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70"/>
  </bookViews>
  <sheets>
    <sheet name="Kalkulacja" sheetId="5" r:id="rId1"/>
  </sheets>
  <calcPr calcId="162913"/>
</workbook>
</file>

<file path=xl/calcChain.xml><?xml version="1.0" encoding="utf-8"?>
<calcChain xmlns="http://schemas.openxmlformats.org/spreadsheetml/2006/main">
  <c r="D10" i="5" l="1"/>
  <c r="F16" i="5" l="1"/>
  <c r="H16" i="5" s="1"/>
  <c r="G13" i="5"/>
  <c r="I13" i="5" s="1"/>
  <c r="J13" i="5" s="1"/>
  <c r="G12" i="5"/>
  <c r="I12" i="5" s="1"/>
  <c r="J12" i="5" s="1"/>
  <c r="G11" i="5"/>
  <c r="I11" i="5" s="1"/>
  <c r="J11" i="5" s="1"/>
  <c r="G10" i="5"/>
  <c r="I10" i="5" s="1"/>
  <c r="J10" i="5" s="1"/>
  <c r="J14" i="5" l="1"/>
  <c r="H18" i="5" s="1"/>
  <c r="H19" i="5" s="1"/>
</calcChain>
</file>

<file path=xl/sharedStrings.xml><?xml version="1.0" encoding="utf-8"?>
<sst xmlns="http://schemas.openxmlformats.org/spreadsheetml/2006/main" count="38" uniqueCount="37">
  <si>
    <t xml:space="preserve">Lp. </t>
  </si>
  <si>
    <t xml:space="preserve">Rodzaj powierzchni podlegającej sprzątaniu </t>
  </si>
  <si>
    <t xml:space="preserve">Jagiellończyka 8 </t>
  </si>
  <si>
    <t>Razem</t>
  </si>
  <si>
    <t xml:space="preserve">Pomieszczenia biurowe </t>
  </si>
  <si>
    <t>Łazienki</t>
  </si>
  <si>
    <t>Ciągi komunikacyjne</t>
  </si>
  <si>
    <t xml:space="preserve">Tereny zewnętrzne </t>
  </si>
  <si>
    <t>4.</t>
  </si>
  <si>
    <t>1.</t>
  </si>
  <si>
    <t>2.</t>
  </si>
  <si>
    <t>3.</t>
  </si>
  <si>
    <t>KALKULACJA CENY WYKONAWCY</t>
  </si>
  <si>
    <t>Wartość brutto miesięcznie</t>
  </si>
  <si>
    <t xml:space="preserve">stawka podatku VAT </t>
  </si>
  <si>
    <t>Powierzchnia  [m2]</t>
  </si>
  <si>
    <t>Miesięczna cena brutto za 1  m2 [zł]</t>
  </si>
  <si>
    <t>Lp.</t>
  </si>
  <si>
    <t xml:space="preserve">Powierzchnia </t>
  </si>
  <si>
    <t>Cena brutto za 1 m2</t>
  </si>
  <si>
    <t xml:space="preserve">liczba usług </t>
  </si>
  <si>
    <t>5.</t>
  </si>
  <si>
    <t>RAZEM CZĘŚĆ I</t>
  </si>
  <si>
    <t>Łączna wartość:</t>
  </si>
  <si>
    <t>Łączna wartość  usługi sprzątania dachu brutto</t>
  </si>
  <si>
    <t>wynagrodzenie miesięczne 
[razem część I / 12 m-cy]</t>
  </si>
  <si>
    <t>Załącznik nr 2a do SWZ</t>
  </si>
  <si>
    <t>Okólna 2</t>
  </si>
  <si>
    <t>łączna wartość usługi
[kol 8 x 12 m-cy]</t>
  </si>
  <si>
    <t>Nazwa Wykonawcy</t>
  </si>
  <si>
    <t>..............................................</t>
  </si>
  <si>
    <t>Cena brutto za łączną powierzchnię jednorazowej usługi</t>
  </si>
  <si>
    <t>stawka podatku VAT</t>
  </si>
  <si>
    <t xml:space="preserve">Jagiellończyka 4 </t>
  </si>
  <si>
    <t>Grottgera 24-25</t>
  </si>
  <si>
    <t>Dach- Jagiellończyka 8</t>
  </si>
  <si>
    <r>
      <t>/wymagany podpis elektroniczny/</t>
    </r>
    <r>
      <rPr>
        <i/>
        <sz val="10"/>
        <color theme="1"/>
        <rFont val="Century Gothic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</si>
</sst>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12"/>
      <color theme="1"/>
      <name val="Century Gothic"/>
      <family val="2"/>
      <charset val="238"/>
    </font>
    <font>
      <i/>
      <sz val="10"/>
      <color rgb="FFFF0000"/>
      <name val="Century Gothic"/>
      <family val="2"/>
      <charset val="238"/>
    </font>
    <font>
      <i/>
      <sz val="10"/>
      <color theme="1"/>
      <name val="Century Gothic"/>
      <family val="2"/>
      <charset val="238"/>
    </font>
    <font>
      <sz val="11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6" fillId="0" borderId="1" xfId="0" applyNumberFormat="1" applyFont="1" applyBorder="1"/>
    <xf numFmtId="9" fontId="6" fillId="0" borderId="1" xfId="0" applyNumberFormat="1" applyFont="1" applyBorder="1"/>
    <xf numFmtId="4" fontId="5" fillId="2" borderId="1" xfId="0" applyNumberFormat="1" applyFont="1" applyFill="1" applyBorder="1"/>
    <xf numFmtId="0" fontId="6" fillId="2" borderId="1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9" fontId="6" fillId="3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4" fontId="6" fillId="3" borderId="0" xfId="0" applyNumberFormat="1" applyFont="1" applyFill="1" applyBorder="1" applyAlignment="1">
      <alignment horizontal="right" vertical="center" wrapText="1"/>
    </xf>
    <xf numFmtId="9" fontId="6" fillId="3" borderId="0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horizontal="right"/>
    </xf>
    <xf numFmtId="0" fontId="6" fillId="3" borderId="0" xfId="0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10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/>
    <xf numFmtId="0" fontId="6" fillId="5" borderId="1" xfId="0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right"/>
    </xf>
    <xf numFmtId="0" fontId="8" fillId="0" borderId="0" xfId="0" applyFont="1" applyAlignment="1">
      <alignment horizontal="center" vertical="center"/>
    </xf>
    <xf numFmtId="4" fontId="13" fillId="0" borderId="1" xfId="0" applyNumberFormat="1" applyFont="1" applyBorder="1" applyAlignment="1">
      <alignment horizontal="right"/>
    </xf>
    <xf numFmtId="0" fontId="1" fillId="0" borderId="1" xfId="0" applyFont="1" applyBorder="1"/>
    <xf numFmtId="0" fontId="1" fillId="0" borderId="0" xfId="0" applyFont="1"/>
    <xf numFmtId="0" fontId="13" fillId="0" borderId="1" xfId="0" applyFont="1" applyBorder="1"/>
    <xf numFmtId="4" fontId="13" fillId="0" borderId="1" xfId="0" applyNumberFormat="1" applyFont="1" applyBorder="1"/>
  </cellXfs>
  <cellStyles count="2">
    <cellStyle name="Normalny" xfId="0" builtinId="0"/>
    <cellStyle name="Normalny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409575</xdr:colOff>
      <xdr:row>1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A55850C-EEAB-4C0B-A2D2-D70E20B8793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0"/>
          <a:ext cx="1971675" cy="561975"/>
        </a:xfrm>
        <a:prstGeom prst="rect">
          <a:avLst/>
        </a:prstGeom>
        <a:gradFill rotWithShape="0">
          <a:gsLst>
            <a:gs pos="0">
              <a:srgbClr val="180793"/>
            </a:gs>
            <a:gs pos="35001">
              <a:srgbClr val="180793"/>
            </a:gs>
            <a:gs pos="50999">
              <a:srgbClr val="FFFFFF"/>
            </a:gs>
            <a:gs pos="100000">
              <a:srgbClr val="FFFFFF"/>
            </a:gs>
          </a:gsLst>
          <a:lin ang="10800000" scaled="1"/>
        </a:gra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A3" sqref="A3:XFD20"/>
    </sheetView>
  </sheetViews>
  <sheetFormatPr defaultRowHeight="15" x14ac:dyDescent="0.25"/>
  <cols>
    <col min="1" max="1" width="6" customWidth="1"/>
    <col min="2" max="2" width="23.42578125" customWidth="1"/>
    <col min="3" max="4" width="17.7109375" customWidth="1"/>
    <col min="5" max="5" width="12" customWidth="1"/>
    <col min="6" max="6" width="15" customWidth="1"/>
    <col min="7" max="7" width="13.140625" customWidth="1"/>
    <col min="8" max="8" width="17.140625" customWidth="1"/>
    <col min="9" max="9" width="13.7109375" customWidth="1"/>
    <col min="10" max="10" width="14.140625" customWidth="1"/>
    <col min="11" max="11" width="11.85546875" customWidth="1"/>
  </cols>
  <sheetData>
    <row r="1" spans="1:12" ht="41.25" customHeight="1" x14ac:dyDescent="0.25">
      <c r="A1" s="3"/>
      <c r="B1" s="3"/>
      <c r="C1" s="3"/>
      <c r="D1" s="3"/>
      <c r="E1" s="3"/>
      <c r="F1" s="3"/>
      <c r="G1" s="3"/>
      <c r="H1" s="3"/>
      <c r="I1" s="3"/>
      <c r="J1" s="2" t="s">
        <v>26</v>
      </c>
      <c r="K1" s="3"/>
      <c r="L1" s="3"/>
    </row>
    <row r="2" spans="1:12" ht="40.5" customHeight="1" x14ac:dyDescent="0.25">
      <c r="A2" s="36" t="s">
        <v>12</v>
      </c>
      <c r="B2" s="36"/>
      <c r="C2" s="36"/>
      <c r="D2" s="36"/>
      <c r="E2" s="36"/>
      <c r="F2" s="36"/>
      <c r="G2" s="36"/>
      <c r="H2" s="36"/>
      <c r="I2" s="36"/>
      <c r="J2" s="36"/>
      <c r="K2" s="3"/>
      <c r="L2" s="3"/>
    </row>
    <row r="3" spans="1:12" s="48" customFormat="1" ht="17.25" x14ac:dyDescent="0.3">
      <c r="A3" s="3"/>
      <c r="B3" s="29" t="s">
        <v>29</v>
      </c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s="48" customFormat="1" ht="17.25" x14ac:dyDescent="0.3">
      <c r="A4" s="3"/>
      <c r="B4" s="29" t="s">
        <v>30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s="48" customFormat="1" ht="16.5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s="48" customFormat="1" ht="16.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s="48" customFormat="1" ht="16.5" x14ac:dyDescent="0.3">
      <c r="A7" s="37" t="s">
        <v>0</v>
      </c>
      <c r="B7" s="37" t="s">
        <v>1</v>
      </c>
      <c r="C7" s="37" t="s">
        <v>15</v>
      </c>
      <c r="D7" s="37"/>
      <c r="E7" s="37"/>
      <c r="F7" s="37"/>
      <c r="G7" s="37"/>
      <c r="H7" s="37" t="s">
        <v>16</v>
      </c>
      <c r="I7" s="37" t="s">
        <v>13</v>
      </c>
      <c r="J7" s="38" t="s">
        <v>28</v>
      </c>
      <c r="K7" s="40" t="s">
        <v>14</v>
      </c>
      <c r="L7" s="4"/>
    </row>
    <row r="8" spans="1:12" s="48" customFormat="1" ht="39" customHeight="1" x14ac:dyDescent="0.3">
      <c r="A8" s="37"/>
      <c r="B8" s="37"/>
      <c r="C8" s="30" t="s">
        <v>2</v>
      </c>
      <c r="D8" s="30" t="s">
        <v>33</v>
      </c>
      <c r="E8" s="30" t="s">
        <v>34</v>
      </c>
      <c r="F8" s="30" t="s">
        <v>27</v>
      </c>
      <c r="G8" s="30" t="s">
        <v>3</v>
      </c>
      <c r="H8" s="37"/>
      <c r="I8" s="37"/>
      <c r="J8" s="39"/>
      <c r="K8" s="40"/>
      <c r="L8" s="4"/>
    </row>
    <row r="9" spans="1:12" s="48" customFormat="1" ht="16.5" x14ac:dyDescent="0.3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4"/>
    </row>
    <row r="10" spans="1:12" s="48" customFormat="1" ht="16.5" x14ac:dyDescent="0.3">
      <c r="A10" s="5" t="s">
        <v>9</v>
      </c>
      <c r="B10" s="6" t="s">
        <v>4</v>
      </c>
      <c r="C10" s="46">
        <v>6734.27</v>
      </c>
      <c r="D10" s="47">
        <f>289.16+9.3+12.6</f>
        <v>311.06000000000006</v>
      </c>
      <c r="E10" s="6"/>
      <c r="F10" s="6"/>
      <c r="G10" s="7">
        <f>SUM(C10:E10)</f>
        <v>7045.3300000000008</v>
      </c>
      <c r="H10" s="7"/>
      <c r="I10" s="7">
        <f>SUM(G10*H10)</f>
        <v>0</v>
      </c>
      <c r="J10" s="7">
        <f>I10*12</f>
        <v>0</v>
      </c>
      <c r="K10" s="8"/>
      <c r="L10" s="4"/>
    </row>
    <row r="11" spans="1:12" s="48" customFormat="1" ht="16.5" x14ac:dyDescent="0.3">
      <c r="A11" s="5" t="s">
        <v>10</v>
      </c>
      <c r="B11" s="6" t="s">
        <v>5</v>
      </c>
      <c r="C11" s="49">
        <v>450.05</v>
      </c>
      <c r="D11" s="47">
        <v>26.7</v>
      </c>
      <c r="E11" s="6"/>
      <c r="F11" s="6"/>
      <c r="G11" s="7">
        <f t="shared" ref="G11:G12" si="0">SUM(C11:E11)</f>
        <v>476.75</v>
      </c>
      <c r="H11" s="7"/>
      <c r="I11" s="7">
        <f t="shared" ref="I11:I13" si="1">SUM(G11*H11)</f>
        <v>0</v>
      </c>
      <c r="J11" s="7">
        <f>I11*12</f>
        <v>0</v>
      </c>
      <c r="K11" s="8"/>
      <c r="L11" s="4"/>
    </row>
    <row r="12" spans="1:12" s="48" customFormat="1" ht="16.5" x14ac:dyDescent="0.3">
      <c r="A12" s="5" t="s">
        <v>11</v>
      </c>
      <c r="B12" s="6" t="s">
        <v>6</v>
      </c>
      <c r="C12" s="50">
        <v>3278.17</v>
      </c>
      <c r="D12" s="47">
        <v>30.5</v>
      </c>
      <c r="E12" s="6"/>
      <c r="F12" s="6"/>
      <c r="G12" s="7">
        <f t="shared" si="0"/>
        <v>3308.67</v>
      </c>
      <c r="H12" s="7"/>
      <c r="I12" s="7">
        <f t="shared" si="1"/>
        <v>0</v>
      </c>
      <c r="J12" s="7">
        <f>I12*12</f>
        <v>0</v>
      </c>
      <c r="K12" s="8"/>
      <c r="L12" s="4"/>
    </row>
    <row r="13" spans="1:12" s="48" customFormat="1" ht="16.5" x14ac:dyDescent="0.3">
      <c r="A13" s="5" t="s">
        <v>8</v>
      </c>
      <c r="B13" s="6" t="s">
        <v>7</v>
      </c>
      <c r="C13" s="46">
        <v>8584</v>
      </c>
      <c r="D13" s="47">
        <v>0</v>
      </c>
      <c r="E13" s="49">
        <v>158.4</v>
      </c>
      <c r="F13" s="49">
        <v>480.6</v>
      </c>
      <c r="G13" s="7">
        <f>SUM(C13:F13)</f>
        <v>9223</v>
      </c>
      <c r="H13" s="7"/>
      <c r="I13" s="7">
        <f t="shared" si="1"/>
        <v>0</v>
      </c>
      <c r="J13" s="7">
        <f>I13*12</f>
        <v>0</v>
      </c>
      <c r="K13" s="8"/>
      <c r="L13" s="4"/>
    </row>
    <row r="14" spans="1:12" s="48" customFormat="1" ht="16.5" x14ac:dyDescent="0.3">
      <c r="A14" s="33" t="s">
        <v>23</v>
      </c>
      <c r="B14" s="34"/>
      <c r="C14" s="34"/>
      <c r="D14" s="34"/>
      <c r="E14" s="34"/>
      <c r="F14" s="34"/>
      <c r="G14" s="34"/>
      <c r="H14" s="34"/>
      <c r="I14" s="35"/>
      <c r="J14" s="9">
        <f>SUM(J10:J13)</f>
        <v>0</v>
      </c>
      <c r="K14" s="10"/>
      <c r="L14" s="4"/>
    </row>
    <row r="15" spans="1:12" s="48" customFormat="1" ht="67.5" x14ac:dyDescent="0.3">
      <c r="A15" s="11" t="s">
        <v>17</v>
      </c>
      <c r="B15" s="30" t="s">
        <v>1</v>
      </c>
      <c r="C15" s="30" t="s">
        <v>18</v>
      </c>
      <c r="D15" s="30"/>
      <c r="E15" s="30" t="s">
        <v>19</v>
      </c>
      <c r="F15" s="30" t="s">
        <v>31</v>
      </c>
      <c r="G15" s="12" t="s">
        <v>20</v>
      </c>
      <c r="H15" s="12" t="s">
        <v>24</v>
      </c>
      <c r="I15" s="11" t="s">
        <v>32</v>
      </c>
    </row>
    <row r="16" spans="1:12" s="48" customFormat="1" ht="16.5" x14ac:dyDescent="0.3">
      <c r="A16" s="11" t="s">
        <v>21</v>
      </c>
      <c r="B16" s="13" t="s">
        <v>35</v>
      </c>
      <c r="C16" s="14">
        <v>568</v>
      </c>
      <c r="D16" s="14"/>
      <c r="E16" s="15"/>
      <c r="F16" s="15">
        <f>C16*E16</f>
        <v>0</v>
      </c>
      <c r="G16" s="16">
        <v>6</v>
      </c>
      <c r="H16" s="17">
        <f>SUM(F16*G16)</f>
        <v>0</v>
      </c>
      <c r="I16" s="18"/>
    </row>
    <row r="17" spans="1:9" s="48" customFormat="1" ht="16.5" x14ac:dyDescent="0.3">
      <c r="A17" s="31"/>
      <c r="B17" s="19"/>
      <c r="C17" s="20"/>
      <c r="D17" s="20"/>
      <c r="E17" s="21"/>
      <c r="F17" s="21"/>
      <c r="G17" s="22"/>
      <c r="H17" s="22"/>
      <c r="I17" s="23"/>
    </row>
    <row r="18" spans="1:9" s="48" customFormat="1" ht="20.100000000000001" customHeight="1" x14ac:dyDescent="0.3">
      <c r="A18" s="41" t="s">
        <v>22</v>
      </c>
      <c r="B18" s="42"/>
      <c r="C18" s="42"/>
      <c r="D18" s="42"/>
      <c r="E18" s="42"/>
      <c r="F18" s="42"/>
      <c r="G18" s="42"/>
      <c r="H18" s="24">
        <f>SUM(H16,J14)</f>
        <v>0</v>
      </c>
      <c r="I18" s="25"/>
    </row>
    <row r="19" spans="1:9" s="48" customFormat="1" ht="32.25" customHeight="1" x14ac:dyDescent="0.3">
      <c r="A19" s="43" t="s">
        <v>25</v>
      </c>
      <c r="B19" s="44"/>
      <c r="C19" s="44"/>
      <c r="D19" s="44"/>
      <c r="E19" s="44"/>
      <c r="F19" s="44"/>
      <c r="G19" s="44"/>
      <c r="H19" s="26">
        <f>H18/12</f>
        <v>0</v>
      </c>
      <c r="I19" s="25"/>
    </row>
    <row r="20" spans="1:9" s="48" customFormat="1" ht="16.5" x14ac:dyDescent="0.3">
      <c r="A20" s="4"/>
      <c r="B20" s="4"/>
      <c r="C20" s="27"/>
      <c r="D20" s="27"/>
      <c r="E20" s="4"/>
      <c r="F20" s="4"/>
      <c r="G20" s="4"/>
      <c r="H20" s="4"/>
      <c r="I20" s="4"/>
    </row>
    <row r="21" spans="1:9" x14ac:dyDescent="0.25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5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25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25">
      <c r="A24" s="4"/>
      <c r="B24" s="4"/>
      <c r="C24" s="4"/>
      <c r="D24" s="4"/>
      <c r="E24" s="4"/>
      <c r="F24" s="32" t="s">
        <v>36</v>
      </c>
      <c r="G24" s="4"/>
      <c r="H24" s="4"/>
      <c r="I24" s="4"/>
    </row>
    <row r="25" spans="1:9" x14ac:dyDescent="0.25">
      <c r="A25" s="4"/>
      <c r="B25" s="28"/>
      <c r="C25" s="4"/>
      <c r="D25" s="4"/>
      <c r="E25" s="4"/>
      <c r="F25" s="4"/>
      <c r="G25" s="45"/>
      <c r="H25" s="45"/>
      <c r="I25" s="4"/>
    </row>
    <row r="26" spans="1:9" x14ac:dyDescent="0.2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</sheetData>
  <mergeCells count="12">
    <mergeCell ref="G25:H25"/>
    <mergeCell ref="A18:G18"/>
    <mergeCell ref="A19:G19"/>
    <mergeCell ref="A14:I14"/>
    <mergeCell ref="A2:J2"/>
    <mergeCell ref="A7:A8"/>
    <mergeCell ref="B7:B8"/>
    <mergeCell ref="C7:G7"/>
    <mergeCell ref="H7:H8"/>
    <mergeCell ref="I7:I8"/>
    <mergeCell ref="J7:J8"/>
    <mergeCell ref="K7:K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2025-05-26T10:31:43Z</dcterms:modified>
</cp:coreProperties>
</file>