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M_Nazar\Documents\AKTUALNE DOKUMENTY\PRZETARGI PZP\2025 rok\14. Opatrunki\3. SWZ+ogłoszenie\"/>
    </mc:Choice>
  </mc:AlternateContent>
  <xr:revisionPtr revIDLastSave="0" documentId="13_ncr:1_{D3328E23-91D3-48BA-AB4E-2D3D5D8A72FF}" xr6:coauthVersionLast="47" xr6:coauthVersionMax="47" xr10:uidLastSave="{00000000-0000-0000-0000-000000000000}"/>
  <bookViews>
    <workbookView xWindow="-120" yWindow="-120" windowWidth="29040" windowHeight="15840" tabRatio="763" firstSheet="3" activeTab="6" xr2:uid="{00000000-000D-0000-FFFF-FFFF00000000}"/>
  </bookViews>
  <sheets>
    <sheet name="Część nr 1" sheetId="1" r:id="rId1"/>
    <sheet name="Część nr 2" sheetId="2" r:id="rId2"/>
    <sheet name="Część nr 3" sheetId="3" r:id="rId3"/>
    <sheet name="Częśc nr 4" sheetId="4" r:id="rId4"/>
    <sheet name="Część nr 5" sheetId="5" r:id="rId5"/>
    <sheet name="Część nr 6" sheetId="6" r:id="rId6"/>
    <sheet name="Część nr 7" sheetId="7" r:id="rId7"/>
    <sheet name="Część nr 8" sheetId="8" r:id="rId8"/>
    <sheet name="Część nr 9" sheetId="9" r:id="rId9"/>
    <sheet name="Część nr 10" sheetId="10" r:id="rId10"/>
    <sheet name="Część nr 11" sheetId="11" r:id="rId11"/>
    <sheet name="Część nr 12" sheetId="12" r:id="rId12"/>
    <sheet name="Część nr 13" sheetId="13" r:id="rId13"/>
    <sheet name="Część nr 14" sheetId="14" r:id="rId14"/>
    <sheet name="Część nr 15" sheetId="15" r:id="rId15"/>
    <sheet name="Część nr 16" sheetId="16" r:id="rId16"/>
    <sheet name="Część nr 17" sheetId="18" r:id="rId17"/>
    <sheet name="Część nr 18" sheetId="19" r:id="rId18"/>
    <sheet name="Część nr 19" sheetId="20" r:id="rId19"/>
    <sheet name="Część nr 20" sheetId="21" r:id="rId20"/>
    <sheet name="Część nr 21" sheetId="22" r:id="rId21"/>
    <sheet name="Część nr 22" sheetId="23" r:id="rId22"/>
    <sheet name="Część nr 23" sheetId="25" r:id="rId23"/>
    <sheet name="Część nr 24" sheetId="26" r:id="rId24"/>
    <sheet name="Część nr 25" sheetId="27" r:id="rId25"/>
    <sheet name="Część nr 26" sheetId="28" r:id="rId26"/>
    <sheet name="Część nr 27" sheetId="29" r:id="rId27"/>
    <sheet name="Część nr 28" sheetId="30" r:id="rId28"/>
    <sheet name="Część nr 29" sheetId="31" r:id="rId29"/>
    <sheet name="Część nr 30" sheetId="32" r:id="rId30"/>
  </sheets>
  <definedNames>
    <definedName name="_xlnm.Print_Area" localSheetId="3">'Częśc nr 4'!$A$1:$M$11</definedName>
    <definedName name="_xlnm.Print_Area" localSheetId="0">'Część nr 1'!$A$1:$M$21</definedName>
    <definedName name="_xlnm.Print_Area" localSheetId="9">'Część nr 10'!$A$1:$L$9</definedName>
    <definedName name="_xlnm.Print_Area" localSheetId="10">'Część nr 11'!$A$1:$M$12</definedName>
    <definedName name="_xlnm.Print_Area" localSheetId="11">'Część nr 12'!$A$1:$M$8</definedName>
    <definedName name="_xlnm.Print_Area" localSheetId="12">'Część nr 13'!$A$1:$M$11</definedName>
    <definedName name="_xlnm.Print_Area" localSheetId="13">'Część nr 14'!$A$1:$L$7</definedName>
    <definedName name="_xlnm.Print_Area" localSheetId="14">'Część nr 15'!$A$1:$M$10</definedName>
    <definedName name="_xlnm.Print_Area" localSheetId="15">'Część nr 16'!$A$1:$M$8</definedName>
    <definedName name="_xlnm.Print_Area" localSheetId="16">'Część nr 17'!$A$1:$L$7</definedName>
    <definedName name="_xlnm.Print_Area" localSheetId="17">'Część nr 18'!$A$1:$M$15</definedName>
    <definedName name="_xlnm.Print_Area" localSheetId="18">'Część nr 19'!$A$1:$L$8</definedName>
    <definedName name="_xlnm.Print_Area" localSheetId="1">'Część nr 2'!$A$1:$M$11</definedName>
    <definedName name="_xlnm.Print_Area" localSheetId="19">'Część nr 20'!$A$1:$L$8</definedName>
    <definedName name="_xlnm.Print_Area" localSheetId="20">'Część nr 21'!$A$1:$L$7</definedName>
    <definedName name="_xlnm.Print_Area" localSheetId="21">'Część nr 22'!$A$1:$L$7</definedName>
    <definedName name="_xlnm.Print_Area" localSheetId="22">'Część nr 23'!$A$1:$M$8</definedName>
    <definedName name="_xlnm.Print_Area" localSheetId="23">'Część nr 24'!$A$1:$M$14</definedName>
    <definedName name="_xlnm.Print_Area" localSheetId="24">'Część nr 25'!$A$1:$M$9</definedName>
    <definedName name="_xlnm.Print_Area" localSheetId="25">'Część nr 26'!$A$1:$L$8</definedName>
    <definedName name="_xlnm.Print_Area" localSheetId="26">'Część nr 27'!$A$1:$L$7</definedName>
    <definedName name="_xlnm.Print_Area" localSheetId="27">'Część nr 28'!$A$1:$M$8</definedName>
    <definedName name="_xlnm.Print_Area" localSheetId="28">'Część nr 29'!$A$1:$L$8</definedName>
    <definedName name="_xlnm.Print_Area" localSheetId="2">'Część nr 3'!$A$1:$M$15</definedName>
    <definedName name="_xlnm.Print_Area" localSheetId="29">'Część nr 30'!$A$1:$L$7</definedName>
    <definedName name="_xlnm.Print_Area" localSheetId="4">'Część nr 5'!$A$1:$L$9</definedName>
    <definedName name="_xlnm.Print_Area" localSheetId="5">'Część nr 6'!$A$1:$M$10</definedName>
    <definedName name="_xlnm.Print_Area" localSheetId="6">'Część nr 7'!$A$1:$L$19</definedName>
    <definedName name="_xlnm.Print_Area" localSheetId="7">'Część nr 8'!$A$1:$L$8</definedName>
    <definedName name="_xlnm.Print_Area" localSheetId="8">'Część nr 9'!$A$1:$L$8</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I6" i="26" l="1"/>
  <c r="I15" i="19"/>
  <c r="I8" i="16"/>
  <c r="G8" i="16"/>
  <c r="H8" i="21"/>
  <c r="F8" i="21"/>
  <c r="F19" i="7" l="1"/>
  <c r="G6" i="6"/>
  <c r="I6" i="6" s="1"/>
  <c r="F6" i="8"/>
  <c r="F8" i="8" s="1"/>
  <c r="H6" i="8"/>
  <c r="H7" i="7"/>
  <c r="F7" i="7"/>
  <c r="F9" i="5"/>
  <c r="F6" i="5"/>
  <c r="H6" i="5" s="1"/>
  <c r="G11" i="4"/>
  <c r="I6" i="4"/>
  <c r="G6" i="4"/>
  <c r="I6" i="3"/>
  <c r="G15" i="3"/>
  <c r="G7" i="3"/>
  <c r="G8" i="3"/>
  <c r="G9" i="3"/>
  <c r="G10" i="3"/>
  <c r="I10" i="3" s="1"/>
  <c r="G11" i="3"/>
  <c r="I11" i="3" s="1"/>
  <c r="G12" i="3"/>
  <c r="G13" i="3"/>
  <c r="I13" i="3" s="1"/>
  <c r="G14" i="3"/>
  <c r="G6" i="3"/>
  <c r="G11" i="2"/>
  <c r="G6" i="1"/>
  <c r="G21" i="1" s="1"/>
  <c r="F6" i="32"/>
  <c r="F7" i="32" s="1"/>
  <c r="F7" i="31"/>
  <c r="H7" i="31" s="1"/>
  <c r="F6" i="31"/>
  <c r="H6" i="31" s="1"/>
  <c r="G7" i="30"/>
  <c r="I7" i="30" s="1"/>
  <c r="G6" i="30"/>
  <c r="I6" i="30" s="1"/>
  <c r="I8" i="30" s="1"/>
  <c r="F6" i="29"/>
  <c r="H6" i="29" s="1"/>
  <c r="H7" i="29" s="1"/>
  <c r="F7" i="28"/>
  <c r="H7" i="28" s="1"/>
  <c r="F6" i="28"/>
  <c r="H6" i="28" s="1"/>
  <c r="G8" i="27"/>
  <c r="I8" i="27" s="1"/>
  <c r="G7" i="27"/>
  <c r="I7" i="27" s="1"/>
  <c r="G6" i="27"/>
  <c r="I6" i="27" s="1"/>
  <c r="G13" i="26"/>
  <c r="I13" i="26" s="1"/>
  <c r="G12" i="26"/>
  <c r="I12" i="26" s="1"/>
  <c r="G11" i="26"/>
  <c r="I11" i="26" s="1"/>
  <c r="G10" i="26"/>
  <c r="I10" i="26" s="1"/>
  <c r="G9" i="26"/>
  <c r="I9" i="26" s="1"/>
  <c r="G8" i="26"/>
  <c r="I8" i="26" s="1"/>
  <c r="G7" i="26"/>
  <c r="I7" i="26" s="1"/>
  <c r="G6" i="26"/>
  <c r="I14" i="26" s="1"/>
  <c r="G7" i="25"/>
  <c r="I7" i="25" s="1"/>
  <c r="G6" i="25"/>
  <c r="I6" i="25" s="1"/>
  <c r="I8" i="25" s="1"/>
  <c r="F6" i="23"/>
  <c r="H6" i="23" s="1"/>
  <c r="H7" i="23" s="1"/>
  <c r="F6" i="22"/>
  <c r="H6" i="22" s="1"/>
  <c r="H7" i="22" s="1"/>
  <c r="F7" i="21"/>
  <c r="H7" i="21" s="1"/>
  <c r="F6" i="21"/>
  <c r="H6" i="21" s="1"/>
  <c r="F7" i="20"/>
  <c r="H7" i="20" s="1"/>
  <c r="F6" i="20"/>
  <c r="H6" i="20" s="1"/>
  <c r="G14" i="19"/>
  <c r="I14" i="19" s="1"/>
  <c r="G13" i="19"/>
  <c r="I13" i="19" s="1"/>
  <c r="G12" i="19"/>
  <c r="I12" i="19" s="1"/>
  <c r="G11" i="19"/>
  <c r="I11" i="19" s="1"/>
  <c r="G10" i="19"/>
  <c r="I10" i="19" s="1"/>
  <c r="G9" i="19"/>
  <c r="I9" i="19" s="1"/>
  <c r="G8" i="19"/>
  <c r="I8" i="19" s="1"/>
  <c r="G7" i="19"/>
  <c r="I7" i="19" s="1"/>
  <c r="G6" i="19"/>
  <c r="F6" i="18"/>
  <c r="H6" i="18" s="1"/>
  <c r="H7" i="18" s="1"/>
  <c r="G7" i="16"/>
  <c r="I7" i="16" s="1"/>
  <c r="G6" i="16"/>
  <c r="I6" i="16" s="1"/>
  <c r="G9" i="15"/>
  <c r="I9" i="15" s="1"/>
  <c r="G8" i="15"/>
  <c r="I8" i="15" s="1"/>
  <c r="G7" i="15"/>
  <c r="I7" i="15" s="1"/>
  <c r="G6" i="15"/>
  <c r="I6" i="15" s="1"/>
  <c r="F6" i="14"/>
  <c r="H6" i="14" s="1"/>
  <c r="H7" i="14" s="1"/>
  <c r="G10" i="13"/>
  <c r="I10" i="13" s="1"/>
  <c r="G9" i="13"/>
  <c r="I9" i="13" s="1"/>
  <c r="G8" i="13"/>
  <c r="I8" i="13" s="1"/>
  <c r="G7" i="13"/>
  <c r="I7" i="13" s="1"/>
  <c r="G6" i="13"/>
  <c r="I6" i="13" s="1"/>
  <c r="G7" i="12"/>
  <c r="I7" i="12" s="1"/>
  <c r="G6" i="12"/>
  <c r="I6" i="12" s="1"/>
  <c r="I8" i="12" s="1"/>
  <c r="G11" i="11"/>
  <c r="I11" i="11" s="1"/>
  <c r="G10" i="11"/>
  <c r="I10" i="11" s="1"/>
  <c r="G9" i="11"/>
  <c r="I9" i="11" s="1"/>
  <c r="G8" i="11"/>
  <c r="I8" i="11" s="1"/>
  <c r="G7" i="11"/>
  <c r="I7" i="11" s="1"/>
  <c r="G6" i="11"/>
  <c r="I6" i="11" s="1"/>
  <c r="F8" i="10"/>
  <c r="H8" i="10" s="1"/>
  <c r="F7" i="10"/>
  <c r="H7" i="10" s="1"/>
  <c r="F6" i="10"/>
  <c r="H6" i="10" s="1"/>
  <c r="F7" i="9"/>
  <c r="H7" i="9" s="1"/>
  <c r="F6" i="9"/>
  <c r="H6" i="9" s="1"/>
  <c r="F7" i="8"/>
  <c r="H7" i="8" s="1"/>
  <c r="F18" i="7"/>
  <c r="H18" i="7" s="1"/>
  <c r="F17" i="7"/>
  <c r="H17" i="7" s="1"/>
  <c r="F16" i="7"/>
  <c r="H16" i="7" s="1"/>
  <c r="F15" i="7"/>
  <c r="H15" i="7" s="1"/>
  <c r="F14" i="7"/>
  <c r="H14" i="7" s="1"/>
  <c r="F13" i="7"/>
  <c r="H13" i="7" s="1"/>
  <c r="F12" i="7"/>
  <c r="H12" i="7" s="1"/>
  <c r="F11" i="7"/>
  <c r="H11" i="7" s="1"/>
  <c r="F10" i="7"/>
  <c r="H10" i="7" s="1"/>
  <c r="F9" i="7"/>
  <c r="H9" i="7" s="1"/>
  <c r="F8" i="7"/>
  <c r="H8" i="7" s="1"/>
  <c r="G9" i="6"/>
  <c r="I9" i="6" s="1"/>
  <c r="G8" i="6"/>
  <c r="I8" i="6" s="1"/>
  <c r="G7" i="6"/>
  <c r="I7" i="6" s="1"/>
  <c r="F8" i="5"/>
  <c r="H8" i="5" s="1"/>
  <c r="F7" i="5"/>
  <c r="H7" i="5" s="1"/>
  <c r="G10" i="4"/>
  <c r="I10" i="4" s="1"/>
  <c r="G9" i="4"/>
  <c r="I9" i="4" s="1"/>
  <c r="G8" i="4"/>
  <c r="I8" i="4" s="1"/>
  <c r="G7" i="4"/>
  <c r="I7" i="4" s="1"/>
  <c r="I11" i="4" s="1"/>
  <c r="I14" i="3"/>
  <c r="I12" i="3"/>
  <c r="I9" i="3"/>
  <c r="I8" i="3"/>
  <c r="I7" i="3"/>
  <c r="G10" i="2"/>
  <c r="I10" i="2" s="1"/>
  <c r="G9" i="2"/>
  <c r="I9" i="2" s="1"/>
  <c r="G8" i="2"/>
  <c r="I8" i="2" s="1"/>
  <c r="G7" i="2"/>
  <c r="I7" i="2" s="1"/>
  <c r="G6" i="2"/>
  <c r="I6" i="2" s="1"/>
  <c r="G20" i="1"/>
  <c r="I20" i="1" s="1"/>
  <c r="G19" i="1"/>
  <c r="I19" i="1" s="1"/>
  <c r="G18" i="1"/>
  <c r="I18" i="1" s="1"/>
  <c r="G17" i="1"/>
  <c r="I17" i="1" s="1"/>
  <c r="G16" i="1"/>
  <c r="I16" i="1" s="1"/>
  <c r="G15" i="1"/>
  <c r="I15" i="1" s="1"/>
  <c r="G14" i="1"/>
  <c r="I14" i="1" s="1"/>
  <c r="G13" i="1"/>
  <c r="I13" i="1" s="1"/>
  <c r="G12" i="1"/>
  <c r="I12" i="1" s="1"/>
  <c r="G11" i="1"/>
  <c r="I11" i="1" s="1"/>
  <c r="G10" i="1"/>
  <c r="I10" i="1" s="1"/>
  <c r="G9" i="1"/>
  <c r="I9" i="1" s="1"/>
  <c r="G8" i="1"/>
  <c r="I8" i="1" s="1"/>
  <c r="G7" i="1"/>
  <c r="I7" i="1" s="1"/>
  <c r="H8" i="28" l="1"/>
  <c r="H19" i="7"/>
  <c r="I15" i="3"/>
  <c r="H9" i="10"/>
  <c r="H8" i="9"/>
  <c r="H9" i="5"/>
  <c r="G10" i="6"/>
  <c r="I10" i="6"/>
  <c r="H8" i="8"/>
  <c r="I6" i="1"/>
  <c r="I21" i="1" s="1"/>
  <c r="F7" i="14"/>
  <c r="F7" i="18"/>
  <c r="I6" i="19"/>
  <c r="G15" i="19"/>
  <c r="F7" i="29"/>
  <c r="H8" i="31"/>
  <c r="H6" i="32"/>
  <c r="H7" i="32" s="1"/>
  <c r="I11" i="2"/>
  <c r="I10" i="15"/>
  <c r="I9" i="27"/>
  <c r="I12" i="11"/>
  <c r="I11" i="13"/>
  <c r="H8" i="20"/>
  <c r="F8" i="9"/>
  <c r="F9" i="10"/>
  <c r="G12" i="11"/>
  <c r="G10" i="15"/>
  <c r="F8" i="20"/>
  <c r="F7" i="22"/>
  <c r="F7" i="23"/>
  <c r="G14" i="26"/>
  <c r="G9" i="27"/>
  <c r="G8" i="30"/>
  <c r="G8" i="12"/>
  <c r="G11" i="13"/>
  <c r="G8" i="25"/>
  <c r="F8" i="28"/>
  <c r="F8" i="31"/>
</calcChain>
</file>

<file path=xl/sharedStrings.xml><?xml version="1.0" encoding="utf-8"?>
<sst xmlns="http://schemas.openxmlformats.org/spreadsheetml/2006/main" count="820" uniqueCount="234">
  <si>
    <t>Załącznik nr 5</t>
  </si>
  <si>
    <t>FORMULARZ CENOWY</t>
  </si>
  <si>
    <t>Część nr 1</t>
  </si>
  <si>
    <t>Lp.</t>
  </si>
  <si>
    <t>Opis elementów składowych zamówienia</t>
  </si>
  <si>
    <t>Jm</t>
  </si>
  <si>
    <t>Zapotrzebowanie</t>
  </si>
  <si>
    <t xml:space="preserve"> Cena jednostkowa netto</t>
  </si>
  <si>
    <t>Wartość łączna netto</t>
  </si>
  <si>
    <t>Stawka podatku VAT (liczba całkowita)</t>
  </si>
  <si>
    <t>Wartość łączna brutto</t>
  </si>
  <si>
    <t>Numer katalogowy (jeżeli jest nadawany, jeżeli nie wpisać brak)</t>
  </si>
  <si>
    <t>Nazwa handlowa</t>
  </si>
  <si>
    <t>Nazwa producenta</t>
  </si>
  <si>
    <t>Kod EAN (jeżeli jest nadawany, jeżeli nie wpisać brak)</t>
  </si>
  <si>
    <t>Opaska gipsowa naturalna 2-4 min (+/- 0,5 minutowa). Nanoszona obustronnie. Opaska z naniesionym gipsem, równomiernie namakająca, po krótkim zamoczeniu gips nie spływa lawinowo.</t>
  </si>
  <si>
    <t>3m x 20 cm</t>
  </si>
  <si>
    <t>szt</t>
  </si>
  <si>
    <t>3m x 14 cm</t>
  </si>
  <si>
    <t>3m x 12 cm</t>
  </si>
  <si>
    <t>3m x 10 cm</t>
  </si>
  <si>
    <t>Kompresy gazowe, niejałowe, z podwijanymi brzegami, 8-o w-we, a'100szt.</t>
  </si>
  <si>
    <t>17-o nitkowe 5cm x 5cm</t>
  </si>
  <si>
    <t>op</t>
  </si>
  <si>
    <t>13-o nitkowe;  7,5cm x 7,5cm</t>
  </si>
  <si>
    <t>Przylepiec elastyczny, włókninowy, hypoalergiczny, na papierze wyścielającym.</t>
  </si>
  <si>
    <t>15cmx10m</t>
  </si>
  <si>
    <t>20cmx10m</t>
  </si>
  <si>
    <t>Jałowe paski do zamykania brzegów ran, 75-76 x 6mm x 150szt.</t>
  </si>
  <si>
    <t>Podkład naturalny lub syntetyczny pod gips.</t>
  </si>
  <si>
    <t>3mx10cm</t>
  </si>
  <si>
    <t>3mx15cm</t>
  </si>
  <si>
    <t>Rekaw podgipsowy zakładany  p. podrażnieniom i uszkodzeniom skóry dostarczany w rolkach</t>
  </si>
  <si>
    <t>6cm</t>
  </si>
  <si>
    <t>m</t>
  </si>
  <si>
    <t>8cm</t>
  </si>
  <si>
    <t>10cm</t>
  </si>
  <si>
    <t>12cm</t>
  </si>
  <si>
    <r>
      <rPr>
        <b/>
        <i/>
        <sz val="9"/>
        <color rgb="FF000000"/>
        <rFont val="Times New Roman"/>
        <family val="1"/>
        <charset val="238"/>
      </rPr>
      <t>Razem -</t>
    </r>
    <r>
      <rPr>
        <sz val="9"/>
        <color rgb="FF000000"/>
        <rFont val="Times New Roman"/>
        <family val="1"/>
        <charset val="238"/>
      </rPr>
      <t xml:space="preserve">  (liczba)</t>
    </r>
  </si>
  <si>
    <t>Załącznik nr 6</t>
  </si>
  <si>
    <t>Część nr 2</t>
  </si>
  <si>
    <t>Opaska podtrzymująca, wiskozowa, nieelastyczna, pakowana pojedynczo, z solidnym splotem uniemożliwiającym wysnuwanie się pojedynczych nitek i nie strzępiącymi się brzegami.</t>
  </si>
  <si>
    <t>4mx5cm</t>
  </si>
  <si>
    <t>4mx10cm</t>
  </si>
  <si>
    <t xml:space="preserve"> 4mx15cm</t>
  </si>
  <si>
    <t xml:space="preserve">Elastyczna siatka opatrunkowa w stanie rozciągniętym a 25m , skład 70-80% poliamid i 20-30% włókno elastyczne. </t>
  </si>
  <si>
    <t>na głowę</t>
  </si>
  <si>
    <t xml:space="preserve"> na rękę</t>
  </si>
  <si>
    <r>
      <rPr>
        <b/>
        <i/>
        <sz val="9"/>
        <color rgb="FF000000"/>
        <rFont val="Times New Roman"/>
        <family val="1"/>
        <charset val="238"/>
      </rPr>
      <t>Razem -</t>
    </r>
    <r>
      <rPr>
        <sz val="9"/>
        <color rgb="FF000000"/>
        <rFont val="Times New Roman"/>
        <family val="1"/>
        <charset val="238"/>
      </rPr>
      <t xml:space="preserve"> (liczba)</t>
    </r>
  </si>
  <si>
    <t>Załącznik nr 7</t>
  </si>
  <si>
    <t>Część nr 3</t>
  </si>
  <si>
    <t>Wartość łączna brutto  zam. pod.</t>
  </si>
  <si>
    <t>Plaster na elastycznej białej porowatej włókninie z wkładem chłonnym, klej hypoalergiczny, zewnętrzna warstwa zabezpieczona mikrosiateczką.</t>
  </si>
  <si>
    <t>1mx6cm</t>
  </si>
  <si>
    <t>1mx8cm</t>
  </si>
  <si>
    <t>Przylepiec hypoalergiczny oddychający, hydrofobowy, włókninowy, z mikroporami w podłożu przylepca, klej hypoalergiczny, można go dzielić bez użycia nożyczek. Dobrze przylega i pewnie trzyma się skóry.</t>
  </si>
  <si>
    <t>1,25cm x 9,2m (dł.+/- 10 cm)</t>
  </si>
  <si>
    <t>2,5cm x 9,2m (dł. +/- 10cm)</t>
  </si>
  <si>
    <t>Przylepiec hypoalergiczny, oddychający, hydrofobowy, na tkaninie bawełnianej, można go dzielić bez użycia nożyczek. Dobrze przylega i pewnie trzyma się skóry.</t>
  </si>
  <si>
    <t>1,25cmx5m</t>
  </si>
  <si>
    <t>2,5cmx5m</t>
  </si>
  <si>
    <t xml:space="preserve">5cmx5m </t>
  </si>
  <si>
    <t>Przylepiec przeźroczysty, hipoalergiczny, mikroporowaty, hydrofobowy, struktura przylepca pozwala na przerwanie wzdłuż i wszerz. Dobrze przylega i pewnie trzyma się skóry.</t>
  </si>
  <si>
    <t xml:space="preserve">1,25cmx9,2m (dł.+/- 10cm) </t>
  </si>
  <si>
    <t xml:space="preserve">2,5cmx9,2m (dł.+/- 10cm) </t>
  </si>
  <si>
    <t>Załącznik nr 8</t>
  </si>
  <si>
    <t>Część nr 4</t>
  </si>
  <si>
    <t>Opaska podtrzymująca, jałowa, wiskozowa, nieelastyczna, pakowana pojedynczo, lekka, z solidnym splotem uniemożliwiającym wysnuwanie się pojedynczych nitek i nie strzępiącymi się brzegami.</t>
  </si>
  <si>
    <t>4m x5cm</t>
  </si>
  <si>
    <t>4m x10cm</t>
  </si>
  <si>
    <t>4m x15cm</t>
  </si>
  <si>
    <t>Opaska elastyczna, jałowa, tkana z zapinką, dobrze tolerowana przez skórę, miękka i przepuszczająca powietrze, pakowana pojedynczo.</t>
  </si>
  <si>
    <t>5m x10cm</t>
  </si>
  <si>
    <t>5m x15cm</t>
  </si>
  <si>
    <r>
      <rPr>
        <b/>
        <i/>
        <sz val="10"/>
        <color rgb="FF000000"/>
        <rFont val="Times New Roman"/>
        <family val="1"/>
        <charset val="238"/>
      </rPr>
      <t>Razem -</t>
    </r>
    <r>
      <rPr>
        <sz val="10"/>
        <color rgb="FF000000"/>
        <rFont val="Times New Roman"/>
        <family val="1"/>
        <charset val="238"/>
      </rPr>
      <t xml:space="preserve"> (liczba)</t>
    </r>
  </si>
  <si>
    <t>Załącznik nr 9</t>
  </si>
  <si>
    <t>Część nr 5</t>
  </si>
  <si>
    <t>Siatki chirurgiczne ultralekkie niewchłanialne, wykonane z polipropylenu monofilamentowego o grubości 0,27 mm, gramaturze 25(+/-5g)g/m² i porowatości 6 mm2. Rozmiar siatki 10cm x15cm (+/- 2 cm). Każda pojedyncza siatka posiadała metryczki identyfikacyjne w liczbie min. 2 szt. w celu wklejenia do dokumentacji medycznej.</t>
  </si>
  <si>
    <t>Siatki chirurgiczne ultralekkie niewchłanialne, wykonane z polipropylenu monofilamentowego o grubości 0,27 mm, gramaturze 25(+/-5g)g/m² i porowatości 4 mm2. Rozmiar siatki 30cm x30cm (+/- 2 cm). Każda pojedyncza siatka posiadała metryczki identyfikacyjne w liczbie min. 2 szt. w celu wklejenia do dokumentacji medycznej.</t>
  </si>
  <si>
    <t>Siatki chirurgiczne superultralekkie niewchłanialne, przeznaczone do zaopatrywania przepuklin z małym ubytkiem tkanki łącznej- średnica wrót do 5 cm ).Rozmiar siatki 10cm x15cm (+/- 2 cm). Każda pojedyncza siatka posiadała metryczki identyfikacyjne w liczbie min. 2 szt. w celu wklejenia do dokumentacji medycznej.</t>
  </si>
  <si>
    <r>
      <rPr>
        <b/>
        <i/>
        <sz val="9"/>
        <rFont val="Times New Roman"/>
        <family val="1"/>
        <charset val="238"/>
      </rPr>
      <t>Razem -</t>
    </r>
    <r>
      <rPr>
        <sz val="9"/>
        <rFont val="Times New Roman"/>
        <family val="1"/>
        <charset val="238"/>
      </rPr>
      <t xml:space="preserve"> (liczba)</t>
    </r>
  </si>
  <si>
    <t>Załącznik nr 10</t>
  </si>
  <si>
    <t>Część nr 6</t>
  </si>
  <si>
    <t xml:space="preserve">Wartość łączna brutto </t>
  </si>
  <si>
    <t>Pieluchomajtki dla dorosłych o podwyższonej chłonności z podwójnym wkładem chłonnym z superadsorbentem, posiadające cztery przylepcorzepy, bez lateksowych elementów, z oddychającym laminatem na całej powierzchni. Oświadczenie o chłonności wydane przez producenta. Zawierające dwa indykatory wilgotności, osłonki boczne wzdłuż wkładu chłonnego skierowane na zewnątrz. Opakowanie 30szt.</t>
  </si>
  <si>
    <t>Chłonność 3200 ml. Rozmiar 100-150 cm w pasie.</t>
  </si>
  <si>
    <t>Chłonność 2900 ml. Rozmiar 75-110 cm w pasie.</t>
  </si>
  <si>
    <t>Chłonność 2100 ml. Rozmiar 55-80 cm w pasie.</t>
  </si>
  <si>
    <t>Chłonność 3200 ml. Rozmiar 130-170 cm w pasie.</t>
  </si>
  <si>
    <r>
      <rPr>
        <b/>
        <i/>
        <sz val="8"/>
        <color rgb="FF000000"/>
        <rFont val="Times New Roman"/>
        <family val="1"/>
        <charset val="238"/>
      </rPr>
      <t>Razem -</t>
    </r>
    <r>
      <rPr>
        <sz val="8"/>
        <color rgb="FF000000"/>
        <rFont val="Times New Roman"/>
        <family val="1"/>
        <charset val="238"/>
      </rPr>
      <t xml:space="preserve"> (liczba)</t>
    </r>
  </si>
  <si>
    <t>Załącznik nr 11</t>
  </si>
  <si>
    <t>Część nr 7</t>
  </si>
  <si>
    <t xml:space="preserve">Zapotrzebowanie </t>
  </si>
  <si>
    <t>Seton z gazy 17N, jałowy, 1mx 10cm a'2szt.</t>
  </si>
  <si>
    <t>Tupfer kula z gazy17N, jałowy, 20cm x 20cm. Pakowany a'3szt.</t>
  </si>
  <si>
    <t>Tupfer gazowy17N, jałowy, 15cmx15cm, a'5szt, typu fasola.</t>
  </si>
  <si>
    <t>Tupfer gazowy jałowy 17-20 nitkowy, rozmiar 30x30 cm, a'3 szt.</t>
  </si>
  <si>
    <t>Kompres włókninowy 40g, jałowy, 7,5cmx7,5cm, z przecięciem, a'2 szt.</t>
  </si>
  <si>
    <t>Kompres włókninowy 40g, jałowy, 7,5cmx7,5cm, z wycięciem w kształcie litery “O”, a'2 szt.</t>
  </si>
  <si>
    <t>Zestaw do cewnikowania jałowy:
a) kompres z gazy 5cmx5cm (8W,17 N) a'4 szt;
b) serweta operacyjna 30cmx30cm (4W,17N) a'1szt;
c) pęseta medyczna 1szt;
d) kubek plastikowy;
e) nerka plastikowa.</t>
  </si>
  <si>
    <t>Seton z gazy 17N, jałowy, 1mx1cm, a'2szt.</t>
  </si>
  <si>
    <t>Jałowy zestaw do wkłucia podpajęczynowego:
a) serweta z włókniny polipropylenowa 43g/m² (130cmx90cm);
b) strzykawka 3ml z gumowym tłokiem;
c) strzykawka niskooprowa 5ml z gumowym tłokiem;
d) korcang;
e) igła 1,2- 1szt, igła 0,5-1 szt;
f) tupfer typ kula z gazy 17 n 20cmx20cm-3szt;
g) kompres włókninowy 40g,7,5cmx7,5cm-3szt;
h) pojemnik plastikowy 60ml;
i) miska nerkowata plastikowa;
j) opatrunek z wkładem chłonnym na włókninie 10cmx8cm.</t>
  </si>
  <si>
    <t>Podkład ginekologiczny sterylny, 34cmx9cm a'10szt.</t>
  </si>
  <si>
    <t>Zestaw dla noworodków
a) kocyk flanelowy 160cmx75cm - 1szt.,
b) czapeczka 10cmx12cm - 1szt.,
c) włóknina kompresowa 80cmx60cm - 3szt.</t>
  </si>
  <si>
    <t>Zestaw do usuwania szwów  w opakowaniu blistrowym twardym
a) tupfer kula 20x 20cm 6 szt;
b) rękawice lateksowe bezpudrowe 2szt;
c) pęseta metalowa;
d) nożyczki metalowe.</t>
  </si>
  <si>
    <r>
      <rPr>
        <b/>
        <i/>
        <sz val="10"/>
        <color rgb="FF000000"/>
        <rFont val="Times New Roman"/>
        <family val="1"/>
        <charset val="238"/>
      </rPr>
      <t>Razem -</t>
    </r>
    <r>
      <rPr>
        <sz val="10"/>
        <color rgb="FF000000"/>
        <rFont val="Times New Roman"/>
        <family val="1"/>
        <charset val="238"/>
      </rPr>
      <t xml:space="preserve">  (liczba)</t>
    </r>
  </si>
  <si>
    <t>Załącznik nr 12</t>
  </si>
  <si>
    <t>Część nr 8</t>
  </si>
  <si>
    <t>Pieluchy dla niemowląt od 2-5 kg, dobrze wchłaniające mocz i wodne stolce, kształt dopasowany do budowy noworodka z wycięciem na pępek, delikatne, chroniące skórę przed otarciem, wygodne zapięcia (rzepy wytrzymałe na kilkakrotne ich użycie).</t>
  </si>
  <si>
    <t>Chusteczki nawilżające dla niemowląt, pH 5,5 op x 64szt.</t>
  </si>
  <si>
    <r>
      <rPr>
        <b/>
        <i/>
        <sz val="10"/>
        <rFont val="Times New Roman"/>
        <family val="1"/>
        <charset val="238"/>
      </rPr>
      <t>Razem -</t>
    </r>
    <r>
      <rPr>
        <sz val="10"/>
        <rFont val="Times New Roman"/>
        <family val="1"/>
        <charset val="238"/>
      </rPr>
      <t xml:space="preserve"> (liczba)</t>
    </r>
  </si>
  <si>
    <t>Załącznik nr 13</t>
  </si>
  <si>
    <t>Część nr 9</t>
  </si>
  <si>
    <t>Wodoodporny opatrunek do ran pooperacyjnych stawu biodrowego, zapewniający dużą absorbcję i retencję wysięku i krwi  z miekką powłoką silikonową gazo i paroprzepuszczalną, dobrze dopasowujący się do rany. Rozmiar 10cmx 25 cm.</t>
  </si>
  <si>
    <t>Wodoodporny opatrunek do ran pooperacyjnych stawu biodrowego i kolanowego zapewniający dużą absorbcję i retencję wysięku i krwi z miekką powłoką silikonową gazo i paroprzepuszczalną, dobrze dopasowujący się do rany. Rozmiar 10cmx 20 cm.</t>
  </si>
  <si>
    <t xml:space="preserve">szt </t>
  </si>
  <si>
    <t>Załącznik nr 14</t>
  </si>
  <si>
    <t>Część nr 10</t>
  </si>
  <si>
    <t>Opatrunek hydrowłóknisty wykonany w technologii Hydrofiber z dodatkiem 1,2% jonów srebra do ran silnie sączących płytkich lub głębokich, zainfekowanych, utrzymujący wilgotne środowisko rany. Opatrunek o zwiększonej chłonności i wytrzymałości wykonany z dwóch warstw z dodatkowymi  przeszyciami podłużnymi i poprzecznymi, umożliwiającymi bezurazowe usuwanie w całości z rany. Opatrunek zwalczający biofilm, mający w składzie EDTA-kwas edytynowy i BeCl - chlorek benzetoniowy. Rozmiar 10cm x 10 cm x 10 szt. w op.</t>
  </si>
  <si>
    <t>Przeciwbakteryjny, przylepny opatrunek piankowy, regulujący wilgotność rany. Część chłonna zawiera warstwę kontaktową wykonaną z hydrowłókien (karboksymetyloceluloza sodowa) z jonami srebra oraz warstwę pianki poliuretanowej. Wodoodporna warstwa zewnętrzna wykonana z półprzepuszczalnej błony poliuretanowej. Do ran zakażonych umiarkowanie i mocno sączących, można utrzymywać do 7 dni na ranie. Rozmiar: 10x10 x 10 szt w op.</t>
  </si>
  <si>
    <t>Opatrunek do mocowania sond i cewników donosowych.</t>
  </si>
  <si>
    <t>Załącznik nr 15</t>
  </si>
  <si>
    <t>Część nr 11</t>
  </si>
  <si>
    <r>
      <rPr>
        <sz val="8.5"/>
        <rFont val="Times New Roman"/>
        <family val="1"/>
        <charset val="238"/>
      </rPr>
      <t>Kompres gazowy 17N (wymagania farmakopealne dla gazy bawełnianej higroskopijnej</t>
    </r>
    <r>
      <rPr>
        <sz val="8.5"/>
        <color rgb="FF000000"/>
        <rFont val="Times New Roman"/>
        <family val="1"/>
        <charset val="238"/>
      </rPr>
      <t>, wymagana klasa II a reg 7), 8-warstwowy, sterylny. Szerokość kołnierza opakowania</t>
    </r>
    <r>
      <rPr>
        <sz val="8.5"/>
        <rFont val="Times New Roman"/>
        <family val="1"/>
        <charset val="238"/>
      </rPr>
      <t xml:space="preserve"> jednostkowego przy krawędzi służącej do otwierania opakowania jednostkowego co najmniej 1 cm, w celu bezpiecznego, sterylnego otwierania kompresów. Ułożenie kompresów umożliwiające łatwe oddzielanie pojedynczych kompresów (tj. złożoną stroną do krawędzi służącej do otwierania opakowania jednostkowego). Sposób składania umożliwiający ergonomiczną aplikację rozłożonego kompresu na ranę z możliwością obustronnego przyłożenia kompresu tak, aby nieobrobione brzegi kompresu nie stykały się z raną. W opakowaniu typu papier/folia.</t>
    </r>
  </si>
  <si>
    <t>5cmx5cm a 5szt</t>
  </si>
  <si>
    <t>5cmx5cm a 10 szt</t>
  </si>
  <si>
    <t>7,5cmx7,5cm a 5 szt</t>
  </si>
  <si>
    <t>7,5cmx7,5cm a 10szt</t>
  </si>
  <si>
    <t>10cmx10cm a 5szt</t>
  </si>
  <si>
    <t>10cmx10cm a 10szt</t>
  </si>
  <si>
    <t>Załącznik nr 16</t>
  </si>
  <si>
    <t>Część nr 12</t>
  </si>
  <si>
    <t>Opatrunek dla ran wymagających aktywnego oczyszczania, aktywowany roztworem Ringera, do wilgotnej terapii ran. Czas działania ok 72 h.</t>
  </si>
  <si>
    <t>10cmx10cm</t>
  </si>
  <si>
    <t>7,5cmx7,5cm</t>
  </si>
  <si>
    <t>Załącznik nr 17</t>
  </si>
  <si>
    <t>Część nr 13</t>
  </si>
  <si>
    <t>Wartość łączna netto zam. pod.</t>
  </si>
  <si>
    <t xml:space="preserve">Kompres jałowy z maścią anhydryczną 10cmx10cm. </t>
  </si>
  <si>
    <t>Opatrunek hydrokoloidowy stosowany do ran z wysiękiem od umiarkowanego do dużego, standard.</t>
  </si>
  <si>
    <t>10cm x 10cm</t>
  </si>
  <si>
    <t>15cm x 15 cm</t>
  </si>
  <si>
    <t xml:space="preserve">Opatrunek z włókien alginianów wapnia 10cmx10cm, standard. </t>
  </si>
  <si>
    <t>Opatrunek hydrokoloidowy cienki, stosowany do ran o lekkim wysięku.</t>
  </si>
  <si>
    <t>Załącznik nr 18</t>
  </si>
  <si>
    <t>Część nr 14</t>
  </si>
  <si>
    <t>Samoprzylepny, elastyczny, chłonny, wodoodporny opatrunek do opatrywania ran zlokalizowanych na piętach i łokciach, 15 cm x 15 cm (+/- 4 cm).</t>
  </si>
  <si>
    <r>
      <rPr>
        <b/>
        <i/>
        <sz val="10"/>
        <rFont val="Times New Roman"/>
        <family val="1"/>
        <charset val="238"/>
      </rPr>
      <t>Razem</t>
    </r>
    <r>
      <rPr>
        <sz val="10"/>
        <rFont val="Times New Roman"/>
        <family val="1"/>
        <charset val="238"/>
      </rPr>
      <t xml:space="preserve"> - (liczba)</t>
    </r>
  </si>
  <si>
    <t>Załącznik nr 19</t>
  </si>
  <si>
    <t>Część nr 15</t>
  </si>
  <si>
    <t>Opatrunek zbudowany z macierzy gojącej z dodatkiem Srebra,  o szerokim spektrum działania antybakteryjnego w ranach głebokich i trudno dostępnych z niewielka ilością wysięku, z łatwą aplikacją, nie przywierający do rany, utrzymujący wilgotne środowisko. Rozmiar 10cm x12cm. Opakowania a`10 sztuk.</t>
  </si>
  <si>
    <t>Opatrunek zbudowany z poliakrylowego włókna oczyszczającego ranę i macierzy gojącej zbudowanej z cząstek lipodowo-koloidowych. Przeznaczony do ran przewlekłych bez cech infekcji, z wysiękiem, w każdej fazie gojenia rany wskazany w leczeniu odleżyn, zespołu stopy cukrzycowej, owrzodzen konczyn dolnych. Rozmiar 10cm x12cm. Opakowania a'10 sztuk.</t>
  </si>
  <si>
    <t>Opatrunek samoprzylepny piankowy (lipidowo-koloidowy) z wkładką poliuretanową, wodoodporny i oddychający. Opakowania a'10 sztuk.</t>
  </si>
  <si>
    <t>13cm x 13cm</t>
  </si>
  <si>
    <t>Załącznik nr 20</t>
  </si>
  <si>
    <t>Część nr 16</t>
  </si>
  <si>
    <t>Podkład higieniczny z wkładem chłonnym z pulpy celulozowej, miękką włókniną wierzchnią nie podrażniającej nawet wrażliwej skóry, zewnętrzna warstwa z nieprzepuszczalnej, antypoślizgowej folii, zabezpieczającej przed przeciekaniem i przemieszczaniem się podkładu na materacu. Opakowanie=30 szt.</t>
  </si>
  <si>
    <t>60cm x 60 cm</t>
  </si>
  <si>
    <t>60cm x 90 cm</t>
  </si>
  <si>
    <t>Załącznik nr 23</t>
  </si>
  <si>
    <t>Część nr 19</t>
  </si>
  <si>
    <t>Opatrunek samoprzylepny o zaokrąglonych rogach, jałowy, hypoalergiczny, do mocowania kaniul obwodowych z przecięciem, wykonany z miękkiej oddychającej włókniny. Miejsce wkłucia zabezpieczone poduszeczką chroniąca przed uciskiem kaniuli. Rozmiar 6cmx 8cm. Opakowanie =50 szt.</t>
  </si>
  <si>
    <r>
      <rPr>
        <b/>
        <i/>
        <sz val="10"/>
        <rFont val="Times New Roman"/>
        <family val="1"/>
        <charset val="238"/>
      </rPr>
      <t>Razem -</t>
    </r>
    <r>
      <rPr>
        <sz val="10"/>
        <rFont val="Times New Roman"/>
        <family val="1"/>
        <charset val="238"/>
      </rPr>
      <t xml:space="preserve">  (liczba)</t>
    </r>
  </si>
  <si>
    <t>Załącznik nr 24</t>
  </si>
  <si>
    <t>Część nr 20</t>
  </si>
  <si>
    <t xml:space="preserve">Włókninowy jałowy hypoalergiczny plaster pooperacyjny z wkładem chłonnym powleczony siateczką zapobiegającą przyleganiu do rany, samoprzylepny z zaokrąglonymi brzegami co zapobiega nieodklejaniu się opatrunku. Szerokość kołnierza opatrunku przy krawędzi służącej do otwierania opakowania jednostkowego co najmniej 1cm,  w celu bezpiecznego sterylnego otwierania opatrunku. </t>
  </si>
  <si>
    <t>15cmx10cm x 30 szt.</t>
  </si>
  <si>
    <t>35cmx10cm x 25 szt.</t>
  </si>
  <si>
    <t>7,2cmx5cm x 100 szt.</t>
  </si>
  <si>
    <t>8cmx10cm x 30 szt.</t>
  </si>
  <si>
    <t>10cmx10cm x 30 szt.</t>
  </si>
  <si>
    <t>10cmx25cm x 25 szt.</t>
  </si>
  <si>
    <t>10cmx30cm x 25 szt.</t>
  </si>
  <si>
    <t>8cmx15cm x 30 szt.</t>
  </si>
  <si>
    <t>20cmx10cm x 25 szt.</t>
  </si>
  <si>
    <t>Załącznik nr 25</t>
  </si>
  <si>
    <t>Część nr 21</t>
  </si>
  <si>
    <t>Opatrunek jałowy, oddychający, hypoalergiczny, samoprzylepny, włokninowy, z przecięciem i centralnym otworem O umożliwiającym aplikację opatrunku wokoł założonego drenu, rozmiar 9cmx10cm.</t>
  </si>
  <si>
    <t>Załącznik nr 26</t>
  </si>
  <si>
    <t>Część nr 22</t>
  </si>
  <si>
    <t>Wata opatrunkowa bawełniano-wiskozowa lub bawełniana 500g.</t>
  </si>
  <si>
    <t>Lignina bielona, arkusze, 40 cm x 60 cm +/- 10 cm - dostarczana w opakowaniach odpornych na zawilgocenie. Lignina charakteryzująca się dobrą wytrzymałością, elastycznością, chłonnością, nie krusząca się i nie pyląca. Op=5kg.</t>
  </si>
  <si>
    <t>Załącznik nr 27</t>
  </si>
  <si>
    <t>Część nr 23</t>
  </si>
  <si>
    <t>Załącznik nr 28</t>
  </si>
  <si>
    <t>Gaza bielona 17N, 90 cm, składana a'100 mb.</t>
  </si>
  <si>
    <t>Załącznik nr 29</t>
  </si>
  <si>
    <t>Część nr 25</t>
  </si>
  <si>
    <t>Załącznik nr 30</t>
  </si>
  <si>
    <t>Część nr 26</t>
  </si>
  <si>
    <t>Załącznik nr 31</t>
  </si>
  <si>
    <t>Gaza jałowa 17N, (wymagania wg FP VI dla gazy bawełnianej higroskopijnej). Szerokość kołnierza opakowania jednostkowego przy krawędzi służącej do otwierania opakowania jednostkowego co najmniej 1 cm, w celu bezpiecznego, sterylnego otwierania. Sposób składania umożliwiający ergonomiczną aplikację rozłożonej gazy na ranę z możliwością obustronnego przyłożenia  tak, aby nieobrobione brzegi gazy nie stykały się z raną. Sposób rozkładania gazy: bezpieczny, z minimalną ilością manipulacji, mający na celu jałowe umieszczenie gazy na obszernej ranie.</t>
  </si>
  <si>
    <t xml:space="preserve"> ½m² </t>
  </si>
  <si>
    <t xml:space="preserve">1m² </t>
  </si>
  <si>
    <t>Opaska elastyczna, tkana, z min. 1 zapinką, pakowana pojedynczo, dobrze tolerowana przez skórę, miękka i przepuszczająca powietrze.</t>
  </si>
  <si>
    <t>5mx10cm</t>
  </si>
  <si>
    <t>5mx12cm</t>
  </si>
  <si>
    <t>5mx15cm</t>
  </si>
  <si>
    <t>Kompresy gazowe jałowe 17N (wymagana klasa sterylności II A reg 7), a'2szt. Wymagana: możliwość łatwego wyjęcia kompresów z opakowania jednostkowego (szczególnie w rękawiczkach ochronnych) w sposób zachowujący jałowość produktu, bez konieczności rozrywania lub rozcinania opakowania bezpośredniego.</t>
  </si>
  <si>
    <t>5cm x 5cm</t>
  </si>
  <si>
    <t>Załącznik nr 32</t>
  </si>
  <si>
    <t>Część nr 28</t>
  </si>
  <si>
    <t>Kompres gazowy 17N, (spełniający wymagania farmakopealne dla gazy bawełnianej higroskopijnej), 12-warstwowy, sterylny z nitką RTG, klasa IIA reg 7. Szerokość kołnierza opakowania jednostkowego przy krawędzi służącej do otwierania opakowania jednostkowego co najmniej 1 cm, w celu bezpiecznego, sterylnego otwierania kompresów. Ułożenie kompresów umożliwiające łatwe oddzielanie pojedynczych kompresów (tj. złożoną stroną do krawędzi służącej do otwierania opakowania jednostkowego). Kompresy jednoczęściowe z podwiniętymi brzegami, których sposób składania umożliwia ergonomiczną aplikację rozłożonego kompresu na ranę, z możliwością obustronnego przyłożenia kompresu. W podwójnym opakowaniu typu papier/folia. Do opakowania dołączona minimum 1 etykieta kontrolna. Opakowanie transportowe-podwójny karton.</t>
  </si>
  <si>
    <t>Rozmiar 10x10, a'10 szt</t>
  </si>
  <si>
    <t>Rozmiar 10x20, a'20 szt przewiązane po 10szt</t>
  </si>
  <si>
    <t>Tupfer gazowy sterylny, 24 nitkowy z nitką RTG,  pakowany a'10 szt, rozmiar 12 cm x 12 cm. Do opakowania dołączona minimum jedna etykieta kontrolna.</t>
  </si>
  <si>
    <t>Załącznik nr 33</t>
  </si>
  <si>
    <t>Część nr 29</t>
  </si>
  <si>
    <t>Tamponada nosowa z balonem, do tamowania krwawień, wykonana z hydroksykoloidowej siateczki CMC. Tamponada rozpężalna o długości 7,5 cm, +/- 5mm, z aplikatorem do podawania powietrza, ze znacznikiem do prawidłowej aplikacji, z motylkiem do fiksacji opatrunku na policzku oraz z balonikiem kontrolnym do kontroli ciśnienia wewnątrz tamponady, opakowanie 10 szt.</t>
  </si>
  <si>
    <t>Miękki, chłonny opatrunek z pianki poliuretanowej z silikonową warstwą kontaktową, 12,5 cm x 12,5 cm, z możliwością docinania</t>
  </si>
  <si>
    <t>Załącznik nr 34</t>
  </si>
  <si>
    <t>Część nr 30</t>
  </si>
  <si>
    <t>Sterylny, paroprzepuszczalny opatrunek stabilizujący do mocowania wkłuć centralnych (szyjnych i podobojczykowych). Wykonany z przezroczystej folii poliuretanowej z warstwą chłonną i wzmocnieniem zabezpieczającym cewnik oraz ze stabilizującym obrzeżem. Pokryty klejem akrylowym o wysokiej przepuszczalności. Elastyczne, ponacinane obrzeża z włókniną zapewniają trwałość i komfort noszenia. Odporne na alkoholowe środki dezynfekujące, łatwe w aplikacji (1 lub 2 kroki). Opatrunek z okienkiem (z zaokrąglonymi krawędziami i wycięciem), stabilizator cewnika, pasek samoprzylepny. Rozmiar 9 cm × 13 cm ± 1 cm. Czas stosowania do 7 dni.</t>
  </si>
  <si>
    <t>Opatrunek antybakteryjny zawierający srebro metaliczne na całej powierzchni 10 cm x 10 cm</t>
  </si>
  <si>
    <t>Część nr 17</t>
  </si>
  <si>
    <t>Załącznik nr 21</t>
  </si>
  <si>
    <t>Część nr 18</t>
  </si>
  <si>
    <t>Załącznik nr 22</t>
  </si>
  <si>
    <t>Częśc nr 24</t>
  </si>
  <si>
    <t>Część nr 27</t>
  </si>
  <si>
    <r>
      <t>Razem -</t>
    </r>
    <r>
      <rPr>
        <sz val="10"/>
        <color rgb="FF000000"/>
        <rFont val="Times New Roman"/>
        <family val="1"/>
        <charset val="238"/>
      </rPr>
      <t xml:space="preserve"> (liczba)</t>
    </r>
  </si>
  <si>
    <r>
      <t>Razem</t>
    </r>
    <r>
      <rPr>
        <sz val="9"/>
        <rFont val="Times New Roman"/>
        <family val="1"/>
        <charset val="238"/>
      </rPr>
      <t xml:space="preserve"> - (liczba)</t>
    </r>
  </si>
  <si>
    <r>
      <t xml:space="preserve">Sterylny, paroprzepuszczalny opatrunek stabilizujący do mocowania wkłuć centralnych (szyjnych i podobojczykowych), eliminujący potrzebę użycia dodatkowych elementów mocujących. Wykonany z przezroczystej folii poliuretanowej z wbudowanym wzmocnieniem chroniącym cewnik. Warstwa chłonna otacza miejsce wkłucia, a klej akrylowy zapewnia wysoką przepuszczalność i odporność na środki dezynfekcyjne z alkoholem. Opatrunek ma elastyczne, ponacinane obrzeża, włókninowe wzmocnienia i umożliwia szybką aplikację w 1 lub 2 krokach. Opatrunek z okienkiem (z zaokrąglonymi krawędziami i wycięciem), stabilizator cewnika, pasek samoprzylepny. Rozmiar: 9 cm × 11,5 cm </t>
    </r>
    <r>
      <rPr>
        <sz val="9"/>
        <rFont val="Times New Roman"/>
        <family val="1"/>
      </rPr>
      <t>± 1 cm. Czas stosowania do 7 dni.</t>
    </r>
  </si>
  <si>
    <t>Przeźroczysty, samoprzylepny, sterylny opatrunek z folii poliuretanowej, oddychający, pokryty hypoalergicznym klejem, stosowany do ochrony świeżego nabłonka lub jako opatrunek wtórny, rozmiar  10 cm x 15 cm.</t>
  </si>
  <si>
    <r>
      <t>Sterylny, paroprzepuszczalny opatrunek do mocowania wkłuć obwodowych, eliminujący konieczność użycia dodatkowych elementów stabilizujących. Opatrunek posiadający klej akrylowy, przezroczyste okienko z folii poliuretanowej, warstwę chłonną oraz element wzmacniający chroniący cewnik. Całość stabilizowana przez włókninowe obrzeże.</t>
    </r>
    <r>
      <rPr>
        <sz val="10"/>
        <rFont val="Times New Roman"/>
        <family val="1"/>
        <charset val="1"/>
      </rPr>
      <t xml:space="preserve"> Czas stosowania do 7 dni. </t>
    </r>
  </si>
  <si>
    <t xml:space="preserve"> 5 cm × 6 cm ± 0,5 cm.</t>
  </si>
  <si>
    <t>7 cm × 8,5 cm ± 1 cm.</t>
  </si>
  <si>
    <t>Sterylny opatrunek wielowarstwowy z superabsorbentem, nieprzylepny, do stosowania na rany z obfitym wysiękiem (wysoka zdolność pochłaniania wysięku oraz gromadzenie wysięku w opatrunku – nieprzeciekanie na zewnątrz).</t>
  </si>
  <si>
    <t>10 cm x 20 cm</t>
  </si>
  <si>
    <t>10 cm x 10 cm</t>
  </si>
  <si>
    <t>X</t>
  </si>
  <si>
    <t>Tamponada nosowa z balonem, do tamowania krwawień, wykonana z hydroksykoloidowej siateczki CMC. Tamponada rozpężalna o długości 9 cm, +/- 5mm, z aplikatorami do podawania powietrza osobno do części przedniej i tylnej tamponady, ze znacznikiem do prawidłowej aplikacji, z motylkiem do fiksacji opatrunku na policzku oraz z 2 balonikami kontrolnymi do kontroli ciśnienia wewnątrz tamponady (przód i tył), opakowanie 10 szt.</t>
  </si>
  <si>
    <t>Serweta operacyjna jałowa gazowa, wstępnie prana, co zwiększa chłonność i szybkość wchłaniania płynów, 17N, 4W, 45cmx70cm, a'2szt, z tasiemką + nitką RTG. Dołączona co najmniej 1 etykieta kontrolna. Opakowanie zbiorcze - podwójny karton - wewnętrzne  z dyspenserem.</t>
  </si>
  <si>
    <t xml:space="preserve">Wymagania:
1. Sprawdzanie prawidłowości oznakowania kompresów i serwet z gazy, weryfikacja oznakowania opakowania (etykiety) wyrobu z wymaganiami:
1) Rozporządzenia Parlamentu Europejskiego i Rady (UE) 2017/745 z dnia 5 kwietnia 2017 r. w sprawie wyrobów medycznych (MDR)),
2) Ustawy z dnia 7 kwietnia 2022 r. o wyrobach medycznych (Dz.U. 2024 poz. 1620),
3) Normą  PN-EN ISO 15223-1:2022-01 (ISO 15223-1:2021)- Dotycząca symboli, które mają być stosowane w informacjach dostarczanych przez wytwórcę wyrobów medycznych.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</si>
</sst>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415]General"/>
    <numFmt numFmtId="165" formatCode="[$-415]0%"/>
    <numFmt numFmtId="166" formatCode="#,##0.00\ [$zł-415];[Red]\-#,##0.00\ [$zł-415]"/>
    <numFmt numFmtId="167" formatCode="[$-415]#,##0.00"/>
    <numFmt numFmtId="168" formatCode="#,##0.00&quot; zł&quot;"/>
    <numFmt numFmtId="169" formatCode="[$-415]0.00"/>
    <numFmt numFmtId="170" formatCode="#,##0.00\ &quot;zł&quot;"/>
  </numFmts>
  <fonts count="32" x14ac:knownFonts="1">
    <font>
      <sz val="10"/>
      <color rgb="FF000000"/>
      <name val="Arial"/>
      <family val="2"/>
      <charset val="238"/>
    </font>
    <font>
      <sz val="10"/>
      <name val="Arial"/>
      <family val="2"/>
      <charset val="238"/>
    </font>
    <font>
      <b/>
      <i/>
      <sz val="16"/>
      <color rgb="FF000000"/>
      <name val="Arial"/>
      <family val="2"/>
      <charset val="238"/>
    </font>
    <font>
      <b/>
      <i/>
      <u/>
      <sz val="10"/>
      <color rgb="FF000000"/>
      <name val="Arial"/>
      <family val="2"/>
      <charset val="238"/>
    </font>
    <font>
      <b/>
      <i/>
      <sz val="11"/>
      <color rgb="FF000000"/>
      <name val="Times New Roman"/>
      <family val="1"/>
      <charset val="238"/>
    </font>
    <font>
      <sz val="11"/>
      <color rgb="FF000000"/>
      <name val="Times New Roman"/>
      <family val="1"/>
      <charset val="238"/>
    </font>
    <font>
      <b/>
      <i/>
      <sz val="7"/>
      <color rgb="FF000000"/>
      <name val="Times New Roman"/>
      <family val="1"/>
      <charset val="238"/>
    </font>
    <font>
      <sz val="9"/>
      <color rgb="FF000000"/>
      <name val="Times New Roman"/>
      <family val="1"/>
      <charset val="238"/>
    </font>
    <font>
      <sz val="9"/>
      <name val="Times New Roman"/>
      <family val="1"/>
      <charset val="238"/>
    </font>
    <font>
      <b/>
      <i/>
      <sz val="9"/>
      <color rgb="FF000000"/>
      <name val="Times New Roman"/>
      <family val="1"/>
      <charset val="238"/>
    </font>
    <font>
      <b/>
      <sz val="9"/>
      <color rgb="FF000000"/>
      <name val="Times New Roman"/>
      <family val="1"/>
      <charset val="238"/>
    </font>
    <font>
      <sz val="10"/>
      <color rgb="FF000000"/>
      <name val="Times New Roman"/>
      <family val="1"/>
      <charset val="238"/>
    </font>
    <font>
      <b/>
      <i/>
      <sz val="11"/>
      <name val="Times New Roman"/>
      <family val="1"/>
      <charset val="238"/>
    </font>
    <font>
      <b/>
      <i/>
      <sz val="10"/>
      <color rgb="FF000000"/>
      <name val="Times New Roman"/>
      <family val="1"/>
      <charset val="238"/>
    </font>
    <font>
      <b/>
      <sz val="10"/>
      <color rgb="FF000000"/>
      <name val="Times New Roman"/>
      <family val="1"/>
      <charset val="238"/>
    </font>
    <font>
      <sz val="11"/>
      <name val="Times New Roman"/>
      <family val="1"/>
      <charset val="238"/>
    </font>
    <font>
      <b/>
      <i/>
      <sz val="9"/>
      <name val="Times New Roman"/>
      <family val="1"/>
      <charset val="238"/>
    </font>
    <font>
      <b/>
      <sz val="9"/>
      <name val="Times New Roman"/>
      <family val="1"/>
      <charset val="238"/>
    </font>
    <font>
      <sz val="8"/>
      <color rgb="FF000000"/>
      <name val="Times New Roman"/>
      <family val="1"/>
      <charset val="238"/>
    </font>
    <font>
      <b/>
      <i/>
      <sz val="8"/>
      <color rgb="FF000000"/>
      <name val="Times New Roman"/>
      <family val="1"/>
      <charset val="238"/>
    </font>
    <font>
      <b/>
      <sz val="8"/>
      <color rgb="FF000000"/>
      <name val="Times New Roman"/>
      <family val="1"/>
      <charset val="238"/>
    </font>
    <font>
      <b/>
      <i/>
      <sz val="10"/>
      <name val="Times New Roman"/>
      <family val="1"/>
      <charset val="238"/>
    </font>
    <font>
      <sz val="10"/>
      <name val="Times New Roman"/>
      <family val="1"/>
      <charset val="238"/>
    </font>
    <font>
      <b/>
      <sz val="10"/>
      <name val="Times New Roman"/>
      <family val="1"/>
      <charset val="238"/>
    </font>
    <font>
      <sz val="8.5"/>
      <name val="Times New Roman"/>
      <family val="1"/>
      <charset val="238"/>
    </font>
    <font>
      <sz val="8.5"/>
      <color rgb="FF000000"/>
      <name val="Times New Roman"/>
      <family val="1"/>
      <charset val="238"/>
    </font>
    <font>
      <b/>
      <i/>
      <sz val="7"/>
      <name val="Times New Roman"/>
      <family val="1"/>
      <charset val="238"/>
    </font>
    <font>
      <sz val="9.5"/>
      <color rgb="FF000000"/>
      <name val="Times New Roman"/>
      <family val="1"/>
      <charset val="238"/>
    </font>
    <font>
      <sz val="10"/>
      <color rgb="FF000000"/>
      <name val="Times New Roman"/>
      <family val="1"/>
      <charset val="1"/>
    </font>
    <font>
      <sz val="10"/>
      <name val="Times New Roman"/>
      <family val="1"/>
      <charset val="1"/>
    </font>
    <font>
      <sz val="9"/>
      <name val="Times New Roman"/>
      <family val="1"/>
    </font>
    <font>
      <sz val="9"/>
      <color rgb="FF000000"/>
      <name val="Times New Roman"/>
      <family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s>
  <cellStyleXfs count="5">
    <xf numFmtId="164" fontId="0" fillId="0" borderId="0"/>
    <xf numFmtId="164" fontId="2" fillId="0" borderId="0">
      <alignment horizontal="center" textRotation="90"/>
    </xf>
    <xf numFmtId="165" fontId="1" fillId="0" borderId="0" applyBorder="0" applyProtection="0"/>
    <xf numFmtId="164" fontId="3" fillId="0" borderId="0"/>
    <xf numFmtId="166" fontId="3" fillId="0" borderId="0"/>
  </cellStyleXfs>
  <cellXfs count="213">
    <xf numFmtId="164" fontId="0" fillId="0" borderId="0" xfId="0"/>
    <xf numFmtId="164" fontId="7" fillId="0" borderId="1" xfId="0" applyFont="1" applyBorder="1" applyAlignment="1">
      <alignment vertical="center" wrapText="1"/>
    </xf>
    <xf numFmtId="164" fontId="6" fillId="2" borderId="1" xfId="0" applyFont="1" applyFill="1" applyBorder="1" applyAlignment="1">
      <alignment horizontal="center" wrapText="1"/>
    </xf>
    <xf numFmtId="164" fontId="6" fillId="2" borderId="1" xfId="0" applyFont="1" applyFill="1" applyBorder="1" applyAlignment="1">
      <alignment horizontal="center" vertical="center" wrapText="1"/>
    </xf>
    <xf numFmtId="164" fontId="4" fillId="0" borderId="0" xfId="0" applyFont="1" applyAlignment="1">
      <alignment horizontal="center" vertical="top"/>
    </xf>
    <xf numFmtId="164" fontId="4" fillId="0" borderId="0" xfId="0" applyFont="1" applyAlignment="1">
      <alignment horizontal="left" vertical="center"/>
    </xf>
    <xf numFmtId="164" fontId="0" fillId="0" borderId="0" xfId="0" applyAlignment="1">
      <alignment horizontal="center"/>
    </xf>
    <xf numFmtId="164" fontId="5" fillId="0" borderId="0" xfId="0" applyFont="1"/>
    <xf numFmtId="164" fontId="5" fillId="0" borderId="0" xfId="0" applyFont="1" applyAlignment="1">
      <alignment horizontal="left"/>
    </xf>
    <xf numFmtId="167" fontId="4" fillId="0" borderId="0" xfId="0" applyNumberFormat="1" applyFont="1" applyAlignment="1">
      <alignment vertical="center"/>
    </xf>
    <xf numFmtId="164" fontId="4" fillId="0" borderId="0" xfId="0" applyFont="1"/>
    <xf numFmtId="164" fontId="4" fillId="0" borderId="0" xfId="0" applyFont="1" applyAlignment="1">
      <alignment horizontal="left"/>
    </xf>
    <xf numFmtId="164" fontId="6" fillId="2" borderId="2" xfId="0" applyFont="1" applyFill="1" applyBorder="1" applyAlignment="1">
      <alignment horizontal="center" wrapText="1"/>
    </xf>
    <xf numFmtId="164" fontId="7" fillId="0" borderId="1" xfId="0" applyFont="1" applyBorder="1" applyAlignment="1">
      <alignment horizontal="center" vertical="center" wrapText="1"/>
    </xf>
    <xf numFmtId="164" fontId="7" fillId="0" borderId="1" xfId="0" applyFont="1" applyBorder="1" applyAlignment="1" applyProtection="1">
      <alignment horizontal="center" vertical="center" wrapText="1"/>
      <protection locked="0"/>
    </xf>
    <xf numFmtId="164" fontId="7" fillId="0" borderId="3" xfId="0" applyFont="1" applyBorder="1" applyAlignment="1">
      <alignment horizontal="center" vertical="center" wrapText="1"/>
    </xf>
    <xf numFmtId="164" fontId="11" fillId="0" borderId="0" xfId="0" applyFont="1" applyAlignment="1">
      <alignment horizontal="center"/>
    </xf>
    <xf numFmtId="164" fontId="11" fillId="0" borderId="0" xfId="0" applyFont="1"/>
    <xf numFmtId="164" fontId="6" fillId="2" borderId="3" xfId="0" applyFont="1" applyFill="1" applyBorder="1" applyAlignment="1">
      <alignment horizontal="center" vertical="center" wrapText="1"/>
    </xf>
    <xf numFmtId="164" fontId="8" fillId="0" borderId="1" xfId="0" applyFont="1" applyBorder="1" applyAlignment="1">
      <alignment horizontal="center" vertical="center" wrapText="1"/>
    </xf>
    <xf numFmtId="164" fontId="7" fillId="0" borderId="4" xfId="0" applyFont="1" applyBorder="1" applyAlignment="1">
      <alignment horizontal="center" vertical="center" wrapText="1"/>
    </xf>
    <xf numFmtId="164" fontId="12" fillId="0" borderId="0" xfId="0" applyFont="1" applyAlignment="1">
      <alignment horizontal="left" vertical="center"/>
    </xf>
    <xf numFmtId="164" fontId="15" fillId="0" borderId="0" xfId="0" applyFont="1"/>
    <xf numFmtId="164" fontId="15" fillId="0" borderId="0" xfId="0" applyFont="1" applyAlignment="1">
      <alignment horizontal="left"/>
    </xf>
    <xf numFmtId="167" fontId="12" fillId="0" borderId="0" xfId="0" applyNumberFormat="1" applyFont="1" applyAlignment="1">
      <alignment vertical="center"/>
    </xf>
    <xf numFmtId="164" fontId="12" fillId="0" borderId="0" xfId="0" applyFont="1"/>
    <xf numFmtId="164" fontId="12" fillId="0" borderId="0" xfId="0" applyFont="1" applyAlignment="1">
      <alignment horizontal="left"/>
    </xf>
    <xf numFmtId="164" fontId="6" fillId="2" borderId="1" xfId="0" applyFont="1" applyFill="1" applyBorder="1" applyAlignment="1" applyProtection="1">
      <alignment horizontal="center" vertical="center" wrapText="1"/>
      <protection locked="0"/>
    </xf>
    <xf numFmtId="164" fontId="6" fillId="2" borderId="3" xfId="0" applyFont="1" applyFill="1" applyBorder="1" applyAlignment="1" applyProtection="1">
      <alignment horizontal="center" vertical="center" wrapText="1"/>
      <protection locked="0"/>
    </xf>
    <xf numFmtId="164" fontId="6" fillId="2" borderId="2" xfId="0" applyFont="1" applyFill="1" applyBorder="1" applyAlignment="1">
      <alignment horizontal="center" vertical="center" wrapText="1"/>
    </xf>
    <xf numFmtId="164" fontId="8" fillId="0" borderId="1" xfId="0" applyFont="1" applyBorder="1" applyAlignment="1">
      <alignment vertical="center" wrapText="1"/>
    </xf>
    <xf numFmtId="164" fontId="8" fillId="0" borderId="1" xfId="0" applyFont="1" applyBorder="1" applyAlignment="1">
      <alignment horizontal="left" vertical="center" wrapText="1"/>
    </xf>
    <xf numFmtId="164" fontId="4" fillId="0" borderId="0" xfId="0" applyFont="1" applyAlignment="1" applyProtection="1">
      <alignment horizontal="left" vertical="center"/>
      <protection locked="0"/>
    </xf>
    <xf numFmtId="164" fontId="5" fillId="0" borderId="0" xfId="0" applyFont="1" applyProtection="1">
      <protection locked="0"/>
    </xf>
    <xf numFmtId="164" fontId="5" fillId="0" borderId="0" xfId="0" applyFont="1" applyAlignment="1" applyProtection="1">
      <alignment horizontal="left"/>
      <protection locked="0"/>
    </xf>
    <xf numFmtId="167" fontId="4" fillId="0" borderId="0" xfId="0" applyNumberFormat="1" applyFont="1" applyAlignment="1" applyProtection="1">
      <alignment vertical="center"/>
      <protection locked="0"/>
    </xf>
    <xf numFmtId="164" fontId="4" fillId="0" borderId="0" xfId="0" applyFont="1" applyProtection="1">
      <protection locked="0"/>
    </xf>
    <xf numFmtId="164" fontId="4" fillId="0" borderId="0" xfId="0" applyFont="1" applyAlignment="1" applyProtection="1">
      <alignment horizontal="left"/>
      <protection locked="0"/>
    </xf>
    <xf numFmtId="164" fontId="6" fillId="2" borderId="2" xfId="0" applyFont="1" applyFill="1" applyBorder="1" applyAlignment="1" applyProtection="1">
      <alignment horizontal="center" wrapText="1"/>
      <protection locked="0"/>
    </xf>
    <xf numFmtId="164" fontId="6" fillId="2" borderId="6" xfId="0" applyFont="1" applyFill="1" applyBorder="1" applyAlignment="1" applyProtection="1">
      <alignment horizontal="center" vertical="center" wrapText="1"/>
      <protection locked="0"/>
    </xf>
    <xf numFmtId="164" fontId="18" fillId="0" borderId="3" xfId="0" applyFont="1" applyBorder="1" applyAlignment="1" applyProtection="1">
      <alignment horizontal="center" vertical="center" wrapText="1"/>
      <protection locked="0"/>
    </xf>
    <xf numFmtId="164" fontId="18" fillId="0" borderId="1" xfId="0" applyFont="1" applyBorder="1" applyAlignment="1" applyProtection="1">
      <alignment horizontal="center" vertical="center" wrapText="1"/>
      <protection locked="0"/>
    </xf>
    <xf numFmtId="164" fontId="18" fillId="0" borderId="4" xfId="0" applyFont="1" applyBorder="1" applyAlignment="1" applyProtection="1">
      <alignment horizontal="center" vertical="center" wrapText="1"/>
      <protection locked="0"/>
    </xf>
    <xf numFmtId="164" fontId="18" fillId="0" borderId="1" xfId="0" applyFont="1" applyBorder="1" applyAlignment="1">
      <alignment horizontal="center" vertical="center" wrapText="1"/>
    </xf>
    <xf numFmtId="164" fontId="6" fillId="2" borderId="6" xfId="0" applyFont="1" applyFill="1" applyBorder="1" applyAlignment="1">
      <alignment horizontal="center" vertical="center" wrapText="1"/>
    </xf>
    <xf numFmtId="164" fontId="18" fillId="0" borderId="1" xfId="0" applyFont="1" applyBorder="1" applyAlignment="1">
      <alignment vertical="center" wrapText="1"/>
    </xf>
    <xf numFmtId="164" fontId="18" fillId="0" borderId="1" xfId="0" applyFont="1" applyBorder="1" applyAlignment="1">
      <alignment horizontal="left" vertical="center" wrapText="1"/>
    </xf>
    <xf numFmtId="167" fontId="12" fillId="0" borderId="0" xfId="0" applyNumberFormat="1" applyFont="1" applyAlignment="1">
      <alignment horizontal="left" vertical="center"/>
    </xf>
    <xf numFmtId="164" fontId="8" fillId="0" borderId="3" xfId="0" applyFont="1" applyBorder="1" applyAlignment="1">
      <alignment horizontal="center" vertical="center" wrapText="1"/>
    </xf>
    <xf numFmtId="164" fontId="22" fillId="0" borderId="1" xfId="0" applyFont="1" applyBorder="1" applyAlignment="1">
      <alignment horizontal="left" vertical="center" wrapText="1"/>
    </xf>
    <xf numFmtId="168" fontId="23" fillId="0" borderId="1" xfId="0" applyNumberFormat="1" applyFont="1" applyBorder="1" applyAlignment="1">
      <alignment horizontal="right" vertical="center" wrapText="1"/>
    </xf>
    <xf numFmtId="164" fontId="22" fillId="0" borderId="1" xfId="0" applyFont="1" applyBorder="1" applyAlignment="1">
      <alignment horizontal="center" vertical="center" wrapText="1"/>
    </xf>
    <xf numFmtId="164" fontId="22" fillId="0" borderId="4" xfId="0" applyFont="1" applyBorder="1" applyAlignment="1" applyProtection="1">
      <alignment horizontal="center" vertical="center" wrapText="1"/>
      <protection locked="0"/>
    </xf>
    <xf numFmtId="167" fontId="12" fillId="0" borderId="0" xfId="0" applyNumberFormat="1" applyFont="1" applyAlignment="1">
      <alignment vertical="top"/>
    </xf>
    <xf numFmtId="164" fontId="24" fillId="0" borderId="1" xfId="0" applyFont="1" applyBorder="1" applyAlignment="1">
      <alignment horizontal="center" vertical="center" wrapText="1"/>
    </xf>
    <xf numFmtId="164" fontId="24" fillId="0" borderId="1" xfId="0" applyFont="1" applyBorder="1" applyAlignment="1">
      <alignment horizontal="left" vertical="center" wrapText="1"/>
    </xf>
    <xf numFmtId="164" fontId="24" fillId="0" borderId="3" xfId="0" applyFont="1" applyBorder="1" applyAlignment="1">
      <alignment horizontal="center" vertical="center" wrapText="1"/>
    </xf>
    <xf numFmtId="164" fontId="22" fillId="0" borderId="3" xfId="0" applyFont="1" applyBorder="1" applyAlignment="1">
      <alignment horizontal="center" vertical="center" wrapText="1"/>
    </xf>
    <xf numFmtId="164" fontId="8" fillId="0" borderId="1" xfId="0" applyFont="1" applyBorder="1" applyAlignment="1">
      <alignment horizontal="center" vertical="center"/>
    </xf>
    <xf numFmtId="164" fontId="8" fillId="0" borderId="3" xfId="0" applyFont="1" applyBorder="1" applyAlignment="1">
      <alignment horizontal="left" vertical="center" wrapText="1"/>
    </xf>
    <xf numFmtId="167" fontId="8" fillId="0" borderId="1" xfId="0" applyNumberFormat="1" applyFont="1" applyBorder="1" applyAlignment="1">
      <alignment horizontal="center" vertical="center" wrapText="1"/>
    </xf>
    <xf numFmtId="164" fontId="22" fillId="0" borderId="1" xfId="0" applyFont="1" applyBorder="1" applyAlignment="1">
      <alignment vertical="center" wrapText="1"/>
    </xf>
    <xf numFmtId="164" fontId="26" fillId="2" borderId="1" xfId="0" applyFont="1" applyFill="1" applyBorder="1" applyAlignment="1">
      <alignment horizontal="center" vertical="center"/>
    </xf>
    <xf numFmtId="164" fontId="26" fillId="2" borderId="1" xfId="0" applyFont="1" applyFill="1" applyBorder="1" applyAlignment="1">
      <alignment horizontal="center"/>
    </xf>
    <xf numFmtId="164" fontId="11" fillId="0" borderId="1" xfId="0" applyFont="1" applyBorder="1" applyAlignment="1">
      <alignment horizontal="center" vertical="center" wrapText="1"/>
    </xf>
    <xf numFmtId="164" fontId="7" fillId="3" borderId="2" xfId="0" applyFont="1" applyFill="1" applyBorder="1" applyAlignment="1">
      <alignment horizontal="center" vertical="center" wrapText="1"/>
    </xf>
    <xf numFmtId="167" fontId="7" fillId="0" borderId="1" xfId="0" applyNumberFormat="1" applyFont="1" applyBorder="1" applyAlignment="1">
      <alignment horizontal="center" vertical="center" wrapText="1"/>
    </xf>
    <xf numFmtId="167" fontId="4" fillId="0" borderId="0" xfId="0" applyNumberFormat="1" applyFont="1" applyAlignment="1">
      <alignment vertical="top"/>
    </xf>
    <xf numFmtId="164" fontId="11" fillId="0" borderId="1" xfId="0" applyFont="1" applyBorder="1" applyAlignment="1">
      <alignment vertical="center" wrapText="1"/>
    </xf>
    <xf numFmtId="164" fontId="22" fillId="0" borderId="1" xfId="0" applyFont="1" applyBorder="1" applyAlignment="1">
      <alignment horizontal="center" vertical="center"/>
    </xf>
    <xf numFmtId="170" fontId="0" fillId="0" borderId="0" xfId="0" applyNumberFormat="1" applyAlignment="1">
      <alignment horizontal="center"/>
    </xf>
    <xf numFmtId="170" fontId="11" fillId="0" borderId="0" xfId="0" applyNumberFormat="1" applyFont="1" applyAlignment="1">
      <alignment horizontal="center"/>
    </xf>
    <xf numFmtId="164" fontId="21" fillId="0" borderId="1" xfId="0" applyFont="1" applyBorder="1" applyAlignment="1">
      <alignment horizontal="left" vertical="center" wrapText="1"/>
    </xf>
    <xf numFmtId="170" fontId="0" fillId="0" borderId="0" xfId="0" applyNumberFormat="1"/>
    <xf numFmtId="0" fontId="8" fillId="0" borderId="1" xfId="0" applyNumberFormat="1" applyFont="1" applyBorder="1" applyAlignment="1">
      <alignment horizontal="center" vertical="center" wrapText="1"/>
    </xf>
    <xf numFmtId="164" fontId="30" fillId="0" borderId="1" xfId="0" applyFont="1" applyBorder="1" applyAlignment="1">
      <alignment horizontal="center" vertical="center" wrapText="1"/>
    </xf>
    <xf numFmtId="164" fontId="31" fillId="0" borderId="1" xfId="0" applyFont="1" applyBorder="1" applyAlignment="1">
      <alignment horizontal="left" vertical="center" wrapText="1"/>
    </xf>
    <xf numFmtId="164" fontId="30" fillId="0" borderId="3" xfId="0" applyFont="1" applyBorder="1" applyAlignment="1">
      <alignment horizontal="center" vertical="center" wrapText="1"/>
    </xf>
    <xf numFmtId="164" fontId="31" fillId="0" borderId="0" xfId="0" applyFont="1" applyAlignment="1">
      <alignment horizontal="left" vertical="center" wrapText="1"/>
    </xf>
    <xf numFmtId="0" fontId="7" fillId="0" borderId="3"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NumberFormat="1" applyFont="1" applyBorder="1" applyAlignment="1">
      <alignment horizontal="center"/>
    </xf>
    <xf numFmtId="164" fontId="10" fillId="0" borderId="1" xfId="0" applyFont="1" applyBorder="1" applyAlignment="1">
      <alignment horizontal="center" vertical="center"/>
    </xf>
    <xf numFmtId="164" fontId="10" fillId="0" borderId="5" xfId="0" applyFont="1" applyBorder="1" applyAlignment="1">
      <alignment horizontal="center" vertical="center"/>
    </xf>
    <xf numFmtId="0" fontId="11" fillId="0" borderId="1" xfId="0" applyNumberFormat="1" applyFont="1" applyBorder="1" applyAlignment="1">
      <alignment horizontal="center" vertical="center"/>
    </xf>
    <xf numFmtId="164" fontId="14" fillId="0" borderId="1" xfId="0" applyFont="1" applyBorder="1" applyAlignment="1">
      <alignment horizontal="center" vertical="center"/>
    </xf>
    <xf numFmtId="164" fontId="17" fillId="0" borderId="1" xfId="0" applyFont="1" applyBorder="1" applyAlignment="1">
      <alignment horizontal="center" vertical="center" wrapText="1"/>
    </xf>
    <xf numFmtId="0" fontId="18" fillId="0" borderId="3" xfId="0" applyNumberFormat="1" applyFont="1" applyBorder="1" applyAlignment="1" applyProtection="1">
      <alignment horizontal="center" vertical="center" wrapText="1"/>
      <protection locked="0"/>
    </xf>
    <xf numFmtId="0" fontId="18" fillId="0" borderId="1" xfId="0" applyNumberFormat="1" applyFont="1" applyBorder="1" applyAlignment="1">
      <alignment horizontal="center" vertical="center" wrapText="1"/>
    </xf>
    <xf numFmtId="0" fontId="18" fillId="0" borderId="7" xfId="0" applyNumberFormat="1" applyFont="1" applyBorder="1" applyAlignment="1" applyProtection="1">
      <alignment horizontal="center" vertical="center" wrapText="1"/>
      <protection locked="0"/>
    </xf>
    <xf numFmtId="0" fontId="18" fillId="0" borderId="1" xfId="0" applyNumberFormat="1" applyFont="1" applyBorder="1" applyAlignment="1" applyProtection="1">
      <alignment horizontal="center" vertical="center" wrapText="1"/>
      <protection locked="0"/>
    </xf>
    <xf numFmtId="164" fontId="20" fillId="0" borderId="5" xfId="0" applyFont="1" applyBorder="1" applyAlignment="1" applyProtection="1">
      <alignment horizontal="center" vertical="center"/>
      <protection locked="0"/>
    </xf>
    <xf numFmtId="169" fontId="14" fillId="0" borderId="1" xfId="0" applyNumberFormat="1" applyFont="1" applyBorder="1" applyAlignment="1">
      <alignment horizontal="center" vertical="center"/>
    </xf>
    <xf numFmtId="0" fontId="8" fillId="0" borderId="3" xfId="0" applyNumberFormat="1" applyFont="1" applyBorder="1" applyAlignment="1">
      <alignment horizontal="center" vertical="center" wrapText="1"/>
    </xf>
    <xf numFmtId="164" fontId="23" fillId="0" borderId="1" xfId="0" applyFont="1" applyBorder="1" applyAlignment="1">
      <alignment horizontal="center" vertical="center" wrapText="1"/>
    </xf>
    <xf numFmtId="0" fontId="24" fillId="0" borderId="3" xfId="0" applyNumberFormat="1" applyFont="1" applyBorder="1" applyAlignment="1">
      <alignment horizontal="center" vertical="center" wrapText="1"/>
    </xf>
    <xf numFmtId="0" fontId="24" fillId="0" borderId="1" xfId="0" applyNumberFormat="1" applyFont="1" applyBorder="1" applyAlignment="1">
      <alignment horizontal="center" vertical="center" wrapText="1"/>
    </xf>
    <xf numFmtId="164" fontId="14" fillId="0" borderId="1" xfId="0" applyFont="1" applyBorder="1" applyAlignment="1">
      <alignment horizontal="center"/>
    </xf>
    <xf numFmtId="0" fontId="22" fillId="0" borderId="1" xfId="0" applyNumberFormat="1" applyFont="1" applyBorder="1" applyAlignment="1">
      <alignment horizontal="center" vertical="center" wrapText="1"/>
    </xf>
    <xf numFmtId="169" fontId="23" fillId="0" borderId="1"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170" fontId="10" fillId="0" borderId="1" xfId="0" applyNumberFormat="1" applyFont="1" applyBorder="1" applyAlignment="1">
      <alignment horizontal="center"/>
    </xf>
    <xf numFmtId="165" fontId="23" fillId="0" borderId="1" xfId="2" applyFont="1" applyBorder="1" applyAlignment="1" applyProtection="1">
      <alignment horizontal="center" vertical="center" wrapText="1"/>
    </xf>
    <xf numFmtId="0" fontId="11" fillId="0" borderId="1" xfId="0" applyNumberFormat="1" applyFont="1" applyBorder="1" applyAlignment="1">
      <alignment horizontal="center" vertical="center" wrapText="1"/>
    </xf>
    <xf numFmtId="164" fontId="28" fillId="0" borderId="1" xfId="0" applyFont="1" applyBorder="1" applyAlignment="1">
      <alignment horizontal="center" vertical="center" wrapText="1"/>
    </xf>
    <xf numFmtId="170" fontId="11" fillId="0" borderId="1" xfId="0" applyNumberFormat="1" applyFont="1" applyBorder="1" applyAlignment="1">
      <alignment horizontal="right" vertical="center" wrapText="1"/>
    </xf>
    <xf numFmtId="170" fontId="14" fillId="0" borderId="1" xfId="0" applyNumberFormat="1" applyFont="1" applyBorder="1" applyAlignment="1">
      <alignment vertical="center"/>
    </xf>
    <xf numFmtId="170" fontId="7" fillId="0" borderId="1" xfId="0" applyNumberFormat="1" applyFont="1" applyBorder="1" applyAlignment="1">
      <alignment horizontal="right" vertical="center" wrapText="1"/>
    </xf>
    <xf numFmtId="170" fontId="8" fillId="0" borderId="4" xfId="0" applyNumberFormat="1" applyFont="1" applyBorder="1" applyAlignment="1">
      <alignment horizontal="right" vertical="center" wrapText="1"/>
    </xf>
    <xf numFmtId="170" fontId="8" fillId="0" borderId="1" xfId="0" applyNumberFormat="1" applyFont="1" applyBorder="1" applyAlignment="1">
      <alignment horizontal="right" vertical="center" wrapText="1"/>
    </xf>
    <xf numFmtId="170" fontId="23" fillId="0" borderId="1" xfId="0" applyNumberFormat="1" applyFont="1" applyBorder="1" applyAlignment="1">
      <alignment horizontal="right" vertical="center" wrapText="1"/>
    </xf>
    <xf numFmtId="170" fontId="23" fillId="0" borderId="4" xfId="0" applyNumberFormat="1" applyFont="1" applyBorder="1" applyAlignment="1">
      <alignment horizontal="right" vertical="center" wrapText="1"/>
    </xf>
    <xf numFmtId="164" fontId="23" fillId="0" borderId="4" xfId="0" applyFont="1" applyBorder="1" applyAlignment="1" applyProtection="1">
      <alignment horizontal="center" vertical="center" wrapText="1"/>
      <protection locked="0"/>
    </xf>
    <xf numFmtId="170" fontId="7" fillId="0" borderId="1" xfId="0" applyNumberFormat="1" applyFont="1" applyBorder="1" applyAlignment="1">
      <alignment vertical="center"/>
    </xf>
    <xf numFmtId="170" fontId="17" fillId="0" borderId="1" xfId="0" applyNumberFormat="1" applyFont="1" applyBorder="1" applyAlignment="1">
      <alignment horizontal="right" vertical="center" wrapText="1"/>
    </xf>
    <xf numFmtId="170" fontId="30" fillId="0" borderId="1" xfId="0" applyNumberFormat="1" applyFont="1" applyBorder="1" applyAlignment="1">
      <alignment horizontal="center" vertical="center" wrapText="1"/>
    </xf>
    <xf numFmtId="170" fontId="30" fillId="0" borderId="1" xfId="0" applyNumberFormat="1" applyFont="1" applyBorder="1" applyAlignment="1">
      <alignment horizontal="right" vertical="center" wrapText="1"/>
    </xf>
    <xf numFmtId="170" fontId="30" fillId="0" borderId="4" xfId="0" applyNumberFormat="1" applyFont="1" applyBorder="1" applyAlignment="1">
      <alignment horizontal="right" vertical="center" wrapText="1"/>
    </xf>
    <xf numFmtId="170" fontId="31" fillId="0" borderId="1" xfId="0" applyNumberFormat="1" applyFont="1" applyBorder="1" applyAlignment="1">
      <alignment horizontal="right" vertical="center" wrapText="1"/>
    </xf>
    <xf numFmtId="170" fontId="7" fillId="0" borderId="4" xfId="0" applyNumberFormat="1" applyFont="1" applyBorder="1" applyAlignment="1">
      <alignment horizontal="right" vertical="center" wrapText="1"/>
    </xf>
    <xf numFmtId="170" fontId="10" fillId="0" borderId="1" xfId="0" applyNumberFormat="1" applyFont="1" applyBorder="1" applyAlignment="1">
      <alignment horizontal="right" vertical="center"/>
    </xf>
    <xf numFmtId="170" fontId="10" fillId="0" borderId="1" xfId="0" applyNumberFormat="1" applyFont="1" applyBorder="1" applyAlignment="1">
      <alignment vertical="center"/>
    </xf>
    <xf numFmtId="170" fontId="10" fillId="0" borderId="5" xfId="0" applyNumberFormat="1" applyFont="1" applyBorder="1" applyAlignment="1">
      <alignment horizontal="right" vertical="center"/>
    </xf>
    <xf numFmtId="170" fontId="5" fillId="0" borderId="0" xfId="0" applyNumberFormat="1" applyFont="1" applyAlignment="1">
      <alignment horizontal="left"/>
    </xf>
    <xf numFmtId="170" fontId="4" fillId="0" borderId="0" xfId="0" applyNumberFormat="1" applyFont="1" applyAlignment="1">
      <alignment horizontal="left"/>
    </xf>
    <xf numFmtId="170" fontId="6" fillId="2" borderId="1" xfId="0" applyNumberFormat="1" applyFont="1" applyFill="1" applyBorder="1" applyAlignment="1">
      <alignment horizontal="center" vertical="center" wrapText="1"/>
    </xf>
    <xf numFmtId="0" fontId="6" fillId="2" borderId="2" xfId="0" applyNumberFormat="1" applyFont="1" applyFill="1" applyBorder="1" applyAlignment="1">
      <alignment horizontal="center" wrapText="1"/>
    </xf>
    <xf numFmtId="170" fontId="18" fillId="0" borderId="4" xfId="0" applyNumberFormat="1" applyFont="1" applyBorder="1" applyAlignment="1">
      <alignment horizontal="right" vertical="center" wrapText="1"/>
    </xf>
    <xf numFmtId="170" fontId="20" fillId="0" borderId="8" xfId="0" applyNumberFormat="1" applyFont="1" applyBorder="1" applyAlignment="1">
      <alignment vertical="center"/>
    </xf>
    <xf numFmtId="170" fontId="20" fillId="0" borderId="5" xfId="0" applyNumberFormat="1" applyFont="1" applyBorder="1" applyAlignment="1">
      <alignment vertical="center"/>
    </xf>
    <xf numFmtId="170" fontId="18" fillId="0" borderId="1" xfId="0" applyNumberFormat="1" applyFont="1" applyBorder="1" applyAlignment="1">
      <alignment horizontal="right" vertical="center" wrapText="1"/>
    </xf>
    <xf numFmtId="170" fontId="24" fillId="0" borderId="1" xfId="0" applyNumberFormat="1" applyFont="1" applyBorder="1" applyAlignment="1">
      <alignment horizontal="right" vertical="center" wrapText="1"/>
    </xf>
    <xf numFmtId="170" fontId="24" fillId="0" borderId="4" xfId="0" applyNumberFormat="1" applyFont="1" applyBorder="1" applyAlignment="1">
      <alignment horizontal="right" vertical="center" wrapText="1"/>
    </xf>
    <xf numFmtId="170" fontId="22" fillId="0" borderId="1" xfId="0" applyNumberFormat="1" applyFont="1" applyBorder="1" applyAlignment="1">
      <alignment horizontal="right" vertical="center" wrapText="1"/>
    </xf>
    <xf numFmtId="170" fontId="11" fillId="0" borderId="1" xfId="0" applyNumberFormat="1" applyFont="1" applyBorder="1" applyAlignment="1">
      <alignment horizontal="right" vertical="center"/>
    </xf>
    <xf numFmtId="170" fontId="22" fillId="0" borderId="4" xfId="0" applyNumberFormat="1" applyFont="1" applyBorder="1" applyAlignment="1">
      <alignment horizontal="right" vertical="center" wrapText="1"/>
    </xf>
    <xf numFmtId="0" fontId="22" fillId="0" borderId="3" xfId="0" applyNumberFormat="1" applyFont="1" applyBorder="1" applyAlignment="1">
      <alignment horizontal="center" vertical="center" wrapText="1"/>
    </xf>
    <xf numFmtId="170" fontId="27" fillId="0" borderId="1" xfId="0" applyNumberFormat="1" applyFont="1" applyBorder="1" applyAlignment="1">
      <alignment horizontal="right" vertical="center" wrapText="1"/>
    </xf>
    <xf numFmtId="1" fontId="8" fillId="0" borderId="1"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0" fillId="0" borderId="7" xfId="0" applyNumberFormat="1" applyFont="1" applyBorder="1" applyAlignment="1">
      <alignment horizontal="center" vertical="center" wrapText="1"/>
    </xf>
    <xf numFmtId="0" fontId="10" fillId="0" borderId="4" xfId="0" applyNumberFormat="1" applyFont="1" applyBorder="1" applyAlignment="1">
      <alignment horizontal="center" vertical="center" wrapText="1"/>
    </xf>
    <xf numFmtId="164" fontId="4" fillId="0" borderId="0" xfId="0" applyFont="1" applyAlignment="1">
      <alignment horizontal="left" vertical="center"/>
    </xf>
    <xf numFmtId="164" fontId="4" fillId="0" borderId="0" xfId="0" applyFont="1" applyAlignment="1">
      <alignment horizontal="center" vertical="top"/>
    </xf>
    <xf numFmtId="164" fontId="6" fillId="2" borderId="1" xfId="0" applyFont="1" applyFill="1" applyBorder="1" applyAlignment="1">
      <alignment horizontal="center" vertical="center" wrapText="1"/>
    </xf>
    <xf numFmtId="164" fontId="6" fillId="2" borderId="1" xfId="0" applyFont="1" applyFill="1" applyBorder="1" applyAlignment="1">
      <alignment horizontal="center" wrapText="1"/>
    </xf>
    <xf numFmtId="164" fontId="7" fillId="0" borderId="1" xfId="0" applyFont="1" applyBorder="1" applyAlignment="1" applyProtection="1">
      <alignment horizontal="left" vertical="center" wrapText="1"/>
      <protection locked="0"/>
    </xf>
    <xf numFmtId="164" fontId="9" fillId="0" borderId="1" xfId="0" applyFont="1" applyBorder="1" applyAlignment="1">
      <alignment horizontal="left" vertical="center" wrapText="1"/>
    </xf>
    <xf numFmtId="164" fontId="10" fillId="0" borderId="1" xfId="0" applyFont="1" applyBorder="1" applyAlignment="1">
      <alignment horizontal="center" vertical="center"/>
    </xf>
    <xf numFmtId="164" fontId="8" fillId="0" borderId="1" xfId="0" applyFont="1" applyBorder="1" applyAlignment="1" applyProtection="1">
      <alignment horizontal="left" vertical="center" wrapText="1"/>
      <protection locked="0"/>
    </xf>
    <xf numFmtId="164" fontId="7" fillId="0" borderId="1" xfId="0" applyFont="1" applyBorder="1" applyAlignment="1">
      <alignment horizontal="left" vertical="center" wrapText="1"/>
    </xf>
    <xf numFmtId="164" fontId="10" fillId="0" borderId="5" xfId="0" applyFont="1" applyBorder="1" applyAlignment="1">
      <alignment horizontal="center" vertical="center"/>
    </xf>
    <xf numFmtId="167" fontId="10" fillId="0" borderId="1" xfId="0" applyNumberFormat="1" applyFont="1" applyBorder="1" applyAlignment="1">
      <alignment horizontal="center" vertical="center" wrapText="1"/>
    </xf>
    <xf numFmtId="164" fontId="7" fillId="0" borderId="1" xfId="0" applyFont="1" applyBorder="1" applyAlignment="1">
      <alignment vertical="center" wrapText="1"/>
    </xf>
    <xf numFmtId="164" fontId="4" fillId="0" borderId="0" xfId="0" applyFont="1" applyAlignment="1">
      <alignment horizontal="center" vertical="center"/>
    </xf>
    <xf numFmtId="167" fontId="10" fillId="0" borderId="3" xfId="0" applyNumberFormat="1" applyFont="1" applyBorder="1" applyAlignment="1">
      <alignment horizontal="center" vertical="center" wrapText="1"/>
    </xf>
    <xf numFmtId="167" fontId="10" fillId="0" borderId="7" xfId="0" applyNumberFormat="1" applyFont="1" applyBorder="1" applyAlignment="1">
      <alignment horizontal="center" vertical="center" wrapText="1"/>
    </xf>
    <xf numFmtId="167" fontId="10" fillId="0" borderId="4" xfId="0" applyNumberFormat="1" applyFont="1" applyBorder="1" applyAlignment="1">
      <alignment horizontal="center" vertical="center" wrapText="1"/>
    </xf>
    <xf numFmtId="164" fontId="13" fillId="0" borderId="1" xfId="0" applyFont="1" applyBorder="1" applyAlignment="1">
      <alignment horizontal="left" vertical="center" wrapText="1"/>
    </xf>
    <xf numFmtId="164" fontId="14" fillId="0" borderId="5" xfId="0" applyFont="1" applyBorder="1" applyAlignment="1">
      <alignment horizontal="center" vertical="center"/>
    </xf>
    <xf numFmtId="0" fontId="14" fillId="0" borderId="1" xfId="0" applyNumberFormat="1" applyFont="1" applyBorder="1" applyAlignment="1">
      <alignment horizontal="center" vertical="center" wrapText="1"/>
    </xf>
    <xf numFmtId="164" fontId="12" fillId="0" borderId="0" xfId="0" applyFont="1" applyAlignment="1">
      <alignment horizontal="left" vertical="center"/>
    </xf>
    <xf numFmtId="164" fontId="12" fillId="0" borderId="0" xfId="0" applyFont="1" applyAlignment="1">
      <alignment horizontal="center" vertical="center"/>
    </xf>
    <xf numFmtId="164" fontId="16" fillId="0" borderId="1" xfId="0" applyFont="1" applyBorder="1" applyAlignment="1">
      <alignment horizontal="left" vertical="center" wrapText="1"/>
    </xf>
    <xf numFmtId="164" fontId="17" fillId="0" borderId="1" xfId="0" applyFont="1" applyBorder="1" applyAlignment="1">
      <alignment horizontal="center" vertical="center" wrapText="1"/>
    </xf>
    <xf numFmtId="167" fontId="17" fillId="0" borderId="1" xfId="0" applyNumberFormat="1" applyFont="1" applyBorder="1" applyAlignment="1">
      <alignment horizontal="center" vertical="center" wrapText="1"/>
    </xf>
    <xf numFmtId="164" fontId="19" fillId="0" borderId="1" xfId="0" applyFont="1" applyBorder="1" applyAlignment="1" applyProtection="1">
      <alignment horizontal="left" vertical="center" wrapText="1"/>
      <protection locked="0"/>
    </xf>
    <xf numFmtId="164" fontId="20" fillId="0" borderId="5" xfId="0" applyFont="1" applyBorder="1" applyAlignment="1" applyProtection="1">
      <alignment horizontal="center" vertical="center"/>
      <protection locked="0"/>
    </xf>
    <xf numFmtId="167" fontId="20" fillId="0" borderId="1" xfId="0" applyNumberFormat="1" applyFont="1" applyBorder="1" applyAlignment="1" applyProtection="1">
      <alignment horizontal="center" vertical="center" wrapText="1"/>
      <protection locked="0"/>
    </xf>
    <xf numFmtId="164" fontId="4" fillId="0" borderId="0" xfId="0" applyFont="1" applyAlignment="1" applyProtection="1">
      <alignment horizontal="left" vertical="center"/>
      <protection locked="0"/>
    </xf>
    <xf numFmtId="164" fontId="4" fillId="0" borderId="0" xfId="0" applyFont="1" applyAlignment="1" applyProtection="1">
      <alignment horizontal="center" vertical="center"/>
      <protection locked="0"/>
    </xf>
    <xf numFmtId="164" fontId="18" fillId="0" borderId="1" xfId="0" applyFont="1" applyBorder="1" applyAlignment="1" applyProtection="1">
      <alignment vertical="center" wrapText="1"/>
      <protection locked="0"/>
    </xf>
    <xf numFmtId="164" fontId="26" fillId="0" borderId="1" xfId="0" applyFont="1" applyBorder="1" applyAlignment="1">
      <alignment horizontal="left" vertical="center" wrapText="1"/>
    </xf>
    <xf numFmtId="164" fontId="14" fillId="0" borderId="1" xfId="0" applyFont="1" applyBorder="1" applyAlignment="1">
      <alignment horizontal="center" vertical="center"/>
    </xf>
    <xf numFmtId="167" fontId="14" fillId="0" borderId="3" xfId="0" applyNumberFormat="1" applyFont="1" applyBorder="1" applyAlignment="1">
      <alignment horizontal="center" vertical="center"/>
    </xf>
    <xf numFmtId="167" fontId="14" fillId="0" borderId="7" xfId="0" applyNumberFormat="1" applyFont="1" applyBorder="1" applyAlignment="1">
      <alignment horizontal="center" vertical="center"/>
    </xf>
    <xf numFmtId="167" fontId="14" fillId="0" borderId="4" xfId="0" applyNumberFormat="1" applyFont="1" applyBorder="1" applyAlignment="1">
      <alignment horizontal="center" vertical="center"/>
    </xf>
    <xf numFmtId="164" fontId="21" fillId="0" borderId="1" xfId="0" applyFont="1" applyBorder="1" applyAlignment="1">
      <alignment horizontal="left" vertical="center" wrapText="1"/>
    </xf>
    <xf numFmtId="164" fontId="23" fillId="0" borderId="1" xfId="0" applyFont="1" applyBorder="1" applyAlignment="1">
      <alignment horizontal="center" vertical="center" wrapText="1"/>
    </xf>
    <xf numFmtId="167" fontId="23" fillId="0" borderId="1" xfId="0" applyNumberFormat="1" applyFont="1" applyBorder="1" applyAlignment="1">
      <alignment horizontal="center" vertical="center" wrapText="1"/>
    </xf>
    <xf numFmtId="0" fontId="23" fillId="0" borderId="1" xfId="0" applyNumberFormat="1" applyFont="1" applyBorder="1" applyAlignment="1">
      <alignment horizontal="center" vertical="center" wrapText="1"/>
    </xf>
    <xf numFmtId="164" fontId="23" fillId="0" borderId="3" xfId="0" applyFont="1" applyBorder="1" applyAlignment="1" applyProtection="1">
      <alignment horizontal="center" vertical="center" wrapText="1"/>
      <protection locked="0"/>
    </xf>
    <xf numFmtId="164" fontId="22" fillId="0" borderId="1" xfId="0" applyFont="1" applyBorder="1" applyAlignment="1">
      <alignment horizontal="center" vertical="center" wrapText="1"/>
    </xf>
    <xf numFmtId="164" fontId="24" fillId="0" borderId="1" xfId="0" applyFont="1" applyBorder="1" applyAlignment="1">
      <alignment horizontal="left" vertical="center" wrapText="1"/>
    </xf>
    <xf numFmtId="164" fontId="8" fillId="0" borderId="1" xfId="0" applyFont="1" applyBorder="1" applyAlignment="1">
      <alignment horizontal="left" vertical="center" wrapText="1"/>
    </xf>
    <xf numFmtId="0" fontId="23" fillId="0" borderId="3" xfId="0" applyNumberFormat="1" applyFont="1" applyBorder="1" applyAlignment="1">
      <alignment horizontal="center" vertical="center" wrapText="1"/>
    </xf>
    <xf numFmtId="0" fontId="23" fillId="0" borderId="7" xfId="0" applyNumberFormat="1" applyFont="1" applyBorder="1" applyAlignment="1">
      <alignment horizontal="center" vertical="center" wrapText="1"/>
    </xf>
    <xf numFmtId="0" fontId="23" fillId="0" borderId="4" xfId="0" applyNumberFormat="1" applyFont="1" applyBorder="1" applyAlignment="1">
      <alignment horizontal="center" vertical="center" wrapText="1"/>
    </xf>
    <xf numFmtId="0" fontId="14" fillId="0" borderId="1" xfId="0" applyNumberFormat="1" applyFont="1" applyBorder="1" applyAlignment="1">
      <alignment horizontal="center"/>
    </xf>
    <xf numFmtId="164" fontId="22" fillId="0" borderId="1" xfId="0" applyFont="1" applyBorder="1" applyAlignment="1">
      <alignment horizontal="left" vertical="center" wrapText="1"/>
    </xf>
    <xf numFmtId="164" fontId="26" fillId="2" borderId="1" xfId="0" applyFont="1" applyFill="1" applyBorder="1" applyAlignment="1">
      <alignment horizontal="center" vertical="center" wrapText="1"/>
    </xf>
    <xf numFmtId="164" fontId="26" fillId="2" borderId="1" xfId="0" applyFont="1" applyFill="1" applyBorder="1" applyAlignment="1">
      <alignment horizontal="center"/>
    </xf>
    <xf numFmtId="164" fontId="23" fillId="0" borderId="5" xfId="0" applyFont="1" applyBorder="1" applyAlignment="1">
      <alignment horizontal="center" vertical="center" wrapText="1"/>
    </xf>
    <xf numFmtId="164" fontId="4" fillId="0" borderId="0" xfId="0" applyFont="1" applyAlignment="1">
      <alignment horizontal="left" vertical="top"/>
    </xf>
    <xf numFmtId="164" fontId="11" fillId="0" borderId="1" xfId="0" applyFont="1" applyBorder="1" applyAlignment="1">
      <alignment horizontal="center" vertical="center"/>
    </xf>
    <xf numFmtId="164" fontId="28" fillId="0" borderId="2" xfId="0" applyFont="1" applyBorder="1" applyAlignment="1">
      <alignment horizontal="left" vertical="center" wrapText="1"/>
    </xf>
    <xf numFmtId="164" fontId="28" fillId="0" borderId="5" xfId="0" applyFont="1" applyBorder="1" applyAlignment="1">
      <alignment horizontal="left" vertical="center" wrapText="1"/>
    </xf>
    <xf numFmtId="164" fontId="6" fillId="2" borderId="3" xfId="0" applyFont="1" applyFill="1" applyBorder="1" applyAlignment="1">
      <alignment horizontal="center" vertical="center" wrapText="1"/>
    </xf>
    <xf numFmtId="164" fontId="6" fillId="2" borderId="4" xfId="0" applyFont="1" applyFill="1" applyBorder="1" applyAlignment="1">
      <alignment horizontal="center" vertical="center" wrapText="1"/>
    </xf>
    <xf numFmtId="164" fontId="6" fillId="2" borderId="3" xfId="0" applyFont="1" applyFill="1" applyBorder="1" applyAlignment="1">
      <alignment horizontal="center" wrapText="1"/>
    </xf>
    <xf numFmtId="164" fontId="6" fillId="2" borderId="4" xfId="0" applyFont="1" applyFill="1" applyBorder="1" applyAlignment="1">
      <alignment horizontal="center" wrapText="1"/>
    </xf>
    <xf numFmtId="0" fontId="17" fillId="0" borderId="3" xfId="0" applyNumberFormat="1" applyFont="1" applyBorder="1" applyAlignment="1">
      <alignment horizontal="center" vertical="center" wrapText="1"/>
    </xf>
    <xf numFmtId="0" fontId="17" fillId="0" borderId="7" xfId="0" applyNumberFormat="1" applyFont="1" applyBorder="1" applyAlignment="1">
      <alignment horizontal="center" vertical="center" wrapText="1"/>
    </xf>
    <xf numFmtId="0" fontId="17" fillId="0" borderId="4" xfId="0" applyNumberFormat="1" applyFont="1" applyBorder="1" applyAlignment="1">
      <alignment horizontal="center" vertical="center" wrapText="1"/>
    </xf>
    <xf numFmtId="164" fontId="4" fillId="0" borderId="9" xfId="0" applyFont="1" applyBorder="1" applyAlignment="1">
      <alignment horizontal="left" vertical="top"/>
    </xf>
    <xf numFmtId="164" fontId="11" fillId="0" borderId="1" xfId="0" applyFont="1" applyBorder="1" applyAlignment="1">
      <alignment vertical="center" wrapText="1"/>
    </xf>
    <xf numFmtId="164" fontId="22" fillId="0" borderId="1" xfId="0" applyFont="1" applyBorder="1" applyAlignment="1">
      <alignment vertical="center" wrapText="1"/>
    </xf>
    <xf numFmtId="164" fontId="8" fillId="0" borderId="1" xfId="0" applyFont="1" applyBorder="1" applyAlignment="1">
      <alignment horizontal="center" vertical="center" wrapText="1"/>
    </xf>
    <xf numFmtId="164" fontId="8" fillId="0" borderId="2" xfId="0" applyFont="1" applyBorder="1" applyAlignment="1">
      <alignment vertical="center" wrapText="1"/>
    </xf>
    <xf numFmtId="164" fontId="8" fillId="0" borderId="5" xfId="0" applyFont="1" applyBorder="1" applyAlignment="1">
      <alignment vertical="center" wrapText="1"/>
    </xf>
    <xf numFmtId="164" fontId="22" fillId="0" borderId="3" xfId="0" applyFont="1" applyBorder="1" applyAlignment="1" applyProtection="1">
      <alignment horizontal="left" vertical="center" wrapText="1"/>
      <protection locked="0"/>
    </xf>
    <xf numFmtId="170" fontId="23" fillId="0" borderId="1" xfId="0" applyNumberFormat="1" applyFont="1" applyBorder="1" applyAlignment="1">
      <alignment horizontal="center" vertical="center" wrapText="1"/>
    </xf>
  </cellXfs>
  <cellStyles count="5">
    <cellStyle name="Heading1" xfId="1" xr:uid="{00000000-0005-0000-0000-000006000000}"/>
    <cellStyle name="Normalny" xfId="0" builtinId="0"/>
    <cellStyle name="Procentowy 2" xfId="2" xr:uid="{00000000-0005-0000-0000-000007000000}"/>
    <cellStyle name="Result" xfId="3" xr:uid="{00000000-0005-0000-0000-000008000000}"/>
    <cellStyle name="Result2" xfId="4" xr:uid="{00000000-0005-0000-0000-000009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1"/>
  <sheetViews>
    <sheetView view="pageBreakPreview" zoomScale="110" zoomScaleNormal="100" zoomScaleSheetLayoutView="110" workbookViewId="0">
      <selection activeCell="F6" sqref="F6:F20"/>
    </sheetView>
  </sheetViews>
  <sheetFormatPr defaultRowHeight="12.75" x14ac:dyDescent="0.2"/>
  <cols>
    <col min="1" max="1" width="4.42578125" style="6" customWidth="1"/>
    <col min="2" max="2" width="31.42578125" customWidth="1"/>
    <col min="3" max="3" width="13.85546875" customWidth="1"/>
    <col min="4" max="4" width="5.42578125" customWidth="1"/>
    <col min="5" max="5" width="13.85546875" style="6" customWidth="1"/>
    <col min="6" max="6" width="9.7109375" style="6" customWidth="1"/>
    <col min="7" max="7" width="13.28515625" style="6" customWidth="1"/>
    <col min="8" max="8" width="10.42578125" style="6" customWidth="1"/>
    <col min="9" max="9" width="11.140625" style="6" customWidth="1"/>
    <col min="10" max="10" width="12.42578125" style="6" customWidth="1"/>
    <col min="11" max="11" width="11.7109375" customWidth="1"/>
    <col min="12" max="12" width="11.140625" customWidth="1"/>
    <col min="13" max="13" width="15.140625" customWidth="1"/>
    <col min="14" max="1025" width="9.140625" customWidth="1"/>
  </cols>
  <sheetData>
    <row r="1" spans="1:13" ht="17.25" customHeight="1" x14ac:dyDescent="0.25">
      <c r="A1" s="143" t="s">
        <v>0</v>
      </c>
      <c r="B1" s="143"/>
      <c r="C1" s="5"/>
      <c r="D1" s="7"/>
      <c r="E1" s="8"/>
      <c r="F1" s="8"/>
      <c r="G1" s="8"/>
      <c r="H1" s="8"/>
      <c r="I1" s="8"/>
      <c r="J1" s="7"/>
      <c r="K1" s="7"/>
      <c r="L1" s="7"/>
      <c r="M1" s="7"/>
    </row>
    <row r="2" spans="1:13" ht="15.75" customHeight="1" x14ac:dyDescent="0.2">
      <c r="A2" s="144" t="s">
        <v>1</v>
      </c>
      <c r="B2" s="144"/>
      <c r="C2" s="144"/>
      <c r="D2" s="144"/>
      <c r="E2" s="144"/>
      <c r="F2" s="144"/>
      <c r="G2" s="144"/>
      <c r="H2" s="144"/>
      <c r="I2" s="144"/>
      <c r="J2" s="144"/>
      <c r="K2" s="144"/>
      <c r="L2" s="144"/>
      <c r="M2" s="144"/>
    </row>
    <row r="3" spans="1:13" ht="15.75" customHeight="1" x14ac:dyDescent="0.25">
      <c r="A3" s="9" t="s">
        <v>2</v>
      </c>
      <c r="B3" s="10"/>
      <c r="C3" s="10"/>
      <c r="D3" s="10"/>
      <c r="E3" s="11"/>
      <c r="F3" s="11"/>
      <c r="G3" s="11"/>
      <c r="H3" s="11"/>
      <c r="I3" s="11"/>
      <c r="J3" s="10"/>
      <c r="K3" s="10"/>
      <c r="L3" s="7"/>
      <c r="M3" s="7"/>
    </row>
    <row r="4" spans="1:13" ht="42.75" customHeight="1" x14ac:dyDescent="0.2">
      <c r="A4" s="3" t="s">
        <v>3</v>
      </c>
      <c r="B4" s="145" t="s">
        <v>4</v>
      </c>
      <c r="C4" s="145"/>
      <c r="D4" s="3" t="s">
        <v>5</v>
      </c>
      <c r="E4" s="3" t="s">
        <v>6</v>
      </c>
      <c r="F4" s="3" t="s">
        <v>7</v>
      </c>
      <c r="G4" s="3" t="s">
        <v>8</v>
      </c>
      <c r="H4" s="3" t="s">
        <v>9</v>
      </c>
      <c r="I4" s="3" t="s">
        <v>10</v>
      </c>
      <c r="J4" s="3" t="s">
        <v>11</v>
      </c>
      <c r="K4" s="3" t="s">
        <v>12</v>
      </c>
      <c r="L4" s="3" t="s">
        <v>13</v>
      </c>
      <c r="M4" s="3" t="s">
        <v>14</v>
      </c>
    </row>
    <row r="5" spans="1:13" ht="12.75" customHeight="1" x14ac:dyDescent="0.2">
      <c r="A5" s="2">
        <v>1</v>
      </c>
      <c r="B5" s="146">
        <v>2</v>
      </c>
      <c r="C5" s="146"/>
      <c r="D5" s="2">
        <v>3</v>
      </c>
      <c r="E5" s="2">
        <v>4</v>
      </c>
      <c r="F5" s="12">
        <v>6</v>
      </c>
      <c r="G5" s="2">
        <v>7</v>
      </c>
      <c r="H5" s="2">
        <v>9</v>
      </c>
      <c r="I5" s="2">
        <v>10</v>
      </c>
      <c r="J5" s="2">
        <v>12</v>
      </c>
      <c r="K5" s="2">
        <v>13</v>
      </c>
      <c r="L5" s="3">
        <v>14</v>
      </c>
      <c r="M5" s="3">
        <v>15</v>
      </c>
    </row>
    <row r="6" spans="1:13" ht="23.25" customHeight="1" x14ac:dyDescent="0.2">
      <c r="A6" s="13">
        <v>1</v>
      </c>
      <c r="B6" s="147" t="s">
        <v>15</v>
      </c>
      <c r="C6" s="14" t="s">
        <v>16</v>
      </c>
      <c r="D6" s="13" t="s">
        <v>17</v>
      </c>
      <c r="E6" s="15">
        <v>200</v>
      </c>
      <c r="F6" s="108"/>
      <c r="G6" s="120">
        <f>ROUND(E6*F6,2)</f>
        <v>0</v>
      </c>
      <c r="H6" s="13">
        <v>8</v>
      </c>
      <c r="I6" s="108">
        <f>ROUND(G6*H6/100+G6,2)</f>
        <v>0</v>
      </c>
      <c r="J6" s="79"/>
      <c r="K6" s="80"/>
      <c r="L6" s="80"/>
      <c r="M6" s="82"/>
    </row>
    <row r="7" spans="1:13" ht="23.25" customHeight="1" x14ac:dyDescent="0.2">
      <c r="A7" s="13">
        <v>2</v>
      </c>
      <c r="B7" s="147"/>
      <c r="C7" s="14" t="s">
        <v>18</v>
      </c>
      <c r="D7" s="13" t="s">
        <v>17</v>
      </c>
      <c r="E7" s="15">
        <v>2000</v>
      </c>
      <c r="F7" s="108"/>
      <c r="G7" s="120">
        <f t="shared" ref="G7:G20" si="0">ROUND(E7*F7,2)</f>
        <v>0</v>
      </c>
      <c r="H7" s="13">
        <v>8</v>
      </c>
      <c r="I7" s="108">
        <f t="shared" ref="I7:I20" si="1">ROUND(G7*H7/100+G7,2)</f>
        <v>0</v>
      </c>
      <c r="J7" s="79"/>
      <c r="K7" s="80"/>
      <c r="L7" s="80"/>
      <c r="M7" s="82"/>
    </row>
    <row r="8" spans="1:13" ht="23.25" customHeight="1" x14ac:dyDescent="0.2">
      <c r="A8" s="13">
        <v>3</v>
      </c>
      <c r="B8" s="147"/>
      <c r="C8" s="14" t="s">
        <v>19</v>
      </c>
      <c r="D8" s="13" t="s">
        <v>17</v>
      </c>
      <c r="E8" s="15">
        <v>1300</v>
      </c>
      <c r="F8" s="108"/>
      <c r="G8" s="120">
        <f t="shared" si="0"/>
        <v>0</v>
      </c>
      <c r="H8" s="13">
        <v>8</v>
      </c>
      <c r="I8" s="108">
        <f t="shared" si="1"/>
        <v>0</v>
      </c>
      <c r="J8" s="79"/>
      <c r="K8" s="80"/>
      <c r="L8" s="80"/>
      <c r="M8" s="82"/>
    </row>
    <row r="9" spans="1:13" ht="23.25" customHeight="1" x14ac:dyDescent="0.2">
      <c r="A9" s="13">
        <v>4</v>
      </c>
      <c r="B9" s="147"/>
      <c r="C9" s="14" t="s">
        <v>20</v>
      </c>
      <c r="D9" s="13" t="s">
        <v>17</v>
      </c>
      <c r="E9" s="15">
        <v>1000</v>
      </c>
      <c r="F9" s="108"/>
      <c r="G9" s="120">
        <f t="shared" si="0"/>
        <v>0</v>
      </c>
      <c r="H9" s="13">
        <v>8</v>
      </c>
      <c r="I9" s="108">
        <f t="shared" si="1"/>
        <v>0</v>
      </c>
      <c r="J9" s="79"/>
      <c r="K9" s="80"/>
      <c r="L9" s="80"/>
      <c r="M9" s="82"/>
    </row>
    <row r="10" spans="1:13" ht="29.25" customHeight="1" x14ac:dyDescent="0.2">
      <c r="A10" s="13">
        <v>5</v>
      </c>
      <c r="B10" s="147" t="s">
        <v>21</v>
      </c>
      <c r="C10" s="14" t="s">
        <v>22</v>
      </c>
      <c r="D10" s="13" t="s">
        <v>23</v>
      </c>
      <c r="E10" s="15">
        <v>3000</v>
      </c>
      <c r="F10" s="108"/>
      <c r="G10" s="120">
        <f t="shared" si="0"/>
        <v>0</v>
      </c>
      <c r="H10" s="13">
        <v>8</v>
      </c>
      <c r="I10" s="108">
        <f t="shared" si="1"/>
        <v>0</v>
      </c>
      <c r="J10" s="79"/>
      <c r="K10" s="80"/>
      <c r="L10" s="80"/>
      <c r="M10" s="82"/>
    </row>
    <row r="11" spans="1:13" ht="29.25" customHeight="1" x14ac:dyDescent="0.2">
      <c r="A11" s="13">
        <v>6</v>
      </c>
      <c r="B11" s="147"/>
      <c r="C11" s="14" t="s">
        <v>24</v>
      </c>
      <c r="D11" s="13" t="s">
        <v>23</v>
      </c>
      <c r="E11" s="15">
        <v>2600</v>
      </c>
      <c r="F11" s="108"/>
      <c r="G11" s="120">
        <f t="shared" si="0"/>
        <v>0</v>
      </c>
      <c r="H11" s="13">
        <v>8</v>
      </c>
      <c r="I11" s="108">
        <f t="shared" si="1"/>
        <v>0</v>
      </c>
      <c r="J11" s="79"/>
      <c r="K11" s="80"/>
      <c r="L11" s="80"/>
      <c r="M11" s="82"/>
    </row>
    <row r="12" spans="1:13" ht="20.25" customHeight="1" x14ac:dyDescent="0.2">
      <c r="A12" s="13">
        <v>7</v>
      </c>
      <c r="B12" s="147" t="s">
        <v>25</v>
      </c>
      <c r="C12" s="14" t="s">
        <v>26</v>
      </c>
      <c r="D12" s="13" t="s">
        <v>17</v>
      </c>
      <c r="E12" s="15">
        <v>20</v>
      </c>
      <c r="F12" s="108"/>
      <c r="G12" s="120">
        <f t="shared" si="0"/>
        <v>0</v>
      </c>
      <c r="H12" s="13">
        <v>8</v>
      </c>
      <c r="I12" s="108">
        <f t="shared" si="1"/>
        <v>0</v>
      </c>
      <c r="J12" s="79"/>
      <c r="K12" s="80"/>
      <c r="L12" s="80"/>
      <c r="M12" s="82"/>
    </row>
    <row r="13" spans="1:13" ht="20.25" customHeight="1" x14ac:dyDescent="0.2">
      <c r="A13" s="13">
        <v>8</v>
      </c>
      <c r="B13" s="147"/>
      <c r="C13" s="14" t="s">
        <v>27</v>
      </c>
      <c r="D13" s="13" t="s">
        <v>17</v>
      </c>
      <c r="E13" s="15">
        <v>70</v>
      </c>
      <c r="F13" s="108"/>
      <c r="G13" s="120">
        <f t="shared" si="0"/>
        <v>0</v>
      </c>
      <c r="H13" s="13">
        <v>8</v>
      </c>
      <c r="I13" s="108">
        <f t="shared" si="1"/>
        <v>0</v>
      </c>
      <c r="J13" s="79"/>
      <c r="K13" s="80"/>
      <c r="L13" s="80"/>
      <c r="M13" s="82"/>
    </row>
    <row r="14" spans="1:13" ht="18" customHeight="1" x14ac:dyDescent="0.2">
      <c r="A14" s="13">
        <v>9</v>
      </c>
      <c r="B14" s="150" t="s">
        <v>28</v>
      </c>
      <c r="C14" s="150"/>
      <c r="D14" s="13" t="s">
        <v>23</v>
      </c>
      <c r="E14" s="15">
        <v>30</v>
      </c>
      <c r="F14" s="108"/>
      <c r="G14" s="120">
        <f t="shared" si="0"/>
        <v>0</v>
      </c>
      <c r="H14" s="13">
        <v>8</v>
      </c>
      <c r="I14" s="108">
        <f t="shared" si="1"/>
        <v>0</v>
      </c>
      <c r="J14" s="79"/>
      <c r="K14" s="80"/>
      <c r="L14" s="80"/>
      <c r="M14" s="82"/>
    </row>
    <row r="15" spans="1:13" ht="16.5" customHeight="1" x14ac:dyDescent="0.2">
      <c r="A15" s="13">
        <v>10</v>
      </c>
      <c r="B15" s="147" t="s">
        <v>29</v>
      </c>
      <c r="C15" s="14" t="s">
        <v>30</v>
      </c>
      <c r="D15" s="13" t="s">
        <v>17</v>
      </c>
      <c r="E15" s="15">
        <v>1500</v>
      </c>
      <c r="F15" s="108"/>
      <c r="G15" s="120">
        <f t="shared" si="0"/>
        <v>0</v>
      </c>
      <c r="H15" s="13">
        <v>8</v>
      </c>
      <c r="I15" s="108">
        <f t="shared" si="1"/>
        <v>0</v>
      </c>
      <c r="J15" s="79"/>
      <c r="K15" s="80"/>
      <c r="L15" s="80"/>
      <c r="M15" s="82"/>
    </row>
    <row r="16" spans="1:13" ht="16.5" customHeight="1" x14ac:dyDescent="0.2">
      <c r="A16" s="13">
        <v>11</v>
      </c>
      <c r="B16" s="147"/>
      <c r="C16" s="14" t="s">
        <v>31</v>
      </c>
      <c r="D16" s="13" t="s">
        <v>17</v>
      </c>
      <c r="E16" s="15">
        <v>1750</v>
      </c>
      <c r="F16" s="108"/>
      <c r="G16" s="120">
        <f t="shared" si="0"/>
        <v>0</v>
      </c>
      <c r="H16" s="13">
        <v>8</v>
      </c>
      <c r="I16" s="108">
        <f t="shared" si="1"/>
        <v>0</v>
      </c>
      <c r="J16" s="79"/>
      <c r="K16" s="80"/>
      <c r="L16" s="80"/>
      <c r="M16" s="82"/>
    </row>
    <row r="17" spans="1:13" ht="16.5" customHeight="1" x14ac:dyDescent="0.2">
      <c r="A17" s="13">
        <v>12</v>
      </c>
      <c r="B17" s="147" t="s">
        <v>32</v>
      </c>
      <c r="C17" s="14" t="s">
        <v>33</v>
      </c>
      <c r="D17" s="13" t="s">
        <v>34</v>
      </c>
      <c r="E17" s="15">
        <v>180</v>
      </c>
      <c r="F17" s="108"/>
      <c r="G17" s="120">
        <f t="shared" si="0"/>
        <v>0</v>
      </c>
      <c r="H17" s="13">
        <v>8</v>
      </c>
      <c r="I17" s="108">
        <f t="shared" si="1"/>
        <v>0</v>
      </c>
      <c r="J17" s="79"/>
      <c r="K17" s="80"/>
      <c r="L17" s="80"/>
      <c r="M17" s="82"/>
    </row>
    <row r="18" spans="1:13" ht="16.5" customHeight="1" x14ac:dyDescent="0.2">
      <c r="A18" s="13">
        <v>13</v>
      </c>
      <c r="B18" s="147"/>
      <c r="C18" s="14" t="s">
        <v>35</v>
      </c>
      <c r="D18" s="13" t="s">
        <v>34</v>
      </c>
      <c r="E18" s="15">
        <v>225</v>
      </c>
      <c r="F18" s="108"/>
      <c r="G18" s="120">
        <f t="shared" si="0"/>
        <v>0</v>
      </c>
      <c r="H18" s="13">
        <v>8</v>
      </c>
      <c r="I18" s="108">
        <f t="shared" si="1"/>
        <v>0</v>
      </c>
      <c r="J18" s="79"/>
      <c r="K18" s="80"/>
      <c r="L18" s="80"/>
      <c r="M18" s="82"/>
    </row>
    <row r="19" spans="1:13" ht="16.5" customHeight="1" x14ac:dyDescent="0.2">
      <c r="A19" s="13">
        <v>14</v>
      </c>
      <c r="B19" s="147"/>
      <c r="C19" s="14" t="s">
        <v>36</v>
      </c>
      <c r="D19" s="13" t="s">
        <v>34</v>
      </c>
      <c r="E19" s="15">
        <v>225</v>
      </c>
      <c r="F19" s="108"/>
      <c r="G19" s="120">
        <f t="shared" si="0"/>
        <v>0</v>
      </c>
      <c r="H19" s="13">
        <v>8</v>
      </c>
      <c r="I19" s="108">
        <f t="shared" si="1"/>
        <v>0</v>
      </c>
      <c r="J19" s="79"/>
      <c r="K19" s="80"/>
      <c r="L19" s="80"/>
      <c r="M19" s="82"/>
    </row>
    <row r="20" spans="1:13" ht="16.5" customHeight="1" x14ac:dyDescent="0.2">
      <c r="A20" s="13">
        <v>15</v>
      </c>
      <c r="B20" s="147"/>
      <c r="C20" s="14" t="s">
        <v>37</v>
      </c>
      <c r="D20" s="13" t="s">
        <v>34</v>
      </c>
      <c r="E20" s="15">
        <v>150</v>
      </c>
      <c r="F20" s="108"/>
      <c r="G20" s="120">
        <f t="shared" si="0"/>
        <v>0</v>
      </c>
      <c r="H20" s="13">
        <v>8</v>
      </c>
      <c r="I20" s="108">
        <f t="shared" si="1"/>
        <v>0</v>
      </c>
      <c r="J20" s="79"/>
      <c r="K20" s="80"/>
      <c r="L20" s="80"/>
      <c r="M20" s="82"/>
    </row>
    <row r="21" spans="1:13" ht="18.75" customHeight="1" x14ac:dyDescent="0.2">
      <c r="A21" s="148" t="s">
        <v>38</v>
      </c>
      <c r="B21" s="148"/>
      <c r="C21" s="148"/>
      <c r="D21" s="149" t="s">
        <v>230</v>
      </c>
      <c r="E21" s="149"/>
      <c r="F21" s="149"/>
      <c r="G21" s="121">
        <f>SUM(G6:G20)</f>
        <v>0</v>
      </c>
      <c r="H21" s="81" t="s">
        <v>230</v>
      </c>
      <c r="I21" s="121">
        <f>SUM(I6:I20)</f>
        <v>0</v>
      </c>
      <c r="J21" s="140" t="s">
        <v>230</v>
      </c>
      <c r="K21" s="141"/>
      <c r="L21" s="141"/>
      <c r="M21" s="142"/>
    </row>
  </sheetData>
  <mergeCells count="13">
    <mergeCell ref="J21:M21"/>
    <mergeCell ref="A1:B1"/>
    <mergeCell ref="A2:M2"/>
    <mergeCell ref="B4:C4"/>
    <mergeCell ref="B5:C5"/>
    <mergeCell ref="B6:B9"/>
    <mergeCell ref="A21:C21"/>
    <mergeCell ref="D21:F21"/>
    <mergeCell ref="B10:B11"/>
    <mergeCell ref="B12:B13"/>
    <mergeCell ref="B14:C14"/>
    <mergeCell ref="B15:B16"/>
    <mergeCell ref="B17:B20"/>
  </mergeCells>
  <pageMargins left="0.78740157480314965" right="0.78740157480314965" top="0.59055118110236227" bottom="0.59055118110236227" header="0.51181102362204722" footer="0.51181102362204722"/>
  <pageSetup paperSize="9" scale="79" firstPageNumber="0"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9"/>
  <sheetViews>
    <sheetView view="pageBreakPreview" zoomScale="120" zoomScaleNormal="100" zoomScaleSheetLayoutView="120" workbookViewId="0">
      <selection activeCell="H6" sqref="H6"/>
    </sheetView>
  </sheetViews>
  <sheetFormatPr defaultRowHeight="12.75" x14ac:dyDescent="0.2"/>
  <cols>
    <col min="1" max="1" width="4.42578125" style="6" customWidth="1"/>
    <col min="2" max="2" width="35" customWidth="1"/>
    <col min="3" max="3" width="6.5703125" customWidth="1"/>
    <col min="4" max="4" width="11.42578125" style="6" customWidth="1"/>
    <col min="5" max="5" width="9.7109375" style="6" customWidth="1"/>
    <col min="6" max="6" width="10.5703125" style="6" customWidth="1"/>
    <col min="7" max="7" width="9.7109375" style="6" customWidth="1"/>
    <col min="8" max="8" width="11.140625" style="6" customWidth="1"/>
    <col min="9" max="9" width="12.85546875" style="6" customWidth="1"/>
    <col min="10" max="10" width="15.28515625" customWidth="1"/>
    <col min="11" max="11" width="13.28515625" customWidth="1"/>
    <col min="12" max="12" width="15.140625" customWidth="1"/>
    <col min="13" max="1025" width="9.140625" customWidth="1"/>
  </cols>
  <sheetData>
    <row r="1" spans="1:12" ht="12.75" customHeight="1" x14ac:dyDescent="0.25">
      <c r="A1" s="162" t="s">
        <v>116</v>
      </c>
      <c r="B1" s="162"/>
      <c r="C1" s="22"/>
      <c r="D1" s="23"/>
      <c r="E1" s="23"/>
      <c r="F1" s="23"/>
      <c r="G1" s="23"/>
      <c r="H1" s="23"/>
      <c r="I1" s="22"/>
      <c r="J1" s="22"/>
      <c r="K1" s="22"/>
      <c r="L1" s="22"/>
    </row>
    <row r="2" spans="1:12" ht="15" x14ac:dyDescent="0.2">
      <c r="A2" s="163" t="s">
        <v>1</v>
      </c>
      <c r="B2" s="163"/>
      <c r="C2" s="163"/>
      <c r="D2" s="163"/>
      <c r="E2" s="163"/>
      <c r="F2" s="163"/>
      <c r="G2" s="163"/>
      <c r="H2" s="163"/>
      <c r="I2" s="163"/>
      <c r="J2" s="163"/>
      <c r="K2" s="163"/>
      <c r="L2" s="163"/>
    </row>
    <row r="3" spans="1:12" ht="15" x14ac:dyDescent="0.25">
      <c r="A3" s="24" t="s">
        <v>117</v>
      </c>
      <c r="B3" s="25"/>
      <c r="C3" s="25"/>
      <c r="D3" s="26"/>
      <c r="E3" s="26"/>
      <c r="F3" s="26"/>
      <c r="G3" s="26"/>
      <c r="H3" s="26"/>
      <c r="I3" s="25"/>
      <c r="J3" s="25"/>
      <c r="K3" s="22"/>
      <c r="L3" s="22"/>
    </row>
    <row r="4" spans="1:12" ht="38.25" customHeight="1" x14ac:dyDescent="0.2">
      <c r="A4" s="3" t="s">
        <v>3</v>
      </c>
      <c r="B4" s="3" t="s">
        <v>4</v>
      </c>
      <c r="C4" s="3" t="s">
        <v>5</v>
      </c>
      <c r="D4" s="3" t="s">
        <v>6</v>
      </c>
      <c r="E4" s="3" t="s">
        <v>7</v>
      </c>
      <c r="F4" s="3" t="s">
        <v>8</v>
      </c>
      <c r="G4" s="3" t="s">
        <v>9</v>
      </c>
      <c r="H4" s="3" t="s">
        <v>10</v>
      </c>
      <c r="I4" s="3" t="s">
        <v>11</v>
      </c>
      <c r="J4" s="3" t="s">
        <v>12</v>
      </c>
      <c r="K4" s="3" t="s">
        <v>13</v>
      </c>
      <c r="L4" s="3" t="s">
        <v>14</v>
      </c>
    </row>
    <row r="5" spans="1:12" x14ac:dyDescent="0.2">
      <c r="A5" s="12">
        <v>1</v>
      </c>
      <c r="B5" s="12">
        <v>2</v>
      </c>
      <c r="C5" s="12">
        <v>3</v>
      </c>
      <c r="D5" s="12">
        <v>4</v>
      </c>
      <c r="E5" s="12">
        <v>6</v>
      </c>
      <c r="F5" s="12">
        <v>7</v>
      </c>
      <c r="G5" s="12">
        <v>9</v>
      </c>
      <c r="H5" s="12">
        <v>10</v>
      </c>
      <c r="I5" s="12">
        <v>12</v>
      </c>
      <c r="J5" s="12">
        <v>13</v>
      </c>
      <c r="K5" s="29">
        <v>14</v>
      </c>
      <c r="L5" s="3">
        <v>15</v>
      </c>
    </row>
    <row r="6" spans="1:12" ht="156" x14ac:dyDescent="0.2">
      <c r="A6" s="19">
        <v>1</v>
      </c>
      <c r="B6" s="30" t="s">
        <v>118</v>
      </c>
      <c r="C6" s="19" t="s">
        <v>23</v>
      </c>
      <c r="D6" s="48">
        <v>250</v>
      </c>
      <c r="E6" s="108"/>
      <c r="F6" s="109">
        <f>ROUND(D6*E6,2)</f>
        <v>0</v>
      </c>
      <c r="G6" s="19">
        <v>8</v>
      </c>
      <c r="H6" s="110">
        <f>ROUND(F6*G6/100+F6,2)</f>
        <v>0</v>
      </c>
      <c r="I6" s="94"/>
      <c r="J6" s="74"/>
      <c r="K6" s="74"/>
      <c r="L6" s="74"/>
    </row>
    <row r="7" spans="1:12" ht="132" x14ac:dyDescent="0.2">
      <c r="A7" s="19">
        <v>2</v>
      </c>
      <c r="B7" s="30" t="s">
        <v>119</v>
      </c>
      <c r="C7" s="19" t="s">
        <v>23</v>
      </c>
      <c r="D7" s="48">
        <v>60</v>
      </c>
      <c r="E7" s="108"/>
      <c r="F7" s="109">
        <f>ROUND(D7*E7,2)</f>
        <v>0</v>
      </c>
      <c r="G7" s="19">
        <v>8</v>
      </c>
      <c r="H7" s="110">
        <f>ROUND(F7*G7/100+F7,2)</f>
        <v>0</v>
      </c>
      <c r="I7" s="94"/>
      <c r="J7" s="74"/>
      <c r="K7" s="74"/>
      <c r="L7" s="74"/>
    </row>
    <row r="8" spans="1:12" ht="24" x14ac:dyDescent="0.2">
      <c r="A8" s="19">
        <v>3</v>
      </c>
      <c r="B8" s="30" t="s">
        <v>120</v>
      </c>
      <c r="C8" s="19" t="s">
        <v>17</v>
      </c>
      <c r="D8" s="48">
        <v>800</v>
      </c>
      <c r="E8" s="108"/>
      <c r="F8" s="109">
        <f>ROUND(D8*E8,2)</f>
        <v>0</v>
      </c>
      <c r="G8" s="19">
        <v>8</v>
      </c>
      <c r="H8" s="110">
        <f>ROUND(F8*G8/100+F8,2)</f>
        <v>0</v>
      </c>
      <c r="I8" s="94"/>
      <c r="J8" s="74"/>
      <c r="K8" s="74"/>
      <c r="L8" s="74"/>
    </row>
    <row r="9" spans="1:12" ht="13.5" customHeight="1" x14ac:dyDescent="0.2">
      <c r="A9" s="178" t="s">
        <v>110</v>
      </c>
      <c r="B9" s="178"/>
      <c r="C9" s="182" t="s">
        <v>230</v>
      </c>
      <c r="D9" s="182"/>
      <c r="E9" s="182"/>
      <c r="F9" s="50">
        <f>SUM(F6:F8)</f>
        <v>0</v>
      </c>
      <c r="G9" s="98" t="s">
        <v>230</v>
      </c>
      <c r="H9" s="112">
        <f>SUM(H6:H8)</f>
        <v>0</v>
      </c>
      <c r="I9" s="180" t="s">
        <v>230</v>
      </c>
      <c r="J9" s="180"/>
      <c r="K9" s="180"/>
      <c r="L9" s="180"/>
    </row>
  </sheetData>
  <mergeCells count="5">
    <mergeCell ref="A1:B1"/>
    <mergeCell ref="A2:L2"/>
    <mergeCell ref="A9:B9"/>
    <mergeCell ref="C9:E9"/>
    <mergeCell ref="I9:L9"/>
  </mergeCells>
  <pageMargins left="0.78740157480314965" right="0.78740157480314965" top="0.59055118110236227" bottom="0.59055118110236227" header="0.51181102362204722" footer="0.51181102362204722"/>
  <pageSetup paperSize="9" scale="83"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2"/>
  <sheetViews>
    <sheetView view="pageBreakPreview" zoomScale="120" zoomScaleNormal="100" zoomScaleSheetLayoutView="120" workbookViewId="0">
      <selection activeCell="I6" sqref="I6"/>
    </sheetView>
  </sheetViews>
  <sheetFormatPr defaultRowHeight="12.75" x14ac:dyDescent="0.2"/>
  <cols>
    <col min="1" max="1" width="4.42578125" style="6" customWidth="1"/>
    <col min="2" max="2" width="25.7109375" customWidth="1"/>
    <col min="3" max="3" width="15.140625" customWidth="1"/>
    <col min="4" max="4" width="5" style="6" customWidth="1"/>
    <col min="5" max="5" width="9.140625" style="6" customWidth="1"/>
    <col min="6" max="6" width="9.42578125" style="6" customWidth="1"/>
    <col min="7" max="7" width="11" style="6" customWidth="1"/>
    <col min="8" max="8" width="8.85546875" style="6" customWidth="1"/>
    <col min="9" max="9" width="10.85546875" style="6" customWidth="1"/>
    <col min="10" max="10" width="13.5703125" customWidth="1"/>
    <col min="11" max="11" width="14.7109375" customWidth="1"/>
    <col min="12" max="12" width="13" customWidth="1"/>
    <col min="13" max="13" width="14.7109375" customWidth="1"/>
    <col min="14" max="1025" width="9.140625" customWidth="1"/>
  </cols>
  <sheetData>
    <row r="1" spans="1:13" ht="12.75" customHeight="1" x14ac:dyDescent="0.25">
      <c r="A1" s="162" t="s">
        <v>121</v>
      </c>
      <c r="B1" s="162"/>
      <c r="C1" s="162"/>
      <c r="D1" s="22"/>
      <c r="E1" s="23"/>
      <c r="F1" s="23"/>
      <c r="G1" s="23"/>
      <c r="H1" s="23"/>
      <c r="I1" s="23"/>
      <c r="J1" s="22"/>
      <c r="K1" s="22"/>
      <c r="L1" s="22"/>
      <c r="M1" s="22"/>
    </row>
    <row r="2" spans="1:13" ht="15" x14ac:dyDescent="0.2">
      <c r="A2" s="163" t="s">
        <v>1</v>
      </c>
      <c r="B2" s="163"/>
      <c r="C2" s="163"/>
      <c r="D2" s="163"/>
      <c r="E2" s="163"/>
      <c r="F2" s="163"/>
      <c r="G2" s="163"/>
      <c r="H2" s="163"/>
      <c r="I2" s="163"/>
      <c r="J2" s="163"/>
      <c r="K2" s="163"/>
      <c r="L2" s="163"/>
      <c r="M2" s="163"/>
    </row>
    <row r="3" spans="1:13" ht="15" x14ac:dyDescent="0.25">
      <c r="A3" s="24" t="s">
        <v>122</v>
      </c>
      <c r="B3" s="53"/>
      <c r="C3" s="25"/>
      <c r="D3" s="25"/>
      <c r="E3" s="26"/>
      <c r="F3" s="26"/>
      <c r="G3" s="26"/>
      <c r="H3" s="26"/>
      <c r="I3" s="26"/>
      <c r="J3" s="25"/>
      <c r="K3" s="25"/>
      <c r="L3" s="22"/>
      <c r="M3" s="22"/>
    </row>
    <row r="4" spans="1:13" ht="36" customHeight="1" x14ac:dyDescent="0.2">
      <c r="A4" s="3" t="s">
        <v>3</v>
      </c>
      <c r="B4" s="145" t="s">
        <v>4</v>
      </c>
      <c r="C4" s="145"/>
      <c r="D4" s="3" t="s">
        <v>5</v>
      </c>
      <c r="E4" s="3" t="s">
        <v>6</v>
      </c>
      <c r="F4" s="3" t="s">
        <v>7</v>
      </c>
      <c r="G4" s="3" t="s">
        <v>8</v>
      </c>
      <c r="H4" s="3" t="s">
        <v>9</v>
      </c>
      <c r="I4" s="3" t="s">
        <v>10</v>
      </c>
      <c r="J4" s="3" t="s">
        <v>11</v>
      </c>
      <c r="K4" s="3" t="s">
        <v>12</v>
      </c>
      <c r="L4" s="3" t="s">
        <v>13</v>
      </c>
      <c r="M4" s="3" t="s">
        <v>14</v>
      </c>
    </row>
    <row r="5" spans="1:13" x14ac:dyDescent="0.2">
      <c r="A5" s="12">
        <v>1</v>
      </c>
      <c r="B5" s="146">
        <v>2</v>
      </c>
      <c r="C5" s="146"/>
      <c r="D5" s="12">
        <v>3</v>
      </c>
      <c r="E5" s="12">
        <v>4</v>
      </c>
      <c r="F5" s="12">
        <v>6</v>
      </c>
      <c r="G5" s="12">
        <v>7</v>
      </c>
      <c r="H5" s="12">
        <v>9</v>
      </c>
      <c r="I5" s="12">
        <v>10</v>
      </c>
      <c r="J5" s="12">
        <v>12</v>
      </c>
      <c r="K5" s="12">
        <v>13</v>
      </c>
      <c r="L5" s="29">
        <v>14</v>
      </c>
      <c r="M5" s="3">
        <v>15</v>
      </c>
    </row>
    <row r="6" spans="1:13" ht="42.6" customHeight="1" x14ac:dyDescent="0.2">
      <c r="A6" s="54">
        <v>1</v>
      </c>
      <c r="B6" s="184" t="s">
        <v>123</v>
      </c>
      <c r="C6" s="55" t="s">
        <v>124</v>
      </c>
      <c r="D6" s="54" t="s">
        <v>23</v>
      </c>
      <c r="E6" s="56">
        <v>2000</v>
      </c>
      <c r="F6" s="131"/>
      <c r="G6" s="133">
        <f t="shared" ref="G6:G11" si="0">ROUND(E6*F6,2)</f>
        <v>0</v>
      </c>
      <c r="H6" s="54">
        <v>8</v>
      </c>
      <c r="I6" s="132">
        <f t="shared" ref="I6:I11" si="1">ROUND(G6*H6/100+G6,2)</f>
        <v>0</v>
      </c>
      <c r="J6" s="96"/>
      <c r="K6" s="96"/>
      <c r="L6" s="96"/>
      <c r="M6" s="97"/>
    </row>
    <row r="7" spans="1:13" ht="42.6" customHeight="1" x14ac:dyDescent="0.2">
      <c r="A7" s="54">
        <v>2</v>
      </c>
      <c r="B7" s="184"/>
      <c r="C7" s="55" t="s">
        <v>125</v>
      </c>
      <c r="D7" s="54" t="s">
        <v>23</v>
      </c>
      <c r="E7" s="56">
        <v>500</v>
      </c>
      <c r="F7" s="131"/>
      <c r="G7" s="133">
        <f t="shared" si="0"/>
        <v>0</v>
      </c>
      <c r="H7" s="54">
        <v>8</v>
      </c>
      <c r="I7" s="132">
        <f t="shared" si="1"/>
        <v>0</v>
      </c>
      <c r="J7" s="96"/>
      <c r="K7" s="96"/>
      <c r="L7" s="96"/>
      <c r="M7" s="97"/>
    </row>
    <row r="8" spans="1:13" ht="42.6" customHeight="1" x14ac:dyDescent="0.2">
      <c r="A8" s="54">
        <v>3</v>
      </c>
      <c r="B8" s="184"/>
      <c r="C8" s="55" t="s">
        <v>126</v>
      </c>
      <c r="D8" s="54" t="s">
        <v>23</v>
      </c>
      <c r="E8" s="56">
        <v>24000</v>
      </c>
      <c r="F8" s="131"/>
      <c r="G8" s="133">
        <f t="shared" si="0"/>
        <v>0</v>
      </c>
      <c r="H8" s="54">
        <v>8</v>
      </c>
      <c r="I8" s="132">
        <f t="shared" si="1"/>
        <v>0</v>
      </c>
      <c r="J8" s="96"/>
      <c r="K8" s="96"/>
      <c r="L8" s="96"/>
      <c r="M8" s="97"/>
    </row>
    <row r="9" spans="1:13" ht="42.6" customHeight="1" x14ac:dyDescent="0.2">
      <c r="A9" s="54">
        <v>4</v>
      </c>
      <c r="B9" s="184"/>
      <c r="C9" s="55" t="s">
        <v>127</v>
      </c>
      <c r="D9" s="54" t="s">
        <v>23</v>
      </c>
      <c r="E9" s="56">
        <v>15000</v>
      </c>
      <c r="F9" s="131"/>
      <c r="G9" s="133">
        <f t="shared" si="0"/>
        <v>0</v>
      </c>
      <c r="H9" s="54">
        <v>8</v>
      </c>
      <c r="I9" s="132">
        <f t="shared" si="1"/>
        <v>0</v>
      </c>
      <c r="J9" s="96"/>
      <c r="K9" s="96"/>
      <c r="L9" s="96"/>
      <c r="M9" s="97"/>
    </row>
    <row r="10" spans="1:13" ht="42.6" customHeight="1" x14ac:dyDescent="0.2">
      <c r="A10" s="54">
        <v>5</v>
      </c>
      <c r="B10" s="184"/>
      <c r="C10" s="55" t="s">
        <v>128</v>
      </c>
      <c r="D10" s="54" t="s">
        <v>23</v>
      </c>
      <c r="E10" s="56">
        <v>600</v>
      </c>
      <c r="F10" s="131"/>
      <c r="G10" s="133">
        <f t="shared" si="0"/>
        <v>0</v>
      </c>
      <c r="H10" s="54">
        <v>8</v>
      </c>
      <c r="I10" s="132">
        <f t="shared" si="1"/>
        <v>0</v>
      </c>
      <c r="J10" s="96"/>
      <c r="K10" s="96"/>
      <c r="L10" s="96"/>
      <c r="M10" s="97"/>
    </row>
    <row r="11" spans="1:13" ht="42.6" customHeight="1" x14ac:dyDescent="0.2">
      <c r="A11" s="54">
        <v>6</v>
      </c>
      <c r="B11" s="184"/>
      <c r="C11" s="55" t="s">
        <v>129</v>
      </c>
      <c r="D11" s="54" t="s">
        <v>23</v>
      </c>
      <c r="E11" s="56">
        <v>5000</v>
      </c>
      <c r="F11" s="131"/>
      <c r="G11" s="133">
        <f t="shared" si="0"/>
        <v>0</v>
      </c>
      <c r="H11" s="54">
        <v>8</v>
      </c>
      <c r="I11" s="132">
        <f t="shared" si="1"/>
        <v>0</v>
      </c>
      <c r="J11" s="96"/>
      <c r="K11" s="96"/>
      <c r="L11" s="96"/>
      <c r="M11" s="97"/>
    </row>
    <row r="12" spans="1:13" ht="16.5" customHeight="1" x14ac:dyDescent="0.2">
      <c r="A12" s="178" t="s">
        <v>110</v>
      </c>
      <c r="B12" s="178"/>
      <c r="C12" s="178"/>
      <c r="D12" s="183" t="s">
        <v>230</v>
      </c>
      <c r="E12" s="183"/>
      <c r="F12" s="183"/>
      <c r="G12" s="111">
        <f>SUM(G6:G11)</f>
        <v>0</v>
      </c>
      <c r="H12" s="95" t="s">
        <v>230</v>
      </c>
      <c r="I12" s="111">
        <f>SUM(I6:I11)</f>
        <v>0</v>
      </c>
      <c r="J12" s="180" t="s">
        <v>230</v>
      </c>
      <c r="K12" s="180"/>
      <c r="L12" s="180"/>
      <c r="M12" s="180"/>
    </row>
  </sheetData>
  <mergeCells count="8">
    <mergeCell ref="A12:C12"/>
    <mergeCell ref="D12:F12"/>
    <mergeCell ref="J12:M12"/>
    <mergeCell ref="A1:C1"/>
    <mergeCell ref="A2:M2"/>
    <mergeCell ref="B4:C4"/>
    <mergeCell ref="B5:C5"/>
    <mergeCell ref="B6:B11"/>
  </mergeCells>
  <pageMargins left="0.78740157480314965" right="0.78740157480314965" top="0.59055118110236227" bottom="0.59055118110236227" header="0.51181102362204722" footer="0.51181102362204722"/>
  <pageSetup paperSize="9" scale="82" firstPageNumber="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8"/>
  <sheetViews>
    <sheetView view="pageBreakPreview" zoomScale="120" zoomScaleNormal="100" zoomScaleSheetLayoutView="120" workbookViewId="0">
      <selection activeCell="I6" sqref="I6"/>
    </sheetView>
  </sheetViews>
  <sheetFormatPr defaultRowHeight="12.75" x14ac:dyDescent="0.2"/>
  <cols>
    <col min="1" max="1" width="4.42578125" style="6" customWidth="1"/>
    <col min="2" max="2" width="25.85546875" customWidth="1"/>
    <col min="3" max="3" width="11.7109375" customWidth="1"/>
    <col min="4" max="4" width="7.7109375" customWidth="1"/>
    <col min="5" max="5" width="11.140625" style="6" customWidth="1"/>
    <col min="6" max="6" width="9.7109375" style="6" customWidth="1"/>
    <col min="7" max="7" width="10.5703125" style="6" customWidth="1"/>
    <col min="8" max="8" width="10.42578125" style="6" customWidth="1"/>
    <col min="9" max="9" width="11.140625" style="6" customWidth="1"/>
    <col min="10" max="10" width="13.42578125" style="6" customWidth="1"/>
    <col min="11" max="11" width="13" customWidth="1"/>
    <col min="12" max="12" width="13.85546875" customWidth="1"/>
    <col min="13" max="13" width="14.28515625" customWidth="1"/>
    <col min="14" max="1025" width="9.140625" customWidth="1"/>
  </cols>
  <sheetData>
    <row r="1" spans="1:13" ht="12.75" customHeight="1" x14ac:dyDescent="0.25">
      <c r="A1" s="162" t="s">
        <v>130</v>
      </c>
      <c r="B1" s="162"/>
      <c r="C1" s="21"/>
      <c r="D1" s="22"/>
      <c r="E1" s="23"/>
      <c r="F1" s="23"/>
      <c r="G1" s="23"/>
      <c r="H1" s="23"/>
      <c r="I1" s="23"/>
      <c r="J1" s="22"/>
      <c r="K1" s="22"/>
      <c r="L1" s="22"/>
      <c r="M1" s="22"/>
    </row>
    <row r="2" spans="1:13" ht="15" x14ac:dyDescent="0.2">
      <c r="A2" s="163" t="s">
        <v>1</v>
      </c>
      <c r="B2" s="163"/>
      <c r="C2" s="163"/>
      <c r="D2" s="163"/>
      <c r="E2" s="163"/>
      <c r="F2" s="163"/>
      <c r="G2" s="163"/>
      <c r="H2" s="163"/>
      <c r="I2" s="163"/>
      <c r="J2" s="163"/>
      <c r="K2" s="163"/>
      <c r="L2" s="163"/>
      <c r="M2" s="163"/>
    </row>
    <row r="3" spans="1:13" ht="15" x14ac:dyDescent="0.25">
      <c r="A3" s="24" t="s">
        <v>131</v>
      </c>
      <c r="B3" s="25"/>
      <c r="C3" s="25"/>
      <c r="D3" s="25"/>
      <c r="E3" s="26"/>
      <c r="F3" s="26"/>
      <c r="G3" s="26"/>
      <c r="H3" s="26"/>
      <c r="I3" s="26"/>
      <c r="J3" s="25"/>
      <c r="K3" s="25"/>
      <c r="L3" s="22"/>
      <c r="M3" s="22"/>
    </row>
    <row r="4" spans="1:13" ht="42" customHeight="1" x14ac:dyDescent="0.2">
      <c r="A4" s="3" t="s">
        <v>3</v>
      </c>
      <c r="B4" s="145" t="s">
        <v>4</v>
      </c>
      <c r="C4" s="145"/>
      <c r="D4" s="3" t="s">
        <v>5</v>
      </c>
      <c r="E4" s="3" t="s">
        <v>92</v>
      </c>
      <c r="F4" s="3" t="s">
        <v>7</v>
      </c>
      <c r="G4" s="3" t="s">
        <v>8</v>
      </c>
      <c r="H4" s="3" t="s">
        <v>9</v>
      </c>
      <c r="I4" s="3" t="s">
        <v>10</v>
      </c>
      <c r="J4" s="3" t="s">
        <v>11</v>
      </c>
      <c r="K4" s="3" t="s">
        <v>12</v>
      </c>
      <c r="L4" s="3" t="s">
        <v>13</v>
      </c>
      <c r="M4" s="3" t="s">
        <v>14</v>
      </c>
    </row>
    <row r="5" spans="1:13" x14ac:dyDescent="0.2">
      <c r="A5" s="12">
        <v>1</v>
      </c>
      <c r="B5" s="146">
        <v>2</v>
      </c>
      <c r="C5" s="146"/>
      <c r="D5" s="12">
        <v>3</v>
      </c>
      <c r="E5" s="12">
        <v>4</v>
      </c>
      <c r="F5" s="12">
        <v>6</v>
      </c>
      <c r="G5" s="12">
        <v>7</v>
      </c>
      <c r="H5" s="12">
        <v>9</v>
      </c>
      <c r="I5" s="12">
        <v>10</v>
      </c>
      <c r="J5" s="12">
        <v>12</v>
      </c>
      <c r="K5" s="12">
        <v>13</v>
      </c>
      <c r="L5" s="29">
        <v>14</v>
      </c>
      <c r="M5" s="3">
        <v>15</v>
      </c>
    </row>
    <row r="6" spans="1:13" ht="32.25" customHeight="1" x14ac:dyDescent="0.2">
      <c r="A6" s="19">
        <v>1</v>
      </c>
      <c r="B6" s="185" t="s">
        <v>132</v>
      </c>
      <c r="C6" s="19" t="s">
        <v>133</v>
      </c>
      <c r="D6" s="19" t="s">
        <v>17</v>
      </c>
      <c r="E6" s="48">
        <v>100</v>
      </c>
      <c r="F6" s="108"/>
      <c r="G6" s="109">
        <f>ROUND(E6*F6,2)</f>
        <v>0</v>
      </c>
      <c r="H6" s="19">
        <v>8</v>
      </c>
      <c r="I6" s="110">
        <f>ROUND(G6*H6/100+G6,2)</f>
        <v>0</v>
      </c>
      <c r="J6" s="94"/>
      <c r="K6" s="74"/>
      <c r="L6" s="74"/>
      <c r="M6" s="74"/>
    </row>
    <row r="7" spans="1:13" ht="32.25" customHeight="1" x14ac:dyDescent="0.2">
      <c r="A7" s="19">
        <v>2</v>
      </c>
      <c r="B7" s="185"/>
      <c r="C7" s="19" t="s">
        <v>134</v>
      </c>
      <c r="D7" s="19" t="s">
        <v>17</v>
      </c>
      <c r="E7" s="48">
        <v>200</v>
      </c>
      <c r="F7" s="108"/>
      <c r="G7" s="109">
        <f>ROUND(E7*F7,2)</f>
        <v>0</v>
      </c>
      <c r="H7" s="19">
        <v>8</v>
      </c>
      <c r="I7" s="110">
        <f>ROUND(G7*H7/100+G7,2)</f>
        <v>0</v>
      </c>
      <c r="J7" s="94"/>
      <c r="K7" s="74"/>
      <c r="L7" s="74"/>
      <c r="M7" s="74"/>
    </row>
    <row r="8" spans="1:13" ht="13.5" customHeight="1" x14ac:dyDescent="0.2">
      <c r="A8" s="178" t="s">
        <v>110</v>
      </c>
      <c r="B8" s="178"/>
      <c r="C8" s="178"/>
      <c r="D8" s="179" t="s">
        <v>230</v>
      </c>
      <c r="E8" s="179"/>
      <c r="F8" s="179"/>
      <c r="G8" s="111">
        <f>SUM(G6:G7)</f>
        <v>0</v>
      </c>
      <c r="H8" s="95" t="s">
        <v>230</v>
      </c>
      <c r="I8" s="111">
        <f>SUM(I6:I7)</f>
        <v>0</v>
      </c>
      <c r="J8" s="180" t="s">
        <v>230</v>
      </c>
      <c r="K8" s="180"/>
      <c r="L8" s="180"/>
      <c r="M8" s="180"/>
    </row>
  </sheetData>
  <mergeCells count="8">
    <mergeCell ref="A8:C8"/>
    <mergeCell ref="D8:F8"/>
    <mergeCell ref="J8:M8"/>
    <mergeCell ref="A1:B1"/>
    <mergeCell ref="A2:M2"/>
    <mergeCell ref="B4:C4"/>
    <mergeCell ref="B5:C5"/>
    <mergeCell ref="B6:B7"/>
  </mergeCells>
  <pageMargins left="0.78740157480314965" right="0.78740157480314965" top="0.59055118110236227" bottom="0.59055118110236227" header="0.51181102362204722" footer="0.51181102362204722"/>
  <pageSetup paperSize="9" scale="83" firstPageNumber="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12"/>
  <sheetViews>
    <sheetView view="pageBreakPreview" zoomScale="120" zoomScaleNormal="100" zoomScaleSheetLayoutView="120" workbookViewId="0">
      <selection activeCell="I6" sqref="I6"/>
    </sheetView>
  </sheetViews>
  <sheetFormatPr defaultRowHeight="12.75" x14ac:dyDescent="0.2"/>
  <cols>
    <col min="1" max="1" width="4.42578125" style="6" customWidth="1"/>
    <col min="2" max="2" width="28.85546875" customWidth="1"/>
    <col min="3" max="3" width="11.42578125" customWidth="1"/>
    <col min="4" max="4" width="5.42578125" customWidth="1"/>
    <col min="5" max="5" width="11.140625" style="6" customWidth="1"/>
    <col min="6" max="6" width="9.7109375" style="6" customWidth="1"/>
    <col min="7" max="7" width="10.5703125" style="6" customWidth="1"/>
    <col min="8" max="8" width="10.85546875" style="6" customWidth="1"/>
    <col min="9" max="9" width="11.140625" style="6" customWidth="1"/>
    <col min="10" max="10" width="14" style="6" customWidth="1"/>
    <col min="11" max="11" width="13.85546875" customWidth="1"/>
    <col min="12" max="13" width="16.140625" customWidth="1"/>
    <col min="14" max="1025" width="9.140625" customWidth="1"/>
  </cols>
  <sheetData>
    <row r="1" spans="1:13" ht="12.75" customHeight="1" x14ac:dyDescent="0.25">
      <c r="A1" s="162" t="s">
        <v>135</v>
      </c>
      <c r="B1" s="162"/>
      <c r="C1" s="21"/>
      <c r="D1" s="22"/>
      <c r="E1" s="23"/>
      <c r="F1" s="23"/>
      <c r="G1" s="23"/>
      <c r="H1" s="23"/>
      <c r="I1" s="23"/>
      <c r="J1" s="22"/>
      <c r="K1" s="22"/>
      <c r="L1" s="22"/>
      <c r="M1" s="22"/>
    </row>
    <row r="2" spans="1:13" ht="15" x14ac:dyDescent="0.2">
      <c r="A2" s="163" t="s">
        <v>1</v>
      </c>
      <c r="B2" s="163"/>
      <c r="C2" s="163"/>
      <c r="D2" s="163"/>
      <c r="E2" s="163"/>
      <c r="F2" s="163"/>
      <c r="G2" s="163"/>
      <c r="H2" s="163"/>
      <c r="I2" s="163"/>
      <c r="J2" s="163"/>
      <c r="K2" s="163"/>
      <c r="L2" s="163"/>
      <c r="M2" s="163"/>
    </row>
    <row r="3" spans="1:13" ht="15" x14ac:dyDescent="0.25">
      <c r="A3" s="24" t="s">
        <v>136</v>
      </c>
      <c r="B3" s="25"/>
      <c r="C3" s="25"/>
      <c r="D3" s="25"/>
      <c r="E3" s="26"/>
      <c r="F3" s="26"/>
      <c r="G3" s="26"/>
      <c r="H3" s="26"/>
      <c r="I3" s="26"/>
      <c r="J3" s="25"/>
      <c r="K3" s="25"/>
      <c r="L3" s="22"/>
      <c r="M3" s="22"/>
    </row>
    <row r="4" spans="1:13" ht="41.25" customHeight="1" x14ac:dyDescent="0.2">
      <c r="A4" s="3" t="s">
        <v>3</v>
      </c>
      <c r="B4" s="145" t="s">
        <v>4</v>
      </c>
      <c r="C4" s="145"/>
      <c r="D4" s="3" t="s">
        <v>5</v>
      </c>
      <c r="E4" s="3" t="s">
        <v>6</v>
      </c>
      <c r="F4" s="3" t="s">
        <v>7</v>
      </c>
      <c r="G4" s="3" t="s">
        <v>137</v>
      </c>
      <c r="H4" s="3" t="s">
        <v>9</v>
      </c>
      <c r="I4" s="3" t="s">
        <v>10</v>
      </c>
      <c r="J4" s="3" t="s">
        <v>11</v>
      </c>
      <c r="K4" s="3" t="s">
        <v>12</v>
      </c>
      <c r="L4" s="3" t="s">
        <v>13</v>
      </c>
      <c r="M4" s="3" t="s">
        <v>14</v>
      </c>
    </row>
    <row r="5" spans="1:13" x14ac:dyDescent="0.2">
      <c r="A5" s="12">
        <v>1</v>
      </c>
      <c r="B5" s="146">
        <v>2</v>
      </c>
      <c r="C5" s="146"/>
      <c r="D5" s="12">
        <v>3</v>
      </c>
      <c r="E5" s="12">
        <v>4</v>
      </c>
      <c r="F5" s="12">
        <v>6</v>
      </c>
      <c r="G5" s="12">
        <v>7</v>
      </c>
      <c r="H5" s="12">
        <v>9</v>
      </c>
      <c r="I5" s="12">
        <v>10</v>
      </c>
      <c r="J5" s="12">
        <v>12</v>
      </c>
      <c r="K5" s="12">
        <v>13</v>
      </c>
      <c r="L5" s="29">
        <v>14</v>
      </c>
      <c r="M5" s="3">
        <v>15</v>
      </c>
    </row>
    <row r="6" spans="1:13" ht="20.25" customHeight="1" x14ac:dyDescent="0.2">
      <c r="A6" s="19">
        <v>1</v>
      </c>
      <c r="B6" s="185" t="s">
        <v>138</v>
      </c>
      <c r="C6" s="185"/>
      <c r="D6" s="19" t="s">
        <v>17</v>
      </c>
      <c r="E6" s="48">
        <v>2000</v>
      </c>
      <c r="F6" s="108"/>
      <c r="G6" s="109">
        <f>ROUND(E6*F6,2)</f>
        <v>0</v>
      </c>
      <c r="H6" s="19">
        <v>8</v>
      </c>
      <c r="I6" s="110">
        <f>ROUND(G6*H6/100+G6,2)</f>
        <v>0</v>
      </c>
      <c r="J6" s="94"/>
      <c r="K6" s="74"/>
      <c r="L6" s="74"/>
      <c r="M6" s="74"/>
    </row>
    <row r="7" spans="1:13" ht="25.5" customHeight="1" x14ac:dyDescent="0.2">
      <c r="A7" s="19">
        <v>2</v>
      </c>
      <c r="B7" s="185" t="s">
        <v>139</v>
      </c>
      <c r="C7" s="19" t="s">
        <v>140</v>
      </c>
      <c r="D7" s="19" t="s">
        <v>17</v>
      </c>
      <c r="E7" s="48">
        <v>200</v>
      </c>
      <c r="F7" s="108"/>
      <c r="G7" s="109">
        <f>ROUND(E7*F7,2)</f>
        <v>0</v>
      </c>
      <c r="H7" s="19">
        <v>8</v>
      </c>
      <c r="I7" s="110">
        <f>ROUND(G7*H7/100+G7,2)</f>
        <v>0</v>
      </c>
      <c r="J7" s="94"/>
      <c r="K7" s="74"/>
      <c r="L7" s="74"/>
      <c r="M7" s="74"/>
    </row>
    <row r="8" spans="1:13" ht="24.75" customHeight="1" x14ac:dyDescent="0.2">
      <c r="A8" s="19">
        <v>3</v>
      </c>
      <c r="B8" s="185"/>
      <c r="C8" s="19" t="s">
        <v>141</v>
      </c>
      <c r="D8" s="19" t="s">
        <v>17</v>
      </c>
      <c r="E8" s="48">
        <v>120</v>
      </c>
      <c r="F8" s="108"/>
      <c r="G8" s="109">
        <f>ROUND(E8*F8,2)</f>
        <v>0</v>
      </c>
      <c r="H8" s="19">
        <v>8</v>
      </c>
      <c r="I8" s="110">
        <f>ROUND(G8*H8/100+G8,2)</f>
        <v>0</v>
      </c>
      <c r="J8" s="94"/>
      <c r="K8" s="74"/>
      <c r="L8" s="74"/>
      <c r="M8" s="74"/>
    </row>
    <row r="9" spans="1:13" ht="25.5" customHeight="1" x14ac:dyDescent="0.2">
      <c r="A9" s="19">
        <v>4</v>
      </c>
      <c r="B9" s="185" t="s">
        <v>142</v>
      </c>
      <c r="C9" s="185"/>
      <c r="D9" s="19" t="s">
        <v>17</v>
      </c>
      <c r="E9" s="48">
        <v>50</v>
      </c>
      <c r="F9" s="108"/>
      <c r="G9" s="109">
        <f>ROUND(E9*F9,2)</f>
        <v>0</v>
      </c>
      <c r="H9" s="19">
        <v>8</v>
      </c>
      <c r="I9" s="110">
        <f>ROUND(G9*H9/100+G9,2)</f>
        <v>0</v>
      </c>
      <c r="J9" s="94"/>
      <c r="K9" s="74"/>
      <c r="L9" s="74"/>
      <c r="M9" s="74"/>
    </row>
    <row r="10" spans="1:13" ht="25.5" customHeight="1" x14ac:dyDescent="0.2">
      <c r="A10" s="19">
        <v>5</v>
      </c>
      <c r="B10" s="31" t="s">
        <v>143</v>
      </c>
      <c r="C10" s="31" t="s">
        <v>140</v>
      </c>
      <c r="D10" s="19" t="s">
        <v>17</v>
      </c>
      <c r="E10" s="48">
        <v>50</v>
      </c>
      <c r="F10" s="108"/>
      <c r="G10" s="109">
        <f>ROUND(E10*F10,2)</f>
        <v>0</v>
      </c>
      <c r="H10" s="19">
        <v>8</v>
      </c>
      <c r="I10" s="110">
        <f>ROUND(G10*H10/100+G10,2)</f>
        <v>0</v>
      </c>
      <c r="J10" s="94"/>
      <c r="K10" s="74"/>
      <c r="L10" s="74"/>
      <c r="M10" s="74"/>
    </row>
    <row r="11" spans="1:13" ht="13.5" customHeight="1" x14ac:dyDescent="0.2">
      <c r="A11" s="178" t="s">
        <v>110</v>
      </c>
      <c r="B11" s="178"/>
      <c r="C11" s="178"/>
      <c r="D11" s="179" t="s">
        <v>230</v>
      </c>
      <c r="E11" s="179"/>
      <c r="F11" s="179"/>
      <c r="G11" s="111">
        <f>SUM(G6:G10)</f>
        <v>0</v>
      </c>
      <c r="H11" s="95" t="s">
        <v>230</v>
      </c>
      <c r="I11" s="111">
        <f>SUM(I6:I10)</f>
        <v>0</v>
      </c>
      <c r="J11" s="186" t="s">
        <v>230</v>
      </c>
      <c r="K11" s="187"/>
      <c r="L11" s="187"/>
      <c r="M11" s="188"/>
    </row>
    <row r="12" spans="1:13" x14ac:dyDescent="0.2">
      <c r="I12" s="70"/>
    </row>
  </sheetData>
  <mergeCells count="10">
    <mergeCell ref="B7:B8"/>
    <mergeCell ref="B9:C9"/>
    <mergeCell ref="A11:C11"/>
    <mergeCell ref="D11:F11"/>
    <mergeCell ref="J11:M11"/>
    <mergeCell ref="A1:B1"/>
    <mergeCell ref="A2:M2"/>
    <mergeCell ref="B4:C4"/>
    <mergeCell ref="B5:C5"/>
    <mergeCell ref="B6:C6"/>
  </mergeCells>
  <pageMargins left="0.78740157480314965" right="0.78740157480314965" top="0.98425196850393704" bottom="0.98425196850393704" header="0.51181102362204722" footer="0.51181102362204722"/>
  <pageSetup paperSize="9" scale="80" firstPageNumber="0"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7"/>
  <sheetViews>
    <sheetView view="pageBreakPreview" zoomScale="120" zoomScaleNormal="100" zoomScaleSheetLayoutView="120" workbookViewId="0">
      <selection activeCell="H6" sqref="H6"/>
    </sheetView>
  </sheetViews>
  <sheetFormatPr defaultRowHeight="12.75" x14ac:dyDescent="0.2"/>
  <cols>
    <col min="1" max="1" width="4.42578125" style="6" customWidth="1"/>
    <col min="2" max="2" width="35" customWidth="1"/>
    <col min="3" max="3" width="5.42578125" customWidth="1"/>
    <col min="4" max="4" width="10.85546875" style="6" customWidth="1"/>
    <col min="5" max="5" width="9.7109375" style="6" customWidth="1"/>
    <col min="6" max="6" width="10.5703125" style="6" customWidth="1"/>
    <col min="7" max="7" width="9.5703125" style="6" customWidth="1"/>
    <col min="8" max="8" width="11.140625" style="6" customWidth="1"/>
    <col min="9" max="9" width="14.7109375" style="6" customWidth="1"/>
    <col min="10" max="10" width="14.140625" customWidth="1"/>
    <col min="11" max="11" width="12.7109375" customWidth="1"/>
    <col min="12" max="12" width="17.140625" customWidth="1"/>
    <col min="13" max="1025" width="9.140625" customWidth="1"/>
  </cols>
  <sheetData>
    <row r="1" spans="1:12" ht="12.75" customHeight="1" x14ac:dyDescent="0.25">
      <c r="A1" s="162" t="s">
        <v>144</v>
      </c>
      <c r="B1" s="162"/>
      <c r="C1" s="22"/>
      <c r="D1" s="23"/>
      <c r="E1" s="23"/>
      <c r="F1" s="23"/>
      <c r="G1" s="23"/>
      <c r="H1" s="23"/>
      <c r="I1" s="22"/>
      <c r="J1" s="22"/>
      <c r="K1" s="22"/>
      <c r="L1" s="22"/>
    </row>
    <row r="2" spans="1:12" ht="15" x14ac:dyDescent="0.2">
      <c r="A2" s="163" t="s">
        <v>1</v>
      </c>
      <c r="B2" s="163"/>
      <c r="C2" s="163"/>
      <c r="D2" s="163"/>
      <c r="E2" s="163"/>
      <c r="F2" s="163"/>
      <c r="G2" s="163"/>
      <c r="H2" s="163"/>
      <c r="I2" s="163"/>
      <c r="J2" s="163"/>
      <c r="K2" s="163"/>
      <c r="L2" s="163"/>
    </row>
    <row r="3" spans="1:12" ht="15" x14ac:dyDescent="0.25">
      <c r="A3" s="24" t="s">
        <v>145</v>
      </c>
      <c r="B3" s="25"/>
      <c r="C3" s="25"/>
      <c r="D3" s="26"/>
      <c r="E3" s="26"/>
      <c r="F3" s="26"/>
      <c r="G3" s="26"/>
      <c r="H3" s="26"/>
      <c r="I3" s="25"/>
      <c r="J3" s="25"/>
      <c r="K3" s="22"/>
      <c r="L3" s="22"/>
    </row>
    <row r="4" spans="1:12" ht="37.5" customHeight="1" x14ac:dyDescent="0.2">
      <c r="A4" s="3" t="s">
        <v>3</v>
      </c>
      <c r="B4" s="3" t="s">
        <v>4</v>
      </c>
      <c r="C4" s="3" t="s">
        <v>5</v>
      </c>
      <c r="D4" s="3" t="s">
        <v>6</v>
      </c>
      <c r="E4" s="3" t="s">
        <v>7</v>
      </c>
      <c r="F4" s="3" t="s">
        <v>8</v>
      </c>
      <c r="G4" s="3" t="s">
        <v>9</v>
      </c>
      <c r="H4" s="3" t="s">
        <v>10</v>
      </c>
      <c r="I4" s="3" t="s">
        <v>11</v>
      </c>
      <c r="J4" s="3" t="s">
        <v>12</v>
      </c>
      <c r="K4" s="3" t="s">
        <v>13</v>
      </c>
      <c r="L4" s="3" t="s">
        <v>14</v>
      </c>
    </row>
    <row r="5" spans="1:12" x14ac:dyDescent="0.2">
      <c r="A5" s="12">
        <v>1</v>
      </c>
      <c r="B5" s="12">
        <v>2</v>
      </c>
      <c r="C5" s="12">
        <v>3</v>
      </c>
      <c r="D5" s="12">
        <v>4</v>
      </c>
      <c r="E5" s="12">
        <v>6</v>
      </c>
      <c r="F5" s="12">
        <v>7</v>
      </c>
      <c r="G5" s="12">
        <v>9</v>
      </c>
      <c r="H5" s="12">
        <v>10</v>
      </c>
      <c r="I5" s="12">
        <v>12</v>
      </c>
      <c r="J5" s="12">
        <v>13</v>
      </c>
      <c r="K5" s="29">
        <v>14</v>
      </c>
      <c r="L5" s="3">
        <v>15</v>
      </c>
    </row>
    <row r="6" spans="1:12" ht="48" x14ac:dyDescent="0.2">
      <c r="A6" s="51">
        <v>1</v>
      </c>
      <c r="B6" s="30" t="s">
        <v>146</v>
      </c>
      <c r="C6" s="19" t="s">
        <v>17</v>
      </c>
      <c r="D6" s="48">
        <v>80</v>
      </c>
      <c r="E6" s="108"/>
      <c r="F6" s="109">
        <f>ROUND(D6*E6,2)</f>
        <v>0</v>
      </c>
      <c r="G6" s="19">
        <v>8</v>
      </c>
      <c r="H6" s="110">
        <f>ROUND(F6*G6/100+F6,2)</f>
        <v>0</v>
      </c>
      <c r="I6" s="94"/>
      <c r="J6" s="74"/>
      <c r="K6" s="74"/>
      <c r="L6" s="74"/>
    </row>
    <row r="7" spans="1:12" ht="13.5" customHeight="1" x14ac:dyDescent="0.2">
      <c r="A7" s="178" t="s">
        <v>147</v>
      </c>
      <c r="B7" s="178"/>
      <c r="C7" s="179" t="s">
        <v>230</v>
      </c>
      <c r="D7" s="179"/>
      <c r="E7" s="179"/>
      <c r="F7" s="111">
        <f>SUM(F6:F6)</f>
        <v>0</v>
      </c>
      <c r="G7" s="100" t="s">
        <v>230</v>
      </c>
      <c r="H7" s="111">
        <f>SUM(H6:H6)</f>
        <v>0</v>
      </c>
      <c r="I7" s="181" t="s">
        <v>230</v>
      </c>
      <c r="J7" s="181"/>
      <c r="K7" s="181"/>
      <c r="L7" s="181"/>
    </row>
  </sheetData>
  <mergeCells count="5">
    <mergeCell ref="A1:B1"/>
    <mergeCell ref="A2:L2"/>
    <mergeCell ref="A7:B7"/>
    <mergeCell ref="C7:E7"/>
    <mergeCell ref="I7:L7"/>
  </mergeCells>
  <pageMargins left="0.78740157480314965" right="0.78740157480314965" top="0.98425196850393704" bottom="0.98425196850393704" header="0.51181102362204722" footer="0.51181102362204722"/>
  <pageSetup paperSize="9" scale="83" firstPageNumber="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10"/>
  <sheetViews>
    <sheetView view="pageBreakPreview" zoomScale="120" zoomScaleNormal="100" zoomScaleSheetLayoutView="120" workbookViewId="0">
      <selection activeCell="I6" sqref="I6"/>
    </sheetView>
  </sheetViews>
  <sheetFormatPr defaultRowHeight="12.75" x14ac:dyDescent="0.2"/>
  <cols>
    <col min="1" max="1" width="4.42578125" style="6" customWidth="1"/>
    <col min="2" max="2" width="24.42578125" customWidth="1"/>
    <col min="3" max="3" width="16" customWidth="1"/>
    <col min="4" max="4" width="5.42578125" customWidth="1"/>
    <col min="5" max="5" width="11.42578125" style="6" customWidth="1"/>
    <col min="6" max="6" width="9.7109375" style="6" customWidth="1"/>
    <col min="7" max="7" width="10.5703125" style="6" customWidth="1"/>
    <col min="8" max="8" width="10.140625" style="6" customWidth="1"/>
    <col min="9" max="9" width="11.140625" style="6" customWidth="1"/>
    <col min="10" max="10" width="14.42578125" style="6" customWidth="1"/>
    <col min="11" max="11" width="15.140625" customWidth="1"/>
    <col min="12" max="12" width="13.85546875" customWidth="1"/>
    <col min="13" max="13" width="15" customWidth="1"/>
    <col min="14" max="1025" width="9.140625" customWidth="1"/>
  </cols>
  <sheetData>
    <row r="1" spans="1:13" ht="12.75" customHeight="1" x14ac:dyDescent="0.25">
      <c r="A1" s="162" t="s">
        <v>148</v>
      </c>
      <c r="B1" s="162"/>
      <c r="C1" s="21"/>
      <c r="D1" s="22"/>
      <c r="E1" s="22"/>
      <c r="F1" s="22"/>
      <c r="G1" s="22"/>
      <c r="H1" s="23"/>
      <c r="I1" s="23"/>
      <c r="J1" s="22"/>
      <c r="K1" s="22"/>
      <c r="L1" s="22"/>
      <c r="M1" s="22"/>
    </row>
    <row r="2" spans="1:13" ht="15" x14ac:dyDescent="0.2">
      <c r="A2" s="163" t="s">
        <v>1</v>
      </c>
      <c r="B2" s="163"/>
      <c r="C2" s="163"/>
      <c r="D2" s="163"/>
      <c r="E2" s="163"/>
      <c r="F2" s="163"/>
      <c r="G2" s="163"/>
      <c r="H2" s="163"/>
      <c r="I2" s="163"/>
      <c r="J2" s="163"/>
      <c r="K2" s="163"/>
      <c r="L2" s="163"/>
      <c r="M2" s="163"/>
    </row>
    <row r="3" spans="1:13" ht="15" x14ac:dyDescent="0.25">
      <c r="A3" s="24" t="s">
        <v>149</v>
      </c>
      <c r="B3" s="25"/>
      <c r="C3" s="25"/>
      <c r="D3" s="25"/>
      <c r="E3" s="25"/>
      <c r="F3" s="25"/>
      <c r="G3" s="25"/>
      <c r="H3" s="26"/>
      <c r="I3" s="26"/>
      <c r="J3" s="25"/>
      <c r="K3" s="25"/>
      <c r="L3" s="22"/>
      <c r="M3" s="22"/>
    </row>
    <row r="4" spans="1:13" ht="36" customHeight="1" x14ac:dyDescent="0.2">
      <c r="A4" s="3" t="s">
        <v>3</v>
      </c>
      <c r="B4" s="145" t="s">
        <v>4</v>
      </c>
      <c r="C4" s="145"/>
      <c r="D4" s="3" t="s">
        <v>5</v>
      </c>
      <c r="E4" s="3" t="s">
        <v>6</v>
      </c>
      <c r="F4" s="3" t="s">
        <v>7</v>
      </c>
      <c r="G4" s="3" t="s">
        <v>8</v>
      </c>
      <c r="H4" s="3" t="s">
        <v>9</v>
      </c>
      <c r="I4" s="3" t="s">
        <v>10</v>
      </c>
      <c r="J4" s="3" t="s">
        <v>11</v>
      </c>
      <c r="K4" s="3" t="s">
        <v>12</v>
      </c>
      <c r="L4" s="3" t="s">
        <v>13</v>
      </c>
      <c r="M4" s="3" t="s">
        <v>14</v>
      </c>
    </row>
    <row r="5" spans="1:13" x14ac:dyDescent="0.2">
      <c r="A5" s="12">
        <v>1</v>
      </c>
      <c r="B5" s="146">
        <v>2</v>
      </c>
      <c r="C5" s="146"/>
      <c r="D5" s="12">
        <v>3</v>
      </c>
      <c r="E5" s="12">
        <v>4</v>
      </c>
      <c r="F5" s="12">
        <v>6</v>
      </c>
      <c r="G5" s="12">
        <v>7</v>
      </c>
      <c r="H5" s="12">
        <v>9</v>
      </c>
      <c r="I5" s="12">
        <v>10</v>
      </c>
      <c r="J5" s="12">
        <v>12</v>
      </c>
      <c r="K5" s="12">
        <v>13</v>
      </c>
      <c r="L5" s="29">
        <v>14</v>
      </c>
      <c r="M5" s="3">
        <v>15</v>
      </c>
    </row>
    <row r="6" spans="1:13" ht="88.5" customHeight="1" x14ac:dyDescent="0.2">
      <c r="A6" s="19">
        <v>1</v>
      </c>
      <c r="B6" s="185" t="s">
        <v>150</v>
      </c>
      <c r="C6" s="185"/>
      <c r="D6" s="13" t="s">
        <v>23</v>
      </c>
      <c r="E6" s="20">
        <v>5</v>
      </c>
      <c r="F6" s="108"/>
      <c r="G6" s="109">
        <f>ROUND(E6*F6,2)</f>
        <v>0</v>
      </c>
      <c r="H6" s="58">
        <v>8</v>
      </c>
      <c r="I6" s="110">
        <f>ROUND(G6*H6/100+G6,2)</f>
        <v>0</v>
      </c>
      <c r="J6" s="101"/>
      <c r="K6" s="74"/>
      <c r="L6" s="74"/>
      <c r="M6" s="74"/>
    </row>
    <row r="7" spans="1:13" ht="98.25" customHeight="1" x14ac:dyDescent="0.2">
      <c r="A7" s="19">
        <v>2</v>
      </c>
      <c r="B7" s="185" t="s">
        <v>151</v>
      </c>
      <c r="C7" s="185"/>
      <c r="D7" s="13" t="s">
        <v>23</v>
      </c>
      <c r="E7" s="20">
        <v>18</v>
      </c>
      <c r="F7" s="108"/>
      <c r="G7" s="109">
        <f>ROUND(E7*F7,2)</f>
        <v>0</v>
      </c>
      <c r="H7" s="58">
        <v>8</v>
      </c>
      <c r="I7" s="110">
        <f>ROUND(G7*H7/100+G7,2)</f>
        <v>0</v>
      </c>
      <c r="J7" s="101"/>
      <c r="K7" s="74"/>
      <c r="L7" s="74"/>
      <c r="M7" s="74"/>
    </row>
    <row r="8" spans="1:13" ht="33.75" customHeight="1" x14ac:dyDescent="0.2">
      <c r="A8" s="19">
        <v>3</v>
      </c>
      <c r="B8" s="185" t="s">
        <v>152</v>
      </c>
      <c r="C8" s="59" t="s">
        <v>133</v>
      </c>
      <c r="D8" s="13" t="s">
        <v>23</v>
      </c>
      <c r="E8" s="20">
        <v>20</v>
      </c>
      <c r="F8" s="108"/>
      <c r="G8" s="109">
        <f>ROUND(E8*F8,2)</f>
        <v>0</v>
      </c>
      <c r="H8" s="58">
        <v>8</v>
      </c>
      <c r="I8" s="110">
        <f>ROUND(G8*H8/100+G8,2)</f>
        <v>0</v>
      </c>
      <c r="J8" s="101"/>
      <c r="K8" s="74"/>
      <c r="L8" s="74"/>
      <c r="M8" s="74"/>
    </row>
    <row r="9" spans="1:13" ht="33.75" customHeight="1" x14ac:dyDescent="0.2">
      <c r="A9" s="19">
        <v>4</v>
      </c>
      <c r="B9" s="185"/>
      <c r="C9" s="59" t="s">
        <v>153</v>
      </c>
      <c r="D9" s="13" t="s">
        <v>23</v>
      </c>
      <c r="E9" s="20">
        <v>15</v>
      </c>
      <c r="F9" s="108"/>
      <c r="G9" s="109">
        <f>ROUND(E9*F9,2)</f>
        <v>0</v>
      </c>
      <c r="H9" s="58">
        <v>8</v>
      </c>
      <c r="I9" s="110">
        <f>ROUND(G9*H9/100+G9,2)</f>
        <v>0</v>
      </c>
      <c r="J9" s="101"/>
      <c r="K9" s="74"/>
      <c r="L9" s="74"/>
      <c r="M9" s="74"/>
    </row>
    <row r="10" spans="1:13" ht="13.5" customHeight="1" x14ac:dyDescent="0.2">
      <c r="A10" s="178" t="s">
        <v>147</v>
      </c>
      <c r="B10" s="178"/>
      <c r="C10" s="178"/>
      <c r="D10" s="165" t="s">
        <v>230</v>
      </c>
      <c r="E10" s="165"/>
      <c r="F10" s="165"/>
      <c r="G10" s="115">
        <f>SUM(G6:G9)</f>
        <v>0</v>
      </c>
      <c r="H10" s="102" t="s">
        <v>230</v>
      </c>
      <c r="I10" s="115">
        <f>SUM(I6:I9)</f>
        <v>0</v>
      </c>
      <c r="J10" s="189" t="s">
        <v>230</v>
      </c>
      <c r="K10" s="189"/>
      <c r="L10" s="189"/>
      <c r="M10" s="189"/>
    </row>
  </sheetData>
  <mergeCells count="10">
    <mergeCell ref="J10:M10"/>
    <mergeCell ref="A1:B1"/>
    <mergeCell ref="A2:M2"/>
    <mergeCell ref="B4:C4"/>
    <mergeCell ref="B5:C5"/>
    <mergeCell ref="B6:C6"/>
    <mergeCell ref="B7:C7"/>
    <mergeCell ref="B8:B9"/>
    <mergeCell ref="A10:C10"/>
    <mergeCell ref="D10:F10"/>
  </mergeCells>
  <pageMargins left="0.78740157480314965" right="0.78740157480314965" top="0.98425196850393704" bottom="0.98425196850393704" header="0.51181102362204722" footer="0.51181102362204722"/>
  <pageSetup paperSize="9" scale="81" firstPageNumber="0"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10"/>
  <sheetViews>
    <sheetView view="pageBreakPreview" zoomScale="120" zoomScaleNormal="100" zoomScaleSheetLayoutView="120" workbookViewId="0">
      <selection activeCell="I6" sqref="I6"/>
    </sheetView>
  </sheetViews>
  <sheetFormatPr defaultRowHeight="12.75" x14ac:dyDescent="0.2"/>
  <cols>
    <col min="1" max="1" width="4.42578125" style="6" customWidth="1"/>
    <col min="2" max="2" width="27" customWidth="1"/>
    <col min="3" max="3" width="10.5703125" customWidth="1"/>
    <col min="4" max="4" width="5.42578125" customWidth="1"/>
    <col min="5" max="5" width="11.28515625" style="6" customWidth="1"/>
    <col min="6" max="6" width="9.7109375" style="6" customWidth="1"/>
    <col min="7" max="7" width="10.5703125" style="6" customWidth="1"/>
    <col min="8" max="8" width="9.140625" style="6" customWidth="1"/>
    <col min="9" max="9" width="11.140625" style="6" customWidth="1"/>
    <col min="10" max="10" width="13.5703125" style="6" customWidth="1"/>
    <col min="11" max="11" width="11.7109375" customWidth="1"/>
    <col min="12" max="12" width="13.7109375" customWidth="1"/>
    <col min="13" max="13" width="15.85546875" customWidth="1"/>
    <col min="14" max="1025" width="9.140625" customWidth="1"/>
  </cols>
  <sheetData>
    <row r="1" spans="1:13" ht="12.75" customHeight="1" x14ac:dyDescent="0.25">
      <c r="A1" s="162" t="s">
        <v>154</v>
      </c>
      <c r="B1" s="162"/>
      <c r="C1" s="21"/>
      <c r="D1" s="22"/>
      <c r="E1" s="23"/>
      <c r="F1" s="23"/>
      <c r="G1" s="23"/>
      <c r="H1" s="23"/>
      <c r="I1" s="23"/>
      <c r="J1" s="22"/>
      <c r="K1" s="22"/>
      <c r="L1" s="22"/>
      <c r="M1" s="22"/>
    </row>
    <row r="2" spans="1:13" ht="15" x14ac:dyDescent="0.2">
      <c r="A2" s="163" t="s">
        <v>1</v>
      </c>
      <c r="B2" s="163"/>
      <c r="C2" s="163"/>
      <c r="D2" s="163"/>
      <c r="E2" s="163"/>
      <c r="F2" s="163"/>
      <c r="G2" s="163"/>
      <c r="H2" s="163"/>
      <c r="I2" s="163"/>
      <c r="J2" s="163"/>
      <c r="K2" s="163"/>
      <c r="L2" s="163"/>
      <c r="M2" s="163"/>
    </row>
    <row r="3" spans="1:13" ht="15" x14ac:dyDescent="0.25">
      <c r="A3" s="24" t="s">
        <v>155</v>
      </c>
      <c r="B3" s="25"/>
      <c r="C3" s="25"/>
      <c r="D3" s="25"/>
      <c r="E3" s="26"/>
      <c r="F3" s="26"/>
      <c r="G3" s="26"/>
      <c r="H3" s="26"/>
      <c r="I3" s="26"/>
      <c r="J3" s="25"/>
      <c r="K3" s="25"/>
      <c r="L3" s="22"/>
      <c r="M3" s="22"/>
    </row>
    <row r="4" spans="1:13" ht="45.75" customHeight="1" x14ac:dyDescent="0.2">
      <c r="A4" s="3" t="s">
        <v>3</v>
      </c>
      <c r="B4" s="145" t="s">
        <v>4</v>
      </c>
      <c r="C4" s="145"/>
      <c r="D4" s="3" t="s">
        <v>5</v>
      </c>
      <c r="E4" s="3" t="s">
        <v>6</v>
      </c>
      <c r="F4" s="3" t="s">
        <v>7</v>
      </c>
      <c r="G4" s="3" t="s">
        <v>8</v>
      </c>
      <c r="H4" s="3" t="s">
        <v>9</v>
      </c>
      <c r="I4" s="3" t="s">
        <v>10</v>
      </c>
      <c r="J4" s="3" t="s">
        <v>11</v>
      </c>
      <c r="K4" s="3" t="s">
        <v>12</v>
      </c>
      <c r="L4" s="3" t="s">
        <v>13</v>
      </c>
      <c r="M4" s="3" t="s">
        <v>14</v>
      </c>
    </row>
    <row r="5" spans="1:13" x14ac:dyDescent="0.2">
      <c r="A5" s="12">
        <v>1</v>
      </c>
      <c r="B5" s="12">
        <v>2</v>
      </c>
      <c r="C5" s="12"/>
      <c r="D5" s="12">
        <v>3</v>
      </c>
      <c r="E5" s="12">
        <v>4</v>
      </c>
      <c r="F5" s="12">
        <v>6</v>
      </c>
      <c r="G5" s="12">
        <v>7</v>
      </c>
      <c r="H5" s="12">
        <v>9</v>
      </c>
      <c r="I5" s="12">
        <v>10</v>
      </c>
      <c r="J5" s="12">
        <v>12</v>
      </c>
      <c r="K5" s="12">
        <v>13</v>
      </c>
      <c r="L5" s="29">
        <v>14</v>
      </c>
      <c r="M5" s="3">
        <v>15</v>
      </c>
    </row>
    <row r="6" spans="1:13" ht="66.75" customHeight="1" x14ac:dyDescent="0.2">
      <c r="A6" s="19">
        <v>1</v>
      </c>
      <c r="B6" s="185" t="s">
        <v>156</v>
      </c>
      <c r="C6" s="19" t="s">
        <v>157</v>
      </c>
      <c r="D6" s="19" t="s">
        <v>23</v>
      </c>
      <c r="E6" s="48">
        <v>400</v>
      </c>
      <c r="F6" s="108"/>
      <c r="G6" s="109">
        <f>ROUND(E6*F6,2)</f>
        <v>0</v>
      </c>
      <c r="H6" s="19">
        <v>8</v>
      </c>
      <c r="I6" s="110">
        <f>ROUND(G6*H6/100+G6,2)</f>
        <v>0</v>
      </c>
      <c r="J6" s="60"/>
      <c r="K6" s="19"/>
      <c r="L6" s="19"/>
      <c r="M6" s="19"/>
    </row>
    <row r="7" spans="1:13" ht="66.75" customHeight="1" x14ac:dyDescent="0.2">
      <c r="A7" s="19">
        <v>2</v>
      </c>
      <c r="B7" s="185"/>
      <c r="C7" s="19" t="s">
        <v>158</v>
      </c>
      <c r="D7" s="19" t="s">
        <v>23</v>
      </c>
      <c r="E7" s="48">
        <v>1080</v>
      </c>
      <c r="F7" s="108"/>
      <c r="G7" s="109">
        <f>ROUND(E7*F7,2)</f>
        <v>0</v>
      </c>
      <c r="H7" s="19">
        <v>8</v>
      </c>
      <c r="I7" s="110">
        <f>ROUND(G7*H7/100+G7,2)</f>
        <v>0</v>
      </c>
      <c r="J7" s="60"/>
      <c r="K7" s="19"/>
      <c r="L7" s="19"/>
      <c r="M7" s="19"/>
    </row>
    <row r="8" spans="1:13" ht="13.5" customHeight="1" x14ac:dyDescent="0.2">
      <c r="A8" s="178" t="s">
        <v>110</v>
      </c>
      <c r="B8" s="178"/>
      <c r="C8" s="178"/>
      <c r="D8" s="190"/>
      <c r="E8" s="190"/>
      <c r="F8" s="190"/>
      <c r="G8" s="111">
        <f>SUM(G6:G7)</f>
        <v>0</v>
      </c>
      <c r="H8" s="51"/>
      <c r="I8" s="111">
        <f>SUM(I6:I7)</f>
        <v>0</v>
      </c>
      <c r="J8" s="180"/>
      <c r="K8" s="180"/>
      <c r="L8" s="180"/>
      <c r="M8" s="180"/>
    </row>
    <row r="9" spans="1:13" x14ac:dyDescent="0.2">
      <c r="G9" s="70"/>
      <c r="H9" s="70"/>
      <c r="I9" s="70"/>
    </row>
    <row r="10" spans="1:13" x14ac:dyDescent="0.2">
      <c r="G10" s="70"/>
      <c r="H10" s="70"/>
      <c r="I10" s="70"/>
    </row>
  </sheetData>
  <mergeCells count="7">
    <mergeCell ref="A1:B1"/>
    <mergeCell ref="A2:M2"/>
    <mergeCell ref="B4:C4"/>
    <mergeCell ref="B6:B7"/>
    <mergeCell ref="A8:C8"/>
    <mergeCell ref="D8:F8"/>
    <mergeCell ref="J8:M8"/>
  </mergeCells>
  <pageMargins left="0.78740157480314965" right="0.78740157480314965" top="0.98425196850393704" bottom="0.98425196850393704" header="0.51181102362204722" footer="0.51181102362204722"/>
  <pageSetup paperSize="9" scale="83" firstPageNumber="0"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7"/>
  <sheetViews>
    <sheetView view="pageBreakPreview" zoomScale="120" zoomScaleNormal="100" zoomScaleSheetLayoutView="120" workbookViewId="0">
      <selection activeCell="F7" sqref="F7"/>
    </sheetView>
  </sheetViews>
  <sheetFormatPr defaultRowHeight="12.75" x14ac:dyDescent="0.2"/>
  <cols>
    <col min="1" max="1" width="4.42578125" style="6" customWidth="1"/>
    <col min="2" max="2" width="35" customWidth="1"/>
    <col min="3" max="3" width="5.42578125" customWidth="1"/>
    <col min="4" max="4" width="11.140625" style="6" customWidth="1"/>
    <col min="5" max="5" width="9.7109375" style="6" customWidth="1"/>
    <col min="6" max="6" width="11.42578125" style="6" customWidth="1"/>
    <col min="7" max="7" width="10.5703125" style="6" customWidth="1"/>
    <col min="8" max="8" width="11.140625" style="6" customWidth="1"/>
    <col min="9" max="9" width="14.140625" style="6" customWidth="1"/>
    <col min="10" max="10" width="12.7109375" customWidth="1"/>
    <col min="11" max="11" width="13.5703125" customWidth="1"/>
    <col min="12" max="12" width="17" customWidth="1"/>
    <col min="13" max="1025" width="9.140625" customWidth="1"/>
  </cols>
  <sheetData>
    <row r="1" spans="1:12" ht="12.75" customHeight="1" x14ac:dyDescent="0.25">
      <c r="A1" s="162" t="s">
        <v>215</v>
      </c>
      <c r="B1" s="162"/>
      <c r="C1" s="22"/>
      <c r="D1" s="23"/>
      <c r="E1" s="23"/>
      <c r="F1" s="23"/>
      <c r="G1" s="23"/>
      <c r="H1" s="23"/>
      <c r="I1" s="22"/>
      <c r="J1" s="22"/>
      <c r="K1" s="22"/>
      <c r="L1" s="22"/>
    </row>
    <row r="2" spans="1:12" ht="15" x14ac:dyDescent="0.2">
      <c r="A2" s="163" t="s">
        <v>1</v>
      </c>
      <c r="B2" s="163"/>
      <c r="C2" s="163"/>
      <c r="D2" s="163"/>
      <c r="E2" s="163"/>
      <c r="F2" s="163"/>
      <c r="G2" s="163"/>
      <c r="H2" s="163"/>
      <c r="I2" s="163"/>
      <c r="J2" s="163"/>
      <c r="K2" s="163"/>
      <c r="L2" s="163"/>
    </row>
    <row r="3" spans="1:12" ht="15" x14ac:dyDescent="0.25">
      <c r="A3" s="24" t="s">
        <v>214</v>
      </c>
      <c r="B3" s="25"/>
      <c r="C3" s="25"/>
      <c r="D3" s="26"/>
      <c r="E3" s="26"/>
      <c r="F3" s="26"/>
      <c r="G3" s="26"/>
      <c r="H3" s="26"/>
      <c r="I3" s="25"/>
      <c r="J3" s="25"/>
      <c r="K3" s="22"/>
      <c r="L3" s="22"/>
    </row>
    <row r="4" spans="1:12" ht="45.75" customHeight="1" x14ac:dyDescent="0.2">
      <c r="A4" s="3" t="s">
        <v>3</v>
      </c>
      <c r="B4" s="3" t="s">
        <v>4</v>
      </c>
      <c r="C4" s="3" t="s">
        <v>5</v>
      </c>
      <c r="D4" s="3" t="s">
        <v>6</v>
      </c>
      <c r="E4" s="3" t="s">
        <v>7</v>
      </c>
      <c r="F4" s="3" t="s">
        <v>8</v>
      </c>
      <c r="G4" s="3" t="s">
        <v>9</v>
      </c>
      <c r="H4" s="3" t="s">
        <v>10</v>
      </c>
      <c r="I4" s="3" t="s">
        <v>11</v>
      </c>
      <c r="J4" s="3" t="s">
        <v>12</v>
      </c>
      <c r="K4" s="3" t="s">
        <v>13</v>
      </c>
      <c r="L4" s="3" t="s">
        <v>14</v>
      </c>
    </row>
    <row r="5" spans="1:12" x14ac:dyDescent="0.2">
      <c r="A5" s="12">
        <v>1</v>
      </c>
      <c r="B5" s="12">
        <v>2</v>
      </c>
      <c r="C5" s="12">
        <v>3</v>
      </c>
      <c r="D5" s="12">
        <v>4</v>
      </c>
      <c r="E5" s="12">
        <v>6</v>
      </c>
      <c r="F5" s="12">
        <v>7</v>
      </c>
      <c r="G5" s="12">
        <v>9</v>
      </c>
      <c r="H5" s="12">
        <v>10</v>
      </c>
      <c r="I5" s="12">
        <v>12</v>
      </c>
      <c r="J5" s="12">
        <v>13</v>
      </c>
      <c r="K5" s="29">
        <v>14</v>
      </c>
      <c r="L5" s="3">
        <v>15</v>
      </c>
    </row>
    <row r="6" spans="1:12" ht="102" x14ac:dyDescent="0.2">
      <c r="A6" s="51">
        <v>1</v>
      </c>
      <c r="B6" s="61" t="s">
        <v>161</v>
      </c>
      <c r="C6" s="51" t="s">
        <v>23</v>
      </c>
      <c r="D6" s="51">
        <v>900</v>
      </c>
      <c r="E6" s="135"/>
      <c r="F6" s="134">
        <f>ROUND(D6*E6,2)</f>
        <v>0</v>
      </c>
      <c r="G6" s="51">
        <v>8</v>
      </c>
      <c r="H6" s="134">
        <f>ROUND(F6*G6/100+F6,2)</f>
        <v>0</v>
      </c>
      <c r="I6" s="99"/>
      <c r="J6" s="99"/>
      <c r="K6" s="99"/>
      <c r="L6" s="99"/>
    </row>
    <row r="7" spans="1:12" ht="13.5" customHeight="1" x14ac:dyDescent="0.2">
      <c r="A7" s="178" t="s">
        <v>162</v>
      </c>
      <c r="B7" s="178"/>
      <c r="C7" s="190"/>
      <c r="D7" s="190"/>
      <c r="E7" s="190"/>
      <c r="F7" s="111">
        <f>F6</f>
        <v>0</v>
      </c>
      <c r="G7" s="49"/>
      <c r="H7" s="111">
        <f>H6</f>
        <v>0</v>
      </c>
      <c r="I7" s="181" t="s">
        <v>230</v>
      </c>
      <c r="J7" s="181"/>
      <c r="K7" s="181"/>
      <c r="L7" s="181"/>
    </row>
  </sheetData>
  <mergeCells count="5">
    <mergeCell ref="A1:B1"/>
    <mergeCell ref="A2:L2"/>
    <mergeCell ref="A7:B7"/>
    <mergeCell ref="C7:E7"/>
    <mergeCell ref="I7:L7"/>
  </mergeCells>
  <pageMargins left="0.78740157480314965" right="0.78740157480314965" top="0.98425196850393704" bottom="0.98425196850393704" header="0.51181102362204722" footer="0.51181102362204722"/>
  <pageSetup paperSize="9" scale="82" firstPageNumber="0"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M16"/>
  <sheetViews>
    <sheetView view="pageBreakPreview" topLeftCell="A4" zoomScale="120" zoomScaleNormal="100" zoomScaleSheetLayoutView="120" workbookViewId="0">
      <selection activeCell="G19" sqref="G19"/>
    </sheetView>
  </sheetViews>
  <sheetFormatPr defaultRowHeight="12.75" x14ac:dyDescent="0.2"/>
  <cols>
    <col min="1" max="1" width="4.42578125" style="6" customWidth="1"/>
    <col min="2" max="3" width="17.85546875" customWidth="1"/>
    <col min="4" max="4" width="7.28515625" style="6" customWidth="1"/>
    <col min="5" max="5" width="11.42578125" style="6" customWidth="1"/>
    <col min="6" max="6" width="9.42578125" style="6" customWidth="1"/>
    <col min="7" max="7" width="12.42578125" style="6" customWidth="1"/>
    <col min="8" max="8" width="10.28515625" style="6" customWidth="1"/>
    <col min="9" max="9" width="12.5703125" style="6" customWidth="1"/>
    <col min="10" max="10" width="14.42578125" customWidth="1"/>
    <col min="11" max="12" width="13.5703125" customWidth="1"/>
    <col min="13" max="13" width="14" customWidth="1"/>
    <col min="14" max="1025" width="9.140625" customWidth="1"/>
  </cols>
  <sheetData>
    <row r="1" spans="1:13" ht="12.75" customHeight="1" x14ac:dyDescent="0.25">
      <c r="A1" s="162" t="s">
        <v>217</v>
      </c>
      <c r="B1" s="162"/>
      <c r="C1" s="162"/>
      <c r="D1" s="22"/>
      <c r="E1" s="23"/>
      <c r="F1" s="23"/>
      <c r="G1" s="23"/>
      <c r="H1" s="23"/>
      <c r="I1" s="23"/>
      <c r="J1" s="22"/>
      <c r="K1" s="22"/>
      <c r="L1" s="22"/>
      <c r="M1" s="22"/>
    </row>
    <row r="2" spans="1:13" ht="15" x14ac:dyDescent="0.2">
      <c r="A2" s="163" t="s">
        <v>1</v>
      </c>
      <c r="B2" s="163"/>
      <c r="C2" s="163"/>
      <c r="D2" s="163"/>
      <c r="E2" s="163"/>
      <c r="F2" s="163"/>
      <c r="G2" s="163"/>
      <c r="H2" s="163"/>
      <c r="I2" s="163"/>
      <c r="J2" s="163"/>
      <c r="K2" s="163"/>
      <c r="L2" s="163"/>
      <c r="M2" s="163"/>
    </row>
    <row r="3" spans="1:13" ht="15" x14ac:dyDescent="0.25">
      <c r="A3" s="24" t="s">
        <v>216</v>
      </c>
      <c r="B3" s="53"/>
      <c r="C3" s="25"/>
      <c r="D3" s="25"/>
      <c r="E3" s="26"/>
      <c r="F3" s="26"/>
      <c r="G3" s="26"/>
      <c r="H3" s="26"/>
      <c r="I3" s="26"/>
      <c r="J3" s="25"/>
      <c r="K3" s="25"/>
      <c r="L3" s="22"/>
      <c r="M3" s="22"/>
    </row>
    <row r="4" spans="1:13" ht="36" customHeight="1" x14ac:dyDescent="0.2">
      <c r="A4" s="62" t="s">
        <v>3</v>
      </c>
      <c r="B4" s="191" t="s">
        <v>4</v>
      </c>
      <c r="C4" s="191"/>
      <c r="D4" s="3" t="s">
        <v>5</v>
      </c>
      <c r="E4" s="3" t="s">
        <v>6</v>
      </c>
      <c r="F4" s="3" t="s">
        <v>7</v>
      </c>
      <c r="G4" s="3" t="s">
        <v>8</v>
      </c>
      <c r="H4" s="3" t="s">
        <v>9</v>
      </c>
      <c r="I4" s="3" t="s">
        <v>10</v>
      </c>
      <c r="J4" s="3" t="s">
        <v>11</v>
      </c>
      <c r="K4" s="3" t="s">
        <v>12</v>
      </c>
      <c r="L4" s="3" t="s">
        <v>13</v>
      </c>
      <c r="M4" s="3" t="s">
        <v>14</v>
      </c>
    </row>
    <row r="5" spans="1:13" x14ac:dyDescent="0.2">
      <c r="A5" s="63">
        <v>1</v>
      </c>
      <c r="B5" s="192">
        <v>2</v>
      </c>
      <c r="C5" s="192"/>
      <c r="D5" s="12">
        <v>3</v>
      </c>
      <c r="E5" s="12">
        <v>4</v>
      </c>
      <c r="F5" s="12">
        <v>6</v>
      </c>
      <c r="G5" s="12">
        <v>7</v>
      </c>
      <c r="H5" s="12">
        <v>9</v>
      </c>
      <c r="I5" s="12">
        <v>10</v>
      </c>
      <c r="J5" s="12">
        <v>12</v>
      </c>
      <c r="K5" s="12">
        <v>13</v>
      </c>
      <c r="L5" s="29">
        <v>14</v>
      </c>
      <c r="M5" s="3">
        <v>15</v>
      </c>
    </row>
    <row r="6" spans="1:13" ht="31.5" customHeight="1" x14ac:dyDescent="0.2">
      <c r="A6" s="51">
        <v>1</v>
      </c>
      <c r="B6" s="190" t="s">
        <v>165</v>
      </c>
      <c r="C6" s="49" t="s">
        <v>166</v>
      </c>
      <c r="D6" s="57" t="s">
        <v>23</v>
      </c>
      <c r="E6" s="64">
        <v>90</v>
      </c>
      <c r="F6" s="106"/>
      <c r="G6" s="136">
        <f t="shared" ref="G6:G14" si="0">ROUND(E6*F6,2)</f>
        <v>0</v>
      </c>
      <c r="H6" s="51">
        <v>8</v>
      </c>
      <c r="I6" s="134">
        <f t="shared" ref="I6:I14" si="1">ROUND(G6*H6/100+G6,2)</f>
        <v>0</v>
      </c>
      <c r="J6" s="104"/>
      <c r="K6" s="104"/>
      <c r="L6" s="104"/>
      <c r="M6" s="99"/>
    </row>
    <row r="7" spans="1:13" ht="31.5" customHeight="1" x14ac:dyDescent="0.2">
      <c r="A7" s="51">
        <v>2</v>
      </c>
      <c r="B7" s="190"/>
      <c r="C7" s="49" t="s">
        <v>167</v>
      </c>
      <c r="D7" s="57" t="s">
        <v>23</v>
      </c>
      <c r="E7" s="64">
        <v>15</v>
      </c>
      <c r="F7" s="106"/>
      <c r="G7" s="136">
        <f t="shared" si="0"/>
        <v>0</v>
      </c>
      <c r="H7" s="51">
        <v>8</v>
      </c>
      <c r="I7" s="134">
        <f t="shared" si="1"/>
        <v>0</v>
      </c>
      <c r="J7" s="104"/>
      <c r="K7" s="104"/>
      <c r="L7" s="104"/>
      <c r="M7" s="99"/>
    </row>
    <row r="8" spans="1:13" ht="31.5" customHeight="1" x14ac:dyDescent="0.2">
      <c r="A8" s="51">
        <v>3</v>
      </c>
      <c r="B8" s="190"/>
      <c r="C8" s="49" t="s">
        <v>168</v>
      </c>
      <c r="D8" s="57" t="s">
        <v>23</v>
      </c>
      <c r="E8" s="64">
        <v>170</v>
      </c>
      <c r="F8" s="106"/>
      <c r="G8" s="136">
        <f t="shared" si="0"/>
        <v>0</v>
      </c>
      <c r="H8" s="51">
        <v>8</v>
      </c>
      <c r="I8" s="134">
        <f t="shared" si="1"/>
        <v>0</v>
      </c>
      <c r="J8" s="104"/>
      <c r="K8" s="104"/>
      <c r="L8" s="104"/>
      <c r="M8" s="99"/>
    </row>
    <row r="9" spans="1:13" ht="31.5" customHeight="1" x14ac:dyDescent="0.2">
      <c r="A9" s="51">
        <v>4</v>
      </c>
      <c r="B9" s="190"/>
      <c r="C9" s="49" t="s">
        <v>169</v>
      </c>
      <c r="D9" s="57" t="s">
        <v>23</v>
      </c>
      <c r="E9" s="64">
        <v>150</v>
      </c>
      <c r="F9" s="106"/>
      <c r="G9" s="136">
        <f t="shared" si="0"/>
        <v>0</v>
      </c>
      <c r="H9" s="51">
        <v>8</v>
      </c>
      <c r="I9" s="134">
        <f t="shared" si="1"/>
        <v>0</v>
      </c>
      <c r="J9" s="104"/>
      <c r="K9" s="104"/>
      <c r="L9" s="104"/>
      <c r="M9" s="99"/>
    </row>
    <row r="10" spans="1:13" ht="31.5" customHeight="1" x14ac:dyDescent="0.2">
      <c r="A10" s="51">
        <v>5</v>
      </c>
      <c r="B10" s="190"/>
      <c r="C10" s="49" t="s">
        <v>170</v>
      </c>
      <c r="D10" s="57" t="s">
        <v>23</v>
      </c>
      <c r="E10" s="64">
        <v>100</v>
      </c>
      <c r="F10" s="106"/>
      <c r="G10" s="136">
        <f t="shared" si="0"/>
        <v>0</v>
      </c>
      <c r="H10" s="51">
        <v>8</v>
      </c>
      <c r="I10" s="134">
        <f t="shared" si="1"/>
        <v>0</v>
      </c>
      <c r="J10" s="104"/>
      <c r="K10" s="104"/>
      <c r="L10" s="104"/>
      <c r="M10" s="99"/>
    </row>
    <row r="11" spans="1:13" ht="31.5" customHeight="1" x14ac:dyDescent="0.2">
      <c r="A11" s="51">
        <v>6</v>
      </c>
      <c r="B11" s="190"/>
      <c r="C11" s="49" t="s">
        <v>171</v>
      </c>
      <c r="D11" s="57" t="s">
        <v>23</v>
      </c>
      <c r="E11" s="64">
        <v>90</v>
      </c>
      <c r="F11" s="106"/>
      <c r="G11" s="136">
        <f t="shared" si="0"/>
        <v>0</v>
      </c>
      <c r="H11" s="51">
        <v>8</v>
      </c>
      <c r="I11" s="134">
        <f t="shared" si="1"/>
        <v>0</v>
      </c>
      <c r="J11" s="104"/>
      <c r="K11" s="104"/>
      <c r="L11" s="104"/>
      <c r="M11" s="99"/>
    </row>
    <row r="12" spans="1:13" ht="31.5" customHeight="1" x14ac:dyDescent="0.2">
      <c r="A12" s="51">
        <v>7</v>
      </c>
      <c r="B12" s="190"/>
      <c r="C12" s="49" t="s">
        <v>172</v>
      </c>
      <c r="D12" s="57" t="s">
        <v>23</v>
      </c>
      <c r="E12" s="64">
        <v>20</v>
      </c>
      <c r="F12" s="106"/>
      <c r="G12" s="136">
        <f t="shared" si="0"/>
        <v>0</v>
      </c>
      <c r="H12" s="51">
        <v>8</v>
      </c>
      <c r="I12" s="134">
        <f t="shared" si="1"/>
        <v>0</v>
      </c>
      <c r="J12" s="104"/>
      <c r="K12" s="104"/>
      <c r="L12" s="104"/>
      <c r="M12" s="99"/>
    </row>
    <row r="13" spans="1:13" ht="31.5" customHeight="1" x14ac:dyDescent="0.2">
      <c r="A13" s="51">
        <v>8</v>
      </c>
      <c r="B13" s="190"/>
      <c r="C13" s="49" t="s">
        <v>173</v>
      </c>
      <c r="D13" s="57" t="s">
        <v>23</v>
      </c>
      <c r="E13" s="64">
        <v>90</v>
      </c>
      <c r="F13" s="106"/>
      <c r="G13" s="136">
        <f t="shared" si="0"/>
        <v>0</v>
      </c>
      <c r="H13" s="51">
        <v>8</v>
      </c>
      <c r="I13" s="134">
        <f t="shared" si="1"/>
        <v>0</v>
      </c>
      <c r="J13" s="104"/>
      <c r="K13" s="104"/>
      <c r="L13" s="104"/>
      <c r="M13" s="99"/>
    </row>
    <row r="14" spans="1:13" ht="33.75" customHeight="1" x14ac:dyDescent="0.2">
      <c r="A14" s="51">
        <v>9</v>
      </c>
      <c r="B14" s="190"/>
      <c r="C14" s="49" t="s">
        <v>174</v>
      </c>
      <c r="D14" s="57" t="s">
        <v>23</v>
      </c>
      <c r="E14" s="64">
        <v>150</v>
      </c>
      <c r="F14" s="106"/>
      <c r="G14" s="136">
        <f t="shared" si="0"/>
        <v>0</v>
      </c>
      <c r="H14" s="51">
        <v>8</v>
      </c>
      <c r="I14" s="134">
        <f t="shared" si="1"/>
        <v>0</v>
      </c>
      <c r="J14" s="104"/>
      <c r="K14" s="104"/>
      <c r="L14" s="104"/>
      <c r="M14" s="99"/>
    </row>
    <row r="15" spans="1:13" ht="13.5" customHeight="1" x14ac:dyDescent="0.2">
      <c r="A15" s="178" t="s">
        <v>110</v>
      </c>
      <c r="B15" s="178"/>
      <c r="C15" s="178"/>
      <c r="D15" s="179" t="s">
        <v>230</v>
      </c>
      <c r="E15" s="179"/>
      <c r="F15" s="179"/>
      <c r="G15" s="111">
        <f>SUM(G6:G14)</f>
        <v>0</v>
      </c>
      <c r="H15" s="95" t="s">
        <v>230</v>
      </c>
      <c r="I15" s="111">
        <f>SUM(I6:I14)</f>
        <v>0</v>
      </c>
      <c r="J15" s="181" t="s">
        <v>230</v>
      </c>
      <c r="K15" s="181"/>
      <c r="L15" s="181"/>
      <c r="M15" s="181"/>
    </row>
    <row r="16" spans="1:13" x14ac:dyDescent="0.2">
      <c r="G16" s="70"/>
      <c r="H16" s="70"/>
      <c r="I16" s="70"/>
    </row>
  </sheetData>
  <mergeCells count="8">
    <mergeCell ref="A15:C15"/>
    <mergeCell ref="D15:F15"/>
    <mergeCell ref="J15:M15"/>
    <mergeCell ref="A1:C1"/>
    <mergeCell ref="A2:M2"/>
    <mergeCell ref="B4:C4"/>
    <mergeCell ref="B5:C5"/>
    <mergeCell ref="B6:B14"/>
  </mergeCells>
  <pageMargins left="0.78740157480314965" right="0.78740157480314965" top="0.59055118110236227" bottom="0.59055118110236227" header="0.51181102362204722" footer="0.51181102362204722"/>
  <pageSetup paperSize="9" scale="81" firstPageNumber="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8"/>
  <sheetViews>
    <sheetView view="pageBreakPreview" zoomScale="110" zoomScaleNormal="100" zoomScaleSheetLayoutView="110" workbookViewId="0">
      <selection activeCell="F8" sqref="F8"/>
    </sheetView>
  </sheetViews>
  <sheetFormatPr defaultRowHeight="12.75" x14ac:dyDescent="0.2"/>
  <cols>
    <col min="1" max="1" width="4.42578125" style="6" customWidth="1"/>
    <col min="2" max="2" width="35" customWidth="1"/>
    <col min="3" max="3" width="5.42578125" customWidth="1"/>
    <col min="4" max="4" width="11" style="6" customWidth="1"/>
    <col min="5" max="5" width="9.7109375" style="6" customWidth="1"/>
    <col min="6" max="6" width="10.5703125" style="6" customWidth="1"/>
    <col min="7" max="7" width="9.28515625" style="6" customWidth="1"/>
    <col min="8" max="8" width="11.140625" style="6" customWidth="1"/>
    <col min="9" max="9" width="12.5703125" style="6" customWidth="1"/>
    <col min="10" max="10" width="15.28515625" customWidth="1"/>
    <col min="11" max="11" width="14.85546875" customWidth="1"/>
    <col min="12" max="12" width="18.5703125" customWidth="1"/>
    <col min="13" max="1025" width="9.140625" customWidth="1"/>
  </cols>
  <sheetData>
    <row r="1" spans="1:12" ht="12.75" customHeight="1" x14ac:dyDescent="0.25">
      <c r="A1" s="162" t="s">
        <v>159</v>
      </c>
      <c r="B1" s="162"/>
      <c r="C1" s="22"/>
      <c r="D1" s="23"/>
      <c r="E1" s="23"/>
      <c r="F1" s="23"/>
      <c r="G1" s="23"/>
      <c r="H1" s="23"/>
      <c r="I1" s="22"/>
      <c r="J1" s="22"/>
      <c r="K1" s="22"/>
      <c r="L1" s="22"/>
    </row>
    <row r="2" spans="1:12" ht="15" x14ac:dyDescent="0.2">
      <c r="A2" s="163" t="s">
        <v>1</v>
      </c>
      <c r="B2" s="163"/>
      <c r="C2" s="163"/>
      <c r="D2" s="163"/>
      <c r="E2" s="163"/>
      <c r="F2" s="163"/>
      <c r="G2" s="163"/>
      <c r="H2" s="163"/>
      <c r="I2" s="163"/>
      <c r="J2" s="163"/>
      <c r="K2" s="163"/>
      <c r="L2" s="163"/>
    </row>
    <row r="3" spans="1:12" ht="15" x14ac:dyDescent="0.25">
      <c r="A3" s="24" t="s">
        <v>160</v>
      </c>
      <c r="B3" s="25"/>
      <c r="C3" s="25"/>
      <c r="D3" s="26"/>
      <c r="E3" s="26"/>
      <c r="F3" s="26"/>
      <c r="G3" s="26"/>
      <c r="H3" s="26"/>
      <c r="I3" s="25"/>
      <c r="J3" s="25"/>
      <c r="K3" s="22"/>
      <c r="L3" s="22"/>
    </row>
    <row r="4" spans="1:12" ht="53.25" customHeight="1" x14ac:dyDescent="0.2">
      <c r="A4" s="3" t="s">
        <v>3</v>
      </c>
      <c r="B4" s="3" t="s">
        <v>4</v>
      </c>
      <c r="C4" s="3" t="s">
        <v>5</v>
      </c>
      <c r="D4" s="3" t="s">
        <v>6</v>
      </c>
      <c r="E4" s="3" t="s">
        <v>7</v>
      </c>
      <c r="F4" s="3" t="s">
        <v>8</v>
      </c>
      <c r="G4" s="3" t="s">
        <v>9</v>
      </c>
      <c r="H4" s="3" t="s">
        <v>10</v>
      </c>
      <c r="I4" s="3" t="s">
        <v>11</v>
      </c>
      <c r="J4" s="3" t="s">
        <v>12</v>
      </c>
      <c r="K4" s="3" t="s">
        <v>13</v>
      </c>
      <c r="L4" s="3" t="s">
        <v>14</v>
      </c>
    </row>
    <row r="5" spans="1:12" x14ac:dyDescent="0.2">
      <c r="A5" s="12">
        <v>1</v>
      </c>
      <c r="B5" s="12">
        <v>2</v>
      </c>
      <c r="C5" s="12">
        <v>3</v>
      </c>
      <c r="D5" s="12">
        <v>4</v>
      </c>
      <c r="E5" s="12">
        <v>6</v>
      </c>
      <c r="F5" s="12">
        <v>7</v>
      </c>
      <c r="G5" s="12">
        <v>9</v>
      </c>
      <c r="H5" s="12">
        <v>10</v>
      </c>
      <c r="I5" s="12">
        <v>12</v>
      </c>
      <c r="J5" s="12">
        <v>13</v>
      </c>
      <c r="K5" s="29">
        <v>14</v>
      </c>
      <c r="L5" s="3">
        <v>15</v>
      </c>
    </row>
    <row r="6" spans="1:12" ht="81.75" customHeight="1" x14ac:dyDescent="0.2">
      <c r="A6" s="51">
        <v>1</v>
      </c>
      <c r="B6" s="61" t="s">
        <v>177</v>
      </c>
      <c r="C6" s="51" t="s">
        <v>17</v>
      </c>
      <c r="D6" s="57">
        <v>450</v>
      </c>
      <c r="E6" s="106"/>
      <c r="F6" s="136">
        <f>ROUND(D6*E6,2)</f>
        <v>0</v>
      </c>
      <c r="G6" s="51">
        <v>8</v>
      </c>
      <c r="H6" s="134">
        <f>ROUND(F6*G6/100+F6,2)</f>
        <v>0</v>
      </c>
      <c r="I6" s="137"/>
      <c r="J6" s="99"/>
      <c r="K6" s="99"/>
      <c r="L6" s="99"/>
    </row>
    <row r="7" spans="1:12" ht="81.75" customHeight="1" x14ac:dyDescent="0.2">
      <c r="A7" s="51">
        <v>2</v>
      </c>
      <c r="B7" s="61" t="s">
        <v>223</v>
      </c>
      <c r="C7" s="51" t="s">
        <v>17</v>
      </c>
      <c r="D7" s="57">
        <v>200</v>
      </c>
      <c r="E7" s="106"/>
      <c r="F7" s="136">
        <f>ROUND(D7*E7,2)</f>
        <v>0</v>
      </c>
      <c r="G7" s="51">
        <v>8</v>
      </c>
      <c r="H7" s="134">
        <f>ROUND(F7*G7/100+F7,2)</f>
        <v>0</v>
      </c>
      <c r="I7" s="137"/>
      <c r="J7" s="99"/>
      <c r="K7" s="99"/>
      <c r="L7" s="99"/>
    </row>
    <row r="8" spans="1:12" ht="13.5" customHeight="1" x14ac:dyDescent="0.2">
      <c r="A8" s="178" t="s">
        <v>110</v>
      </c>
      <c r="B8" s="178"/>
      <c r="C8" s="179" t="s">
        <v>230</v>
      </c>
      <c r="D8" s="179"/>
      <c r="E8" s="179"/>
      <c r="F8" s="111">
        <f>SUM(F6:F7)</f>
        <v>0</v>
      </c>
      <c r="G8" s="95" t="s">
        <v>230</v>
      </c>
      <c r="H8" s="111">
        <f>SUM(H6:H7)</f>
        <v>0</v>
      </c>
      <c r="I8" s="181" t="s">
        <v>230</v>
      </c>
      <c r="J8" s="181"/>
      <c r="K8" s="181"/>
      <c r="L8" s="181"/>
    </row>
  </sheetData>
  <mergeCells count="5">
    <mergeCell ref="A1:B1"/>
    <mergeCell ref="A2:L2"/>
    <mergeCell ref="A8:B8"/>
    <mergeCell ref="C8:E8"/>
    <mergeCell ref="I8:L8"/>
  </mergeCells>
  <pageMargins left="0.78740157480314965" right="0.78740157480314965" top="0.98425196850393704" bottom="0.98425196850393704" header="0.51181102362204722" footer="0.51181102362204722"/>
  <pageSetup paperSize="9" scale="83"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K12"/>
  <sheetViews>
    <sheetView view="pageBreakPreview" zoomScale="120" zoomScaleNormal="100" zoomScaleSheetLayoutView="120" workbookViewId="0">
      <selection activeCell="F6" sqref="F6:F10"/>
    </sheetView>
  </sheetViews>
  <sheetFormatPr defaultRowHeight="12.75" x14ac:dyDescent="0.2"/>
  <cols>
    <col min="1" max="1" width="4.42578125" style="16" customWidth="1"/>
    <col min="2" max="2" width="31.85546875" style="17" customWidth="1"/>
    <col min="3" max="3" width="10" style="17" customWidth="1"/>
    <col min="4" max="4" width="8.28515625" style="17" customWidth="1"/>
    <col min="5" max="5" width="10.7109375" style="16" customWidth="1"/>
    <col min="6" max="6" width="9.7109375" style="16" customWidth="1"/>
    <col min="7" max="7" width="14.5703125" style="16" customWidth="1"/>
    <col min="8" max="8" width="10.5703125" style="16" customWidth="1"/>
    <col min="9" max="9" width="12.5703125" style="16" customWidth="1"/>
    <col min="10" max="10" width="13.140625" style="16" customWidth="1"/>
    <col min="11" max="11" width="11.7109375" style="17" customWidth="1"/>
    <col min="12" max="12" width="11.140625" style="17" customWidth="1"/>
    <col min="13" max="13" width="14.28515625" style="17" customWidth="1"/>
    <col min="14" max="1025" width="9.140625" style="17" customWidth="1"/>
  </cols>
  <sheetData>
    <row r="1" spans="1:13" ht="12.75" customHeight="1" x14ac:dyDescent="0.25">
      <c r="A1" s="143" t="s">
        <v>39</v>
      </c>
      <c r="B1" s="143"/>
      <c r="C1" s="5"/>
      <c r="D1" s="7"/>
      <c r="E1" s="8"/>
      <c r="F1" s="8"/>
      <c r="G1" s="8"/>
      <c r="H1" s="8"/>
      <c r="I1" s="8"/>
      <c r="J1" s="7"/>
      <c r="K1" s="7"/>
      <c r="L1" s="7"/>
      <c r="M1" s="7"/>
    </row>
    <row r="2" spans="1:13" ht="15" x14ac:dyDescent="0.2">
      <c r="A2" s="144" t="s">
        <v>1</v>
      </c>
      <c r="B2" s="144"/>
      <c r="C2" s="144"/>
      <c r="D2" s="144"/>
      <c r="E2" s="144"/>
      <c r="F2" s="144"/>
      <c r="G2" s="144"/>
      <c r="H2" s="144"/>
      <c r="I2" s="144"/>
      <c r="J2" s="144"/>
      <c r="K2" s="144"/>
      <c r="L2" s="144"/>
      <c r="M2" s="144"/>
    </row>
    <row r="3" spans="1:13" ht="15" x14ac:dyDescent="0.25">
      <c r="A3" s="9" t="s">
        <v>40</v>
      </c>
      <c r="B3" s="10"/>
      <c r="C3" s="10"/>
      <c r="D3" s="10"/>
      <c r="E3" s="11"/>
      <c r="F3" s="11"/>
      <c r="G3" s="11"/>
      <c r="H3" s="11"/>
      <c r="I3" s="11"/>
      <c r="J3" s="10"/>
      <c r="K3" s="10"/>
      <c r="L3" s="7"/>
      <c r="M3" s="7"/>
    </row>
    <row r="4" spans="1:13" ht="38.25" customHeight="1" x14ac:dyDescent="0.2">
      <c r="A4" s="3" t="s">
        <v>3</v>
      </c>
      <c r="B4" s="145" t="s">
        <v>4</v>
      </c>
      <c r="C4" s="145"/>
      <c r="D4" s="3" t="s">
        <v>5</v>
      </c>
      <c r="E4" s="3" t="s">
        <v>6</v>
      </c>
      <c r="F4" s="3" t="s">
        <v>7</v>
      </c>
      <c r="G4" s="3" t="s">
        <v>8</v>
      </c>
      <c r="H4" s="3" t="s">
        <v>9</v>
      </c>
      <c r="I4" s="3" t="s">
        <v>10</v>
      </c>
      <c r="J4" s="3" t="s">
        <v>11</v>
      </c>
      <c r="K4" s="3" t="s">
        <v>12</v>
      </c>
      <c r="L4" s="3" t="s">
        <v>13</v>
      </c>
      <c r="M4" s="3" t="s">
        <v>14</v>
      </c>
    </row>
    <row r="5" spans="1:13" x14ac:dyDescent="0.2">
      <c r="A5" s="12">
        <v>1</v>
      </c>
      <c r="B5" s="146">
        <v>2</v>
      </c>
      <c r="C5" s="146"/>
      <c r="D5" s="12">
        <v>3</v>
      </c>
      <c r="E5" s="12">
        <v>4</v>
      </c>
      <c r="F5" s="12">
        <v>6</v>
      </c>
      <c r="G5" s="2">
        <v>7</v>
      </c>
      <c r="H5" s="2">
        <v>9</v>
      </c>
      <c r="I5" s="2">
        <v>10</v>
      </c>
      <c r="J5" s="2">
        <v>12</v>
      </c>
      <c r="K5" s="2">
        <v>13</v>
      </c>
      <c r="L5" s="3">
        <v>14</v>
      </c>
      <c r="M5" s="3">
        <v>15</v>
      </c>
    </row>
    <row r="6" spans="1:13" ht="27.75" customHeight="1" x14ac:dyDescent="0.2">
      <c r="A6" s="13">
        <v>1</v>
      </c>
      <c r="B6" s="154" t="s">
        <v>41</v>
      </c>
      <c r="C6" s="13" t="s">
        <v>42</v>
      </c>
      <c r="D6" s="13" t="s">
        <v>17</v>
      </c>
      <c r="E6" s="15">
        <v>3000</v>
      </c>
      <c r="F6" s="108"/>
      <c r="G6" s="120">
        <f>ROUND(E6*F6,2)</f>
        <v>0</v>
      </c>
      <c r="H6" s="13">
        <v>8</v>
      </c>
      <c r="I6" s="108">
        <f>ROUND(G6*H6/100+G6,2)</f>
        <v>0</v>
      </c>
      <c r="J6" s="79"/>
      <c r="K6" s="80"/>
      <c r="L6" s="80"/>
      <c r="M6" s="80"/>
    </row>
    <row r="7" spans="1:13" ht="27.75" customHeight="1" x14ac:dyDescent="0.2">
      <c r="A7" s="13">
        <v>2</v>
      </c>
      <c r="B7" s="154"/>
      <c r="C7" s="13" t="s">
        <v>43</v>
      </c>
      <c r="D7" s="13" t="s">
        <v>17</v>
      </c>
      <c r="E7" s="15">
        <v>6000</v>
      </c>
      <c r="F7" s="108"/>
      <c r="G7" s="120">
        <f>ROUND(E7*F7,2)</f>
        <v>0</v>
      </c>
      <c r="H7" s="13">
        <v>8</v>
      </c>
      <c r="I7" s="108">
        <f>ROUND(G7*H7/100+G7,2)</f>
        <v>0</v>
      </c>
      <c r="J7" s="79"/>
      <c r="K7" s="80"/>
      <c r="L7" s="80"/>
      <c r="M7" s="80"/>
    </row>
    <row r="8" spans="1:13" ht="27.75" customHeight="1" x14ac:dyDescent="0.2">
      <c r="A8" s="13">
        <v>3</v>
      </c>
      <c r="B8" s="154"/>
      <c r="C8" s="13" t="s">
        <v>44</v>
      </c>
      <c r="D8" s="13" t="s">
        <v>17</v>
      </c>
      <c r="E8" s="15">
        <v>6000</v>
      </c>
      <c r="F8" s="108"/>
      <c r="G8" s="120">
        <f>ROUND(E8*F8,2)</f>
        <v>0</v>
      </c>
      <c r="H8" s="13">
        <v>8</v>
      </c>
      <c r="I8" s="108">
        <f>ROUND(G8*H8/100+G8,2)</f>
        <v>0</v>
      </c>
      <c r="J8" s="79"/>
      <c r="K8" s="80"/>
      <c r="L8" s="80"/>
      <c r="M8" s="80"/>
    </row>
    <row r="9" spans="1:13" ht="27.75" customHeight="1" x14ac:dyDescent="0.2">
      <c r="A9" s="13">
        <v>4</v>
      </c>
      <c r="B9" s="151" t="s">
        <v>45</v>
      </c>
      <c r="C9" s="13" t="s">
        <v>46</v>
      </c>
      <c r="D9" s="13" t="s">
        <v>23</v>
      </c>
      <c r="E9" s="15">
        <v>450</v>
      </c>
      <c r="F9" s="108"/>
      <c r="G9" s="120">
        <f>ROUND(E9*F9,2)</f>
        <v>0</v>
      </c>
      <c r="H9" s="13">
        <v>8</v>
      </c>
      <c r="I9" s="108">
        <f>ROUND(G9*H9/100+G9,2)</f>
        <v>0</v>
      </c>
      <c r="J9" s="79"/>
      <c r="K9" s="80"/>
      <c r="L9" s="80"/>
      <c r="M9" s="80"/>
    </row>
    <row r="10" spans="1:13" ht="30" customHeight="1" x14ac:dyDescent="0.2">
      <c r="A10" s="13">
        <v>5</v>
      </c>
      <c r="B10" s="151"/>
      <c r="C10" s="13" t="s">
        <v>47</v>
      </c>
      <c r="D10" s="13" t="s">
        <v>23</v>
      </c>
      <c r="E10" s="15">
        <v>130</v>
      </c>
      <c r="F10" s="108"/>
      <c r="G10" s="120">
        <f>ROUND(E10*F10,2)</f>
        <v>0</v>
      </c>
      <c r="H10" s="13">
        <v>8</v>
      </c>
      <c r="I10" s="108">
        <f>ROUND(G10*H10/100+G10,2)</f>
        <v>0</v>
      </c>
      <c r="J10" s="79"/>
      <c r="K10" s="80"/>
      <c r="L10" s="80"/>
      <c r="M10" s="80"/>
    </row>
    <row r="11" spans="1:13" ht="14.25" customHeight="1" x14ac:dyDescent="0.2">
      <c r="A11" s="148" t="s">
        <v>48</v>
      </c>
      <c r="B11" s="148"/>
      <c r="C11" s="148"/>
      <c r="D11" s="152" t="s">
        <v>230</v>
      </c>
      <c r="E11" s="152"/>
      <c r="F11" s="152"/>
      <c r="G11" s="122">
        <f>SUM(G6:G10)</f>
        <v>0</v>
      </c>
      <c r="H11" s="83" t="s">
        <v>230</v>
      </c>
      <c r="I11" s="122">
        <f>SUM(I6:I10)</f>
        <v>0</v>
      </c>
      <c r="J11" s="153" t="s">
        <v>230</v>
      </c>
      <c r="K11" s="153"/>
      <c r="L11" s="153"/>
      <c r="M11" s="153"/>
    </row>
    <row r="12" spans="1:13" x14ac:dyDescent="0.2">
      <c r="I12" s="71"/>
    </row>
  </sheetData>
  <mergeCells count="9">
    <mergeCell ref="B9:B10"/>
    <mergeCell ref="A11:C11"/>
    <mergeCell ref="D11:F11"/>
    <mergeCell ref="J11:M11"/>
    <mergeCell ref="A1:B1"/>
    <mergeCell ref="A2:M2"/>
    <mergeCell ref="B4:C4"/>
    <mergeCell ref="B5:C5"/>
    <mergeCell ref="B6:B8"/>
  </mergeCells>
  <pageMargins left="0.78740157480314965" right="0.78740157480314965" top="0.59055118110236227" bottom="0.59055118110236227" header="0.51181102362204722" footer="0.51181102362204722"/>
  <pageSetup paperSize="9" scale="78" firstPageNumber="0" orientation="landscape"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10"/>
  <sheetViews>
    <sheetView view="pageBreakPreview" zoomScale="120" zoomScaleNormal="100" zoomScaleSheetLayoutView="120" workbookViewId="0">
      <selection activeCell="D22" sqref="D22"/>
    </sheetView>
  </sheetViews>
  <sheetFormatPr defaultRowHeight="12.75" x14ac:dyDescent="0.2"/>
  <cols>
    <col min="1" max="1" width="4.42578125" style="6" customWidth="1"/>
    <col min="2" max="2" width="35" customWidth="1"/>
    <col min="3" max="3" width="6.85546875" customWidth="1"/>
    <col min="4" max="4" width="11.28515625" style="6" customWidth="1"/>
    <col min="5" max="5" width="9.7109375" style="6" customWidth="1"/>
    <col min="6" max="6" width="10.5703125" style="6" customWidth="1"/>
    <col min="7" max="7" width="10.28515625" style="6" customWidth="1"/>
    <col min="8" max="8" width="11.140625" style="6" customWidth="1"/>
    <col min="9" max="9" width="14.42578125" style="6" customWidth="1"/>
    <col min="10" max="10" width="13.85546875" customWidth="1"/>
    <col min="11" max="11" width="12.140625" customWidth="1"/>
    <col min="12" max="12" width="14.5703125" customWidth="1"/>
    <col min="13" max="1025" width="9.140625" customWidth="1"/>
  </cols>
  <sheetData>
    <row r="1" spans="1:12" ht="12.75" customHeight="1" x14ac:dyDescent="0.25">
      <c r="A1" s="162" t="s">
        <v>163</v>
      </c>
      <c r="B1" s="162"/>
      <c r="C1" s="22"/>
      <c r="D1" s="23"/>
      <c r="E1" s="23"/>
      <c r="F1" s="23"/>
      <c r="G1" s="23"/>
      <c r="H1" s="23"/>
      <c r="I1" s="22"/>
      <c r="J1" s="22"/>
      <c r="K1" s="22"/>
      <c r="L1" s="22"/>
    </row>
    <row r="2" spans="1:12" ht="15" x14ac:dyDescent="0.2">
      <c r="A2" s="163" t="s">
        <v>1</v>
      </c>
      <c r="B2" s="163"/>
      <c r="C2" s="163"/>
      <c r="D2" s="163"/>
      <c r="E2" s="163"/>
      <c r="F2" s="163"/>
      <c r="G2" s="163"/>
      <c r="H2" s="163"/>
      <c r="I2" s="163"/>
      <c r="J2" s="163"/>
      <c r="K2" s="163"/>
      <c r="L2" s="163"/>
    </row>
    <row r="3" spans="1:12" ht="15" x14ac:dyDescent="0.25">
      <c r="A3" s="24" t="s">
        <v>164</v>
      </c>
      <c r="B3" s="25"/>
      <c r="C3" s="25"/>
      <c r="D3" s="26"/>
      <c r="E3" s="26"/>
      <c r="F3" s="26"/>
      <c r="G3" s="26"/>
      <c r="H3" s="26"/>
      <c r="I3" s="25"/>
      <c r="J3" s="25"/>
      <c r="K3" s="22"/>
      <c r="L3" s="22"/>
    </row>
    <row r="4" spans="1:12" ht="40.5" customHeight="1" x14ac:dyDescent="0.2">
      <c r="A4" s="3" t="s">
        <v>3</v>
      </c>
      <c r="B4" s="3" t="s">
        <v>4</v>
      </c>
      <c r="C4" s="3" t="s">
        <v>5</v>
      </c>
      <c r="D4" s="3" t="s">
        <v>6</v>
      </c>
      <c r="E4" s="3" t="s">
        <v>7</v>
      </c>
      <c r="F4" s="3" t="s">
        <v>8</v>
      </c>
      <c r="G4" s="3" t="s">
        <v>9</v>
      </c>
      <c r="H4" s="3" t="s">
        <v>51</v>
      </c>
      <c r="I4" s="3" t="s">
        <v>11</v>
      </c>
      <c r="J4" s="3" t="s">
        <v>12</v>
      </c>
      <c r="K4" s="3" t="s">
        <v>13</v>
      </c>
      <c r="L4" s="3" t="s">
        <v>14</v>
      </c>
    </row>
    <row r="5" spans="1:12" x14ac:dyDescent="0.2">
      <c r="A5" s="12">
        <v>1</v>
      </c>
      <c r="B5" s="12">
        <v>2</v>
      </c>
      <c r="C5" s="12">
        <v>3</v>
      </c>
      <c r="D5" s="12">
        <v>4</v>
      </c>
      <c r="E5" s="12">
        <v>6</v>
      </c>
      <c r="F5" s="12">
        <v>7</v>
      </c>
      <c r="G5" s="12">
        <v>9</v>
      </c>
      <c r="H5" s="12">
        <v>10</v>
      </c>
      <c r="I5" s="12">
        <v>12</v>
      </c>
      <c r="J5" s="12">
        <v>13</v>
      </c>
      <c r="K5" s="29">
        <v>14</v>
      </c>
      <c r="L5" s="3">
        <v>15</v>
      </c>
    </row>
    <row r="6" spans="1:12" ht="24" x14ac:dyDescent="0.2">
      <c r="A6" s="65">
        <v>1</v>
      </c>
      <c r="B6" s="1" t="s">
        <v>180</v>
      </c>
      <c r="C6" s="13" t="s">
        <v>17</v>
      </c>
      <c r="D6" s="13">
        <v>220</v>
      </c>
      <c r="E6" s="108"/>
      <c r="F6" s="108">
        <f>ROUND(D6*E6,2)</f>
        <v>0</v>
      </c>
      <c r="G6" s="13">
        <v>8</v>
      </c>
      <c r="H6" s="108">
        <f>ROUND(F6*G6/100+F6,2)</f>
        <v>0</v>
      </c>
      <c r="I6" s="66"/>
      <c r="J6" s="13"/>
      <c r="K6" s="13"/>
      <c r="L6" s="13"/>
    </row>
    <row r="7" spans="1:12" ht="72" x14ac:dyDescent="0.2">
      <c r="A7" s="19">
        <v>2</v>
      </c>
      <c r="B7" s="31" t="s">
        <v>181</v>
      </c>
      <c r="C7" s="19" t="s">
        <v>23</v>
      </c>
      <c r="D7" s="19">
        <v>500</v>
      </c>
      <c r="E7" s="108"/>
      <c r="F7" s="108">
        <f>ROUND(D7*E7,2)</f>
        <v>0</v>
      </c>
      <c r="G7" s="19">
        <v>8</v>
      </c>
      <c r="H7" s="110">
        <f>ROUND(F7*G7/100+F7,2)</f>
        <v>0</v>
      </c>
      <c r="I7" s="60"/>
      <c r="J7" s="19"/>
      <c r="K7" s="19"/>
      <c r="L7" s="19"/>
    </row>
    <row r="8" spans="1:12" ht="13.5" customHeight="1" x14ac:dyDescent="0.2">
      <c r="A8" s="178" t="s">
        <v>162</v>
      </c>
      <c r="B8" s="178"/>
      <c r="C8" s="193" t="s">
        <v>230</v>
      </c>
      <c r="D8" s="193"/>
      <c r="E8" s="193"/>
      <c r="F8" s="111">
        <f>SUM(F6:F7)</f>
        <v>0</v>
      </c>
      <c r="G8" s="103" t="s">
        <v>230</v>
      </c>
      <c r="H8" s="111">
        <f>SUM(H6:H7)</f>
        <v>0</v>
      </c>
      <c r="I8" s="180" t="s">
        <v>230</v>
      </c>
      <c r="J8" s="180"/>
      <c r="K8" s="180"/>
      <c r="L8" s="180"/>
    </row>
    <row r="9" spans="1:12" x14ac:dyDescent="0.2">
      <c r="F9" s="70"/>
      <c r="G9" s="70"/>
      <c r="H9" s="70"/>
    </row>
    <row r="10" spans="1:12" x14ac:dyDescent="0.2">
      <c r="F10" s="70"/>
      <c r="G10" s="70"/>
      <c r="H10" s="70"/>
    </row>
  </sheetData>
  <mergeCells count="5">
    <mergeCell ref="A1:B1"/>
    <mergeCell ref="A2:L2"/>
    <mergeCell ref="A8:B8"/>
    <mergeCell ref="C8:E8"/>
    <mergeCell ref="I8:L8"/>
  </mergeCells>
  <pageMargins left="0.78740157480314965" right="0.78740157480314965" top="0.98425196850393704" bottom="0.98425196850393704" header="0.51181102362204722" footer="0.51181102362204722"/>
  <pageSetup paperSize="9" scale="83" firstPageNumber="0"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7"/>
  <sheetViews>
    <sheetView view="pageBreakPreview" zoomScale="120" zoomScaleNormal="100" zoomScaleSheetLayoutView="120" workbookViewId="0">
      <selection activeCell="B10" sqref="B10"/>
    </sheetView>
  </sheetViews>
  <sheetFormatPr defaultRowHeight="12.75" x14ac:dyDescent="0.2"/>
  <cols>
    <col min="1" max="1" width="4.42578125" style="6" customWidth="1"/>
    <col min="2" max="2" width="35" customWidth="1"/>
    <col min="3" max="3" width="5.42578125" customWidth="1"/>
    <col min="4" max="4" width="11.85546875" style="6" customWidth="1"/>
    <col min="5" max="5" width="9.7109375" style="6" customWidth="1"/>
    <col min="6" max="6" width="10.5703125" style="6" customWidth="1"/>
    <col min="7" max="7" width="9.7109375" style="6" customWidth="1"/>
    <col min="8" max="8" width="11.140625" style="6" customWidth="1"/>
    <col min="9" max="9" width="14.42578125" style="6" customWidth="1"/>
    <col min="10" max="10" width="14.28515625" customWidth="1"/>
    <col min="11" max="11" width="14.140625" customWidth="1"/>
    <col min="12" max="12" width="16.5703125" customWidth="1"/>
    <col min="13" max="1025" width="9.140625" customWidth="1"/>
  </cols>
  <sheetData>
    <row r="1" spans="1:12" ht="12.75" customHeight="1" x14ac:dyDescent="0.25">
      <c r="A1" s="162" t="s">
        <v>175</v>
      </c>
      <c r="B1" s="162"/>
      <c r="C1" s="22"/>
      <c r="D1" s="23"/>
      <c r="E1" s="23"/>
      <c r="F1" s="23"/>
      <c r="G1" s="23"/>
      <c r="H1" s="23"/>
      <c r="I1" s="22"/>
      <c r="J1" s="22"/>
      <c r="K1" s="22"/>
      <c r="L1" s="22"/>
    </row>
    <row r="2" spans="1:12" ht="15" x14ac:dyDescent="0.2">
      <c r="A2" s="163" t="s">
        <v>1</v>
      </c>
      <c r="B2" s="163"/>
      <c r="C2" s="163"/>
      <c r="D2" s="163"/>
      <c r="E2" s="163"/>
      <c r="F2" s="163"/>
      <c r="G2" s="163"/>
      <c r="H2" s="163"/>
      <c r="I2" s="163"/>
      <c r="J2" s="163"/>
      <c r="K2" s="163"/>
      <c r="L2" s="163"/>
    </row>
    <row r="3" spans="1:12" ht="15" x14ac:dyDescent="0.25">
      <c r="A3" s="24" t="s">
        <v>176</v>
      </c>
      <c r="B3" s="25"/>
      <c r="C3" s="25"/>
      <c r="D3" s="26"/>
      <c r="E3" s="26"/>
      <c r="F3" s="26"/>
      <c r="G3" s="26"/>
      <c r="H3" s="26"/>
      <c r="I3" s="25"/>
      <c r="J3" s="25"/>
      <c r="K3" s="22"/>
      <c r="L3" s="22"/>
    </row>
    <row r="4" spans="1:12" ht="50.25" customHeight="1" x14ac:dyDescent="0.2">
      <c r="A4" s="3" t="s">
        <v>3</v>
      </c>
      <c r="B4" s="3" t="s">
        <v>4</v>
      </c>
      <c r="C4" s="3" t="s">
        <v>5</v>
      </c>
      <c r="D4" s="3" t="s">
        <v>6</v>
      </c>
      <c r="E4" s="3" t="s">
        <v>7</v>
      </c>
      <c r="F4" s="3" t="s">
        <v>8</v>
      </c>
      <c r="G4" s="3" t="s">
        <v>9</v>
      </c>
      <c r="H4" s="3" t="s">
        <v>10</v>
      </c>
      <c r="I4" s="3" t="s">
        <v>11</v>
      </c>
      <c r="J4" s="3" t="s">
        <v>12</v>
      </c>
      <c r="K4" s="3" t="s">
        <v>13</v>
      </c>
      <c r="L4" s="3" t="s">
        <v>14</v>
      </c>
    </row>
    <row r="5" spans="1:12" x14ac:dyDescent="0.2">
      <c r="A5" s="12">
        <v>1</v>
      </c>
      <c r="B5" s="12">
        <v>2</v>
      </c>
      <c r="C5" s="12">
        <v>3</v>
      </c>
      <c r="D5" s="12">
        <v>4</v>
      </c>
      <c r="E5" s="12">
        <v>6</v>
      </c>
      <c r="F5" s="12">
        <v>7</v>
      </c>
      <c r="G5" s="12">
        <v>9</v>
      </c>
      <c r="H5" s="12">
        <v>10</v>
      </c>
      <c r="I5" s="12">
        <v>12</v>
      </c>
      <c r="J5" s="12">
        <v>13</v>
      </c>
      <c r="K5" s="29">
        <v>14</v>
      </c>
      <c r="L5" s="3">
        <v>15</v>
      </c>
    </row>
    <row r="6" spans="1:12" ht="90" customHeight="1" x14ac:dyDescent="0.2">
      <c r="A6" s="51">
        <v>1</v>
      </c>
      <c r="B6" s="61" t="s">
        <v>232</v>
      </c>
      <c r="C6" s="51" t="s">
        <v>23</v>
      </c>
      <c r="D6" s="57">
        <v>2500</v>
      </c>
      <c r="E6" s="138"/>
      <c r="F6" s="136">
        <f>ROUND(D6*E6,2)</f>
        <v>0</v>
      </c>
      <c r="G6" s="51">
        <v>8</v>
      </c>
      <c r="H6" s="134">
        <f>ROUND(F6*G6/100+F6,2)</f>
        <v>0</v>
      </c>
      <c r="I6" s="99"/>
      <c r="J6" s="99"/>
      <c r="K6" s="99"/>
      <c r="L6" s="99"/>
    </row>
    <row r="7" spans="1:12" ht="13.5" customHeight="1" x14ac:dyDescent="0.2">
      <c r="A7" s="178" t="s">
        <v>110</v>
      </c>
      <c r="B7" s="178"/>
      <c r="C7" s="179" t="s">
        <v>230</v>
      </c>
      <c r="D7" s="179"/>
      <c r="E7" s="179"/>
      <c r="F7" s="111">
        <f>SUM(F6:F6)</f>
        <v>0</v>
      </c>
      <c r="G7" s="95" t="s">
        <v>230</v>
      </c>
      <c r="H7" s="111">
        <f>SUM(H6:H6)</f>
        <v>0</v>
      </c>
      <c r="I7" s="180" t="s">
        <v>230</v>
      </c>
      <c r="J7" s="180"/>
      <c r="K7" s="180"/>
      <c r="L7" s="180"/>
    </row>
  </sheetData>
  <mergeCells count="5">
    <mergeCell ref="A1:B1"/>
    <mergeCell ref="A2:L2"/>
    <mergeCell ref="A7:B7"/>
    <mergeCell ref="C7:E7"/>
    <mergeCell ref="I7:L7"/>
  </mergeCells>
  <pageMargins left="0.78740157480314965" right="0.78740157480314965" top="0.98425196850393704" bottom="0.98425196850393704" header="0.51181102362204722" footer="0.51181102362204722"/>
  <pageSetup paperSize="9" scale="83" firstPageNumber="0"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7"/>
  <sheetViews>
    <sheetView view="pageBreakPreview" zoomScale="120" zoomScaleNormal="100" zoomScaleSheetLayoutView="120" workbookViewId="0">
      <selection activeCell="H6" sqref="H6:H7"/>
    </sheetView>
  </sheetViews>
  <sheetFormatPr defaultRowHeight="12.75" x14ac:dyDescent="0.2"/>
  <cols>
    <col min="1" max="1" width="4.42578125" style="6" customWidth="1"/>
    <col min="2" max="2" width="35" customWidth="1"/>
    <col min="3" max="3" width="5.42578125" customWidth="1"/>
    <col min="4" max="4" width="11" style="6" customWidth="1"/>
    <col min="5" max="5" width="9.7109375" style="6" customWidth="1"/>
    <col min="6" max="6" width="10.5703125" style="6" customWidth="1"/>
    <col min="7" max="7" width="9.140625" style="6" customWidth="1"/>
    <col min="8" max="8" width="11.140625" style="6" customWidth="1"/>
    <col min="9" max="9" width="14.7109375" style="6" customWidth="1"/>
    <col min="10" max="10" width="14.140625" customWidth="1"/>
    <col min="11" max="11" width="13" customWidth="1"/>
    <col min="12" max="12" width="17.28515625" customWidth="1"/>
    <col min="13" max="1025" width="9.140625" customWidth="1"/>
  </cols>
  <sheetData>
    <row r="1" spans="1:12" ht="12.75" customHeight="1" x14ac:dyDescent="0.25">
      <c r="A1" s="194" t="s">
        <v>178</v>
      </c>
      <c r="B1" s="194"/>
      <c r="C1" s="7"/>
      <c r="D1" s="8"/>
      <c r="E1" s="8"/>
      <c r="F1" s="8"/>
      <c r="G1" s="8"/>
      <c r="H1" s="8"/>
      <c r="I1" s="7"/>
      <c r="J1" s="7"/>
      <c r="K1" s="7"/>
      <c r="L1" s="7"/>
    </row>
    <row r="2" spans="1:12" ht="15" x14ac:dyDescent="0.2">
      <c r="A2" s="144" t="s">
        <v>1</v>
      </c>
      <c r="B2" s="144"/>
      <c r="C2" s="144"/>
      <c r="D2" s="144"/>
      <c r="E2" s="144"/>
      <c r="F2" s="144"/>
      <c r="G2" s="144"/>
      <c r="H2" s="144"/>
      <c r="I2" s="144"/>
      <c r="J2" s="144"/>
      <c r="K2" s="144"/>
      <c r="L2" s="144"/>
    </row>
    <row r="3" spans="1:12" ht="15" x14ac:dyDescent="0.25">
      <c r="A3" s="67" t="s">
        <v>179</v>
      </c>
      <c r="B3" s="10"/>
      <c r="C3" s="10"/>
      <c r="D3" s="11"/>
      <c r="E3" s="11"/>
      <c r="F3" s="11"/>
      <c r="G3" s="11"/>
      <c r="H3" s="11"/>
      <c r="I3" s="10"/>
      <c r="J3" s="10"/>
      <c r="K3" s="7"/>
      <c r="L3" s="7"/>
    </row>
    <row r="4" spans="1:12" ht="36" x14ac:dyDescent="0.2">
      <c r="A4" s="3" t="s">
        <v>3</v>
      </c>
      <c r="B4" s="3" t="s">
        <v>4</v>
      </c>
      <c r="C4" s="3" t="s">
        <v>5</v>
      </c>
      <c r="D4" s="3" t="s">
        <v>6</v>
      </c>
      <c r="E4" s="3" t="s">
        <v>7</v>
      </c>
      <c r="F4" s="3" t="s">
        <v>8</v>
      </c>
      <c r="G4" s="3" t="s">
        <v>9</v>
      </c>
      <c r="H4" s="3" t="s">
        <v>10</v>
      </c>
      <c r="I4" s="3" t="s">
        <v>11</v>
      </c>
      <c r="J4" s="3" t="s">
        <v>12</v>
      </c>
      <c r="K4" s="3" t="s">
        <v>13</v>
      </c>
      <c r="L4" s="3" t="s">
        <v>14</v>
      </c>
    </row>
    <row r="5" spans="1:12" x14ac:dyDescent="0.2">
      <c r="A5" s="2">
        <v>1</v>
      </c>
      <c r="B5" s="2">
        <v>2</v>
      </c>
      <c r="C5" s="2">
        <v>3</v>
      </c>
      <c r="D5" s="2">
        <v>4</v>
      </c>
      <c r="E5" s="2">
        <v>6</v>
      </c>
      <c r="F5" s="2">
        <v>7</v>
      </c>
      <c r="G5" s="2">
        <v>9</v>
      </c>
      <c r="H5" s="2">
        <v>10</v>
      </c>
      <c r="I5" s="2">
        <v>12</v>
      </c>
      <c r="J5" s="2">
        <v>13</v>
      </c>
      <c r="K5" s="3">
        <v>14</v>
      </c>
      <c r="L5" s="3">
        <v>15</v>
      </c>
    </row>
    <row r="6" spans="1:12" ht="30.75" customHeight="1" x14ac:dyDescent="0.2">
      <c r="A6" s="64">
        <v>1</v>
      </c>
      <c r="B6" s="68" t="s">
        <v>185</v>
      </c>
      <c r="C6" s="64" t="s">
        <v>23</v>
      </c>
      <c r="D6" s="64">
        <v>150</v>
      </c>
      <c r="E6" s="106"/>
      <c r="F6" s="106">
        <f>ROUND(D6*E6,2)</f>
        <v>0</v>
      </c>
      <c r="G6" s="64">
        <v>8</v>
      </c>
      <c r="H6" s="106">
        <f>ROUND(F6*G6/100+F6,2)</f>
        <v>0</v>
      </c>
      <c r="I6" s="104"/>
      <c r="J6" s="104"/>
      <c r="K6" s="104"/>
      <c r="L6" s="104"/>
    </row>
    <row r="7" spans="1:12" ht="13.5" customHeight="1" x14ac:dyDescent="0.2">
      <c r="A7" s="159" t="s">
        <v>105</v>
      </c>
      <c r="B7" s="159"/>
      <c r="C7" s="195" t="s">
        <v>230</v>
      </c>
      <c r="D7" s="195"/>
      <c r="E7" s="195"/>
      <c r="F7" s="107">
        <f>SUM(F6:F6)</f>
        <v>0</v>
      </c>
      <c r="G7" s="86" t="s">
        <v>230</v>
      </c>
      <c r="H7" s="107">
        <f>SUM(H6:H6)</f>
        <v>0</v>
      </c>
      <c r="I7" s="161" t="s">
        <v>230</v>
      </c>
      <c r="J7" s="161"/>
      <c r="K7" s="161"/>
      <c r="L7" s="161"/>
    </row>
  </sheetData>
  <mergeCells count="5">
    <mergeCell ref="A1:B1"/>
    <mergeCell ref="A2:L2"/>
    <mergeCell ref="A7:B7"/>
    <mergeCell ref="C7:E7"/>
    <mergeCell ref="I7:L7"/>
  </mergeCells>
  <pageMargins left="0.78740157480314965" right="0.78740157480314965" top="0.98425196850393704" bottom="0.98425196850393704" header="0.51181102362204722" footer="0.51181102362204722"/>
  <pageSetup paperSize="9" scale="84" firstPageNumber="0"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M8"/>
  <sheetViews>
    <sheetView view="pageBreakPreview" topLeftCell="A4" zoomScale="120" zoomScaleNormal="100" zoomScaleSheetLayoutView="120" workbookViewId="0">
      <selection activeCell="G8" sqref="G8"/>
    </sheetView>
  </sheetViews>
  <sheetFormatPr defaultRowHeight="12.75" x14ac:dyDescent="0.2"/>
  <cols>
    <col min="1" max="1" width="4.42578125" style="6" customWidth="1"/>
    <col min="2" max="2" width="35" customWidth="1"/>
    <col min="3" max="3" width="11.5703125" customWidth="1"/>
    <col min="4" max="4" width="5.42578125" customWidth="1"/>
    <col min="5" max="5" width="10.7109375" style="6" customWidth="1"/>
    <col min="6" max="6" width="9.42578125" style="6" customWidth="1"/>
    <col min="7" max="7" width="11" style="6" customWidth="1"/>
    <col min="8" max="8" width="10.5703125" style="6" customWidth="1"/>
    <col min="9" max="9" width="12.28515625" style="6" customWidth="1"/>
    <col min="10" max="10" width="13.5703125" style="6" customWidth="1"/>
    <col min="11" max="11" width="13.5703125" customWidth="1"/>
    <col min="12" max="12" width="13.85546875" customWidth="1"/>
    <col min="13" max="13" width="15.28515625" customWidth="1"/>
    <col min="14" max="1026" width="9.140625" customWidth="1"/>
  </cols>
  <sheetData>
    <row r="1" spans="1:13" ht="12.75" customHeight="1" x14ac:dyDescent="0.25">
      <c r="A1" s="162" t="s">
        <v>182</v>
      </c>
      <c r="B1" s="162"/>
      <c r="C1" s="21"/>
      <c r="D1" s="22"/>
      <c r="E1" s="22"/>
      <c r="F1" s="22"/>
      <c r="G1" s="22"/>
      <c r="H1" s="23"/>
      <c r="I1" s="23"/>
      <c r="J1" s="22"/>
      <c r="K1" s="22"/>
      <c r="L1" s="22"/>
      <c r="M1" s="22"/>
    </row>
    <row r="2" spans="1:13" ht="15" x14ac:dyDescent="0.2">
      <c r="A2" s="163" t="s">
        <v>1</v>
      </c>
      <c r="B2" s="163"/>
      <c r="C2" s="163"/>
      <c r="D2" s="163"/>
      <c r="E2" s="163"/>
      <c r="F2" s="163"/>
      <c r="G2" s="163"/>
      <c r="H2" s="163"/>
      <c r="I2" s="163"/>
      <c r="J2" s="163"/>
      <c r="K2" s="163"/>
      <c r="L2" s="163"/>
      <c r="M2" s="163"/>
    </row>
    <row r="3" spans="1:13" ht="15" x14ac:dyDescent="0.25">
      <c r="A3" s="24" t="s">
        <v>183</v>
      </c>
      <c r="B3" s="25"/>
      <c r="C3" s="25"/>
      <c r="D3" s="25"/>
      <c r="E3" s="25"/>
      <c r="F3" s="25"/>
      <c r="G3" s="25"/>
      <c r="H3" s="26"/>
      <c r="I3" s="26"/>
      <c r="J3" s="25"/>
      <c r="K3" s="25"/>
      <c r="L3" s="22"/>
      <c r="M3" s="22"/>
    </row>
    <row r="4" spans="1:13" ht="36" x14ac:dyDescent="0.2">
      <c r="A4" s="3" t="s">
        <v>3</v>
      </c>
      <c r="B4" s="198" t="s">
        <v>4</v>
      </c>
      <c r="C4" s="199"/>
      <c r="D4" s="3" t="s">
        <v>5</v>
      </c>
      <c r="E4" s="3" t="s">
        <v>6</v>
      </c>
      <c r="F4" s="3" t="s">
        <v>7</v>
      </c>
      <c r="G4" s="3" t="s">
        <v>8</v>
      </c>
      <c r="H4" s="3" t="s">
        <v>9</v>
      </c>
      <c r="I4" s="3" t="s">
        <v>10</v>
      </c>
      <c r="J4" s="3" t="s">
        <v>11</v>
      </c>
      <c r="K4" s="3" t="s">
        <v>12</v>
      </c>
      <c r="L4" s="3" t="s">
        <v>13</v>
      </c>
      <c r="M4" s="3" t="s">
        <v>14</v>
      </c>
    </row>
    <row r="5" spans="1:13" x14ac:dyDescent="0.2">
      <c r="A5" s="12">
        <v>1</v>
      </c>
      <c r="B5" s="200">
        <v>2</v>
      </c>
      <c r="C5" s="201"/>
      <c r="D5" s="12">
        <v>3</v>
      </c>
      <c r="E5" s="12">
        <v>4</v>
      </c>
      <c r="F5" s="12">
        <v>6</v>
      </c>
      <c r="G5" s="12">
        <v>7</v>
      </c>
      <c r="H5" s="12">
        <v>9</v>
      </c>
      <c r="I5" s="12">
        <v>10</v>
      </c>
      <c r="J5" s="12">
        <v>12</v>
      </c>
      <c r="K5" s="12">
        <v>13</v>
      </c>
      <c r="L5" s="29">
        <v>14</v>
      </c>
      <c r="M5" s="3">
        <v>15</v>
      </c>
    </row>
    <row r="6" spans="1:13" ht="70.5" customHeight="1" x14ac:dyDescent="0.2">
      <c r="A6" s="54">
        <v>1</v>
      </c>
      <c r="B6" s="196" t="s">
        <v>224</v>
      </c>
      <c r="C6" s="105" t="s">
        <v>226</v>
      </c>
      <c r="D6" s="19" t="s">
        <v>17</v>
      </c>
      <c r="E6" s="19">
        <v>4000</v>
      </c>
      <c r="F6" s="110"/>
      <c r="G6" s="110">
        <f>ROUND(E6*F6,2)</f>
        <v>0</v>
      </c>
      <c r="H6" s="69">
        <v>8</v>
      </c>
      <c r="I6" s="110">
        <f>ROUND(G6*H6/100+G6,2)</f>
        <v>0</v>
      </c>
      <c r="J6" s="74"/>
      <c r="K6" s="74"/>
      <c r="L6" s="74"/>
      <c r="M6" s="74"/>
    </row>
    <row r="7" spans="1:13" ht="70.5" customHeight="1" x14ac:dyDescent="0.2">
      <c r="A7" s="54">
        <v>2</v>
      </c>
      <c r="B7" s="197"/>
      <c r="C7" s="64" t="s">
        <v>225</v>
      </c>
      <c r="D7" s="19" t="s">
        <v>17</v>
      </c>
      <c r="E7" s="19">
        <v>500</v>
      </c>
      <c r="F7" s="110"/>
      <c r="G7" s="110">
        <f>ROUND(E7*F7,2)</f>
        <v>0</v>
      </c>
      <c r="H7" s="69">
        <v>8</v>
      </c>
      <c r="I7" s="110">
        <f>ROUND(G7*H7/100+G7,2)</f>
        <v>0</v>
      </c>
      <c r="J7" s="74"/>
      <c r="K7" s="74"/>
      <c r="L7" s="74"/>
      <c r="M7" s="74"/>
    </row>
    <row r="8" spans="1:13" ht="13.5" customHeight="1" x14ac:dyDescent="0.2">
      <c r="A8" s="178" t="s">
        <v>147</v>
      </c>
      <c r="B8" s="178"/>
      <c r="C8" s="72"/>
      <c r="D8" s="165" t="s">
        <v>230</v>
      </c>
      <c r="E8" s="165"/>
      <c r="F8" s="165"/>
      <c r="G8" s="115">
        <f>SUM(G6:G7)</f>
        <v>0</v>
      </c>
      <c r="H8" s="87" t="s">
        <v>230</v>
      </c>
      <c r="I8" s="115">
        <f>SUM(I6:I7)</f>
        <v>0</v>
      </c>
      <c r="J8" s="202" t="s">
        <v>230</v>
      </c>
      <c r="K8" s="203"/>
      <c r="L8" s="203"/>
      <c r="M8" s="204"/>
    </row>
  </sheetData>
  <mergeCells count="8">
    <mergeCell ref="A1:B1"/>
    <mergeCell ref="A2:M2"/>
    <mergeCell ref="A8:B8"/>
    <mergeCell ref="D8:F8"/>
    <mergeCell ref="B6:B7"/>
    <mergeCell ref="B4:C4"/>
    <mergeCell ref="B5:C5"/>
    <mergeCell ref="J8:M8"/>
  </mergeCells>
  <pageMargins left="0.78740157480314965" right="0.78740157480314965" top="0.98425196850393704" bottom="0.98425196850393704" header="0.51181102362204722" footer="0.51181102362204722"/>
  <pageSetup paperSize="9" scale="79" firstPageNumber="0"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M14"/>
  <sheetViews>
    <sheetView view="pageBreakPreview" topLeftCell="A7" zoomScale="120" zoomScaleNormal="100" zoomScaleSheetLayoutView="120" workbookViewId="0">
      <selection activeCell="G14" sqref="G14"/>
    </sheetView>
  </sheetViews>
  <sheetFormatPr defaultRowHeight="12.75" x14ac:dyDescent="0.2"/>
  <cols>
    <col min="1" max="1" width="4.42578125" style="6" customWidth="1"/>
    <col min="2" max="2" width="47.5703125" customWidth="1"/>
    <col min="3" max="3" width="13.42578125" customWidth="1"/>
    <col min="4" max="4" width="7.5703125" customWidth="1"/>
    <col min="5" max="5" width="11.42578125" style="6" customWidth="1"/>
    <col min="6" max="6" width="12.28515625" style="6" customWidth="1"/>
    <col min="7" max="7" width="10.28515625" style="6" customWidth="1"/>
    <col min="8" max="8" width="9.85546875" style="6" customWidth="1"/>
    <col min="9" max="9" width="11.85546875" style="6" customWidth="1"/>
    <col min="10" max="10" width="14.7109375" style="6" customWidth="1"/>
    <col min="11" max="11" width="14.28515625" customWidth="1"/>
    <col min="12" max="12" width="14.140625" customWidth="1"/>
    <col min="13" max="13" width="21.140625" customWidth="1"/>
    <col min="14" max="1025" width="9.140625" customWidth="1"/>
  </cols>
  <sheetData>
    <row r="1" spans="1:13" ht="12.75" customHeight="1" x14ac:dyDescent="0.25">
      <c r="A1" s="143" t="s">
        <v>184</v>
      </c>
      <c r="B1" s="143"/>
      <c r="C1" s="5"/>
      <c r="D1" s="7"/>
      <c r="E1" s="8"/>
      <c r="F1" s="8"/>
      <c r="G1" s="8"/>
      <c r="H1" s="8"/>
      <c r="I1" s="8"/>
      <c r="J1" s="7"/>
      <c r="K1" s="7"/>
      <c r="L1" s="7"/>
      <c r="M1" s="7"/>
    </row>
    <row r="2" spans="1:13" ht="15" x14ac:dyDescent="0.2">
      <c r="A2" s="144" t="s">
        <v>1</v>
      </c>
      <c r="B2" s="144"/>
      <c r="C2" s="144"/>
      <c r="D2" s="144"/>
      <c r="E2" s="144"/>
      <c r="F2" s="144"/>
      <c r="G2" s="144"/>
      <c r="H2" s="144"/>
      <c r="I2" s="144"/>
      <c r="J2" s="144"/>
      <c r="K2" s="144"/>
      <c r="L2" s="144"/>
      <c r="M2" s="144"/>
    </row>
    <row r="3" spans="1:13" ht="15" x14ac:dyDescent="0.2">
      <c r="A3" s="205" t="s">
        <v>218</v>
      </c>
      <c r="B3" s="205"/>
      <c r="C3" s="4"/>
      <c r="D3" s="4"/>
      <c r="E3" s="4"/>
      <c r="F3" s="4"/>
      <c r="G3" s="4"/>
      <c r="H3" s="4"/>
      <c r="I3" s="4"/>
      <c r="J3" s="4"/>
      <c r="K3" s="4"/>
      <c r="L3" s="4"/>
      <c r="M3" s="4"/>
    </row>
    <row r="4" spans="1:13" ht="45" customHeight="1" x14ac:dyDescent="0.2">
      <c r="A4" s="3" t="s">
        <v>3</v>
      </c>
      <c r="B4" s="145" t="s">
        <v>4</v>
      </c>
      <c r="C4" s="145"/>
      <c r="D4" s="3" t="s">
        <v>5</v>
      </c>
      <c r="E4" s="3" t="s">
        <v>6</v>
      </c>
      <c r="F4" s="3" t="s">
        <v>7</v>
      </c>
      <c r="G4" s="3" t="s">
        <v>8</v>
      </c>
      <c r="H4" s="3" t="s">
        <v>9</v>
      </c>
      <c r="I4" s="3" t="s">
        <v>10</v>
      </c>
      <c r="J4" s="3" t="s">
        <v>11</v>
      </c>
      <c r="K4" s="3" t="s">
        <v>12</v>
      </c>
      <c r="L4" s="3" t="s">
        <v>13</v>
      </c>
      <c r="M4" s="3" t="s">
        <v>14</v>
      </c>
    </row>
    <row r="5" spans="1:13" x14ac:dyDescent="0.2">
      <c r="A5" s="2">
        <v>1</v>
      </c>
      <c r="B5" s="146">
        <v>2</v>
      </c>
      <c r="C5" s="146"/>
      <c r="D5" s="2">
        <v>3</v>
      </c>
      <c r="E5" s="2">
        <v>4</v>
      </c>
      <c r="F5" s="2">
        <v>6</v>
      </c>
      <c r="G5" s="2">
        <v>7</v>
      </c>
      <c r="H5" s="2">
        <v>9</v>
      </c>
      <c r="I5" s="2">
        <v>10</v>
      </c>
      <c r="J5" s="2">
        <v>12</v>
      </c>
      <c r="K5" s="2">
        <v>13</v>
      </c>
      <c r="L5" s="3">
        <v>14</v>
      </c>
      <c r="M5" s="3">
        <v>15</v>
      </c>
    </row>
    <row r="6" spans="1:13" ht="72" customHeight="1" x14ac:dyDescent="0.2">
      <c r="A6" s="64">
        <v>1</v>
      </c>
      <c r="B6" s="206" t="s">
        <v>191</v>
      </c>
      <c r="C6" s="64" t="s">
        <v>192</v>
      </c>
      <c r="D6" s="64" t="s">
        <v>17</v>
      </c>
      <c r="E6" s="64">
        <v>12000</v>
      </c>
      <c r="F6" s="106"/>
      <c r="G6" s="106">
        <f t="shared" ref="G6:G13" si="0">ROUND(E6*F6,2)</f>
        <v>0</v>
      </c>
      <c r="H6" s="64">
        <v>8</v>
      </c>
      <c r="I6" s="106">
        <f>ROUND(G6*H6/100+G6,2)</f>
        <v>0</v>
      </c>
      <c r="J6" s="104"/>
      <c r="K6" s="104"/>
      <c r="L6" s="104"/>
      <c r="M6" s="104"/>
    </row>
    <row r="7" spans="1:13" ht="63.75" customHeight="1" x14ac:dyDescent="0.2">
      <c r="A7" s="64">
        <v>2</v>
      </c>
      <c r="B7" s="206"/>
      <c r="C7" s="64" t="s">
        <v>193</v>
      </c>
      <c r="D7" s="64" t="s">
        <v>17</v>
      </c>
      <c r="E7" s="64">
        <v>7000</v>
      </c>
      <c r="F7" s="106"/>
      <c r="G7" s="106">
        <f t="shared" si="0"/>
        <v>0</v>
      </c>
      <c r="H7" s="64">
        <v>8</v>
      </c>
      <c r="I7" s="106">
        <f t="shared" ref="I7:I13" si="1">ROUND(G7*H7/100+G7,2)</f>
        <v>0</v>
      </c>
      <c r="J7" s="104"/>
      <c r="K7" s="104"/>
      <c r="L7" s="104"/>
      <c r="M7" s="104"/>
    </row>
    <row r="8" spans="1:13" ht="17.25" customHeight="1" x14ac:dyDescent="0.2">
      <c r="A8" s="64">
        <v>3</v>
      </c>
      <c r="B8" s="207" t="s">
        <v>194</v>
      </c>
      <c r="C8" s="64" t="s">
        <v>195</v>
      </c>
      <c r="D8" s="64" t="s">
        <v>17</v>
      </c>
      <c r="E8" s="64">
        <v>350</v>
      </c>
      <c r="F8" s="106"/>
      <c r="G8" s="106">
        <f t="shared" si="0"/>
        <v>0</v>
      </c>
      <c r="H8" s="64">
        <v>8</v>
      </c>
      <c r="I8" s="106">
        <f t="shared" si="1"/>
        <v>0</v>
      </c>
      <c r="J8" s="104"/>
      <c r="K8" s="104"/>
      <c r="L8" s="104"/>
      <c r="M8" s="104"/>
    </row>
    <row r="9" spans="1:13" ht="17.25" customHeight="1" x14ac:dyDescent="0.2">
      <c r="A9" s="64">
        <v>4</v>
      </c>
      <c r="B9" s="207"/>
      <c r="C9" s="64" t="s">
        <v>196</v>
      </c>
      <c r="D9" s="64" t="s">
        <v>17</v>
      </c>
      <c r="E9" s="64">
        <v>330</v>
      </c>
      <c r="F9" s="106"/>
      <c r="G9" s="106">
        <f t="shared" si="0"/>
        <v>0</v>
      </c>
      <c r="H9" s="64">
        <v>8</v>
      </c>
      <c r="I9" s="106">
        <f t="shared" si="1"/>
        <v>0</v>
      </c>
      <c r="J9" s="104"/>
      <c r="K9" s="104"/>
      <c r="L9" s="104"/>
      <c r="M9" s="104"/>
    </row>
    <row r="10" spans="1:13" ht="17.25" customHeight="1" x14ac:dyDescent="0.2">
      <c r="A10" s="64">
        <v>5</v>
      </c>
      <c r="B10" s="207"/>
      <c r="C10" s="64" t="s">
        <v>197</v>
      </c>
      <c r="D10" s="64" t="s">
        <v>17</v>
      </c>
      <c r="E10" s="64">
        <v>600</v>
      </c>
      <c r="F10" s="106"/>
      <c r="G10" s="106">
        <f t="shared" si="0"/>
        <v>0</v>
      </c>
      <c r="H10" s="64">
        <v>8</v>
      </c>
      <c r="I10" s="106">
        <f t="shared" si="1"/>
        <v>0</v>
      </c>
      <c r="J10" s="104"/>
      <c r="K10" s="104"/>
      <c r="L10" s="104"/>
      <c r="M10" s="104"/>
    </row>
    <row r="11" spans="1:13" ht="24.75" customHeight="1" x14ac:dyDescent="0.2">
      <c r="A11" s="64">
        <v>6</v>
      </c>
      <c r="B11" s="206" t="s">
        <v>198</v>
      </c>
      <c r="C11" s="64" t="s">
        <v>199</v>
      </c>
      <c r="D11" s="64" t="s">
        <v>23</v>
      </c>
      <c r="E11" s="64">
        <v>340000</v>
      </c>
      <c r="F11" s="106"/>
      <c r="G11" s="106">
        <f t="shared" si="0"/>
        <v>0</v>
      </c>
      <c r="H11" s="64">
        <v>8</v>
      </c>
      <c r="I11" s="106">
        <f t="shared" si="1"/>
        <v>0</v>
      </c>
      <c r="J11" s="104"/>
      <c r="K11" s="104"/>
      <c r="L11" s="104"/>
      <c r="M11" s="104"/>
    </row>
    <row r="12" spans="1:13" ht="24.75" customHeight="1" x14ac:dyDescent="0.2">
      <c r="A12" s="64">
        <v>7</v>
      </c>
      <c r="B12" s="206"/>
      <c r="C12" s="64" t="s">
        <v>134</v>
      </c>
      <c r="D12" s="64" t="s">
        <v>23</v>
      </c>
      <c r="E12" s="64">
        <v>20000</v>
      </c>
      <c r="F12" s="106"/>
      <c r="G12" s="106">
        <f t="shared" si="0"/>
        <v>0</v>
      </c>
      <c r="H12" s="64">
        <v>8</v>
      </c>
      <c r="I12" s="106">
        <f t="shared" si="1"/>
        <v>0</v>
      </c>
      <c r="J12" s="104"/>
      <c r="K12" s="104"/>
      <c r="L12" s="104"/>
      <c r="M12" s="104"/>
    </row>
    <row r="13" spans="1:13" ht="24.75" customHeight="1" x14ac:dyDescent="0.2">
      <c r="A13" s="64">
        <v>8</v>
      </c>
      <c r="B13" s="206"/>
      <c r="C13" s="64" t="s">
        <v>133</v>
      </c>
      <c r="D13" s="64" t="s">
        <v>23</v>
      </c>
      <c r="E13" s="64">
        <v>13000</v>
      </c>
      <c r="F13" s="106"/>
      <c r="G13" s="106">
        <f t="shared" si="0"/>
        <v>0</v>
      </c>
      <c r="H13" s="64">
        <v>8</v>
      </c>
      <c r="I13" s="106">
        <f t="shared" si="1"/>
        <v>0</v>
      </c>
      <c r="J13" s="104"/>
      <c r="K13" s="104"/>
      <c r="L13" s="104"/>
      <c r="M13" s="104"/>
    </row>
    <row r="14" spans="1:13" ht="17.25" customHeight="1" x14ac:dyDescent="0.2">
      <c r="A14" s="159" t="s">
        <v>220</v>
      </c>
      <c r="B14" s="159"/>
      <c r="C14" s="159"/>
      <c r="D14" s="174" t="s">
        <v>230</v>
      </c>
      <c r="E14" s="174"/>
      <c r="F14" s="174"/>
      <c r="G14" s="107">
        <f>SUM(G6:G13)</f>
        <v>0</v>
      </c>
      <c r="H14" s="86" t="s">
        <v>230</v>
      </c>
      <c r="I14" s="107">
        <f>SUM(I6:I13)</f>
        <v>0</v>
      </c>
      <c r="J14" s="161" t="s">
        <v>230</v>
      </c>
      <c r="K14" s="161"/>
      <c r="L14" s="161"/>
      <c r="M14" s="161"/>
    </row>
  </sheetData>
  <mergeCells count="11">
    <mergeCell ref="J14:M14"/>
    <mergeCell ref="B6:B7"/>
    <mergeCell ref="B8:B10"/>
    <mergeCell ref="B11:B13"/>
    <mergeCell ref="A14:C14"/>
    <mergeCell ref="D14:F14"/>
    <mergeCell ref="A1:B1"/>
    <mergeCell ref="A2:M2"/>
    <mergeCell ref="A3:B3"/>
    <mergeCell ref="B4:C4"/>
    <mergeCell ref="B5:C5"/>
  </mergeCells>
  <pageMargins left="0.78740157480314965" right="0.78740157480314965" top="0.98425196850393704" bottom="0.98425196850393704" header="0.51181102362204722" footer="0.51181102362204722"/>
  <pageSetup paperSize="9" scale="64" firstPageNumber="0"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M11"/>
  <sheetViews>
    <sheetView view="pageBreakPreview" zoomScale="120" zoomScaleNormal="100" zoomScaleSheetLayoutView="120" workbookViewId="0">
      <selection activeCell="K7" sqref="K7"/>
    </sheetView>
  </sheetViews>
  <sheetFormatPr defaultRowHeight="12.75" x14ac:dyDescent="0.2"/>
  <cols>
    <col min="1" max="1" width="4.42578125" style="6" customWidth="1"/>
    <col min="2" max="2" width="32.85546875" customWidth="1"/>
    <col min="3" max="3" width="12.140625" customWidth="1"/>
    <col min="4" max="4" width="5.85546875" style="6" customWidth="1"/>
    <col min="5" max="5" width="10.5703125" style="6" customWidth="1"/>
    <col min="6" max="6" width="9.42578125" style="6" customWidth="1"/>
    <col min="7" max="7" width="10.85546875" style="6" customWidth="1"/>
    <col min="8" max="8" width="9.5703125" style="6" customWidth="1"/>
    <col min="9" max="9" width="11.42578125" style="6" customWidth="1"/>
    <col min="10" max="10" width="11.7109375" customWidth="1"/>
    <col min="11" max="11" width="13.85546875" customWidth="1"/>
    <col min="12" max="12" width="12.42578125" customWidth="1"/>
    <col min="13" max="13" width="19.85546875" customWidth="1"/>
    <col min="14" max="1025" width="9.140625" customWidth="1"/>
  </cols>
  <sheetData>
    <row r="1" spans="1:13" ht="12.75" customHeight="1" x14ac:dyDescent="0.25">
      <c r="A1" s="162" t="s">
        <v>186</v>
      </c>
      <c r="B1" s="162"/>
      <c r="C1" s="162"/>
      <c r="D1" s="22"/>
      <c r="E1" s="23"/>
      <c r="F1" s="23"/>
      <c r="G1" s="23"/>
      <c r="H1" s="23"/>
      <c r="I1" s="23"/>
      <c r="J1" s="22"/>
      <c r="K1" s="22"/>
      <c r="L1" s="22"/>
      <c r="M1" s="22"/>
    </row>
    <row r="2" spans="1:13" ht="15" x14ac:dyDescent="0.2">
      <c r="A2" s="163" t="s">
        <v>1</v>
      </c>
      <c r="B2" s="163"/>
      <c r="C2" s="163"/>
      <c r="D2" s="163"/>
      <c r="E2" s="163"/>
      <c r="F2" s="163"/>
      <c r="G2" s="163"/>
      <c r="H2" s="163"/>
      <c r="I2" s="163"/>
      <c r="J2" s="163"/>
      <c r="K2" s="163"/>
      <c r="L2" s="163"/>
      <c r="M2" s="163"/>
    </row>
    <row r="3" spans="1:13" ht="15" x14ac:dyDescent="0.25">
      <c r="A3" s="24" t="s">
        <v>187</v>
      </c>
      <c r="B3" s="53"/>
      <c r="C3" s="25"/>
      <c r="D3" s="25"/>
      <c r="E3" s="26"/>
      <c r="F3" s="26"/>
      <c r="G3" s="26"/>
      <c r="H3" s="26"/>
      <c r="I3" s="26"/>
      <c r="J3" s="25"/>
      <c r="K3" s="25"/>
      <c r="L3" s="22"/>
      <c r="M3" s="22"/>
    </row>
    <row r="4" spans="1:13" ht="45" customHeight="1" x14ac:dyDescent="0.2">
      <c r="A4" s="3" t="s">
        <v>3</v>
      </c>
      <c r="B4" s="145" t="s">
        <v>4</v>
      </c>
      <c r="C4" s="145"/>
      <c r="D4" s="3" t="s">
        <v>5</v>
      </c>
      <c r="E4" s="3" t="s">
        <v>6</v>
      </c>
      <c r="F4" s="3" t="s">
        <v>7</v>
      </c>
      <c r="G4" s="3" t="s">
        <v>8</v>
      </c>
      <c r="H4" s="3" t="s">
        <v>9</v>
      </c>
      <c r="I4" s="3" t="s">
        <v>10</v>
      </c>
      <c r="J4" s="3" t="s">
        <v>11</v>
      </c>
      <c r="K4" s="3" t="s">
        <v>12</v>
      </c>
      <c r="L4" s="3" t="s">
        <v>13</v>
      </c>
      <c r="M4" s="3" t="s">
        <v>14</v>
      </c>
    </row>
    <row r="5" spans="1:13" x14ac:dyDescent="0.2">
      <c r="A5" s="12">
        <v>1</v>
      </c>
      <c r="B5" s="146">
        <v>2</v>
      </c>
      <c r="C5" s="146"/>
      <c r="D5" s="12">
        <v>3</v>
      </c>
      <c r="E5" s="12">
        <v>4</v>
      </c>
      <c r="F5" s="12">
        <v>6</v>
      </c>
      <c r="G5" s="12">
        <v>7</v>
      </c>
      <c r="H5" s="12">
        <v>9</v>
      </c>
      <c r="I5" s="12">
        <v>10</v>
      </c>
      <c r="J5" s="12">
        <v>12</v>
      </c>
      <c r="K5" s="12">
        <v>13</v>
      </c>
      <c r="L5" s="29">
        <v>14</v>
      </c>
      <c r="M5" s="3">
        <v>15</v>
      </c>
    </row>
    <row r="6" spans="1:13" ht="111" customHeight="1" x14ac:dyDescent="0.2">
      <c r="A6" s="54">
        <v>1</v>
      </c>
      <c r="B6" s="184" t="s">
        <v>202</v>
      </c>
      <c r="C6" s="54" t="s">
        <v>203</v>
      </c>
      <c r="D6" s="19" t="s">
        <v>23</v>
      </c>
      <c r="E6" s="48">
        <v>3000</v>
      </c>
      <c r="F6" s="108"/>
      <c r="G6" s="109">
        <f>ROUND(E6*F6,2)</f>
        <v>0</v>
      </c>
      <c r="H6" s="19">
        <v>8</v>
      </c>
      <c r="I6" s="110">
        <f>ROUND(G6*H6/100+G6,2)</f>
        <v>0</v>
      </c>
      <c r="J6" s="94"/>
      <c r="K6" s="74"/>
      <c r="L6" s="74"/>
      <c r="M6" s="74"/>
    </row>
    <row r="7" spans="1:13" ht="111" customHeight="1" x14ac:dyDescent="0.2">
      <c r="A7" s="54">
        <v>2</v>
      </c>
      <c r="B7" s="184"/>
      <c r="C7" s="54" t="s">
        <v>204</v>
      </c>
      <c r="D7" s="19" t="s">
        <v>23</v>
      </c>
      <c r="E7" s="48">
        <v>700</v>
      </c>
      <c r="F7" s="108"/>
      <c r="G7" s="109">
        <f>ROUND(E7*F7,2)</f>
        <v>0</v>
      </c>
      <c r="H7" s="19">
        <v>8</v>
      </c>
      <c r="I7" s="110">
        <f>ROUND(G7*H7/100+G7,2)</f>
        <v>0</v>
      </c>
      <c r="J7" s="94"/>
      <c r="K7" s="74"/>
      <c r="L7" s="74"/>
      <c r="M7" s="74"/>
    </row>
    <row r="8" spans="1:13" ht="34.5" customHeight="1" x14ac:dyDescent="0.2">
      <c r="A8" s="54">
        <v>3</v>
      </c>
      <c r="B8" s="184" t="s">
        <v>205</v>
      </c>
      <c r="C8" s="184"/>
      <c r="D8" s="19" t="s">
        <v>23</v>
      </c>
      <c r="E8" s="48">
        <v>64</v>
      </c>
      <c r="F8" s="108"/>
      <c r="G8" s="109">
        <f>ROUND(E8*F8,2)</f>
        <v>0</v>
      </c>
      <c r="H8" s="19">
        <v>8</v>
      </c>
      <c r="I8" s="110">
        <f>ROUND(G8*H8/100+G8,2)</f>
        <v>0</v>
      </c>
      <c r="J8" s="94"/>
      <c r="K8" s="74"/>
      <c r="L8" s="74"/>
      <c r="M8" s="74"/>
    </row>
    <row r="9" spans="1:13" ht="13.5" customHeight="1" x14ac:dyDescent="0.2">
      <c r="A9" s="178" t="s">
        <v>110</v>
      </c>
      <c r="B9" s="178"/>
      <c r="C9" s="178"/>
      <c r="D9" s="179" t="s">
        <v>230</v>
      </c>
      <c r="E9" s="179"/>
      <c r="F9" s="179"/>
      <c r="G9" s="50">
        <f>SUM(G6:G8)</f>
        <v>0</v>
      </c>
      <c r="H9" s="95" t="s">
        <v>230</v>
      </c>
      <c r="I9" s="111">
        <f>SUM(I6:I8)</f>
        <v>0</v>
      </c>
      <c r="J9" s="181" t="s">
        <v>230</v>
      </c>
      <c r="K9" s="181"/>
      <c r="L9" s="181"/>
      <c r="M9" s="181"/>
    </row>
    <row r="10" spans="1:13" x14ac:dyDescent="0.2">
      <c r="G10" s="70"/>
      <c r="H10" s="70"/>
      <c r="I10" s="70"/>
    </row>
    <row r="11" spans="1:13" x14ac:dyDescent="0.2">
      <c r="G11" s="70"/>
      <c r="H11" s="70"/>
      <c r="I11" s="70"/>
    </row>
  </sheetData>
  <mergeCells count="9">
    <mergeCell ref="B8:C8"/>
    <mergeCell ref="A9:C9"/>
    <mergeCell ref="D9:F9"/>
    <mergeCell ref="J9:M9"/>
    <mergeCell ref="A1:C1"/>
    <mergeCell ref="A2:M2"/>
    <mergeCell ref="B4:C4"/>
    <mergeCell ref="B5:C5"/>
    <mergeCell ref="B6:B7"/>
  </mergeCells>
  <pageMargins left="0.78740157480314965" right="0.78740157480314965" top="0.98425196850393704" bottom="0.98425196850393704" header="0.51181102362204722" footer="0.51181102362204722"/>
  <pageSetup paperSize="9" scale="79" firstPageNumber="0"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8"/>
  <sheetViews>
    <sheetView view="pageBreakPreview" zoomScale="120" zoomScaleNormal="100" zoomScaleSheetLayoutView="120" workbookViewId="0">
      <selection activeCell="F6" sqref="F6:F7"/>
    </sheetView>
  </sheetViews>
  <sheetFormatPr defaultRowHeight="12.75" x14ac:dyDescent="0.2"/>
  <cols>
    <col min="1" max="1" width="4.42578125" style="6" customWidth="1"/>
    <col min="2" max="2" width="36.140625" customWidth="1"/>
    <col min="3" max="3" width="5.42578125" customWidth="1"/>
    <col min="4" max="4" width="9.140625" style="6" customWidth="1"/>
    <col min="5" max="5" width="9.7109375" style="6" customWidth="1"/>
    <col min="6" max="6" width="10.5703125" style="6" customWidth="1"/>
    <col min="7" max="7" width="9.7109375" style="6" customWidth="1"/>
    <col min="8" max="8" width="11.140625" style="6" customWidth="1"/>
    <col min="9" max="9" width="16.7109375" style="6" customWidth="1"/>
    <col min="10" max="10" width="15.7109375" customWidth="1"/>
    <col min="11" max="11" width="14.42578125" customWidth="1"/>
    <col min="12" max="12" width="18.7109375" customWidth="1"/>
    <col min="13" max="1025" width="9.140625" customWidth="1"/>
  </cols>
  <sheetData>
    <row r="1" spans="1:12" ht="12.75" customHeight="1" x14ac:dyDescent="0.25">
      <c r="A1" s="162" t="s">
        <v>188</v>
      </c>
      <c r="B1" s="162"/>
      <c r="C1" s="22"/>
      <c r="D1" s="23"/>
      <c r="E1" s="23"/>
      <c r="F1" s="23"/>
      <c r="G1" s="23"/>
      <c r="H1" s="23"/>
      <c r="I1" s="22"/>
      <c r="J1" s="22"/>
      <c r="K1" s="22"/>
      <c r="L1" s="22"/>
    </row>
    <row r="2" spans="1:12" ht="15" x14ac:dyDescent="0.2">
      <c r="A2" s="163" t="s">
        <v>1</v>
      </c>
      <c r="B2" s="163"/>
      <c r="C2" s="163"/>
      <c r="D2" s="163"/>
      <c r="E2" s="163"/>
      <c r="F2" s="163"/>
      <c r="G2" s="163"/>
      <c r="H2" s="163"/>
      <c r="I2" s="163"/>
      <c r="J2" s="163"/>
      <c r="K2" s="163"/>
      <c r="L2" s="163"/>
    </row>
    <row r="3" spans="1:12" ht="15" x14ac:dyDescent="0.25">
      <c r="A3" s="24" t="s">
        <v>189</v>
      </c>
      <c r="B3" s="25"/>
      <c r="C3" s="25"/>
      <c r="D3" s="26"/>
      <c r="E3" s="26"/>
      <c r="F3" s="26"/>
      <c r="G3" s="26"/>
      <c r="H3" s="26"/>
      <c r="I3" s="25"/>
      <c r="J3" s="25"/>
      <c r="K3" s="22"/>
      <c r="L3" s="22"/>
    </row>
    <row r="4" spans="1:12" ht="38.25" customHeight="1" x14ac:dyDescent="0.2">
      <c r="A4" s="3" t="s">
        <v>3</v>
      </c>
      <c r="B4" s="3" t="s">
        <v>4</v>
      </c>
      <c r="C4" s="3" t="s">
        <v>5</v>
      </c>
      <c r="D4" s="3" t="s">
        <v>6</v>
      </c>
      <c r="E4" s="3" t="s">
        <v>7</v>
      </c>
      <c r="F4" s="3" t="s">
        <v>8</v>
      </c>
      <c r="G4" s="3" t="s">
        <v>9</v>
      </c>
      <c r="H4" s="3" t="s">
        <v>10</v>
      </c>
      <c r="I4" s="3" t="s">
        <v>11</v>
      </c>
      <c r="J4" s="3" t="s">
        <v>12</v>
      </c>
      <c r="K4" s="3" t="s">
        <v>13</v>
      </c>
      <c r="L4" s="3" t="s">
        <v>14</v>
      </c>
    </row>
    <row r="5" spans="1:12" x14ac:dyDescent="0.2">
      <c r="A5" s="12">
        <v>1</v>
      </c>
      <c r="B5" s="12">
        <v>2</v>
      </c>
      <c r="C5" s="12">
        <v>3</v>
      </c>
      <c r="D5" s="12">
        <v>4</v>
      </c>
      <c r="E5" s="12">
        <v>6</v>
      </c>
      <c r="F5" s="12">
        <v>7</v>
      </c>
      <c r="G5" s="12">
        <v>9</v>
      </c>
      <c r="H5" s="12">
        <v>10</v>
      </c>
      <c r="I5" s="12">
        <v>12</v>
      </c>
      <c r="J5" s="12">
        <v>13</v>
      </c>
      <c r="K5" s="29">
        <v>14</v>
      </c>
      <c r="L5" s="3">
        <v>15</v>
      </c>
    </row>
    <row r="6" spans="1:12" ht="104.25" customHeight="1" x14ac:dyDescent="0.2">
      <c r="A6" s="19">
        <v>1</v>
      </c>
      <c r="B6" s="30" t="s">
        <v>208</v>
      </c>
      <c r="C6" s="19" t="s">
        <v>23</v>
      </c>
      <c r="D6" s="48">
        <v>2</v>
      </c>
      <c r="E6" s="108"/>
      <c r="F6" s="109">
        <f>ROUND(D6*E6,2)</f>
        <v>0</v>
      </c>
      <c r="G6" s="139">
        <v>8</v>
      </c>
      <c r="H6" s="110">
        <f>ROUND(F6*G6/100+F6,2)</f>
        <v>0</v>
      </c>
      <c r="I6" s="74"/>
      <c r="J6" s="74"/>
      <c r="K6" s="74"/>
      <c r="L6" s="74"/>
    </row>
    <row r="7" spans="1:12" ht="140.25" customHeight="1" x14ac:dyDescent="0.2">
      <c r="A7" s="19">
        <v>2</v>
      </c>
      <c r="B7" s="61" t="s">
        <v>231</v>
      </c>
      <c r="C7" s="19" t="s">
        <v>23</v>
      </c>
      <c r="D7" s="48">
        <v>2</v>
      </c>
      <c r="E7" s="108"/>
      <c r="F7" s="109">
        <f>ROUND(D7*E7,2)</f>
        <v>0</v>
      </c>
      <c r="G7" s="139">
        <v>8</v>
      </c>
      <c r="H7" s="110">
        <f>ROUND(F7*G7/100+F7,2)</f>
        <v>0</v>
      </c>
      <c r="I7" s="74"/>
      <c r="J7" s="74"/>
      <c r="K7" s="74"/>
      <c r="L7" s="74"/>
    </row>
    <row r="8" spans="1:12" ht="13.5" customHeight="1" x14ac:dyDescent="0.2">
      <c r="A8" s="178" t="s">
        <v>110</v>
      </c>
      <c r="B8" s="178"/>
      <c r="C8" s="182" t="s">
        <v>230</v>
      </c>
      <c r="D8" s="182"/>
      <c r="E8" s="182"/>
      <c r="F8" s="111">
        <f>SUM(F6:F7)</f>
        <v>0</v>
      </c>
      <c r="G8" s="113" t="s">
        <v>230</v>
      </c>
      <c r="H8" s="112">
        <f>SUM(H6:H7)</f>
        <v>0</v>
      </c>
      <c r="I8" s="181" t="s">
        <v>230</v>
      </c>
      <c r="J8" s="181"/>
      <c r="K8" s="181"/>
      <c r="L8" s="181"/>
    </row>
  </sheetData>
  <mergeCells count="5">
    <mergeCell ref="A1:B1"/>
    <mergeCell ref="A2:L2"/>
    <mergeCell ref="A8:B8"/>
    <mergeCell ref="C8:E8"/>
    <mergeCell ref="I8:L8"/>
  </mergeCells>
  <pageMargins left="0.78740157480314965" right="0.78740157480314965" top="0.98425196850393704" bottom="0.98425196850393704" header="0.51181102362204722" footer="0.51181102362204722"/>
  <pageSetup paperSize="9" scale="81" firstPageNumber="0"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7"/>
  <sheetViews>
    <sheetView view="pageBreakPreview" zoomScale="120" zoomScaleNormal="100" zoomScaleSheetLayoutView="120" workbookViewId="0">
      <selection activeCell="E6" sqref="E6"/>
    </sheetView>
  </sheetViews>
  <sheetFormatPr defaultRowHeight="12.75" x14ac:dyDescent="0.2"/>
  <cols>
    <col min="1" max="1" width="4" customWidth="1"/>
    <col min="2" max="2" width="32.28515625" customWidth="1"/>
    <col min="3" max="3" width="8.28515625" customWidth="1"/>
    <col min="4" max="8" width="11.5703125"/>
    <col min="9" max="9" width="15" customWidth="1"/>
    <col min="10" max="10" width="14.7109375" customWidth="1"/>
    <col min="11" max="11" width="17.140625" customWidth="1"/>
    <col min="12" max="12" width="19.42578125" customWidth="1"/>
    <col min="13" max="1025" width="11.5703125"/>
  </cols>
  <sheetData>
    <row r="1" spans="1:12" ht="15" x14ac:dyDescent="0.25">
      <c r="A1" s="162" t="s">
        <v>190</v>
      </c>
      <c r="B1" s="162"/>
      <c r="C1" s="22"/>
      <c r="D1" s="22"/>
      <c r="E1" s="22"/>
      <c r="F1" s="22"/>
      <c r="G1" s="23"/>
      <c r="H1" s="23"/>
      <c r="I1" s="22"/>
      <c r="J1" s="22"/>
      <c r="K1" s="22"/>
      <c r="L1" s="22"/>
    </row>
    <row r="2" spans="1:12" ht="15" x14ac:dyDescent="0.2">
      <c r="A2" s="163" t="s">
        <v>1</v>
      </c>
      <c r="B2" s="163"/>
      <c r="C2" s="163"/>
      <c r="D2" s="163"/>
      <c r="E2" s="163"/>
      <c r="F2" s="163"/>
      <c r="G2" s="163"/>
      <c r="H2" s="163"/>
      <c r="I2" s="163"/>
      <c r="J2" s="163"/>
      <c r="K2" s="163"/>
      <c r="L2" s="163"/>
    </row>
    <row r="3" spans="1:12" ht="15" x14ac:dyDescent="0.25">
      <c r="A3" s="24" t="s">
        <v>219</v>
      </c>
      <c r="B3" s="25"/>
      <c r="C3" s="25"/>
      <c r="D3" s="25"/>
      <c r="E3" s="25"/>
      <c r="F3" s="25"/>
      <c r="G3" s="26"/>
      <c r="H3" s="26"/>
      <c r="I3" s="25"/>
      <c r="J3" s="25"/>
      <c r="K3" s="22"/>
      <c r="L3" s="22"/>
    </row>
    <row r="4" spans="1:12" ht="27" x14ac:dyDescent="0.2">
      <c r="A4" s="3" t="s">
        <v>3</v>
      </c>
      <c r="B4" s="3" t="s">
        <v>4</v>
      </c>
      <c r="C4" s="3" t="s">
        <v>5</v>
      </c>
      <c r="D4" s="3" t="s">
        <v>6</v>
      </c>
      <c r="E4" s="3" t="s">
        <v>7</v>
      </c>
      <c r="F4" s="3" t="s">
        <v>8</v>
      </c>
      <c r="G4" s="3" t="s">
        <v>9</v>
      </c>
      <c r="H4" s="3" t="s">
        <v>10</v>
      </c>
      <c r="I4" s="3" t="s">
        <v>11</v>
      </c>
      <c r="J4" s="3" t="s">
        <v>12</v>
      </c>
      <c r="K4" s="3" t="s">
        <v>13</v>
      </c>
      <c r="L4" s="3" t="s">
        <v>14</v>
      </c>
    </row>
    <row r="5" spans="1:12" x14ac:dyDescent="0.2">
      <c r="A5" s="12">
        <v>1</v>
      </c>
      <c r="B5" s="12">
        <v>2</v>
      </c>
      <c r="C5" s="12">
        <v>3</v>
      </c>
      <c r="D5" s="12">
        <v>4</v>
      </c>
      <c r="E5" s="12">
        <v>6</v>
      </c>
      <c r="F5" s="12">
        <v>7</v>
      </c>
      <c r="G5" s="12">
        <v>9</v>
      </c>
      <c r="H5" s="12">
        <v>10</v>
      </c>
      <c r="I5" s="12">
        <v>12</v>
      </c>
      <c r="J5" s="12">
        <v>13</v>
      </c>
      <c r="K5" s="29">
        <v>14</v>
      </c>
      <c r="L5" s="3">
        <v>15</v>
      </c>
    </row>
    <row r="6" spans="1:12" ht="57" customHeight="1" x14ac:dyDescent="0.2">
      <c r="A6" s="19">
        <v>1</v>
      </c>
      <c r="B6" s="30" t="s">
        <v>209</v>
      </c>
      <c r="C6" s="19" t="s">
        <v>17</v>
      </c>
      <c r="D6" s="19">
        <v>100</v>
      </c>
      <c r="E6" s="114"/>
      <c r="F6" s="110">
        <f>ROUND(D6*E6,2)</f>
        <v>0</v>
      </c>
      <c r="G6" s="58">
        <v>8</v>
      </c>
      <c r="H6" s="110">
        <f>ROUND(F6*G6/100+F6,2)</f>
        <v>0</v>
      </c>
      <c r="I6" s="74"/>
      <c r="J6" s="74"/>
      <c r="K6" s="74"/>
      <c r="L6" s="74"/>
    </row>
    <row r="7" spans="1:12" ht="12.75" customHeight="1" x14ac:dyDescent="0.2">
      <c r="A7" s="164" t="s">
        <v>221</v>
      </c>
      <c r="B7" s="164"/>
      <c r="C7" s="165" t="s">
        <v>230</v>
      </c>
      <c r="D7" s="165"/>
      <c r="E7" s="165"/>
      <c r="F7" s="115">
        <f>SUM(F6:F6)</f>
        <v>0</v>
      </c>
      <c r="G7" s="87" t="s">
        <v>230</v>
      </c>
      <c r="H7" s="115">
        <f>SUM(H6:H6)</f>
        <v>0</v>
      </c>
      <c r="I7" s="202" t="s">
        <v>230</v>
      </c>
      <c r="J7" s="203"/>
      <c r="K7" s="203"/>
      <c r="L7" s="204"/>
    </row>
  </sheetData>
  <mergeCells count="5">
    <mergeCell ref="A1:B1"/>
    <mergeCell ref="A2:L2"/>
    <mergeCell ref="A7:B7"/>
    <mergeCell ref="C7:E7"/>
    <mergeCell ref="I7:L7"/>
  </mergeCells>
  <pageMargins left="0.78740157480314965" right="0.78740157480314965" top="0.98425196850393704" bottom="0.98425196850393704" header="0.78740157480314965" footer="0.78740157480314965"/>
  <pageSetup paperSize="9" scale="62" firstPageNumber="0" orientation="landscape" horizontalDpi="300" verticalDpi="300" r:id="rId1"/>
  <headerFooter>
    <oddHeader>&amp;C&amp;"Times New Roman,Normalny"&amp;12&amp;A</oddHeader>
    <oddFooter>&amp;C&amp;"Times New Roman,Normalny"&amp;12Strona &amp;P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M9"/>
  <sheetViews>
    <sheetView view="pageBreakPreview" zoomScale="120" zoomScaleNormal="100" zoomScaleSheetLayoutView="120" workbookViewId="0">
      <selection activeCell="K6" sqref="K6"/>
    </sheetView>
  </sheetViews>
  <sheetFormatPr defaultRowHeight="12.75" x14ac:dyDescent="0.2"/>
  <cols>
    <col min="1" max="1" width="5.140625" customWidth="1"/>
    <col min="2" max="2" width="31.7109375" customWidth="1"/>
    <col min="3" max="3" width="12.85546875" customWidth="1"/>
    <col min="4" max="4" width="5.42578125" customWidth="1"/>
    <col min="5" max="9" width="11.5703125"/>
    <col min="10" max="10" width="14.5703125" customWidth="1"/>
    <col min="11" max="11" width="12.7109375" customWidth="1"/>
    <col min="12" max="12" width="12.5703125" customWidth="1"/>
    <col min="13" max="13" width="16.28515625" customWidth="1"/>
    <col min="14" max="1026" width="11.5703125"/>
  </cols>
  <sheetData>
    <row r="1" spans="1:13" ht="15" x14ac:dyDescent="0.25">
      <c r="A1" s="162" t="s">
        <v>200</v>
      </c>
      <c r="B1" s="162"/>
      <c r="C1" s="21"/>
      <c r="D1" s="22"/>
      <c r="E1" s="22"/>
      <c r="F1" s="22"/>
      <c r="G1" s="22"/>
      <c r="H1" s="23"/>
      <c r="I1" s="23"/>
      <c r="J1" s="22"/>
      <c r="K1" s="22"/>
      <c r="L1" s="22"/>
      <c r="M1" s="22"/>
    </row>
    <row r="2" spans="1:13" ht="15" x14ac:dyDescent="0.2">
      <c r="A2" s="163" t="s">
        <v>1</v>
      </c>
      <c r="B2" s="163"/>
      <c r="C2" s="163"/>
      <c r="D2" s="163"/>
      <c r="E2" s="163"/>
      <c r="F2" s="163"/>
      <c r="G2" s="163"/>
      <c r="H2" s="163"/>
      <c r="I2" s="163"/>
      <c r="J2" s="163"/>
      <c r="K2" s="163"/>
      <c r="L2" s="163"/>
      <c r="M2" s="163"/>
    </row>
    <row r="3" spans="1:13" ht="15" x14ac:dyDescent="0.25">
      <c r="A3" s="24" t="s">
        <v>201</v>
      </c>
      <c r="B3" s="25"/>
      <c r="C3" s="25"/>
      <c r="D3" s="25"/>
      <c r="E3" s="25"/>
      <c r="F3" s="25"/>
      <c r="G3" s="25"/>
      <c r="H3" s="26"/>
      <c r="I3" s="26"/>
      <c r="J3" s="25"/>
      <c r="K3" s="25"/>
      <c r="L3" s="22"/>
      <c r="M3" s="22"/>
    </row>
    <row r="4" spans="1:13" ht="27" x14ac:dyDescent="0.2">
      <c r="A4" s="3" t="s">
        <v>3</v>
      </c>
      <c r="B4" s="198" t="s">
        <v>4</v>
      </c>
      <c r="C4" s="199"/>
      <c r="D4" s="3" t="s">
        <v>5</v>
      </c>
      <c r="E4" s="3" t="s">
        <v>6</v>
      </c>
      <c r="F4" s="3" t="s">
        <v>7</v>
      </c>
      <c r="G4" s="3" t="s">
        <v>8</v>
      </c>
      <c r="H4" s="3" t="s">
        <v>9</v>
      </c>
      <c r="I4" s="3" t="s">
        <v>10</v>
      </c>
      <c r="J4" s="3" t="s">
        <v>11</v>
      </c>
      <c r="K4" s="3" t="s">
        <v>12</v>
      </c>
      <c r="L4" s="3" t="s">
        <v>13</v>
      </c>
      <c r="M4" s="3" t="s">
        <v>14</v>
      </c>
    </row>
    <row r="5" spans="1:13" x14ac:dyDescent="0.2">
      <c r="A5" s="12">
        <v>1</v>
      </c>
      <c r="B5" s="200">
        <v>2</v>
      </c>
      <c r="C5" s="201"/>
      <c r="D5" s="12">
        <v>3</v>
      </c>
      <c r="E5" s="12">
        <v>4</v>
      </c>
      <c r="F5" s="12">
        <v>6</v>
      </c>
      <c r="G5" s="12">
        <v>7</v>
      </c>
      <c r="H5" s="12">
        <v>9</v>
      </c>
      <c r="I5" s="12">
        <v>10</v>
      </c>
      <c r="J5" s="12">
        <v>12</v>
      </c>
      <c r="K5" s="12">
        <v>13</v>
      </c>
      <c r="L5" s="29">
        <v>14</v>
      </c>
      <c r="M5" s="3">
        <v>15</v>
      </c>
    </row>
    <row r="6" spans="1:13" ht="41.25" customHeight="1" x14ac:dyDescent="0.2">
      <c r="A6" s="19">
        <v>1</v>
      </c>
      <c r="B6" s="209" t="s">
        <v>227</v>
      </c>
      <c r="C6" s="19" t="s">
        <v>229</v>
      </c>
      <c r="D6" s="19" t="s">
        <v>17</v>
      </c>
      <c r="E6" s="19">
        <v>100</v>
      </c>
      <c r="F6" s="114"/>
      <c r="G6" s="110">
        <f>ROUND(E6*F6,2)</f>
        <v>0</v>
      </c>
      <c r="H6" s="58">
        <v>8</v>
      </c>
      <c r="I6" s="110">
        <f>ROUND(G6*H6/100+G6,2)</f>
        <v>0</v>
      </c>
      <c r="J6" s="74"/>
      <c r="K6" s="74"/>
      <c r="L6" s="74"/>
      <c r="M6" s="74"/>
    </row>
    <row r="7" spans="1:13" ht="41.25" customHeight="1" x14ac:dyDescent="0.2">
      <c r="A7" s="19">
        <v>2</v>
      </c>
      <c r="B7" s="210"/>
      <c r="C7" s="19" t="s">
        <v>228</v>
      </c>
      <c r="D7" s="19" t="s">
        <v>17</v>
      </c>
      <c r="E7" s="19">
        <v>150</v>
      </c>
      <c r="F7" s="114"/>
      <c r="G7" s="110">
        <f>ROUND(E7*F7,2)</f>
        <v>0</v>
      </c>
      <c r="H7" s="58">
        <v>8</v>
      </c>
      <c r="I7" s="110">
        <f>ROUND(G7*H7/100+G7,2)</f>
        <v>0</v>
      </c>
      <c r="J7" s="74"/>
      <c r="K7" s="74"/>
      <c r="L7" s="74"/>
      <c r="M7" s="74"/>
    </row>
    <row r="8" spans="1:13" ht="12.75" customHeight="1" x14ac:dyDescent="0.2">
      <c r="A8" s="178" t="s">
        <v>147</v>
      </c>
      <c r="B8" s="178"/>
      <c r="C8" s="72"/>
      <c r="D8" s="208"/>
      <c r="E8" s="208"/>
      <c r="F8" s="208"/>
      <c r="G8" s="115">
        <f>SUM(G6:G7)</f>
        <v>0</v>
      </c>
      <c r="H8" s="19"/>
      <c r="I8" s="115">
        <f>SUM(I6:I7)</f>
        <v>0</v>
      </c>
      <c r="J8" s="202" t="s">
        <v>230</v>
      </c>
      <c r="K8" s="203"/>
      <c r="L8" s="203"/>
      <c r="M8" s="204"/>
    </row>
    <row r="9" spans="1:13" x14ac:dyDescent="0.2">
      <c r="G9" s="73"/>
      <c r="H9" s="73"/>
      <c r="I9" s="73"/>
    </row>
  </sheetData>
  <mergeCells count="8">
    <mergeCell ref="A1:B1"/>
    <mergeCell ref="A2:M2"/>
    <mergeCell ref="A8:B8"/>
    <mergeCell ref="D8:F8"/>
    <mergeCell ref="B6:B7"/>
    <mergeCell ref="B4:C4"/>
    <mergeCell ref="B5:C5"/>
    <mergeCell ref="J8:M8"/>
  </mergeCells>
  <pageMargins left="0.78740157480314965" right="0.78740157480314965" top="0.98425196850393704" bottom="0.98425196850393704" header="0.78740157480314965" footer="0.78740157480314965"/>
  <pageSetup paperSize="9" scale="75" firstPageNumber="0" orientation="landscape" horizontalDpi="300" verticalDpi="300" r:id="rId1"/>
  <headerFooter>
    <oddHeader>&amp;C&amp;"Times New Roman,Normalny"&amp;12&amp;A</oddHeader>
    <oddFooter>&amp;C&amp;"Times New Roman,Normalny"&amp;12Strona &amp;P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8"/>
  <sheetViews>
    <sheetView view="pageBreakPreview" topLeftCell="A4" zoomScale="120" zoomScaleNormal="100" zoomScaleSheetLayoutView="120" workbookViewId="0">
      <selection activeCell="H6" sqref="H6:H7"/>
    </sheetView>
  </sheetViews>
  <sheetFormatPr defaultRowHeight="12.75" x14ac:dyDescent="0.2"/>
  <cols>
    <col min="1" max="1" width="4.42578125" style="6" customWidth="1"/>
    <col min="2" max="2" width="47.7109375" customWidth="1"/>
    <col min="3" max="3" width="5.42578125" customWidth="1"/>
    <col min="4" max="4" width="11.28515625" style="6" customWidth="1"/>
    <col min="5" max="5" width="9.7109375" style="6" customWidth="1"/>
    <col min="6" max="6" width="10.5703125" style="6" customWidth="1"/>
    <col min="7" max="7" width="9.7109375" style="6" customWidth="1"/>
    <col min="8" max="8" width="11.140625" style="6" customWidth="1"/>
    <col min="9" max="9" width="12.85546875" style="6" customWidth="1"/>
    <col min="10" max="10" width="11.7109375" customWidth="1"/>
    <col min="11" max="11" width="11.140625" customWidth="1"/>
    <col min="12" max="12" width="14.85546875" customWidth="1"/>
    <col min="13" max="1025" width="9.140625" customWidth="1"/>
  </cols>
  <sheetData>
    <row r="1" spans="1:12" ht="12.75" customHeight="1" x14ac:dyDescent="0.25">
      <c r="A1" s="162" t="s">
        <v>206</v>
      </c>
      <c r="B1" s="162"/>
      <c r="C1" s="22"/>
      <c r="D1" s="23"/>
      <c r="E1" s="23"/>
      <c r="F1" s="23"/>
      <c r="G1" s="23"/>
      <c r="H1" s="23"/>
      <c r="I1" s="22"/>
      <c r="J1" s="22"/>
      <c r="K1" s="22"/>
      <c r="L1" s="22"/>
    </row>
    <row r="2" spans="1:12" ht="15" x14ac:dyDescent="0.2">
      <c r="A2" s="163" t="s">
        <v>1</v>
      </c>
      <c r="B2" s="163"/>
      <c r="C2" s="163"/>
      <c r="D2" s="163"/>
      <c r="E2" s="163"/>
      <c r="F2" s="163"/>
      <c r="G2" s="163"/>
      <c r="H2" s="163"/>
      <c r="I2" s="163"/>
      <c r="J2" s="163"/>
      <c r="K2" s="163"/>
      <c r="L2" s="163"/>
    </row>
    <row r="3" spans="1:12" ht="15" x14ac:dyDescent="0.25">
      <c r="A3" s="24" t="s">
        <v>207</v>
      </c>
      <c r="B3" s="25"/>
      <c r="C3" s="25"/>
      <c r="D3" s="26"/>
      <c r="E3" s="26"/>
      <c r="F3" s="26"/>
      <c r="G3" s="26"/>
      <c r="H3" s="26"/>
      <c r="I3" s="25"/>
      <c r="J3" s="25"/>
      <c r="K3" s="22"/>
      <c r="L3" s="22"/>
    </row>
    <row r="4" spans="1:12" ht="38.25" customHeight="1" x14ac:dyDescent="0.2">
      <c r="A4" s="3" t="s">
        <v>3</v>
      </c>
      <c r="B4" s="3" t="s">
        <v>4</v>
      </c>
      <c r="C4" s="3" t="s">
        <v>5</v>
      </c>
      <c r="D4" s="3" t="s">
        <v>6</v>
      </c>
      <c r="E4" s="3" t="s">
        <v>7</v>
      </c>
      <c r="F4" s="3" t="s">
        <v>8</v>
      </c>
      <c r="G4" s="3" t="s">
        <v>9</v>
      </c>
      <c r="H4" s="3" t="s">
        <v>10</v>
      </c>
      <c r="I4" s="3" t="s">
        <v>11</v>
      </c>
      <c r="J4" s="3" t="s">
        <v>12</v>
      </c>
      <c r="K4" s="3" t="s">
        <v>13</v>
      </c>
      <c r="L4" s="3" t="s">
        <v>14</v>
      </c>
    </row>
    <row r="5" spans="1:12" x14ac:dyDescent="0.2">
      <c r="A5" s="12">
        <v>1</v>
      </c>
      <c r="B5" s="12">
        <v>2</v>
      </c>
      <c r="C5" s="12">
        <v>3</v>
      </c>
      <c r="D5" s="12">
        <v>4</v>
      </c>
      <c r="E5" s="12">
        <v>6</v>
      </c>
      <c r="F5" s="12">
        <v>7</v>
      </c>
      <c r="G5" s="12">
        <v>9</v>
      </c>
      <c r="H5" s="12">
        <v>10</v>
      </c>
      <c r="I5" s="12">
        <v>12</v>
      </c>
      <c r="J5" s="12">
        <v>13</v>
      </c>
      <c r="K5" s="29">
        <v>14</v>
      </c>
      <c r="L5" s="3">
        <v>15</v>
      </c>
    </row>
    <row r="6" spans="1:12" ht="144.75" customHeight="1" x14ac:dyDescent="0.2">
      <c r="A6" s="75">
        <v>1</v>
      </c>
      <c r="B6" s="76" t="s">
        <v>222</v>
      </c>
      <c r="C6" s="75" t="s">
        <v>17</v>
      </c>
      <c r="D6" s="77">
        <v>250</v>
      </c>
      <c r="E6" s="119"/>
      <c r="F6" s="118">
        <f>ROUND(D6*E6,2)</f>
        <v>0</v>
      </c>
      <c r="G6" s="75">
        <v>8</v>
      </c>
      <c r="H6" s="117">
        <f>ROUND(F6*G6/100+F6,2)</f>
        <v>0</v>
      </c>
      <c r="I6" s="116"/>
      <c r="J6" s="116"/>
      <c r="K6" s="116"/>
      <c r="L6" s="116"/>
    </row>
    <row r="7" spans="1:12" ht="141.75" customHeight="1" x14ac:dyDescent="0.2">
      <c r="A7" s="75">
        <v>2</v>
      </c>
      <c r="B7" s="78" t="s">
        <v>212</v>
      </c>
      <c r="C7" s="75" t="s">
        <v>17</v>
      </c>
      <c r="D7" s="77">
        <v>250</v>
      </c>
      <c r="E7" s="119"/>
      <c r="F7" s="118">
        <f>ROUND(D7*E7,2)</f>
        <v>0</v>
      </c>
      <c r="G7" s="75">
        <v>8</v>
      </c>
      <c r="H7" s="117">
        <f>ROUND(F7*G7/100+F7,2)</f>
        <v>0</v>
      </c>
      <c r="I7" s="116"/>
      <c r="J7" s="116"/>
      <c r="K7" s="116"/>
      <c r="L7" s="116"/>
    </row>
    <row r="8" spans="1:12" ht="13.5" customHeight="1" x14ac:dyDescent="0.2">
      <c r="A8" s="178" t="s">
        <v>110</v>
      </c>
      <c r="B8" s="178"/>
      <c r="C8" s="211"/>
      <c r="D8" s="211"/>
      <c r="E8" s="211"/>
      <c r="F8" s="111">
        <f>SUM(F6:F7)</f>
        <v>0</v>
      </c>
      <c r="G8" s="52"/>
      <c r="H8" s="112">
        <f>SUM(H6:H7)</f>
        <v>0</v>
      </c>
      <c r="I8" s="212" t="s">
        <v>230</v>
      </c>
      <c r="J8" s="212"/>
      <c r="K8" s="212"/>
      <c r="L8" s="212"/>
    </row>
  </sheetData>
  <mergeCells count="5">
    <mergeCell ref="A1:B1"/>
    <mergeCell ref="A2:L2"/>
    <mergeCell ref="A8:B8"/>
    <mergeCell ref="C8:E8"/>
    <mergeCell ref="I8:L8"/>
  </mergeCells>
  <pageMargins left="0.78740157480314965" right="0.78740157480314965" top="0.98425196850393704" bottom="0.98425196850393704" header="0.51181102362204722" footer="0.51181102362204722"/>
  <pageSetup paperSize="9" scale="79"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6"/>
  <sheetViews>
    <sheetView view="pageBreakPreview" zoomScale="110" zoomScaleNormal="100" zoomScaleSheetLayoutView="110" workbookViewId="0">
      <selection activeCell="I19" sqref="I19"/>
    </sheetView>
  </sheetViews>
  <sheetFormatPr defaultRowHeight="12.75" x14ac:dyDescent="0.2"/>
  <cols>
    <col min="1" max="1" width="4.42578125" style="6" customWidth="1"/>
    <col min="2" max="2" width="32.28515625" customWidth="1"/>
    <col min="3" max="3" width="11.85546875" customWidth="1"/>
    <col min="4" max="4" width="7.85546875" customWidth="1"/>
    <col min="5" max="5" width="12.140625" style="6" customWidth="1"/>
    <col min="6" max="6" width="9.7109375" style="70" customWidth="1"/>
    <col min="7" max="7" width="10.5703125" style="6" customWidth="1"/>
    <col min="8" max="8" width="10.28515625" style="6" customWidth="1"/>
    <col min="9" max="9" width="11.140625" style="6" customWidth="1"/>
    <col min="10" max="10" width="13.42578125" style="6" customWidth="1"/>
    <col min="11" max="11" width="13.5703125" customWidth="1"/>
    <col min="12" max="12" width="12.42578125" customWidth="1"/>
    <col min="13" max="13" width="15.42578125" customWidth="1"/>
    <col min="14" max="1025" width="9.140625" customWidth="1"/>
  </cols>
  <sheetData>
    <row r="1" spans="1:13" ht="12.75" customHeight="1" x14ac:dyDescent="0.25">
      <c r="A1" s="143" t="s">
        <v>49</v>
      </c>
      <c r="B1" s="143"/>
      <c r="C1" s="5"/>
      <c r="D1" s="7"/>
      <c r="E1" s="8"/>
      <c r="F1" s="124"/>
      <c r="G1" s="8"/>
      <c r="H1" s="8"/>
      <c r="I1" s="8"/>
      <c r="J1" s="7"/>
      <c r="K1" s="7"/>
      <c r="L1" s="7"/>
      <c r="M1" s="7"/>
    </row>
    <row r="2" spans="1:13" ht="15" x14ac:dyDescent="0.2">
      <c r="A2" s="155" t="s">
        <v>1</v>
      </c>
      <c r="B2" s="155"/>
      <c r="C2" s="155"/>
      <c r="D2" s="155"/>
      <c r="E2" s="155"/>
      <c r="F2" s="155"/>
      <c r="G2" s="155"/>
      <c r="H2" s="155"/>
      <c r="I2" s="155"/>
      <c r="J2" s="155"/>
      <c r="K2" s="155"/>
      <c r="L2" s="155"/>
      <c r="M2" s="155"/>
    </row>
    <row r="3" spans="1:13" ht="15" x14ac:dyDescent="0.25">
      <c r="A3" s="9" t="s">
        <v>50</v>
      </c>
      <c r="B3" s="10"/>
      <c r="C3" s="10"/>
      <c r="D3" s="10"/>
      <c r="E3" s="11"/>
      <c r="F3" s="125"/>
      <c r="G3" s="11"/>
      <c r="H3" s="11"/>
      <c r="I3" s="11"/>
      <c r="J3" s="10"/>
      <c r="K3" s="10"/>
      <c r="L3" s="7"/>
      <c r="M3" s="7"/>
    </row>
    <row r="4" spans="1:13" ht="39.75" customHeight="1" x14ac:dyDescent="0.2">
      <c r="A4" s="3" t="s">
        <v>3</v>
      </c>
      <c r="B4" s="145" t="s">
        <v>4</v>
      </c>
      <c r="C4" s="145"/>
      <c r="D4" s="3" t="s">
        <v>5</v>
      </c>
      <c r="E4" s="3" t="s">
        <v>6</v>
      </c>
      <c r="F4" s="126" t="s">
        <v>7</v>
      </c>
      <c r="G4" s="3" t="s">
        <v>8</v>
      </c>
      <c r="H4" s="3" t="s">
        <v>9</v>
      </c>
      <c r="I4" s="3" t="s">
        <v>51</v>
      </c>
      <c r="J4" s="3" t="s">
        <v>11</v>
      </c>
      <c r="K4" s="3" t="s">
        <v>12</v>
      </c>
      <c r="L4" s="18" t="s">
        <v>13</v>
      </c>
      <c r="M4" s="3" t="s">
        <v>14</v>
      </c>
    </row>
    <row r="5" spans="1:13" x14ac:dyDescent="0.2">
      <c r="A5" s="2">
        <v>1</v>
      </c>
      <c r="B5" s="146">
        <v>2</v>
      </c>
      <c r="C5" s="146"/>
      <c r="D5" s="2">
        <v>3</v>
      </c>
      <c r="E5" s="2">
        <v>4</v>
      </c>
      <c r="F5" s="127">
        <v>6</v>
      </c>
      <c r="G5" s="2">
        <v>7</v>
      </c>
      <c r="H5" s="2">
        <v>9</v>
      </c>
      <c r="I5" s="2">
        <v>10</v>
      </c>
      <c r="J5" s="2">
        <v>12</v>
      </c>
      <c r="K5" s="2">
        <v>13</v>
      </c>
      <c r="L5" s="18">
        <v>14</v>
      </c>
      <c r="M5" s="3">
        <v>15</v>
      </c>
    </row>
    <row r="6" spans="1:13" ht="29.25" customHeight="1" x14ac:dyDescent="0.2">
      <c r="A6" s="15">
        <v>1</v>
      </c>
      <c r="B6" s="151" t="s">
        <v>52</v>
      </c>
      <c r="C6" s="19" t="s">
        <v>53</v>
      </c>
      <c r="D6" s="13" t="s">
        <v>17</v>
      </c>
      <c r="E6" s="15">
        <v>100</v>
      </c>
      <c r="F6" s="108"/>
      <c r="G6" s="120">
        <f>ROUND(E6*F6,2)</f>
        <v>0</v>
      </c>
      <c r="H6" s="20">
        <v>8</v>
      </c>
      <c r="I6" s="120">
        <f>ROUND(G6*H6/100+G6,2)</f>
        <v>0</v>
      </c>
      <c r="J6" s="79"/>
      <c r="K6" s="79"/>
      <c r="L6" s="79"/>
      <c r="M6" s="80"/>
    </row>
    <row r="7" spans="1:13" ht="29.25" customHeight="1" x14ac:dyDescent="0.2">
      <c r="A7" s="15">
        <v>2</v>
      </c>
      <c r="B7" s="151"/>
      <c r="C7" s="19" t="s">
        <v>54</v>
      </c>
      <c r="D7" s="13" t="s">
        <v>17</v>
      </c>
      <c r="E7" s="15">
        <v>20</v>
      </c>
      <c r="F7" s="108"/>
      <c r="G7" s="120">
        <f t="shared" ref="G7:G14" si="0">ROUND(E7*F7,2)</f>
        <v>0</v>
      </c>
      <c r="H7" s="20">
        <v>8</v>
      </c>
      <c r="I7" s="120">
        <f t="shared" ref="I7:I14" si="1">ROUND(G7*H7/100+G7,2)</f>
        <v>0</v>
      </c>
      <c r="J7" s="79"/>
      <c r="K7" s="79"/>
      <c r="L7" s="79"/>
      <c r="M7" s="80"/>
    </row>
    <row r="8" spans="1:13" ht="34.5" customHeight="1" x14ac:dyDescent="0.2">
      <c r="A8" s="15">
        <v>3</v>
      </c>
      <c r="B8" s="151" t="s">
        <v>55</v>
      </c>
      <c r="C8" s="19" t="s">
        <v>56</v>
      </c>
      <c r="D8" s="13" t="s">
        <v>17</v>
      </c>
      <c r="E8" s="13">
        <v>300</v>
      </c>
      <c r="F8" s="108"/>
      <c r="G8" s="120">
        <f t="shared" si="0"/>
        <v>0</v>
      </c>
      <c r="H8" s="20">
        <v>8</v>
      </c>
      <c r="I8" s="108">
        <f t="shared" si="1"/>
        <v>0</v>
      </c>
      <c r="J8" s="80"/>
      <c r="K8" s="80"/>
      <c r="L8" s="80"/>
      <c r="M8" s="80"/>
    </row>
    <row r="9" spans="1:13" ht="34.5" customHeight="1" x14ac:dyDescent="0.2">
      <c r="A9" s="15">
        <v>4</v>
      </c>
      <c r="B9" s="151"/>
      <c r="C9" s="19" t="s">
        <v>57</v>
      </c>
      <c r="D9" s="13" t="s">
        <v>17</v>
      </c>
      <c r="E9" s="15">
        <v>2500</v>
      </c>
      <c r="F9" s="108"/>
      <c r="G9" s="120">
        <f t="shared" si="0"/>
        <v>0</v>
      </c>
      <c r="H9" s="20">
        <v>8</v>
      </c>
      <c r="I9" s="120">
        <f t="shared" si="1"/>
        <v>0</v>
      </c>
      <c r="J9" s="79"/>
      <c r="K9" s="79"/>
      <c r="L9" s="79"/>
      <c r="M9" s="80"/>
    </row>
    <row r="10" spans="1:13" ht="21" customHeight="1" x14ac:dyDescent="0.2">
      <c r="A10" s="15">
        <v>5</v>
      </c>
      <c r="B10" s="151" t="s">
        <v>58</v>
      </c>
      <c r="C10" s="19" t="s">
        <v>59</v>
      </c>
      <c r="D10" s="13" t="s">
        <v>17</v>
      </c>
      <c r="E10" s="15">
        <v>100</v>
      </c>
      <c r="F10" s="108"/>
      <c r="G10" s="120">
        <f t="shared" si="0"/>
        <v>0</v>
      </c>
      <c r="H10" s="20">
        <v>8</v>
      </c>
      <c r="I10" s="120">
        <f t="shared" si="1"/>
        <v>0</v>
      </c>
      <c r="J10" s="79"/>
      <c r="K10" s="79"/>
      <c r="L10" s="79"/>
      <c r="M10" s="80"/>
    </row>
    <row r="11" spans="1:13" ht="21" customHeight="1" x14ac:dyDescent="0.2">
      <c r="A11" s="15">
        <v>6</v>
      </c>
      <c r="B11" s="151"/>
      <c r="C11" s="19" t="s">
        <v>60</v>
      </c>
      <c r="D11" s="13" t="s">
        <v>17</v>
      </c>
      <c r="E11" s="15">
        <v>1800</v>
      </c>
      <c r="F11" s="108"/>
      <c r="G11" s="120">
        <f t="shared" si="0"/>
        <v>0</v>
      </c>
      <c r="H11" s="20">
        <v>8</v>
      </c>
      <c r="I11" s="120">
        <f t="shared" si="1"/>
        <v>0</v>
      </c>
      <c r="J11" s="79"/>
      <c r="K11" s="79"/>
      <c r="L11" s="79"/>
      <c r="M11" s="80"/>
    </row>
    <row r="12" spans="1:13" ht="21" customHeight="1" x14ac:dyDescent="0.2">
      <c r="A12" s="15">
        <v>7</v>
      </c>
      <c r="B12" s="151"/>
      <c r="C12" s="19" t="s">
        <v>61</v>
      </c>
      <c r="D12" s="13" t="s">
        <v>17</v>
      </c>
      <c r="E12" s="15">
        <v>100</v>
      </c>
      <c r="F12" s="108"/>
      <c r="G12" s="120">
        <f t="shared" si="0"/>
        <v>0</v>
      </c>
      <c r="H12" s="20">
        <v>8</v>
      </c>
      <c r="I12" s="120">
        <f t="shared" si="1"/>
        <v>0</v>
      </c>
      <c r="J12" s="79"/>
      <c r="K12" s="79"/>
      <c r="L12" s="79"/>
      <c r="M12" s="80"/>
    </row>
    <row r="13" spans="1:13" ht="35.25" customHeight="1" x14ac:dyDescent="0.2">
      <c r="A13" s="15">
        <v>8</v>
      </c>
      <c r="B13" s="151" t="s">
        <v>62</v>
      </c>
      <c r="C13" s="19" t="s">
        <v>63</v>
      </c>
      <c r="D13" s="13" t="s">
        <v>17</v>
      </c>
      <c r="E13" s="15">
        <v>300</v>
      </c>
      <c r="F13" s="108"/>
      <c r="G13" s="120">
        <f t="shared" si="0"/>
        <v>0</v>
      </c>
      <c r="H13" s="20">
        <v>8</v>
      </c>
      <c r="I13" s="120">
        <f t="shared" si="1"/>
        <v>0</v>
      </c>
      <c r="J13" s="79"/>
      <c r="K13" s="79"/>
      <c r="L13" s="79"/>
      <c r="M13" s="80"/>
    </row>
    <row r="14" spans="1:13" ht="35.25" customHeight="1" x14ac:dyDescent="0.2">
      <c r="A14" s="15">
        <v>9</v>
      </c>
      <c r="B14" s="151"/>
      <c r="C14" s="19" t="s">
        <v>64</v>
      </c>
      <c r="D14" s="13" t="s">
        <v>17</v>
      </c>
      <c r="E14" s="15">
        <v>1800</v>
      </c>
      <c r="F14" s="108"/>
      <c r="G14" s="120">
        <f t="shared" si="0"/>
        <v>0</v>
      </c>
      <c r="H14" s="20">
        <v>8</v>
      </c>
      <c r="I14" s="120">
        <f t="shared" si="1"/>
        <v>0</v>
      </c>
      <c r="J14" s="79"/>
      <c r="K14" s="79"/>
      <c r="L14" s="79"/>
      <c r="M14" s="80"/>
    </row>
    <row r="15" spans="1:13" ht="21" customHeight="1" x14ac:dyDescent="0.2">
      <c r="A15" s="148" t="s">
        <v>38</v>
      </c>
      <c r="B15" s="148"/>
      <c r="C15" s="148"/>
      <c r="D15" s="152" t="s">
        <v>230</v>
      </c>
      <c r="E15" s="152"/>
      <c r="F15" s="152"/>
      <c r="G15" s="123">
        <f>SUM(G6:G14)</f>
        <v>0</v>
      </c>
      <c r="H15" s="84" t="s">
        <v>230</v>
      </c>
      <c r="I15" s="123">
        <f>SUM(I6:I14)</f>
        <v>0</v>
      </c>
      <c r="J15" s="156" t="s">
        <v>230</v>
      </c>
      <c r="K15" s="157"/>
      <c r="L15" s="157"/>
      <c r="M15" s="158"/>
    </row>
    <row r="16" spans="1:13" x14ac:dyDescent="0.2">
      <c r="G16" s="70"/>
    </row>
  </sheetData>
  <mergeCells count="11">
    <mergeCell ref="J15:M15"/>
    <mergeCell ref="B8:B9"/>
    <mergeCell ref="B10:B12"/>
    <mergeCell ref="B13:B14"/>
    <mergeCell ref="A15:C15"/>
    <mergeCell ref="D15:F15"/>
    <mergeCell ref="A1:B1"/>
    <mergeCell ref="A2:M2"/>
    <mergeCell ref="B4:C4"/>
    <mergeCell ref="B5:C5"/>
    <mergeCell ref="B6:B7"/>
  </mergeCells>
  <pageMargins left="0.78740157480314965" right="0.78740157480314965" top="0.59055118110236227" bottom="0.59055118110236227" header="0.51181102362204722" footer="0.51181102362204722"/>
  <pageSetup paperSize="9" scale="78" firstPageNumber="0" orientation="landscape"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8"/>
  <sheetViews>
    <sheetView view="pageBreakPreview" zoomScale="120" zoomScaleNormal="100" zoomScaleSheetLayoutView="120" workbookViewId="0">
      <selection activeCell="E6" sqref="E6"/>
    </sheetView>
  </sheetViews>
  <sheetFormatPr defaultRowHeight="12.75" x14ac:dyDescent="0.2"/>
  <cols>
    <col min="1" max="1" width="4.140625" customWidth="1"/>
    <col min="2" max="2" width="29" customWidth="1"/>
    <col min="3" max="3" width="8.28515625" customWidth="1"/>
    <col min="4" max="11" width="11.5703125"/>
    <col min="12" max="12" width="17.7109375" customWidth="1"/>
    <col min="13" max="1025" width="11.5703125"/>
  </cols>
  <sheetData>
    <row r="1" spans="1:12" ht="15" x14ac:dyDescent="0.25">
      <c r="A1" s="162" t="s">
        <v>210</v>
      </c>
      <c r="B1" s="162"/>
      <c r="C1" s="22"/>
      <c r="D1" s="23"/>
      <c r="E1" s="23"/>
      <c r="F1" s="23"/>
      <c r="G1" s="23"/>
      <c r="H1" s="23"/>
      <c r="I1" s="22"/>
      <c r="J1" s="22"/>
      <c r="K1" s="22"/>
      <c r="L1" s="22"/>
    </row>
    <row r="2" spans="1:12" ht="15" x14ac:dyDescent="0.2">
      <c r="A2" s="163" t="s">
        <v>1</v>
      </c>
      <c r="B2" s="163"/>
      <c r="C2" s="163"/>
      <c r="D2" s="163"/>
      <c r="E2" s="163"/>
      <c r="F2" s="163"/>
      <c r="G2" s="163"/>
      <c r="H2" s="163"/>
      <c r="I2" s="163"/>
      <c r="J2" s="163"/>
      <c r="K2" s="163"/>
      <c r="L2" s="163"/>
    </row>
    <row r="3" spans="1:12" ht="15" x14ac:dyDescent="0.25">
      <c r="A3" s="24" t="s">
        <v>211</v>
      </c>
      <c r="B3" s="25"/>
      <c r="C3" s="25"/>
      <c r="D3" s="26"/>
      <c r="E3" s="26"/>
      <c r="F3" s="26"/>
      <c r="G3" s="26"/>
      <c r="H3" s="26"/>
      <c r="I3" s="25"/>
      <c r="J3" s="25"/>
      <c r="K3" s="22"/>
      <c r="L3" s="22"/>
    </row>
    <row r="4" spans="1:12" ht="45" x14ac:dyDescent="0.2">
      <c r="A4" s="3" t="s">
        <v>3</v>
      </c>
      <c r="B4" s="3" t="s">
        <v>4</v>
      </c>
      <c r="C4" s="3" t="s">
        <v>5</v>
      </c>
      <c r="D4" s="3" t="s">
        <v>92</v>
      </c>
      <c r="E4" s="3" t="s">
        <v>7</v>
      </c>
      <c r="F4" s="3" t="s">
        <v>8</v>
      </c>
      <c r="G4" s="3" t="s">
        <v>9</v>
      </c>
      <c r="H4" s="3" t="s">
        <v>10</v>
      </c>
      <c r="I4" s="3" t="s">
        <v>11</v>
      </c>
      <c r="J4" s="3" t="s">
        <v>12</v>
      </c>
      <c r="K4" s="3" t="s">
        <v>13</v>
      </c>
      <c r="L4" s="3" t="s">
        <v>14</v>
      </c>
    </row>
    <row r="5" spans="1:12" x14ac:dyDescent="0.2">
      <c r="A5" s="12">
        <v>1</v>
      </c>
      <c r="B5" s="2">
        <v>2</v>
      </c>
      <c r="C5" s="12">
        <v>3</v>
      </c>
      <c r="D5" s="12">
        <v>4</v>
      </c>
      <c r="E5" s="12">
        <v>6</v>
      </c>
      <c r="F5" s="12">
        <v>7</v>
      </c>
      <c r="G5" s="12">
        <v>9</v>
      </c>
      <c r="H5" s="12">
        <v>10</v>
      </c>
      <c r="I5" s="12">
        <v>12</v>
      </c>
      <c r="J5" s="12">
        <v>13</v>
      </c>
      <c r="K5" s="29">
        <v>14</v>
      </c>
      <c r="L5" s="3">
        <v>15</v>
      </c>
    </row>
    <row r="6" spans="1:12" ht="69.75" customHeight="1" x14ac:dyDescent="0.2">
      <c r="A6" s="19">
        <v>1</v>
      </c>
      <c r="B6" s="31" t="s">
        <v>213</v>
      </c>
      <c r="C6" s="19" t="s">
        <v>17</v>
      </c>
      <c r="D6" s="48">
        <v>1200</v>
      </c>
      <c r="E6" s="108"/>
      <c r="F6" s="109">
        <f>ROUND(D6*E6,2)</f>
        <v>0</v>
      </c>
      <c r="G6" s="19">
        <v>8</v>
      </c>
      <c r="H6" s="110">
        <f>ROUND(F6*G6/100+F6,2)</f>
        <v>0</v>
      </c>
      <c r="I6" s="94"/>
      <c r="J6" s="74"/>
      <c r="K6" s="74"/>
      <c r="L6" s="74"/>
    </row>
    <row r="7" spans="1:12" ht="12.75" customHeight="1" x14ac:dyDescent="0.2">
      <c r="A7" s="178" t="s">
        <v>110</v>
      </c>
      <c r="B7" s="178"/>
      <c r="C7" s="190"/>
      <c r="D7" s="190"/>
      <c r="E7" s="190"/>
      <c r="F7" s="111">
        <f>SUM(F6:F6)</f>
        <v>0</v>
      </c>
      <c r="G7" s="49"/>
      <c r="H7" s="111">
        <f>SUM(H6:H6)</f>
        <v>0</v>
      </c>
      <c r="I7" s="181"/>
      <c r="J7" s="181"/>
      <c r="K7" s="181"/>
      <c r="L7" s="181"/>
    </row>
    <row r="8" spans="1:12" x14ac:dyDescent="0.2">
      <c r="F8" s="73"/>
      <c r="G8" s="73"/>
      <c r="H8" s="73"/>
    </row>
  </sheetData>
  <mergeCells count="5">
    <mergeCell ref="A1:B1"/>
    <mergeCell ref="A2:L2"/>
    <mergeCell ref="A7:B7"/>
    <mergeCell ref="C7:E7"/>
    <mergeCell ref="I7:L7"/>
  </mergeCells>
  <pageMargins left="0.78740157480314965" right="0.78740157480314965" top="0.98425196850393704" bottom="0.98425196850393704" header="0.78740157480314965" footer="0.78740157480314965"/>
  <pageSetup paperSize="9" scale="86" firstPageNumber="0" orientation="landscape" horizontalDpi="300" verticalDpi="300" r:id="rId1"/>
  <headerFooter>
    <oddHeader>&amp;C&amp;"Times New Roman,Normalny"&amp;12&amp;A</oddHeader>
    <oddFooter>&amp;C&amp;"Times New Roman,Normalny"&amp;12Strona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2"/>
  <sheetViews>
    <sheetView view="pageBreakPreview" zoomScale="120" zoomScaleNormal="100" zoomScaleSheetLayoutView="120" workbookViewId="0">
      <selection activeCell="F6" sqref="F6:F10"/>
    </sheetView>
  </sheetViews>
  <sheetFormatPr defaultRowHeight="12.75" x14ac:dyDescent="0.2"/>
  <cols>
    <col min="1" max="1" width="4.42578125" style="6" customWidth="1"/>
    <col min="2" max="2" width="31.85546875" customWidth="1"/>
    <col min="3" max="3" width="8.5703125" customWidth="1"/>
    <col min="4" max="4" width="5.42578125" customWidth="1"/>
    <col min="5" max="5" width="10.7109375" style="6" customWidth="1"/>
    <col min="6" max="6" width="9.7109375" style="6" customWidth="1"/>
    <col min="7" max="7" width="10.5703125" style="6" customWidth="1"/>
    <col min="8" max="8" width="11" style="6" customWidth="1"/>
    <col min="9" max="9" width="11.140625" style="6" customWidth="1"/>
    <col min="10" max="10" width="14" style="6" customWidth="1"/>
    <col min="11" max="11" width="14.140625" customWidth="1"/>
    <col min="12" max="12" width="13.42578125" customWidth="1"/>
    <col min="13" max="13" width="14.5703125" customWidth="1"/>
    <col min="14" max="1025" width="9.140625" customWidth="1"/>
  </cols>
  <sheetData>
    <row r="1" spans="1:13" ht="15" x14ac:dyDescent="0.25">
      <c r="A1" s="162" t="s">
        <v>65</v>
      </c>
      <c r="B1" s="162"/>
      <c r="C1" s="5"/>
      <c r="D1" s="7"/>
      <c r="E1" s="8"/>
      <c r="F1" s="8"/>
      <c r="G1" s="8"/>
      <c r="H1" s="8"/>
      <c r="I1" s="8"/>
      <c r="J1" s="7"/>
      <c r="K1" s="7"/>
      <c r="L1" s="7"/>
      <c r="M1" s="7"/>
    </row>
    <row r="2" spans="1:13" ht="15" x14ac:dyDescent="0.2">
      <c r="A2" s="144" t="s">
        <v>1</v>
      </c>
      <c r="B2" s="144"/>
      <c r="C2" s="144"/>
      <c r="D2" s="144"/>
      <c r="E2" s="144"/>
      <c r="F2" s="144"/>
      <c r="G2" s="144"/>
      <c r="H2" s="144"/>
      <c r="I2" s="144"/>
      <c r="J2" s="144"/>
      <c r="K2" s="144"/>
      <c r="L2" s="144"/>
      <c r="M2" s="144"/>
    </row>
    <row r="3" spans="1:13" ht="15" x14ac:dyDescent="0.25">
      <c r="A3" s="9" t="s">
        <v>66</v>
      </c>
      <c r="B3" s="10"/>
      <c r="C3" s="10"/>
      <c r="D3" s="10"/>
      <c r="E3" s="11"/>
      <c r="F3" s="11"/>
      <c r="G3" s="11"/>
      <c r="H3" s="11"/>
      <c r="I3" s="11"/>
      <c r="J3" s="10"/>
      <c r="K3" s="10"/>
      <c r="L3" s="7"/>
      <c r="M3" s="7"/>
    </row>
    <row r="4" spans="1:13" ht="41.25" customHeight="1" x14ac:dyDescent="0.2">
      <c r="A4" s="3" t="s">
        <v>3</v>
      </c>
      <c r="B4" s="145" t="s">
        <v>4</v>
      </c>
      <c r="C4" s="145"/>
      <c r="D4" s="3" t="s">
        <v>5</v>
      </c>
      <c r="E4" s="3" t="s">
        <v>6</v>
      </c>
      <c r="F4" s="3" t="s">
        <v>7</v>
      </c>
      <c r="G4" s="3" t="s">
        <v>8</v>
      </c>
      <c r="H4" s="3" t="s">
        <v>9</v>
      </c>
      <c r="I4" s="3" t="s">
        <v>10</v>
      </c>
      <c r="J4" s="3" t="s">
        <v>11</v>
      </c>
      <c r="K4" s="3" t="s">
        <v>12</v>
      </c>
      <c r="L4" s="3" t="s">
        <v>13</v>
      </c>
      <c r="M4" s="3" t="s">
        <v>14</v>
      </c>
    </row>
    <row r="5" spans="1:13" x14ac:dyDescent="0.2">
      <c r="A5" s="12">
        <v>1</v>
      </c>
      <c r="B5" s="146">
        <v>2</v>
      </c>
      <c r="C5" s="146"/>
      <c r="D5" s="12">
        <v>3</v>
      </c>
      <c r="E5" s="12">
        <v>4</v>
      </c>
      <c r="F5" s="12">
        <v>6</v>
      </c>
      <c r="G5" s="2">
        <v>7</v>
      </c>
      <c r="H5" s="2">
        <v>9</v>
      </c>
      <c r="I5" s="2">
        <v>10</v>
      </c>
      <c r="J5" s="2">
        <v>12</v>
      </c>
      <c r="K5" s="2">
        <v>13</v>
      </c>
      <c r="L5" s="3">
        <v>14</v>
      </c>
      <c r="M5" s="3">
        <v>15</v>
      </c>
    </row>
    <row r="6" spans="1:13" ht="22.5" customHeight="1" x14ac:dyDescent="0.2">
      <c r="A6" s="13">
        <v>1</v>
      </c>
      <c r="B6" s="154" t="s">
        <v>67</v>
      </c>
      <c r="C6" s="13" t="s">
        <v>68</v>
      </c>
      <c r="D6" s="13" t="s">
        <v>17</v>
      </c>
      <c r="E6" s="15">
        <v>100</v>
      </c>
      <c r="F6" s="108"/>
      <c r="G6" s="120">
        <f>ROUND(E6*F6,2)</f>
        <v>0</v>
      </c>
      <c r="H6" s="13">
        <v>8</v>
      </c>
      <c r="I6" s="108">
        <f>ROUND(G6*H6/100+G6,2)</f>
        <v>0</v>
      </c>
      <c r="J6" s="79"/>
      <c r="K6" s="80"/>
      <c r="L6" s="80"/>
      <c r="M6" s="80"/>
    </row>
    <row r="7" spans="1:13" ht="22.5" customHeight="1" x14ac:dyDescent="0.2">
      <c r="A7" s="13">
        <v>2</v>
      </c>
      <c r="B7" s="154"/>
      <c r="C7" s="13" t="s">
        <v>69</v>
      </c>
      <c r="D7" s="13" t="s">
        <v>17</v>
      </c>
      <c r="E7" s="15">
        <v>300</v>
      </c>
      <c r="F7" s="108"/>
      <c r="G7" s="120">
        <f>ROUND(E7*F7,2)</f>
        <v>0</v>
      </c>
      <c r="H7" s="13">
        <v>8</v>
      </c>
      <c r="I7" s="108">
        <f>ROUND(G7*H7/100+G7,2)</f>
        <v>0</v>
      </c>
      <c r="J7" s="79"/>
      <c r="K7" s="80"/>
      <c r="L7" s="85"/>
      <c r="M7" s="85"/>
    </row>
    <row r="8" spans="1:13" ht="22.5" customHeight="1" x14ac:dyDescent="0.2">
      <c r="A8" s="13">
        <v>3</v>
      </c>
      <c r="B8" s="154"/>
      <c r="C8" s="13" t="s">
        <v>70</v>
      </c>
      <c r="D8" s="13" t="s">
        <v>17</v>
      </c>
      <c r="E8" s="15">
        <v>300</v>
      </c>
      <c r="F8" s="108"/>
      <c r="G8" s="120">
        <f>ROUND(E8*F8,2)</f>
        <v>0</v>
      </c>
      <c r="H8" s="13">
        <v>8</v>
      </c>
      <c r="I8" s="108">
        <f>ROUND(G8*H8/100+G8,2)</f>
        <v>0</v>
      </c>
      <c r="J8" s="79"/>
      <c r="K8" s="80"/>
      <c r="L8" s="80"/>
      <c r="M8" s="80"/>
    </row>
    <row r="9" spans="1:13" ht="27" customHeight="1" x14ac:dyDescent="0.2">
      <c r="A9" s="13">
        <v>4</v>
      </c>
      <c r="B9" s="154" t="s">
        <v>71</v>
      </c>
      <c r="C9" s="1" t="s">
        <v>72</v>
      </c>
      <c r="D9" s="13" t="s">
        <v>17</v>
      </c>
      <c r="E9" s="15">
        <v>420</v>
      </c>
      <c r="F9" s="108"/>
      <c r="G9" s="120">
        <f>ROUND(E9*F9,2)</f>
        <v>0</v>
      </c>
      <c r="H9" s="13">
        <v>8</v>
      </c>
      <c r="I9" s="108">
        <f>ROUND(G9*H9/100+G9,2)</f>
        <v>0</v>
      </c>
      <c r="J9" s="79"/>
      <c r="K9" s="80"/>
      <c r="L9" s="80"/>
      <c r="M9" s="80"/>
    </row>
    <row r="10" spans="1:13" ht="27" customHeight="1" x14ac:dyDescent="0.2">
      <c r="A10" s="13">
        <v>5</v>
      </c>
      <c r="B10" s="154"/>
      <c r="C10" s="1" t="s">
        <v>73</v>
      </c>
      <c r="D10" s="13" t="s">
        <v>17</v>
      </c>
      <c r="E10" s="15">
        <v>660</v>
      </c>
      <c r="F10" s="108"/>
      <c r="G10" s="120">
        <f>ROUND(E10*F10,2)</f>
        <v>0</v>
      </c>
      <c r="H10" s="13">
        <v>8</v>
      </c>
      <c r="I10" s="108">
        <f>ROUND(G10*H10/100+G10,2)</f>
        <v>0</v>
      </c>
      <c r="J10" s="79"/>
      <c r="K10" s="80"/>
      <c r="L10" s="80"/>
      <c r="M10" s="80"/>
    </row>
    <row r="11" spans="1:13" ht="13.5" customHeight="1" x14ac:dyDescent="0.2">
      <c r="A11" s="159" t="s">
        <v>74</v>
      </c>
      <c r="B11" s="159"/>
      <c r="C11" s="159"/>
      <c r="D11" s="160" t="s">
        <v>230</v>
      </c>
      <c r="E11" s="160"/>
      <c r="F11" s="160"/>
      <c r="G11" s="107">
        <f>SUM(G6:G10)</f>
        <v>0</v>
      </c>
      <c r="H11" s="86" t="s">
        <v>230</v>
      </c>
      <c r="I11" s="107">
        <f>SUM(I6:I10)</f>
        <v>0</v>
      </c>
      <c r="J11" s="161" t="s">
        <v>230</v>
      </c>
      <c r="K11" s="161"/>
      <c r="L11" s="161"/>
      <c r="M11" s="161"/>
    </row>
    <row r="12" spans="1:13" x14ac:dyDescent="0.2">
      <c r="I12" s="70"/>
    </row>
  </sheetData>
  <mergeCells count="9">
    <mergeCell ref="B9:B10"/>
    <mergeCell ref="A11:C11"/>
    <mergeCell ref="D11:F11"/>
    <mergeCell ref="J11:M11"/>
    <mergeCell ref="A1:B1"/>
    <mergeCell ref="A2:M2"/>
    <mergeCell ref="B4:C4"/>
    <mergeCell ref="B5:C5"/>
    <mergeCell ref="B6:B8"/>
  </mergeCells>
  <pageMargins left="0.78740157480314965" right="0.78740157480314965" top="0.98425196850393704" bottom="0.98425196850393704" header="0.51181102362204722" footer="0.51181102362204722"/>
  <pageSetup paperSize="9" scale="78"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
  <sheetViews>
    <sheetView view="pageBreakPreview" topLeftCell="A4" zoomScale="110" zoomScaleNormal="100" zoomScaleSheetLayoutView="110" workbookViewId="0">
      <selection activeCell="E6" sqref="E6:E8"/>
    </sheetView>
  </sheetViews>
  <sheetFormatPr defaultRowHeight="12.75" x14ac:dyDescent="0.2"/>
  <cols>
    <col min="1" max="1" width="4.42578125" style="6" customWidth="1"/>
    <col min="2" max="2" width="35" customWidth="1"/>
    <col min="3" max="3" width="5.42578125" customWidth="1"/>
    <col min="4" max="4" width="10.85546875" style="6" customWidth="1"/>
    <col min="5" max="5" width="9.7109375" style="6" customWidth="1"/>
    <col min="6" max="6" width="10.5703125" style="6" customWidth="1"/>
    <col min="7" max="7" width="10.140625" style="6" customWidth="1"/>
    <col min="8" max="8" width="11.140625" style="6" customWidth="1"/>
    <col min="9" max="9" width="12.7109375" style="6" customWidth="1"/>
    <col min="10" max="10" width="15.28515625" customWidth="1"/>
    <col min="11" max="11" width="13.7109375" customWidth="1"/>
    <col min="12" max="12" width="16.140625" customWidth="1"/>
    <col min="13" max="1025" width="9.140625" customWidth="1"/>
  </cols>
  <sheetData>
    <row r="1" spans="1:12" ht="12.75" customHeight="1" x14ac:dyDescent="0.25">
      <c r="A1" s="162" t="s">
        <v>75</v>
      </c>
      <c r="B1" s="162"/>
      <c r="C1" s="22"/>
      <c r="D1" s="23"/>
      <c r="E1" s="23"/>
      <c r="F1" s="23"/>
      <c r="G1" s="23"/>
      <c r="H1" s="23"/>
      <c r="I1" s="22"/>
      <c r="J1" s="22"/>
      <c r="K1" s="22"/>
      <c r="L1" s="22"/>
    </row>
    <row r="2" spans="1:12" ht="15" x14ac:dyDescent="0.2">
      <c r="A2" s="163" t="s">
        <v>1</v>
      </c>
      <c r="B2" s="163"/>
      <c r="C2" s="163"/>
      <c r="D2" s="163"/>
      <c r="E2" s="163"/>
      <c r="F2" s="163"/>
      <c r="G2" s="163"/>
      <c r="H2" s="163"/>
      <c r="I2" s="163"/>
      <c r="J2" s="163"/>
      <c r="K2" s="163"/>
      <c r="L2" s="163"/>
    </row>
    <row r="3" spans="1:12" ht="15" x14ac:dyDescent="0.25">
      <c r="A3" s="24" t="s">
        <v>76</v>
      </c>
      <c r="B3" s="25"/>
      <c r="C3" s="25"/>
      <c r="D3" s="26"/>
      <c r="E3" s="26"/>
      <c r="F3" s="26"/>
      <c r="G3" s="26"/>
      <c r="H3" s="26"/>
      <c r="I3" s="25"/>
      <c r="J3" s="25"/>
      <c r="K3" s="22"/>
      <c r="L3" s="22"/>
    </row>
    <row r="4" spans="1:12" ht="40.5" customHeight="1" x14ac:dyDescent="0.2">
      <c r="A4" s="3" t="s">
        <v>3</v>
      </c>
      <c r="B4" s="3" t="s">
        <v>4</v>
      </c>
      <c r="C4" s="3" t="s">
        <v>5</v>
      </c>
      <c r="D4" s="3" t="s">
        <v>6</v>
      </c>
      <c r="E4" s="3" t="s">
        <v>7</v>
      </c>
      <c r="F4" s="3" t="s">
        <v>8</v>
      </c>
      <c r="G4" s="27" t="s">
        <v>9</v>
      </c>
      <c r="H4" s="27" t="s">
        <v>10</v>
      </c>
      <c r="I4" s="27" t="s">
        <v>11</v>
      </c>
      <c r="J4" s="27" t="s">
        <v>12</v>
      </c>
      <c r="K4" s="28" t="s">
        <v>13</v>
      </c>
      <c r="L4" s="27" t="s">
        <v>14</v>
      </c>
    </row>
    <row r="5" spans="1:12" x14ac:dyDescent="0.2">
      <c r="A5" s="12">
        <v>1</v>
      </c>
      <c r="B5" s="12">
        <v>2</v>
      </c>
      <c r="C5" s="12">
        <v>3</v>
      </c>
      <c r="D5" s="12">
        <v>4</v>
      </c>
      <c r="E5" s="12">
        <v>6</v>
      </c>
      <c r="F5" s="12">
        <v>7</v>
      </c>
      <c r="G5" s="12">
        <v>9</v>
      </c>
      <c r="H5" s="12">
        <v>10</v>
      </c>
      <c r="I5" s="12">
        <v>12</v>
      </c>
      <c r="J5" s="12">
        <v>13</v>
      </c>
      <c r="K5" s="29">
        <v>14</v>
      </c>
      <c r="L5" s="3">
        <v>15</v>
      </c>
    </row>
    <row r="6" spans="1:12" ht="96" x14ac:dyDescent="0.2">
      <c r="A6" s="19">
        <v>1</v>
      </c>
      <c r="B6" s="30" t="s">
        <v>77</v>
      </c>
      <c r="C6" s="19" t="s">
        <v>17</v>
      </c>
      <c r="D6" s="19">
        <v>130</v>
      </c>
      <c r="E6" s="110"/>
      <c r="F6" s="110">
        <f>ROUND(D6*E6,2)</f>
        <v>0</v>
      </c>
      <c r="G6" s="19">
        <v>8</v>
      </c>
      <c r="H6" s="110">
        <f>ROUND(F6*G6/100+F6,2)</f>
        <v>0</v>
      </c>
      <c r="I6" s="74"/>
      <c r="J6" s="74"/>
      <c r="K6" s="74"/>
      <c r="L6" s="74"/>
    </row>
    <row r="7" spans="1:12" ht="96" x14ac:dyDescent="0.2">
      <c r="A7" s="19">
        <v>2</v>
      </c>
      <c r="B7" s="30" t="s">
        <v>78</v>
      </c>
      <c r="C7" s="19" t="s">
        <v>17</v>
      </c>
      <c r="D7" s="19">
        <v>3</v>
      </c>
      <c r="E7" s="110"/>
      <c r="F7" s="110">
        <f>ROUND(D7*E7,2)</f>
        <v>0</v>
      </c>
      <c r="G7" s="19">
        <v>8</v>
      </c>
      <c r="H7" s="110">
        <f>ROUND(F7*G7/100+F7,2)</f>
        <v>0</v>
      </c>
      <c r="I7" s="74"/>
      <c r="J7" s="74"/>
      <c r="K7" s="74"/>
      <c r="L7" s="74"/>
    </row>
    <row r="8" spans="1:12" ht="96" x14ac:dyDescent="0.2">
      <c r="A8" s="19">
        <v>3</v>
      </c>
      <c r="B8" s="30" t="s">
        <v>79</v>
      </c>
      <c r="C8" s="19" t="s">
        <v>17</v>
      </c>
      <c r="D8" s="19">
        <v>3</v>
      </c>
      <c r="E8" s="110"/>
      <c r="F8" s="110">
        <f>ROUND(D8*E8,2)</f>
        <v>0</v>
      </c>
      <c r="G8" s="19">
        <v>8</v>
      </c>
      <c r="H8" s="110">
        <f>ROUND(F8*G8/100+F8,2)</f>
        <v>0</v>
      </c>
      <c r="I8" s="74"/>
      <c r="J8" s="74"/>
      <c r="K8" s="74"/>
      <c r="L8" s="74"/>
    </row>
    <row r="9" spans="1:12" ht="24.75" customHeight="1" x14ac:dyDescent="0.2">
      <c r="A9" s="164" t="s">
        <v>80</v>
      </c>
      <c r="B9" s="164"/>
      <c r="C9" s="165" t="s">
        <v>230</v>
      </c>
      <c r="D9" s="165"/>
      <c r="E9" s="165"/>
      <c r="F9" s="115">
        <f>SUM(F6:F8)</f>
        <v>0</v>
      </c>
      <c r="G9" s="87" t="s">
        <v>230</v>
      </c>
      <c r="H9" s="115">
        <f>SUM(H6:H8)</f>
        <v>0</v>
      </c>
      <c r="I9" s="166" t="s">
        <v>230</v>
      </c>
      <c r="J9" s="166"/>
      <c r="K9" s="166"/>
      <c r="L9" s="166"/>
    </row>
    <row r="10" spans="1:12" x14ac:dyDescent="0.2">
      <c r="H10" s="70"/>
    </row>
  </sheetData>
  <mergeCells count="5">
    <mergeCell ref="A1:B1"/>
    <mergeCell ref="A2:L2"/>
    <mergeCell ref="A9:B9"/>
    <mergeCell ref="C9:E9"/>
    <mergeCell ref="I9:L9"/>
  </mergeCells>
  <pageMargins left="0.78740157480314965" right="0.78740157480314965" top="0.59055118110236227" bottom="0.59055118110236227" header="0.51181102362204722" footer="0.51181102362204722"/>
  <pageSetup paperSize="9" scale="83" firstPageNumber="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0"/>
  <sheetViews>
    <sheetView view="pageBreakPreview" zoomScale="120" zoomScaleNormal="100" zoomScaleSheetLayoutView="120" workbookViewId="0">
      <selection activeCell="F6" sqref="F6:F9"/>
    </sheetView>
  </sheetViews>
  <sheetFormatPr defaultRowHeight="12.75" x14ac:dyDescent="0.2"/>
  <cols>
    <col min="1" max="1" width="4.42578125" style="6" customWidth="1"/>
    <col min="2" max="2" width="22.28515625" customWidth="1"/>
    <col min="3" max="3" width="16.85546875" customWidth="1"/>
    <col min="4" max="4" width="7.7109375" customWidth="1"/>
    <col min="5" max="5" width="11.140625" style="6" customWidth="1"/>
    <col min="6" max="6" width="9.7109375" style="6" customWidth="1"/>
    <col min="7" max="8" width="11.42578125" style="6" customWidth="1"/>
    <col min="9" max="9" width="12.42578125" style="6" customWidth="1"/>
    <col min="10" max="10" width="13.85546875" style="6" customWidth="1"/>
    <col min="11" max="11" width="12.85546875" customWidth="1"/>
    <col min="12" max="12" width="12.140625" customWidth="1"/>
    <col min="13" max="13" width="15.5703125" customWidth="1"/>
    <col min="14" max="1025" width="9.140625" customWidth="1"/>
  </cols>
  <sheetData>
    <row r="1" spans="1:13" ht="12.75" customHeight="1" x14ac:dyDescent="0.25">
      <c r="A1" s="170" t="s">
        <v>81</v>
      </c>
      <c r="B1" s="170"/>
      <c r="C1" s="32"/>
      <c r="D1" s="33"/>
      <c r="E1" s="34"/>
      <c r="F1" s="34"/>
      <c r="G1" s="34"/>
      <c r="H1" s="34"/>
      <c r="I1" s="34"/>
      <c r="J1" s="33"/>
      <c r="K1" s="33"/>
      <c r="L1" s="33"/>
      <c r="M1" s="33"/>
    </row>
    <row r="2" spans="1:13" ht="15" x14ac:dyDescent="0.2">
      <c r="A2" s="171" t="s">
        <v>1</v>
      </c>
      <c r="B2" s="171"/>
      <c r="C2" s="171"/>
      <c r="D2" s="171"/>
      <c r="E2" s="171"/>
      <c r="F2" s="171"/>
      <c r="G2" s="171"/>
      <c r="H2" s="171"/>
      <c r="I2" s="171"/>
      <c r="J2" s="171"/>
      <c r="K2" s="171"/>
      <c r="L2" s="171"/>
      <c r="M2" s="171"/>
    </row>
    <row r="3" spans="1:13" ht="15" x14ac:dyDescent="0.25">
      <c r="A3" s="35" t="s">
        <v>82</v>
      </c>
      <c r="B3" s="36"/>
      <c r="C3" s="36"/>
      <c r="D3" s="36"/>
      <c r="E3" s="37"/>
      <c r="F3" s="37"/>
      <c r="G3" s="37"/>
      <c r="H3" s="37"/>
      <c r="I3" s="37"/>
      <c r="J3" s="36"/>
      <c r="K3" s="36"/>
      <c r="L3" s="33"/>
      <c r="M3" s="33"/>
    </row>
    <row r="4" spans="1:13" ht="38.25" customHeight="1" x14ac:dyDescent="0.2">
      <c r="A4" s="27" t="s">
        <v>3</v>
      </c>
      <c r="B4" s="145" t="s">
        <v>4</v>
      </c>
      <c r="C4" s="145"/>
      <c r="D4" s="27" t="s">
        <v>5</v>
      </c>
      <c r="E4" s="27" t="s">
        <v>6</v>
      </c>
      <c r="F4" s="27" t="s">
        <v>7</v>
      </c>
      <c r="G4" s="27" t="s">
        <v>8</v>
      </c>
      <c r="H4" s="27" t="s">
        <v>9</v>
      </c>
      <c r="I4" s="27" t="s">
        <v>83</v>
      </c>
      <c r="J4" s="27" t="s">
        <v>11</v>
      </c>
      <c r="K4" s="27" t="s">
        <v>12</v>
      </c>
      <c r="L4" s="28" t="s">
        <v>13</v>
      </c>
      <c r="M4" s="27" t="s">
        <v>14</v>
      </c>
    </row>
    <row r="5" spans="1:13" x14ac:dyDescent="0.2">
      <c r="A5" s="38">
        <v>1</v>
      </c>
      <c r="B5" s="146">
        <v>2</v>
      </c>
      <c r="C5" s="146"/>
      <c r="D5" s="38">
        <v>3</v>
      </c>
      <c r="E5" s="38">
        <v>4</v>
      </c>
      <c r="F5" s="38">
        <v>6</v>
      </c>
      <c r="G5" s="38">
        <v>7</v>
      </c>
      <c r="H5" s="38">
        <v>9</v>
      </c>
      <c r="I5" s="38">
        <v>10</v>
      </c>
      <c r="J5" s="38">
        <v>12</v>
      </c>
      <c r="K5" s="38">
        <v>13</v>
      </c>
      <c r="L5" s="39">
        <v>14</v>
      </c>
      <c r="M5" s="27">
        <v>15</v>
      </c>
    </row>
    <row r="6" spans="1:13" ht="43.5" customHeight="1" x14ac:dyDescent="0.2">
      <c r="A6" s="40">
        <v>1</v>
      </c>
      <c r="B6" s="172" t="s">
        <v>84</v>
      </c>
      <c r="C6" s="41" t="s">
        <v>85</v>
      </c>
      <c r="D6" s="41" t="s">
        <v>23</v>
      </c>
      <c r="E6" s="40">
        <v>1100</v>
      </c>
      <c r="F6" s="131"/>
      <c r="G6" s="128">
        <f>ROUND(E6*F6,2)</f>
        <v>0</v>
      </c>
      <c r="H6" s="42">
        <v>5</v>
      </c>
      <c r="I6" s="128">
        <f>ROUND(G6*H6/100+G6,2)</f>
        <v>0</v>
      </c>
      <c r="J6" s="88"/>
      <c r="K6" s="89"/>
      <c r="L6" s="90"/>
      <c r="M6" s="91"/>
    </row>
    <row r="7" spans="1:13" ht="43.5" customHeight="1" x14ac:dyDescent="0.2">
      <c r="A7" s="40">
        <v>2</v>
      </c>
      <c r="B7" s="172"/>
      <c r="C7" s="41" t="s">
        <v>86</v>
      </c>
      <c r="D7" s="41" t="s">
        <v>23</v>
      </c>
      <c r="E7" s="40">
        <v>30</v>
      </c>
      <c r="F7" s="131"/>
      <c r="G7" s="128">
        <f>ROUND(E7*F7,2)</f>
        <v>0</v>
      </c>
      <c r="H7" s="42">
        <v>5</v>
      </c>
      <c r="I7" s="128">
        <f>ROUND(G7*H7/100+G7,2)</f>
        <v>0</v>
      </c>
      <c r="J7" s="88"/>
      <c r="K7" s="89"/>
      <c r="L7" s="90"/>
      <c r="M7" s="91"/>
    </row>
    <row r="8" spans="1:13" ht="43.5" customHeight="1" x14ac:dyDescent="0.2">
      <c r="A8" s="40">
        <v>3</v>
      </c>
      <c r="B8" s="172"/>
      <c r="C8" s="41" t="s">
        <v>87</v>
      </c>
      <c r="D8" s="41" t="s">
        <v>23</v>
      </c>
      <c r="E8" s="40">
        <v>3</v>
      </c>
      <c r="F8" s="131"/>
      <c r="G8" s="128">
        <f>ROUND(E8*F8,2)</f>
        <v>0</v>
      </c>
      <c r="H8" s="42">
        <v>5</v>
      </c>
      <c r="I8" s="128">
        <f>ROUND(G8*H8/100+G8,2)</f>
        <v>0</v>
      </c>
      <c r="J8" s="88"/>
      <c r="K8" s="89"/>
      <c r="L8" s="90"/>
      <c r="M8" s="91"/>
    </row>
    <row r="9" spans="1:13" ht="43.5" customHeight="1" x14ac:dyDescent="0.2">
      <c r="A9" s="40">
        <v>4</v>
      </c>
      <c r="B9" s="172"/>
      <c r="C9" s="41" t="s">
        <v>88</v>
      </c>
      <c r="D9" s="41" t="s">
        <v>23</v>
      </c>
      <c r="E9" s="40">
        <v>800</v>
      </c>
      <c r="F9" s="131"/>
      <c r="G9" s="128">
        <f>ROUND(E9*F9,2)</f>
        <v>0</v>
      </c>
      <c r="H9" s="42">
        <v>5</v>
      </c>
      <c r="I9" s="128">
        <f>ROUND(G9*H9/100+G9,2)</f>
        <v>0</v>
      </c>
      <c r="J9" s="88"/>
      <c r="K9" s="89"/>
      <c r="L9" s="90"/>
      <c r="M9" s="91"/>
    </row>
    <row r="10" spans="1:13" ht="23.25" customHeight="1" x14ac:dyDescent="0.2">
      <c r="A10" s="167" t="s">
        <v>89</v>
      </c>
      <c r="B10" s="167"/>
      <c r="C10" s="167"/>
      <c r="D10" s="168" t="s">
        <v>230</v>
      </c>
      <c r="E10" s="168"/>
      <c r="F10" s="168"/>
      <c r="G10" s="130">
        <f>SUM(G6:G9)</f>
        <v>0</v>
      </c>
      <c r="H10" s="92" t="s">
        <v>230</v>
      </c>
      <c r="I10" s="129">
        <f>SUM(I6:I9)</f>
        <v>0</v>
      </c>
      <c r="J10" s="169" t="s">
        <v>230</v>
      </c>
      <c r="K10" s="169"/>
      <c r="L10" s="169"/>
      <c r="M10" s="169"/>
    </row>
  </sheetData>
  <mergeCells count="8">
    <mergeCell ref="A10:C10"/>
    <mergeCell ref="D10:F10"/>
    <mergeCell ref="J10:M10"/>
    <mergeCell ref="A1:B1"/>
    <mergeCell ref="A2:M2"/>
    <mergeCell ref="B4:C4"/>
    <mergeCell ref="B5:C5"/>
    <mergeCell ref="B6:B9"/>
  </mergeCells>
  <pageMargins left="0.78740157480314965" right="0.78740157480314965" top="0.59055118110236227" bottom="0.59055118110236227" header="0.51181102362204722" footer="0.51181102362204722"/>
  <pageSetup paperSize="9" scale="81" firstPageNumber="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0"/>
  <sheetViews>
    <sheetView tabSelected="1" view="pageBreakPreview" zoomScale="120" zoomScaleNormal="100" zoomScaleSheetLayoutView="120" workbookViewId="0">
      <selection activeCell="E9" sqref="E9"/>
    </sheetView>
  </sheetViews>
  <sheetFormatPr defaultRowHeight="12.75" x14ac:dyDescent="0.2"/>
  <cols>
    <col min="1" max="1" width="4.42578125" style="6" customWidth="1"/>
    <col min="2" max="2" width="35" customWidth="1"/>
    <col min="3" max="3" width="5.42578125" customWidth="1"/>
    <col min="4" max="4" width="11.7109375" style="6" customWidth="1"/>
    <col min="5" max="5" width="9.7109375" style="6" customWidth="1"/>
    <col min="6" max="6" width="10.5703125" style="6" customWidth="1"/>
    <col min="7" max="7" width="10.7109375" style="6" customWidth="1"/>
    <col min="8" max="8" width="11.140625" style="6" customWidth="1"/>
    <col min="9" max="9" width="14.85546875" style="6" customWidth="1"/>
    <col min="10" max="10" width="13.140625" customWidth="1"/>
    <col min="11" max="11" width="13.7109375" customWidth="1"/>
    <col min="12" max="12" width="14.28515625" customWidth="1"/>
    <col min="13" max="1025" width="9.140625" customWidth="1"/>
  </cols>
  <sheetData>
    <row r="1" spans="1:12" ht="12.75" customHeight="1" x14ac:dyDescent="0.25">
      <c r="A1" s="143" t="s">
        <v>90</v>
      </c>
      <c r="B1" s="143"/>
      <c r="C1" s="7"/>
      <c r="D1" s="8"/>
      <c r="E1" s="8"/>
      <c r="F1" s="8"/>
      <c r="G1" s="8"/>
      <c r="H1" s="8"/>
      <c r="I1" s="7"/>
      <c r="J1" s="7"/>
      <c r="K1" s="7"/>
      <c r="L1" s="7"/>
    </row>
    <row r="2" spans="1:12" ht="15" x14ac:dyDescent="0.2">
      <c r="A2" s="155" t="s">
        <v>1</v>
      </c>
      <c r="B2" s="155"/>
      <c r="C2" s="155"/>
      <c r="D2" s="155"/>
      <c r="E2" s="155"/>
      <c r="F2" s="155"/>
      <c r="G2" s="155"/>
      <c r="H2" s="155"/>
      <c r="I2" s="155"/>
      <c r="J2" s="155"/>
      <c r="K2" s="155"/>
      <c r="L2" s="155"/>
    </row>
    <row r="3" spans="1:12" ht="15" x14ac:dyDescent="0.25">
      <c r="A3" s="9" t="s">
        <v>91</v>
      </c>
      <c r="B3" s="10"/>
      <c r="C3" s="10"/>
      <c r="D3" s="11"/>
      <c r="E3" s="11"/>
      <c r="F3" s="11"/>
      <c r="G3" s="11"/>
      <c r="H3" s="11"/>
      <c r="I3" s="10"/>
      <c r="J3" s="10"/>
      <c r="K3" s="7"/>
      <c r="L3" s="7"/>
    </row>
    <row r="4" spans="1:12" ht="44.25" customHeight="1" x14ac:dyDescent="0.2">
      <c r="A4" s="3" t="s">
        <v>3</v>
      </c>
      <c r="B4" s="3" t="s">
        <v>4</v>
      </c>
      <c r="C4" s="3" t="s">
        <v>5</v>
      </c>
      <c r="D4" s="3" t="s">
        <v>92</v>
      </c>
      <c r="E4" s="3" t="s">
        <v>7</v>
      </c>
      <c r="F4" s="3" t="s">
        <v>8</v>
      </c>
      <c r="G4" s="3" t="s">
        <v>9</v>
      </c>
      <c r="H4" s="3" t="s">
        <v>10</v>
      </c>
      <c r="I4" s="3" t="s">
        <v>11</v>
      </c>
      <c r="J4" s="3" t="s">
        <v>12</v>
      </c>
      <c r="K4" s="18" t="s">
        <v>13</v>
      </c>
      <c r="L4" s="3" t="s">
        <v>14</v>
      </c>
    </row>
    <row r="5" spans="1:12" x14ac:dyDescent="0.2">
      <c r="A5" s="12">
        <v>1</v>
      </c>
      <c r="B5" s="12">
        <v>2</v>
      </c>
      <c r="C5" s="12">
        <v>3</v>
      </c>
      <c r="D5" s="12">
        <v>4</v>
      </c>
      <c r="E5" s="12">
        <v>6</v>
      </c>
      <c r="F5" s="12">
        <v>7</v>
      </c>
      <c r="G5" s="12">
        <v>9</v>
      </c>
      <c r="H5" s="12">
        <v>10</v>
      </c>
      <c r="I5" s="12">
        <v>12</v>
      </c>
      <c r="J5" s="12">
        <v>13</v>
      </c>
      <c r="K5" s="44">
        <v>14</v>
      </c>
      <c r="L5" s="3">
        <v>15</v>
      </c>
    </row>
    <row r="6" spans="1:12" ht="51" customHeight="1" x14ac:dyDescent="0.2">
      <c r="A6" s="173" t="s">
        <v>233</v>
      </c>
      <c r="B6" s="173"/>
      <c r="C6" s="173"/>
      <c r="D6" s="173"/>
      <c r="E6" s="173"/>
      <c r="F6" s="173"/>
      <c r="G6" s="173"/>
      <c r="H6" s="173"/>
      <c r="I6" s="173"/>
      <c r="J6" s="173"/>
      <c r="K6" s="173"/>
      <c r="L6" s="173"/>
    </row>
    <row r="7" spans="1:12" x14ac:dyDescent="0.2">
      <c r="A7" s="43">
        <v>1</v>
      </c>
      <c r="B7" s="45" t="s">
        <v>93</v>
      </c>
      <c r="C7" s="13" t="s">
        <v>23</v>
      </c>
      <c r="D7" s="15">
        <v>100</v>
      </c>
      <c r="E7" s="108"/>
      <c r="F7" s="120">
        <f>ROUND(D7*E7,2)</f>
        <v>0</v>
      </c>
      <c r="G7" s="13">
        <v>8</v>
      </c>
      <c r="H7" s="108">
        <f>ROUND(F7*G7/100+F7,2)</f>
        <v>0</v>
      </c>
      <c r="I7" s="79"/>
      <c r="J7" s="80"/>
      <c r="K7" s="79"/>
      <c r="L7" s="80"/>
    </row>
    <row r="8" spans="1:12" ht="22.5" x14ac:dyDescent="0.2">
      <c r="A8" s="43">
        <v>2</v>
      </c>
      <c r="B8" s="45" t="s">
        <v>94</v>
      </c>
      <c r="C8" s="13" t="s">
        <v>23</v>
      </c>
      <c r="D8" s="15">
        <v>400</v>
      </c>
      <c r="E8" s="108"/>
      <c r="F8" s="120">
        <f t="shared" ref="F8:F18" si="0">ROUND(D8*E8,2)</f>
        <v>0</v>
      </c>
      <c r="G8" s="13">
        <v>8</v>
      </c>
      <c r="H8" s="108">
        <f t="shared" ref="H8:H18" si="1">ROUND(F8*G8/100+F8,2)</f>
        <v>0</v>
      </c>
      <c r="I8" s="79"/>
      <c r="J8" s="80"/>
      <c r="K8" s="79"/>
      <c r="L8" s="80"/>
    </row>
    <row r="9" spans="1:12" ht="22.5" x14ac:dyDescent="0.2">
      <c r="A9" s="43">
        <v>3</v>
      </c>
      <c r="B9" s="45" t="s">
        <v>95</v>
      </c>
      <c r="C9" s="13" t="s">
        <v>23</v>
      </c>
      <c r="D9" s="15">
        <v>450</v>
      </c>
      <c r="E9" s="108"/>
      <c r="F9" s="120">
        <f t="shared" si="0"/>
        <v>0</v>
      </c>
      <c r="G9" s="13">
        <v>8</v>
      </c>
      <c r="H9" s="108">
        <f t="shared" si="1"/>
        <v>0</v>
      </c>
      <c r="I9" s="79"/>
      <c r="J9" s="80"/>
      <c r="K9" s="79"/>
      <c r="L9" s="80"/>
    </row>
    <row r="10" spans="1:12" ht="22.5" x14ac:dyDescent="0.2">
      <c r="A10" s="43">
        <v>4</v>
      </c>
      <c r="B10" s="45" t="s">
        <v>96</v>
      </c>
      <c r="C10" s="13" t="s">
        <v>23</v>
      </c>
      <c r="D10" s="15">
        <v>80</v>
      </c>
      <c r="E10" s="108"/>
      <c r="F10" s="120">
        <f t="shared" si="0"/>
        <v>0</v>
      </c>
      <c r="G10" s="13">
        <v>8</v>
      </c>
      <c r="H10" s="108">
        <f t="shared" si="1"/>
        <v>0</v>
      </c>
      <c r="I10" s="79"/>
      <c r="J10" s="80"/>
      <c r="K10" s="79"/>
      <c r="L10" s="80"/>
    </row>
    <row r="11" spans="1:12" ht="22.5" x14ac:dyDescent="0.2">
      <c r="A11" s="43">
        <v>5</v>
      </c>
      <c r="B11" s="45" t="s">
        <v>97</v>
      </c>
      <c r="C11" s="13" t="s">
        <v>23</v>
      </c>
      <c r="D11" s="15">
        <v>500</v>
      </c>
      <c r="E11" s="108"/>
      <c r="F11" s="120">
        <f t="shared" si="0"/>
        <v>0</v>
      </c>
      <c r="G11" s="13">
        <v>8</v>
      </c>
      <c r="H11" s="108">
        <f t="shared" si="1"/>
        <v>0</v>
      </c>
      <c r="I11" s="79"/>
      <c r="J11" s="80"/>
      <c r="K11" s="79"/>
      <c r="L11" s="80"/>
    </row>
    <row r="12" spans="1:12" ht="22.5" x14ac:dyDescent="0.2">
      <c r="A12" s="43">
        <v>6</v>
      </c>
      <c r="B12" s="45" t="s">
        <v>98</v>
      </c>
      <c r="C12" s="13" t="s">
        <v>23</v>
      </c>
      <c r="D12" s="15">
        <v>4000</v>
      </c>
      <c r="E12" s="108"/>
      <c r="F12" s="120">
        <f t="shared" si="0"/>
        <v>0</v>
      </c>
      <c r="G12" s="13">
        <v>8</v>
      </c>
      <c r="H12" s="108">
        <f t="shared" si="1"/>
        <v>0</v>
      </c>
      <c r="I12" s="79"/>
      <c r="J12" s="80"/>
      <c r="K12" s="79"/>
      <c r="L12" s="80"/>
    </row>
    <row r="13" spans="1:12" ht="78.75" x14ac:dyDescent="0.2">
      <c r="A13" s="43">
        <v>7</v>
      </c>
      <c r="B13" s="46" t="s">
        <v>99</v>
      </c>
      <c r="C13" s="13" t="s">
        <v>23</v>
      </c>
      <c r="D13" s="15">
        <v>72</v>
      </c>
      <c r="E13" s="108"/>
      <c r="F13" s="120">
        <f t="shared" si="0"/>
        <v>0</v>
      </c>
      <c r="G13" s="13">
        <v>8</v>
      </c>
      <c r="H13" s="108">
        <f t="shared" si="1"/>
        <v>0</v>
      </c>
      <c r="I13" s="79"/>
      <c r="J13" s="80"/>
      <c r="K13" s="79"/>
      <c r="L13" s="80"/>
    </row>
    <row r="14" spans="1:12" x14ac:dyDescent="0.2">
      <c r="A14" s="43">
        <v>8</v>
      </c>
      <c r="B14" s="45" t="s">
        <v>100</v>
      </c>
      <c r="C14" s="13" t="s">
        <v>23</v>
      </c>
      <c r="D14" s="15">
        <v>25</v>
      </c>
      <c r="E14" s="108"/>
      <c r="F14" s="120">
        <f t="shared" si="0"/>
        <v>0</v>
      </c>
      <c r="G14" s="13">
        <v>8</v>
      </c>
      <c r="H14" s="108">
        <f t="shared" si="1"/>
        <v>0</v>
      </c>
      <c r="I14" s="79"/>
      <c r="J14" s="80"/>
      <c r="K14" s="79"/>
      <c r="L14" s="80"/>
    </row>
    <row r="15" spans="1:12" ht="157.5" x14ac:dyDescent="0.2">
      <c r="A15" s="43">
        <v>9</v>
      </c>
      <c r="B15" s="46" t="s">
        <v>101</v>
      </c>
      <c r="C15" s="13" t="s">
        <v>23</v>
      </c>
      <c r="D15" s="15">
        <v>756</v>
      </c>
      <c r="E15" s="108"/>
      <c r="F15" s="120">
        <f t="shared" si="0"/>
        <v>0</v>
      </c>
      <c r="G15" s="13">
        <v>8</v>
      </c>
      <c r="H15" s="108">
        <f t="shared" si="1"/>
        <v>0</v>
      </c>
      <c r="I15" s="79"/>
      <c r="J15" s="80"/>
      <c r="K15" s="79"/>
      <c r="L15" s="80"/>
    </row>
    <row r="16" spans="1:12" ht="15.75" customHeight="1" x14ac:dyDescent="0.2">
      <c r="A16" s="43">
        <v>10</v>
      </c>
      <c r="B16" s="45" t="s">
        <v>102</v>
      </c>
      <c r="C16" s="13" t="s">
        <v>23</v>
      </c>
      <c r="D16" s="15">
        <v>800</v>
      </c>
      <c r="E16" s="108"/>
      <c r="F16" s="120">
        <f t="shared" si="0"/>
        <v>0</v>
      </c>
      <c r="G16" s="13">
        <v>5</v>
      </c>
      <c r="H16" s="108">
        <f t="shared" si="1"/>
        <v>0</v>
      </c>
      <c r="I16" s="79"/>
      <c r="J16" s="80"/>
      <c r="K16" s="79"/>
      <c r="L16" s="80"/>
    </row>
    <row r="17" spans="1:12" ht="45" x14ac:dyDescent="0.2">
      <c r="A17" s="43">
        <v>11</v>
      </c>
      <c r="B17" s="45" t="s">
        <v>103</v>
      </c>
      <c r="C17" s="13" t="s">
        <v>23</v>
      </c>
      <c r="D17" s="15">
        <v>288</v>
      </c>
      <c r="E17" s="108"/>
      <c r="F17" s="120">
        <f t="shared" si="0"/>
        <v>0</v>
      </c>
      <c r="G17" s="13">
        <v>8</v>
      </c>
      <c r="H17" s="108">
        <f t="shared" si="1"/>
        <v>0</v>
      </c>
      <c r="I17" s="79"/>
      <c r="J17" s="80"/>
      <c r="K17" s="79"/>
      <c r="L17" s="80"/>
    </row>
    <row r="18" spans="1:12" ht="73.5" customHeight="1" x14ac:dyDescent="0.2">
      <c r="A18" s="43">
        <v>12</v>
      </c>
      <c r="B18" s="46" t="s">
        <v>104</v>
      </c>
      <c r="C18" s="13" t="s">
        <v>23</v>
      </c>
      <c r="D18" s="15">
        <v>108</v>
      </c>
      <c r="E18" s="108"/>
      <c r="F18" s="120">
        <f t="shared" si="0"/>
        <v>0</v>
      </c>
      <c r="G18" s="13">
        <v>8</v>
      </c>
      <c r="H18" s="108">
        <f t="shared" si="1"/>
        <v>0</v>
      </c>
      <c r="I18" s="79"/>
      <c r="J18" s="80"/>
      <c r="K18" s="79"/>
      <c r="L18" s="80"/>
    </row>
    <row r="19" spans="1:12" ht="21" customHeight="1" x14ac:dyDescent="0.2">
      <c r="A19" s="159" t="s">
        <v>105</v>
      </c>
      <c r="B19" s="159"/>
      <c r="C19" s="174" t="s">
        <v>230</v>
      </c>
      <c r="D19" s="174"/>
      <c r="E19" s="174"/>
      <c r="F19" s="107">
        <f>SUM(F7:F18)</f>
        <v>0</v>
      </c>
      <c r="G19" s="93" t="s">
        <v>230</v>
      </c>
      <c r="H19" s="107">
        <f>SUM(H7:H18)</f>
        <v>0</v>
      </c>
      <c r="I19" s="175" t="s">
        <v>230</v>
      </c>
      <c r="J19" s="176"/>
      <c r="K19" s="176"/>
      <c r="L19" s="177"/>
    </row>
    <row r="20" spans="1:12" x14ac:dyDescent="0.2">
      <c r="F20" s="71"/>
      <c r="G20" s="71"/>
      <c r="H20" s="71"/>
    </row>
  </sheetData>
  <mergeCells count="6">
    <mergeCell ref="A1:B1"/>
    <mergeCell ref="A2:L2"/>
    <mergeCell ref="A6:L6"/>
    <mergeCell ref="A19:B19"/>
    <mergeCell ref="C19:E19"/>
    <mergeCell ref="I19:L19"/>
  </mergeCells>
  <pageMargins left="0.78740157480314965" right="0.78740157480314965" top="0.78740157480314965" bottom="0.78740157480314965" header="0.51181102362204722" footer="0.51181102362204722"/>
  <pageSetup paperSize="9" scale="83"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8"/>
  <sheetViews>
    <sheetView view="pageBreakPreview" zoomScale="120" zoomScaleNormal="100" zoomScaleSheetLayoutView="120" workbookViewId="0">
      <selection activeCell="I6" sqref="I6:K7"/>
    </sheetView>
  </sheetViews>
  <sheetFormatPr defaultRowHeight="12.75" x14ac:dyDescent="0.2"/>
  <cols>
    <col min="1" max="1" width="4.42578125" style="6" customWidth="1"/>
    <col min="2" max="2" width="38.7109375" customWidth="1"/>
    <col min="3" max="3" width="5.42578125" customWidth="1"/>
    <col min="4" max="4" width="12.28515625" style="6" customWidth="1"/>
    <col min="5" max="5" width="9.7109375" style="6" customWidth="1"/>
    <col min="6" max="6" width="10.5703125" style="6" customWidth="1"/>
    <col min="7" max="7" width="11" style="6" customWidth="1"/>
    <col min="8" max="8" width="11.140625" style="6" customWidth="1"/>
    <col min="9" max="9" width="13.85546875" style="6" customWidth="1"/>
    <col min="10" max="10" width="13.5703125" customWidth="1"/>
    <col min="11" max="11" width="12.5703125" customWidth="1"/>
    <col min="12" max="12" width="13.7109375" customWidth="1"/>
    <col min="13" max="1025" width="9.140625" customWidth="1"/>
  </cols>
  <sheetData>
    <row r="1" spans="1:12" ht="12.75" customHeight="1" x14ac:dyDescent="0.25">
      <c r="A1" s="162" t="s">
        <v>106</v>
      </c>
      <c r="B1" s="162"/>
      <c r="C1" s="22"/>
      <c r="D1" s="23"/>
      <c r="E1" s="23"/>
      <c r="F1" s="23"/>
      <c r="G1" s="23"/>
      <c r="H1" s="23"/>
      <c r="I1" s="22"/>
      <c r="J1" s="22"/>
      <c r="K1" s="22"/>
      <c r="L1" s="22"/>
    </row>
    <row r="2" spans="1:12" ht="15" x14ac:dyDescent="0.2">
      <c r="A2" s="163" t="s">
        <v>1</v>
      </c>
      <c r="B2" s="163"/>
      <c r="C2" s="163"/>
      <c r="D2" s="163"/>
      <c r="E2" s="163"/>
      <c r="F2" s="163"/>
      <c r="G2" s="163"/>
      <c r="H2" s="163"/>
      <c r="I2" s="163"/>
      <c r="J2" s="163"/>
      <c r="K2" s="163"/>
      <c r="L2" s="163"/>
    </row>
    <row r="3" spans="1:12" ht="15" x14ac:dyDescent="0.25">
      <c r="A3" s="47" t="s">
        <v>107</v>
      </c>
      <c r="B3" s="25"/>
      <c r="C3" s="25"/>
      <c r="D3" s="26"/>
      <c r="E3" s="26"/>
      <c r="F3" s="26"/>
      <c r="G3" s="26"/>
      <c r="H3" s="26"/>
      <c r="I3" s="25"/>
      <c r="J3" s="25"/>
      <c r="K3" s="22"/>
      <c r="L3" s="22"/>
    </row>
    <row r="4" spans="1:12" ht="39.75" customHeight="1" x14ac:dyDescent="0.2">
      <c r="A4" s="3" t="s">
        <v>3</v>
      </c>
      <c r="B4" s="3" t="s">
        <v>4</v>
      </c>
      <c r="C4" s="3" t="s">
        <v>5</v>
      </c>
      <c r="D4" s="3" t="s">
        <v>6</v>
      </c>
      <c r="E4" s="3" t="s">
        <v>7</v>
      </c>
      <c r="F4" s="3" t="s">
        <v>8</v>
      </c>
      <c r="G4" s="3" t="s">
        <v>9</v>
      </c>
      <c r="H4" s="3" t="s">
        <v>10</v>
      </c>
      <c r="I4" s="3" t="s">
        <v>11</v>
      </c>
      <c r="J4" s="3" t="s">
        <v>12</v>
      </c>
      <c r="K4" s="3" t="s">
        <v>13</v>
      </c>
      <c r="L4" s="3" t="s">
        <v>14</v>
      </c>
    </row>
    <row r="5" spans="1:12" x14ac:dyDescent="0.2">
      <c r="A5" s="12">
        <v>1</v>
      </c>
      <c r="B5" s="12">
        <v>2</v>
      </c>
      <c r="C5" s="12">
        <v>3</v>
      </c>
      <c r="D5" s="12">
        <v>4</v>
      </c>
      <c r="E5" s="12">
        <v>6</v>
      </c>
      <c r="F5" s="12">
        <v>7</v>
      </c>
      <c r="G5" s="12">
        <v>9</v>
      </c>
      <c r="H5" s="12">
        <v>10</v>
      </c>
      <c r="I5" s="12">
        <v>12</v>
      </c>
      <c r="J5" s="12">
        <v>13</v>
      </c>
      <c r="K5" s="29">
        <v>14</v>
      </c>
      <c r="L5" s="3">
        <v>15</v>
      </c>
    </row>
    <row r="6" spans="1:12" ht="72" x14ac:dyDescent="0.2">
      <c r="A6" s="19">
        <v>1</v>
      </c>
      <c r="B6" s="30" t="s">
        <v>108</v>
      </c>
      <c r="C6" s="19" t="s">
        <v>17</v>
      </c>
      <c r="D6" s="48">
        <v>8000</v>
      </c>
      <c r="E6" s="108"/>
      <c r="F6" s="109">
        <f>ROUND(D6*E6,2)</f>
        <v>0</v>
      </c>
      <c r="G6" s="19">
        <v>5</v>
      </c>
      <c r="H6" s="110">
        <f>ROUND(F6*G6/100+F6,2)</f>
        <v>0</v>
      </c>
      <c r="I6" s="94"/>
      <c r="J6" s="74"/>
      <c r="K6" s="74"/>
      <c r="L6" s="74"/>
    </row>
    <row r="7" spans="1:12" ht="24" x14ac:dyDescent="0.2">
      <c r="A7" s="19">
        <v>2</v>
      </c>
      <c r="B7" s="30" t="s">
        <v>109</v>
      </c>
      <c r="C7" s="19" t="s">
        <v>23</v>
      </c>
      <c r="D7" s="48">
        <v>500</v>
      </c>
      <c r="E7" s="108"/>
      <c r="F7" s="109">
        <f>D7*E7</f>
        <v>0</v>
      </c>
      <c r="G7" s="19">
        <v>23</v>
      </c>
      <c r="H7" s="110">
        <f>ROUND(F7*G7/100+F7,2)</f>
        <v>0</v>
      </c>
      <c r="I7" s="94"/>
      <c r="J7" s="74"/>
      <c r="K7" s="74"/>
      <c r="L7" s="74"/>
    </row>
    <row r="8" spans="1:12" ht="22.5" customHeight="1" x14ac:dyDescent="0.2">
      <c r="A8" s="178" t="s">
        <v>110</v>
      </c>
      <c r="B8" s="178"/>
      <c r="C8" s="179" t="s">
        <v>230</v>
      </c>
      <c r="D8" s="179"/>
      <c r="E8" s="179"/>
      <c r="F8" s="111">
        <f>SUM(F6:F7)</f>
        <v>0</v>
      </c>
      <c r="G8" s="95" t="s">
        <v>230</v>
      </c>
      <c r="H8" s="111">
        <f>SUM(H6:H7)</f>
        <v>0</v>
      </c>
      <c r="I8" s="180" t="s">
        <v>230</v>
      </c>
      <c r="J8" s="180"/>
      <c r="K8" s="180"/>
      <c r="L8" s="180"/>
    </row>
  </sheetData>
  <mergeCells count="5">
    <mergeCell ref="A1:B1"/>
    <mergeCell ref="A2:L2"/>
    <mergeCell ref="A8:B8"/>
    <mergeCell ref="C8:E8"/>
    <mergeCell ref="I8:L8"/>
  </mergeCells>
  <pageMargins left="0.78740157480314965" right="0.78740157480314965" top="0.59055118110236227" bottom="0.59055118110236227" header="0.51181102362204722" footer="0.51181102362204722"/>
  <pageSetup paperSize="9" scale="82"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8"/>
  <sheetViews>
    <sheetView view="pageBreakPreview" zoomScale="110" zoomScaleNormal="100" zoomScaleSheetLayoutView="110" workbookViewId="0">
      <selection activeCell="E6" sqref="E6:E7"/>
    </sheetView>
  </sheetViews>
  <sheetFormatPr defaultRowHeight="12.75" x14ac:dyDescent="0.2"/>
  <cols>
    <col min="1" max="1" width="4.42578125" style="6" customWidth="1"/>
    <col min="2" max="2" width="31" customWidth="1"/>
    <col min="3" max="3" width="5.42578125" customWidth="1"/>
    <col min="4" max="4" width="13" style="6" customWidth="1"/>
    <col min="5" max="5" width="9.7109375" style="6" customWidth="1"/>
    <col min="6" max="7" width="11.85546875" style="6" customWidth="1"/>
    <col min="8" max="8" width="11.140625" style="6" customWidth="1"/>
    <col min="9" max="9" width="13.85546875" style="6" customWidth="1"/>
    <col min="10" max="10" width="16.28515625" customWidth="1"/>
    <col min="11" max="11" width="15" customWidth="1"/>
    <col min="12" max="12" width="16.85546875" customWidth="1"/>
    <col min="13" max="1025" width="9.140625" customWidth="1"/>
  </cols>
  <sheetData>
    <row r="1" spans="1:12" ht="12.75" customHeight="1" x14ac:dyDescent="0.25">
      <c r="A1" s="162" t="s">
        <v>111</v>
      </c>
      <c r="B1" s="162"/>
      <c r="C1" s="22"/>
      <c r="D1" s="23"/>
      <c r="E1" s="23"/>
      <c r="F1" s="23"/>
      <c r="G1" s="23"/>
      <c r="H1" s="23"/>
      <c r="I1" s="22"/>
      <c r="J1" s="22"/>
      <c r="K1" s="22"/>
      <c r="L1" s="22"/>
    </row>
    <row r="2" spans="1:12" ht="15" x14ac:dyDescent="0.2">
      <c r="A2" s="163" t="s">
        <v>1</v>
      </c>
      <c r="B2" s="163"/>
      <c r="C2" s="163"/>
      <c r="D2" s="163"/>
      <c r="E2" s="163"/>
      <c r="F2" s="163"/>
      <c r="G2" s="163"/>
      <c r="H2" s="163"/>
      <c r="I2" s="163"/>
      <c r="J2" s="163"/>
      <c r="K2" s="163"/>
      <c r="L2" s="163"/>
    </row>
    <row r="3" spans="1:12" ht="15" x14ac:dyDescent="0.25">
      <c r="A3" s="24" t="s">
        <v>112</v>
      </c>
      <c r="B3" s="25"/>
      <c r="C3" s="25"/>
      <c r="D3" s="26"/>
      <c r="E3" s="26"/>
      <c r="F3" s="26"/>
      <c r="G3" s="26"/>
      <c r="H3" s="26"/>
      <c r="I3" s="25"/>
      <c r="J3" s="25"/>
      <c r="K3" s="22"/>
      <c r="L3" s="22"/>
    </row>
    <row r="4" spans="1:12" ht="36.75" customHeight="1" x14ac:dyDescent="0.2">
      <c r="A4" s="3" t="s">
        <v>3</v>
      </c>
      <c r="B4" s="3" t="s">
        <v>4</v>
      </c>
      <c r="C4" s="3" t="s">
        <v>5</v>
      </c>
      <c r="D4" s="3" t="s">
        <v>6</v>
      </c>
      <c r="E4" s="3" t="s">
        <v>7</v>
      </c>
      <c r="F4" s="3" t="s">
        <v>8</v>
      </c>
      <c r="G4" s="3" t="s">
        <v>9</v>
      </c>
      <c r="H4" s="3" t="s">
        <v>10</v>
      </c>
      <c r="I4" s="3" t="s">
        <v>11</v>
      </c>
      <c r="J4" s="3" t="s">
        <v>12</v>
      </c>
      <c r="K4" s="3" t="s">
        <v>13</v>
      </c>
      <c r="L4" s="3" t="s">
        <v>14</v>
      </c>
    </row>
    <row r="5" spans="1:12" x14ac:dyDescent="0.2">
      <c r="A5" s="12">
        <v>1</v>
      </c>
      <c r="B5" s="12">
        <v>2</v>
      </c>
      <c r="C5" s="12">
        <v>3</v>
      </c>
      <c r="D5" s="12">
        <v>4</v>
      </c>
      <c r="E5" s="12">
        <v>6</v>
      </c>
      <c r="F5" s="12">
        <v>7</v>
      </c>
      <c r="G5" s="12">
        <v>9</v>
      </c>
      <c r="H5" s="12">
        <v>10</v>
      </c>
      <c r="I5" s="12">
        <v>12</v>
      </c>
      <c r="J5" s="12">
        <v>13</v>
      </c>
      <c r="K5" s="29">
        <v>14</v>
      </c>
      <c r="L5" s="3">
        <v>15</v>
      </c>
    </row>
    <row r="6" spans="1:12" ht="90" customHeight="1" x14ac:dyDescent="0.2">
      <c r="A6" s="19">
        <v>1</v>
      </c>
      <c r="B6" s="30" t="s">
        <v>113</v>
      </c>
      <c r="C6" s="19" t="s">
        <v>17</v>
      </c>
      <c r="D6" s="19">
        <v>250</v>
      </c>
      <c r="E6" s="110"/>
      <c r="F6" s="110">
        <f>ROUND(D6*E6,2)</f>
        <v>0</v>
      </c>
      <c r="G6" s="19">
        <v>8</v>
      </c>
      <c r="H6" s="110">
        <f>ROUND(F6*G6/100+F6,2)</f>
        <v>0</v>
      </c>
      <c r="I6" s="74"/>
      <c r="J6" s="74"/>
      <c r="K6" s="74"/>
      <c r="L6" s="74"/>
    </row>
    <row r="7" spans="1:12" ht="96.2" customHeight="1" x14ac:dyDescent="0.2">
      <c r="A7" s="19">
        <v>2</v>
      </c>
      <c r="B7" s="30" t="s">
        <v>114</v>
      </c>
      <c r="C7" s="19" t="s">
        <v>115</v>
      </c>
      <c r="D7" s="19">
        <v>60</v>
      </c>
      <c r="E7" s="110"/>
      <c r="F7" s="110">
        <f>ROUND(D7*E7,2)</f>
        <v>0</v>
      </c>
      <c r="G7" s="19">
        <v>8</v>
      </c>
      <c r="H7" s="110">
        <f>ROUND(F7*G7/100+F7,2)</f>
        <v>0</v>
      </c>
      <c r="I7" s="74"/>
      <c r="J7" s="74"/>
      <c r="K7" s="74"/>
      <c r="L7" s="74"/>
    </row>
    <row r="8" spans="1:12" ht="13.5" customHeight="1" x14ac:dyDescent="0.2">
      <c r="A8" s="178" t="s">
        <v>110</v>
      </c>
      <c r="B8" s="178"/>
      <c r="C8" s="179" t="s">
        <v>230</v>
      </c>
      <c r="D8" s="179"/>
      <c r="E8" s="179"/>
      <c r="F8" s="111">
        <f>SUM(F6:F7)</f>
        <v>0</v>
      </c>
      <c r="G8" s="95" t="s">
        <v>230</v>
      </c>
      <c r="H8" s="111">
        <f>SUM(H6:H7)</f>
        <v>0</v>
      </c>
      <c r="I8" s="181" t="s">
        <v>230</v>
      </c>
      <c r="J8" s="181"/>
      <c r="K8" s="181"/>
      <c r="L8" s="181"/>
    </row>
  </sheetData>
  <mergeCells count="5">
    <mergeCell ref="A1:B1"/>
    <mergeCell ref="A2:L2"/>
    <mergeCell ref="A8:B8"/>
    <mergeCell ref="C8:E8"/>
    <mergeCell ref="I8:L8"/>
  </mergeCells>
  <pageMargins left="0.78740157480314965" right="0.78740157480314965" top="0.59055118110236227" bottom="0.59055118110236227" header="0.51181102362204722" footer="0.51181102362204722"/>
  <pageSetup paperSize="9" scale="82"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878</TotalTime>
  <Application>Microsoft Excel</Application>
  <DocSecurity>0</DocSecurity>
  <ScaleCrop>false</ScaleCrop>
  <HeadingPairs>
    <vt:vector size="4" baseType="variant">
      <vt:variant>
        <vt:lpstr>Arkusze</vt:lpstr>
      </vt:variant>
      <vt:variant>
        <vt:i4>30</vt:i4>
      </vt:variant>
      <vt:variant>
        <vt:lpstr>Nazwane zakresy</vt:lpstr>
      </vt:variant>
      <vt:variant>
        <vt:i4>30</vt:i4>
      </vt:variant>
    </vt:vector>
  </HeadingPairs>
  <TitlesOfParts>
    <vt:vector size="60" baseType="lpstr">
      <vt:lpstr>Część nr 1</vt:lpstr>
      <vt:lpstr>Część nr 2</vt:lpstr>
      <vt:lpstr>Część nr 3</vt:lpstr>
      <vt:lpstr>Częśc nr 4</vt:lpstr>
      <vt:lpstr>Część nr 5</vt:lpstr>
      <vt:lpstr>Część nr 6</vt:lpstr>
      <vt:lpstr>Część nr 7</vt:lpstr>
      <vt:lpstr>Część nr 8</vt:lpstr>
      <vt:lpstr>Część nr 9</vt:lpstr>
      <vt:lpstr>Część nr 10</vt:lpstr>
      <vt:lpstr>Część nr 11</vt:lpstr>
      <vt:lpstr>Część nr 12</vt:lpstr>
      <vt:lpstr>Część nr 13</vt:lpstr>
      <vt:lpstr>Część nr 14</vt:lpstr>
      <vt:lpstr>Część nr 15</vt:lpstr>
      <vt:lpstr>Część nr 16</vt:lpstr>
      <vt:lpstr>Część nr 17</vt:lpstr>
      <vt:lpstr>Część nr 18</vt:lpstr>
      <vt:lpstr>Część nr 19</vt:lpstr>
      <vt:lpstr>Część nr 20</vt:lpstr>
      <vt:lpstr>Część nr 21</vt:lpstr>
      <vt:lpstr>Część nr 22</vt:lpstr>
      <vt:lpstr>Część nr 23</vt:lpstr>
      <vt:lpstr>Część nr 24</vt:lpstr>
      <vt:lpstr>Część nr 25</vt:lpstr>
      <vt:lpstr>Część nr 26</vt:lpstr>
      <vt:lpstr>Część nr 27</vt:lpstr>
      <vt:lpstr>Część nr 28</vt:lpstr>
      <vt:lpstr>Część nr 29</vt:lpstr>
      <vt:lpstr>Część nr 30</vt:lpstr>
      <vt:lpstr>'Częśc nr 4'!Obszar_wydruku</vt:lpstr>
      <vt:lpstr>'Część nr 1'!Obszar_wydruku</vt:lpstr>
      <vt:lpstr>'Część nr 10'!Obszar_wydruku</vt:lpstr>
      <vt:lpstr>'Część nr 11'!Obszar_wydruku</vt:lpstr>
      <vt:lpstr>'Część nr 12'!Obszar_wydruku</vt:lpstr>
      <vt:lpstr>'Część nr 13'!Obszar_wydruku</vt:lpstr>
      <vt:lpstr>'Część nr 14'!Obszar_wydruku</vt:lpstr>
      <vt:lpstr>'Część nr 15'!Obszar_wydruku</vt:lpstr>
      <vt:lpstr>'Część nr 16'!Obszar_wydruku</vt:lpstr>
      <vt:lpstr>'Część nr 17'!Obszar_wydruku</vt:lpstr>
      <vt:lpstr>'Część nr 18'!Obszar_wydruku</vt:lpstr>
      <vt:lpstr>'Część nr 19'!Obszar_wydruku</vt:lpstr>
      <vt:lpstr>'Część nr 2'!Obszar_wydruku</vt:lpstr>
      <vt:lpstr>'Część nr 20'!Obszar_wydruku</vt:lpstr>
      <vt:lpstr>'Część nr 21'!Obszar_wydruku</vt:lpstr>
      <vt:lpstr>'Część nr 22'!Obszar_wydruku</vt:lpstr>
      <vt:lpstr>'Część nr 23'!Obszar_wydruku</vt:lpstr>
      <vt:lpstr>'Część nr 24'!Obszar_wydruku</vt:lpstr>
      <vt:lpstr>'Część nr 25'!Obszar_wydruku</vt:lpstr>
      <vt:lpstr>'Część nr 26'!Obszar_wydruku</vt:lpstr>
      <vt:lpstr>'Część nr 27'!Obszar_wydruku</vt:lpstr>
      <vt:lpstr>'Część nr 28'!Obszar_wydruku</vt:lpstr>
      <vt:lpstr>'Część nr 29'!Obszar_wydruku</vt:lpstr>
      <vt:lpstr>'Część nr 3'!Obszar_wydruku</vt:lpstr>
      <vt:lpstr>'Część nr 30'!Obszar_wydruku</vt:lpstr>
      <vt:lpstr>'Część nr 5'!Obszar_wydruku</vt:lpstr>
      <vt:lpstr>'Część nr 6'!Obszar_wydruku</vt:lpstr>
      <vt:lpstr>'Część nr 7'!Obszar_wydruku</vt:lpstr>
      <vt:lpstr>'Część nr 8'!Obszar_wydruku</vt:lpstr>
      <vt:lpstr>'Część nr 9'!Obszar_wydruku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Goska</dc:creator>
  <dc:description/>
  <cp:lastModifiedBy>Małgorzata Nazar</cp:lastModifiedBy>
  <cp:revision>129</cp:revision>
  <cp:lastPrinted>2025-05-21T11:11:45Z</cp:lastPrinted>
  <dcterms:created xsi:type="dcterms:W3CDTF">2015-05-04T07:49:19Z</dcterms:created>
  <dcterms:modified xsi:type="dcterms:W3CDTF">2025-05-23T09:10:24Z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