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J:\Administracja\Przetargi\0. Dokumenty+przetargi\12-25 wyr med cz.II\12-2025 wyroby medyczne cz. II SWZ\"/>
    </mc:Choice>
  </mc:AlternateContent>
  <xr:revisionPtr revIDLastSave="0" documentId="13_ncr:1_{181862E5-F649-4348-A300-1F18B90EEE4A}" xr6:coauthVersionLast="47" xr6:coauthVersionMax="47" xr10:uidLastSave="{00000000-0000-0000-0000-000000000000}"/>
  <bookViews>
    <workbookView xWindow="28680" yWindow="270" windowWidth="29040" windowHeight="15720" activeTab="1" xr2:uid="{00000000-000D-0000-FFFF-FFFF00000000}"/>
  </bookViews>
  <sheets>
    <sheet name="1." sheetId="2" r:id="rId1"/>
    <sheet name="2.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5" l="1"/>
  <c r="M53" i="5" s="1"/>
  <c r="F52" i="5"/>
  <c r="M52" i="5" s="1"/>
  <c r="F51" i="5"/>
  <c r="M51" i="5" s="1"/>
  <c r="F50" i="5"/>
  <c r="M50" i="5" s="1"/>
  <c r="F46" i="5"/>
  <c r="M46" i="5" s="1"/>
  <c r="F45" i="5"/>
  <c r="M45" i="5" s="1"/>
  <c r="F41" i="5"/>
  <c r="M41" i="5" s="1"/>
  <c r="F40" i="5"/>
  <c r="M40" i="5" s="1"/>
  <c r="F39" i="5"/>
  <c r="M39" i="5" s="1"/>
  <c r="F38" i="5"/>
  <c r="M38" i="5" s="1"/>
  <c r="F37" i="5"/>
  <c r="M37" i="5" s="1"/>
  <c r="F36" i="5"/>
  <c r="M36" i="5" s="1"/>
  <c r="F32" i="5"/>
  <c r="M32" i="5" s="1"/>
  <c r="F31" i="5"/>
  <c r="M31" i="5" s="1"/>
  <c r="F30" i="5"/>
  <c r="M30" i="5" s="1"/>
  <c r="F29" i="5"/>
  <c r="M29" i="5" s="1"/>
  <c r="F28" i="5"/>
  <c r="M28" i="5" s="1"/>
  <c r="F27" i="5"/>
  <c r="M27" i="5" s="1"/>
  <c r="F26" i="5"/>
  <c r="M26" i="5" s="1"/>
  <c r="F22" i="5"/>
  <c r="M22" i="5" s="1"/>
  <c r="M21" i="5"/>
  <c r="F21" i="5"/>
  <c r="F17" i="5"/>
  <c r="M17" i="5" s="1"/>
  <c r="M54" i="5" l="1"/>
  <c r="F54" i="5"/>
  <c r="F22" i="2" l="1"/>
  <c r="I22" i="2" l="1"/>
</calcChain>
</file>

<file path=xl/sharedStrings.xml><?xml version="1.0" encoding="utf-8"?>
<sst xmlns="http://schemas.openxmlformats.org/spreadsheetml/2006/main" count="145" uniqueCount="73">
  <si>
    <t xml:space="preserve"> </t>
  </si>
  <si>
    <t>Załącznik nr 1</t>
  </si>
  <si>
    <t>I. Dane Oferenta :</t>
  </si>
  <si>
    <t xml:space="preserve">1. Pełna nazwa:   </t>
  </si>
  <si>
    <t xml:space="preserve">2. Adres i numer telefonu/fax:  </t>
  </si>
  <si>
    <t>Lp</t>
  </si>
  <si>
    <t>Nazwa przedmiotu zamówienia</t>
  </si>
  <si>
    <t>j.m.</t>
  </si>
  <si>
    <t>Ilość</t>
  </si>
  <si>
    <t>Cena netto</t>
  </si>
  <si>
    <t>Wartość netto</t>
  </si>
  <si>
    <t>% VAT</t>
  </si>
  <si>
    <t>Wartość brutto</t>
  </si>
  <si>
    <t>Nazwa, producent, wielkość opakowania</t>
  </si>
  <si>
    <t>KOD EAN/ Nr katalogowy</t>
  </si>
  <si>
    <t>klasa wyrobu</t>
  </si>
  <si>
    <t>1.</t>
  </si>
  <si>
    <t>Biowchlanialne śruby interferencyjne kompozytowe wykonane z kwasu mlekowego 96L/4D PLA z dodatkiem trójfosforanu wapnia o porowatej strukturze ułatwiającej przebudowę. Średnica śruby: 5; 5,5; 6; 6,5mm( długość 15, 20, 25, 30mm); 7; 8mm (długość 20, 25, 30mm); 9; 10; 11mm  (długość 20, 25, 30, 35mm)</t>
  </si>
  <si>
    <t>szt</t>
  </si>
  <si>
    <t>2.</t>
  </si>
  <si>
    <t>Zawieszka udowa do rekonstrukcji ACL, typu endobutton, tytanowa o wymiarach 4,5mm x 14mm, z dociąganą pętlą służącą do zamocowania przeszczepu, również przeszczepu typu BTB. Implant zaopatrzony w dwie wzmocnione nici w rozmiarze #5, jedną do przeciągania go przez kanały, drugą podwójnie złożoną nić tworzącą i dociągającą pętlę. Implant z systemem podwójnego blokowania pętli zarówno poprzez tarcie jak i mechaniczny docisk nici tworzącej pętlę w kieszeni blokującej. System blokowania pozwalający na awaryjne wydłużenie pętli nawet po wprowadzeniu przeszczepu do kanału udowego. Możliwość podciągnięcia przeszczepu przez całą długość kanału udowego - brak zdefiniowanej minimalnej długości pętli. W ofercie podkładka awaryjna.</t>
  </si>
  <si>
    <t>3.</t>
  </si>
  <si>
    <t>Sterylny zestaw do szycia łąkotki z trzema implantami. Implanty wykonane z PEEKu załadowane na jednorazowy aplikator z końcem uniesionym pod kątem 15 stopni, połączone mocną nitką w rozmiarze "#0". Zestaw umożliwiający wykonanie dwóch ciągłych  szwów bez wychodzenia ze stawu.</t>
  </si>
  <si>
    <t>4.</t>
  </si>
  <si>
    <t>Sterylny zestaw do szycia łąkotki z czterema implantami. Implanty wykonane z PEEKu załadowane na jednorazowy aplikator z końcem uniesionym pod kątem 15 stopni, połączone mocną nitką w rozmiarze "#0". Zestaw umożliwiający wykonanie trzech ciągłych  szwów bez wychodzenia ze stawu.</t>
  </si>
  <si>
    <t>5.</t>
  </si>
  <si>
    <t>Kotwica tytanowa, samowiercąca o średnicy 5mm z dwiema supermocnymi nićmi w rozmiarze #2, z poziomo usytuowanym oczkiem, wyposażona w jednorazowy śrubokręt (komplet sterylny).</t>
  </si>
  <si>
    <t>6.</t>
  </si>
  <si>
    <t>Śruba tytanowa o średnicy zewnętrznej 2,7mm, średnicy wewnętrznej 1,5mm i długości 8,5mm z jedną nitką poliestrową supermocną znajdującą się w zewnętrznie wyeksponowanym oczku umieszczonym poza częścia gwintowaną, (komplet sterylny).</t>
  </si>
  <si>
    <t>7.</t>
  </si>
  <si>
    <t>Elektroda waporyzacyjna bipolarna, kąt 90st. Długość części roboczej 130mm, okrągła, lita płytka elektrody czynnej z otworem ssania w kształcie litery X, dodatkowo wyposażona w trzy wypustki zwiększające stabilność tworzonej plazmy. Możliwość skrawania tkanek brzegiem płytki elektrody czynnej. Elektroda wyposażona w czujnik pomiaru temperatury rzeczywistej oraz w trzy przełączniki: żółty (ablacja), niebieski z wypustką ( koagulacja) oraz szary ( zmiany poziomu ablacji)</t>
  </si>
  <si>
    <t>wartość łącznie :</t>
  </si>
  <si>
    <t>Klatka szyjna peek napylona czystym tytanem</t>
  </si>
  <si>
    <t xml:space="preserve">• wykonane z PEEK przezierne, napylone czystym tytanem, ząbkowane implanty do międzykręgowej, tylnej  stabilizacji odcinka szyjnego (poziomy C3-C7) o kształcie owalnych bloków;
• implanty w dwudziestu rozmiarach o wys. 4-8mm (ze skokiem co 1mm), szerokości 14 mm i 16 mm oraz głębokościach 11,5 mm i 13,5 mm(tylko dla 16 mm);
• w celu zachowania odpowiedniego kąta lordozy implanty mają kształt klinów pochylonych pod kątem  5 stopnii oraz dostępność implantów pod kątem 0 stopnii
• implanty o wypukłej górnej powierzchni, odtwarzającej naturalny kształt powierzchni kręgu;
• zaokrąglony kształt (patrząc od góry) umożliwia uzyskanie maksymalnego kontaktu z kością;
• otwór wewnątrz implantu umożliwia umieszczenie wiórów kostnych, materiału syntetycznego lub przerost tkanką kostną;
• dwa tantalowe znaczniki rtg, umożliwiające pooperacyjną lokalizację implantu;
• stabilizacja pierwotna - press-fit zwiększająca stabilność założonego implantu oraz ząbkowana powierzchnia kontaktu z kręgami;
• trwałe oznaczenie każdego implantu numerem serii oraz kodem;
• każdy implant osobno, sterylnie zapakowany;
• narzędzie do zakładania implantu z- lub bez ogranicznika  głębokości;
• rozporowe, nie gwintowane mocowanie implantu w narzędziu do jego zakładania;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przymiary próbne do określenia rozmiaru wstawianego  implantu;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podkładka do wypełniania otworu wewnętrznego implantu;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plastikowy, zamykany pojemnik na narzędzia;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poręczne, ergonomiczne i ograniczone do niezbędnego minimum instrumentarium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w zestawie instrumentarium dodatkowo dostarczone dwa rozwieracze typu Caspar dotrzonowe z pinami 14, 12 i 16mm </t>
  </si>
  <si>
    <t>cage</t>
  </si>
  <si>
    <t>Płytka szyjna</t>
  </si>
  <si>
    <t>• tytanowy, dynamiczny system do stabilizacji przedniej kręgosłupa szyjnego;
• płytki o wymiarach 20-103mm 
• płytki 4 otworowe (20-32mm), 6 otworowe (34-58mm), 8 otworowe (49-64mm), 10 otworowe (67-85mm) i 12 otworowe (82-103mm), ze skokiem co max. 3mm;
• płytki o niskim profilu (wys. 2,9mm), wstępnie dostosowane kształtem do anatomii kręgosłupa (wygięcie wzdłużne i poprzeczne);
• śruby samotnące i samogwintujące: jednokorowe (średnica 4mm, dłg. 10-18mm ze skokiem co 2mm), dwukorowe (średnica 4,0mm, dłg. 10-28mm ze skokiem co 2mm) oraz rewizyjne/osteoporotyczne (średnica 4,5mm, dłg. 13-17mm ze skokiem co 2mm);
• ruchomość śruby 350 wzdłuż i 8¬¬0 w poprzek osi płytki;
• śruby blokowane wewnętrznie (blokada zapobiega wykręcaniu się śruby, pozostawiając możliwość mikroruchów w obrębie stabilizowanych kręgów);
• każda śruba blokowana jest niezależnie - brak dodatkowych elementów blokujących na powierzchni płytki;
• rodzaje śrub kodowane kolorami z atraumatycznym zakończeniem śruby
• trzon śruby jednokorowej i rewizyjnej - stożkowy;
• możliwość dogięcia płytki bez utraty możliwości zablokowania/odblokowania śruby;
• możliwość śródoperacyjnej, czasowej stabilizacji płytki przy pomocy specjalnych szpilek;
• system umożliwia w pełni dynamiczną stabilizację 
• porowata powierzchnia dołu płytki zapobiegająca przesuwaniu się płytki na kręgach;                                                                                                                                                                                                                • porowata powierzchnia trzonu śruby zwiększa kontakt i bezpieczeństwo połączenia kość-śruba;                                                                                                                                                                                                       • zachowany niski profil głowy śrub; • trwałe oznaczenie każdego implantu numerem serii oraz kodem;                                                                                                                                                                                                • możliwość wydłużenia stabilizacji bez konieczności wykręcania płytki – poprzez dołączenie do płytki bazowej specjalnych elementów wydłużających połączenie;                                                                                            • poręczne, ergonomiczne i ograniczone do niezbędnego minimum instrumentarium, jeden plastikowy, zamykany pojemnik na narzędzia oraz implanty</t>
  </si>
  <si>
    <t>płyta</t>
  </si>
  <si>
    <t>śruba</t>
  </si>
  <si>
    <t>Stabilizacja szczytowo potyliczna</t>
  </si>
  <si>
    <t>• tytanowy system do jedno- i wielosegmentowej tylnej stabilizacji odcinka szyjnego oraz stabilizacji potyliczno-szyjnej kręgosłupa, opartej na możliwości zastosowania  haków, śrub wieloosiowych oraz płytek potylicznych;
• płyty potyliczne cztero- i pięciootworowe, małe i duże;
• wkręty do płyt potylicznych (ø4,5 oraz 5,5mm, dłg. 6-16mm, ze skokiem co 1mm);
• pręty proste  o grubości 3,5mm, dłg. 30-150mm (atraumatyczne, ze skokiem co 30mm);
• pręty wygięte ø3,5mm, dłg. 240mm, atraumatyczne;
• pręty łączące z systemem piersiowo-lędźwiowym o podwójnej średnicy ø3,5-5,5mm;
• śruby wieloosiowe ø3,5 oraz 4,0mm, dłg. 10-30mm, ze skokiem co 2mm;
• śruby wieloosiowe ø4,0mm, dłg. 10-56mm, ze skokiem co 2mm, o zwiększonym kącie odgięcia … stopni;
• śruby wieloosiowe do stabilizacji C1-C2 - ø4,0mm z gładkim trzonem o dłg. 8-16mm  oraz dłg. gwintu 16-26mm (ze skokiem co 2mm); 
• atraumatyczne zakończenie śrub;
• haki laminarne duże i małe, lewe i prawe;
• jeden wewnętrzny element blokujący do śrub, haków, łączników oraz płytek potylicznych;
• łączniki boczne proste lub L-odgięte praw i lewe (7, 9 i 11mm);
• łączniki prętów równoległe (ø3,5-3,5mm oraz ø3,5-5,5mm);
• uchwyty do kabli lewe i prawe (450) oraz prosty (900);
• wszystkie implanty kodowane kolorami;
• trwałe oznaczenie każdego implantu numerem serii oraz kodem;
• elastyczne przymiary kształtu prętów (dłg. 60, 120 i 290mm);
• klucze dynamometryczne do dokręcania wkrętów potylicznych, nakrętek; 
• plastikowe, zamykane pojemnik na wszystkie rodzaje implantów;                                 
• poręczne, ergonomiczne i ograniczone do niezbędnego minimum instrumentarium w zamykanych kasetach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trwałe oznaczenie każdego implantu numerem serii oraz kodem;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elastyczne przymiary kształtu prętów (dłg. 60, 120 i 290mm);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klucze dynamometryczne do dokręcania wkrętów potylicznych, nakrętek;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plastikowe, zamykane pojemnik na wszystkie rodzaje implantów;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poprzeczki sztywne o dłg. 22-24-26mm oraz o zmiennym kształcie (28-33mm, 33-42mm i 42-58mm) z możliwością ułożenia poprzeczek wielokątowo w stosunku pręta i osi zespolenia;                                                                                                                                                                        • zastosowania systemu przy różnego rodzaju zabiegach – przy użyciu jednego kompletu narzędzi z możliwością śródoperacyjnego doboru wszystkich implantów;                                                                                                                                                                                                                      • poręczne, ergonomiczne i ograniczone do niezbędnego minimum instrumentarium w zamykanych kasetach</t>
  </si>
  <si>
    <t>śruby do płyty</t>
  </si>
  <si>
    <t>śruby transpedikularne</t>
  </si>
  <si>
    <t>pręty dopotyliczne</t>
  </si>
  <si>
    <t>pręty</t>
  </si>
  <si>
    <t>blokery</t>
  </si>
  <si>
    <t>łącznik poprzeczny</t>
  </si>
  <si>
    <t>Stabilizacja transpedikularna</t>
  </si>
  <si>
    <t xml:space="preserve">• tytanowy system do jedno- i wielosegmentowej stabilizacji odcinka piersiowo-lędźwiowo-krzyżowego kręgosłupa;
• śruby o trzonie cylindrycznym i gwintem na całej długości, tulipanowe z sztywną, otwartą „głową” lub wieloosiowe (4,5mm i 5mm o dłg. 25-50mm, ze skokiem co 5mm; 6mm i 7mm o dłg. 25-60mm, ze skokiem co 5mm)
• śruby rewizyjne z trzonem stożkowym, tulipanowe z sztywną, otwartą „głową” (8mm, dłg 25-60mm, ze skokiem co 5mm); 
• śruby wzmocnione z trzonem stożkowym, tulipanowe z sztywną, otwartą „głową” (4,5mm, dłg. 25-50mm; 5mm, dłg. 25-50mm; 6mm, dłg. 25-60mm – wszystkie ze skokiem co 5mm), wybarwione w dwóch kolorach;
• śruby wieloosiowe o 420 ruchomości, nie wymagające składania w trakcie operacji;
• śruby samotnące i samogwintujące, kodowane kolorami;
• wysokość łba śruby wraz z prętem i blokadą nie przekracza 15,3mm;
• wysokość odstawania głowy śruby: ponad pręt 4,52 mm, pod prętem 5mm;
• szerokość głowy śruby u podstawy 10mm, na szczycie 10,5mm;
• grubość ścianki głowy śruby 1mm;
• śruby z ułatwiającymi wprowadzenie prętów i blokad, odłamywanymi „ramionami”;
• atraumatyczne zakończenie śruby;
• wsteczny kształt gwintu na styku śruba-element blokujący: zapobiegający rozchodzeniu się „ramion” śruby na boki w trakcie dokręcania wewnętrznego elementu blokującego; 
• pręty proste 5,5mm osadzane w osi śruby, dłg. 35-500mm (atraumatyczne, bez konieczności docinania), osadzane w osi śruby, w 16 rozmiarach, ze skokiem co 5mm (do 60mm dłg.), co 10mm (60-80mm), co 20mm (80-120mm), co 30mm (120-180mm), oraz co 100mm (200-500mm);
• pręty wstępnie dogięte 5,5mm osadzane w osi śruby, dłg. 35-100mm, w 11 rozmiarach, ze skokiem co 5mm (do 60mm dłg.) oraz co 10mm (60-100mm dłg.);
• stały kontakt pręta z odkształcalnym plastycznie gniazdem śruby wieloosiowej;
• poprzeczki sztywne w 7 rozmiarach (21-41mm dłg., ze skokiem co 3-4mm) oraz o zmiennej długości i kącie w 3 rozmiarach (43-49mm, 49-60mm, 60-75mm);
• poprzeczki dokręcane na prętach przy pomocy klucza dynamometrycznego;
• jeden uniwersalny, wewnętrzny element blokujący 10mm, wys. 4,52mm;
• element blokujący dokręcany przy pomocy klucza dynamometrycznego;
• możliwość zastosowania systemu m.in. przy niestabilnościach, nowotworach, kręgozmykach, degeneracjach - przy użyciu jednego zestawu narzędzi;
• w zestawie narzędzia i elementy montowane na implantach, umożliwiające przeprowadzenie redukcja kręgozmyku na 4 śrubach (bez dodatkowych śrub repozycyjnych), w osi oraz po łuku spoza pola operacyjnego;                                                                                                                                                        • trwałe oznaczenie każdego implantu numerem serii oraz kodem;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narzędzia oraz implanty umieszczone w oznakowanych miejscach plastikowych, zamykanych pojemnikach do sterylizacji;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rozmiar  implantów umożliwiający zmniejszenie wielkości pola operacyjnego – zastosowanie w operacjach małoinwazyjnych w połączeniu z rozwierakami do mikrodiscektomii;                                                                                                                                                                                                                           • poręczne, ergonomiczne i ograniczone do niezbędnego minimum instrumentarium, zawierające m.in.: podwojone ilości wszystkich narzędzi do wkręcania i blokowania śrub oraz rotacji prętów; prosty i zagięty trokar do wykonywania otworów pod śruby; znaczniki RTG; kleszcze do kompresji i dystrakcji; kleszcze do dociskania pręta w śrubę; elastyczne wzorniki kształtu pręta; podważki Marney’a; płytkę pomiarową do poprzeczek; doginarkę prętów o zmiennym promieniu; doginarkę poprzeczek                                                                     </t>
  </si>
  <si>
    <t>śruby transpedikularna</t>
  </si>
  <si>
    <t>śruby do złamań osteoporotycznych z kaniulą</t>
  </si>
  <si>
    <t>Plif</t>
  </si>
  <si>
    <t>Klatka szyjna peek napylona czystym tytanem z mocowaniem śrubowym do trzonów</t>
  </si>
  <si>
    <t xml:space="preserve">Klatka międzytrzonowa szyjna z możliwością mocowania do trzonów kręgosłupa za pomocą dwóch śrub tytanowych samogwintujących  o średnicy 4mm .Śruba kotwicząca implant dostępna w trzech długościach 14mm,16mm,18mm.Śruba samoblokująca się z mechanizmem podwójnego blokowania. Klatka szyjna wykonana z materiału peek z napyleniem czystym tytanem. Implant dostępny z pochyleniem lordotycznym 4 oraz 7 stopni. Klatka szyjna dostępna w siedmiu wysokościach od 5mm do 11mm stopniowanie wysokości co 1mm. Klatka dostępna w dwóch wariantach rozmiaru długości i szerokości. Klatka o długości 13mm i szerokości 16mm oraz klatka o długości 15mm i szerokości 17mm  . Implant posiada dwa znaczniki RTG wykonane z tytanu. </t>
  </si>
  <si>
    <t>klatka</t>
  </si>
  <si>
    <t xml:space="preserve">śruba </t>
  </si>
  <si>
    <t xml:space="preserve"> tytanowy system do jedno- i wielosegmentowej przezskórnej stabilizacji odcinka piersiowo-lędźwiowo-krzyżowego kręgosłupa</t>
  </si>
  <si>
    <t>"Tytanowy system do jedno- i wielosegmentowej przezskórnej stabilizacji odcinka piersiowo-lędźwiowo-krzyżowego kręgosłupa
Śruby o trzonie pięciokątnym i podwójnie prowadzonym gwintem na całej długości, tulipanowe kaniulowane  sztywne oraz ruchome, kaniulowane oraz augumentacyjne. Śruby kodowane kolorami w celu prawidłowej identyfikacji rozmiaru. Śruby samotnące i samogwintujące  z atraumatycznym zakończeniem sterylne i niesterylne. Możliwość blokady poliaksjalności śrub w dowolnym momencie bez jednoczesnego blokowania możliwości przesunięcia pręta względem śruby.  
Śruby sztywne i ruchome oraz  augumentacyjne o rozmiarach: 
- 5,5mm o dłg. 35-50mm, ze skokiem co 5mm;
- 6,5 / 7,5 / 8,5 / 9,5 / 10,5 mm o dłg. 35-55mm, ze skokiem co 5mm; oraz o dł 60-80mm ze skokiem co 10 mm
1) pręty proste o zakończeniach heksagonalnych  i okrągłych   5,5mm ,24 rożnych rozmiarów długości   od 30 do 500mm . Od 35mm do 55 mm skok co 5mm i od 60mm do 200mm co 10 mm i od 200mm do 500 mm co 100 mm. Pręty dostępne w wersji sterylnej i niesterylnej. Tytanowe oraz CoCr
2) pręty wstępnie dogięte  o zakończeniach heksagonalnych i okrągłych 5,5mm , dłg. 35-150mm, w 16 rozmiarach.
Od 30mm do 55mm skok co 5mm od 60mm do 150mm co 10mm
3) jeden uniwersalny, wewnętrzny element blokujący
4) poprzeczki sztywne na pręt o grubości 5,5mm w rozmiarach od 30mm do 40mm ze skokiem co 2mm .
5) poprzeczki ruchome na pręt o grubości 5,5 mm w 13 rozmiarach
6) łączniki pręta 5,5 mm : 
a) osiowy w rozmiarach 19mm i 34 mm
b) zamknięty typu domino w rozmiarach 7mm i 11mm
c) zamknięto otwarty typu domino w rozmiarach 7mm i 11mm
7) łączniki offsetowe :
a) zamknięte w rozmiarach 20mm ,35mm,50mm
b) otwarte w rozmiarach 20mm, 35mm,50mm
8) możliwość wielokrotnego blokowania ruchomości śruby bez zakładania pręta i nakrętki blokującej - (blokada poliaxialności śruby)
•  zestaw z kompletnym instrumentarium trwałe oznaczenie każdego implantu numerem serii oraz kodem.                                                                  "</t>
  </si>
  <si>
    <t>Śruba poliaxialna</t>
  </si>
  <si>
    <t>szt.</t>
  </si>
  <si>
    <t xml:space="preserve">Nakrętka </t>
  </si>
  <si>
    <t>Pręt</t>
  </si>
  <si>
    <t>Drut Kirchnera</t>
  </si>
  <si>
    <t>WYMAGANIA</t>
  </si>
  <si>
    <t>Wykonawca zobowiązany będzie do utworzenia depozytu dla wyżej wymienionych pozycji po uzgodnieniu z Zamawiajacym.</t>
  </si>
  <si>
    <t>Do implantów zamawiający wymaga udostępnienia na czas trwania umowy kompletu  narzędzi oraz napędu (piła + wiertarka)- do zakładania ww implantów.</t>
  </si>
  <si>
    <t>Zamawiający wymaga również dostarczenia szaf metalowych do przechowywania implantów w depozyt.</t>
  </si>
  <si>
    <t>W razie niewykonania rewizji zamawiający zastrzega sobie prawo do rozdysponowania środków finansowych na inne pozycje.</t>
  </si>
  <si>
    <t xml:space="preserve"> Pakiet nr 2 - Wyroby stosowane w operacjach kręgosłupa cz. 2</t>
  </si>
  <si>
    <t>Pakiet nr  1 - Wyroby stosowane w artroskopii</t>
  </si>
  <si>
    <t>Formularz cenowy nr     12  / 2025</t>
  </si>
  <si>
    <t>WYMAGANIA !!!                Wykonawca zobowiązany będzie do utworzenia depozytu (+ dostarczenie metalowej szafy) dla wyżej wymienionych pozycji po uzgodnieniu z Zamawiajacym.</t>
  </si>
  <si>
    <t>Formularz cenowy nr   12 /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</si>
</sst>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&quot; 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0"/>
      <color indexed="14"/>
      <name val="Arial"/>
      <family val="2"/>
      <charset val="238"/>
    </font>
    <font>
      <sz val="10"/>
      <name val="Arial CE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sz val="7"/>
      <name val="Arial"/>
      <family val="2"/>
      <charset val="238"/>
    </font>
    <font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205">
    <xf numFmtId="0" fontId="0" fillId="0" borderId="0" xfId="0"/>
    <xf numFmtId="0" fontId="0" fillId="2" borderId="0" xfId="0" applyFill="1"/>
    <xf numFmtId="0" fontId="0" fillId="2" borderId="1" xfId="0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/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/>
    <xf numFmtId="0" fontId="11" fillId="0" borderId="1" xfId="0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3" fontId="9" fillId="0" borderId="3" xfId="0" applyNumberFormat="1" applyFont="1" applyBorder="1"/>
    <xf numFmtId="164" fontId="9" fillId="0" borderId="0" xfId="0" applyNumberFormat="1" applyFont="1"/>
    <xf numFmtId="164" fontId="10" fillId="0" borderId="3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wrapText="1"/>
    </xf>
    <xf numFmtId="0" fontId="20" fillId="0" borderId="0" xfId="0" applyFont="1"/>
    <xf numFmtId="0" fontId="18" fillId="0" borderId="4" xfId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/>
    </xf>
    <xf numFmtId="164" fontId="18" fillId="2" borderId="17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9" fontId="11" fillId="2" borderId="17" xfId="0" applyNumberFormat="1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9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9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164" fontId="18" fillId="2" borderId="21" xfId="0" applyNumberFormat="1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9" fontId="11" fillId="2" borderId="21" xfId="0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left" vertical="center"/>
    </xf>
    <xf numFmtId="0" fontId="18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/>
    </xf>
    <xf numFmtId="0" fontId="18" fillId="2" borderId="29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/>
    </xf>
    <xf numFmtId="164" fontId="18" fillId="2" borderId="29" xfId="0" applyNumberFormat="1" applyFont="1" applyFill="1" applyBorder="1" applyAlignment="1">
      <alignment horizontal="center" vertical="center"/>
    </xf>
    <xf numFmtId="164" fontId="11" fillId="2" borderId="29" xfId="0" applyNumberFormat="1" applyFont="1" applyFill="1" applyBorder="1" applyAlignment="1">
      <alignment horizontal="center" vertical="center"/>
    </xf>
    <xf numFmtId="9" fontId="11" fillId="2" borderId="29" xfId="0" applyNumberFormat="1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9" fontId="0" fillId="2" borderId="1" xfId="0" applyNumberFormat="1" applyFill="1" applyBorder="1"/>
    <xf numFmtId="9" fontId="0" fillId="2" borderId="0" xfId="0" applyNumberFormat="1" applyFill="1"/>
    <xf numFmtId="0" fontId="19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9" fillId="2" borderId="0" xfId="0" applyFont="1" applyFill="1"/>
    <xf numFmtId="0" fontId="9" fillId="2" borderId="35" xfId="0" applyFont="1" applyFill="1" applyBorder="1" applyAlignment="1">
      <alignment horizontal="center" vertical="center"/>
    </xf>
    <xf numFmtId="3" fontId="9" fillId="2" borderId="36" xfId="0" applyNumberFormat="1" applyFont="1" applyFill="1" applyBorder="1"/>
    <xf numFmtId="0" fontId="12" fillId="2" borderId="37" xfId="0" applyFont="1" applyFill="1" applyBorder="1" applyAlignment="1">
      <alignment horizontal="right" vertical="center"/>
    </xf>
    <xf numFmtId="0" fontId="10" fillId="2" borderId="0" xfId="0" applyFont="1" applyFill="1"/>
    <xf numFmtId="164" fontId="12" fillId="2" borderId="38" xfId="0" applyNumberFormat="1" applyFont="1" applyFill="1" applyBorder="1"/>
    <xf numFmtId="0" fontId="7" fillId="2" borderId="0" xfId="0" applyFont="1" applyFill="1"/>
    <xf numFmtId="9" fontId="10" fillId="2" borderId="0" xfId="0" applyNumberFormat="1" applyFont="1" applyFill="1"/>
    <xf numFmtId="164" fontId="10" fillId="2" borderId="38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4" fontId="24" fillId="0" borderId="0" xfId="0" applyNumberFormat="1" applyFont="1"/>
    <xf numFmtId="164" fontId="11" fillId="0" borderId="0" xfId="0" applyNumberFormat="1" applyFont="1"/>
    <xf numFmtId="0" fontId="7" fillId="0" borderId="0" xfId="0" applyFont="1" applyAlignment="1">
      <alignment horizontal="center" wrapText="1"/>
    </xf>
    <xf numFmtId="0" fontId="6" fillId="0" borderId="0" xfId="0" applyFont="1"/>
    <xf numFmtId="0" fontId="25" fillId="3" borderId="39" xfId="0" applyFont="1" applyFill="1" applyBorder="1"/>
    <xf numFmtId="0" fontId="0" fillId="3" borderId="40" xfId="0" applyFill="1" applyBorder="1"/>
    <xf numFmtId="0" fontId="2" fillId="3" borderId="23" xfId="0" applyFont="1" applyFill="1" applyBorder="1"/>
    <xf numFmtId="0" fontId="2" fillId="3" borderId="24" xfId="0" applyFont="1" applyFill="1" applyBorder="1"/>
    <xf numFmtId="0" fontId="2" fillId="3" borderId="25" xfId="0" applyFont="1" applyFill="1" applyBorder="1"/>
    <xf numFmtId="0" fontId="2" fillId="2" borderId="0" xfId="0" applyFont="1" applyFill="1" applyAlignment="1">
      <alignment vertical="center"/>
    </xf>
    <xf numFmtId="164" fontId="0" fillId="0" borderId="0" xfId="0" applyNumberFormat="1"/>
    <xf numFmtId="0" fontId="4" fillId="2" borderId="12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left" vertical="center" wrapText="1"/>
    </xf>
    <xf numFmtId="0" fontId="18" fillId="2" borderId="28" xfId="0" applyFont="1" applyFill="1" applyBorder="1" applyAlignment="1">
      <alignment horizontal="left" vertical="center" wrapText="1"/>
    </xf>
    <xf numFmtId="0" fontId="26" fillId="2" borderId="1" xfId="0" applyFont="1" applyFill="1" applyBorder="1"/>
    <xf numFmtId="0" fontId="18" fillId="2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/>
    </xf>
    <xf numFmtId="165" fontId="11" fillId="2" borderId="1" xfId="2" applyNumberFormat="1" applyFont="1" applyFill="1" applyBorder="1" applyAlignment="1">
      <alignment horizontal="center" vertical="center"/>
    </xf>
    <xf numFmtId="164" fontId="11" fillId="2" borderId="1" xfId="2" applyNumberFormat="1" applyFont="1" applyFill="1" applyBorder="1" applyAlignment="1">
      <alignment horizontal="center" vertical="center"/>
    </xf>
    <xf numFmtId="164" fontId="11" fillId="2" borderId="1" xfId="2" applyNumberFormat="1" applyFont="1" applyFill="1" applyBorder="1" applyAlignment="1">
      <alignment horizontal="left" vertical="center"/>
    </xf>
    <xf numFmtId="0" fontId="11" fillId="2" borderId="1" xfId="2" applyFont="1" applyFill="1" applyBorder="1" applyAlignment="1">
      <alignment horizontal="left" vertical="center" wrapText="1"/>
    </xf>
    <xf numFmtId="0" fontId="18" fillId="2" borderId="1" xfId="2" applyFont="1" applyFill="1" applyBorder="1" applyAlignment="1">
      <alignment horizontal="left" vertical="center"/>
    </xf>
    <xf numFmtId="0" fontId="18" fillId="2" borderId="21" xfId="2" applyFont="1" applyFill="1" applyBorder="1" applyAlignment="1">
      <alignment horizontal="left" vertical="center"/>
    </xf>
    <xf numFmtId="0" fontId="11" fillId="2" borderId="17" xfId="2" applyFont="1" applyFill="1" applyBorder="1" applyAlignment="1">
      <alignment horizontal="center" vertical="center" wrapText="1"/>
    </xf>
    <xf numFmtId="0" fontId="11" fillId="2" borderId="17" xfId="2" applyFont="1" applyFill="1" applyBorder="1" applyAlignment="1">
      <alignment horizontal="center" vertical="center"/>
    </xf>
    <xf numFmtId="165" fontId="11" fillId="2" borderId="17" xfId="2" applyNumberFormat="1" applyFont="1" applyFill="1" applyBorder="1" applyAlignment="1">
      <alignment horizontal="center" vertical="center"/>
    </xf>
    <xf numFmtId="164" fontId="11" fillId="2" borderId="21" xfId="2" applyNumberFormat="1" applyFont="1" applyFill="1" applyBorder="1" applyAlignment="1">
      <alignment horizontal="left" vertical="center"/>
    </xf>
    <xf numFmtId="0" fontId="11" fillId="2" borderId="21" xfId="2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19" fillId="2" borderId="12" xfId="0" applyFont="1" applyFill="1" applyBorder="1" applyAlignment="1">
      <alignment horizontal="center" vertical="center"/>
    </xf>
    <xf numFmtId="0" fontId="19" fillId="2" borderId="31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18" fillId="2" borderId="23" xfId="2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left" vertical="center" wrapText="1"/>
    </xf>
    <xf numFmtId="0" fontId="18" fillId="2" borderId="19" xfId="2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1" fillId="4" borderId="32" xfId="2" applyFont="1" applyFill="1" applyBorder="1" applyAlignment="1">
      <alignment horizontal="center" vertical="center" wrapText="1"/>
    </xf>
    <xf numFmtId="0" fontId="21" fillId="4" borderId="33" xfId="2" applyFont="1" applyFill="1" applyBorder="1" applyAlignment="1">
      <alignment horizontal="center" vertical="center" wrapText="1"/>
    </xf>
    <xf numFmtId="0" fontId="21" fillId="4" borderId="34" xfId="2" applyFont="1" applyFill="1" applyBorder="1" applyAlignment="1">
      <alignment horizontal="center" vertical="center" wrapText="1"/>
    </xf>
    <xf numFmtId="0" fontId="0" fillId="3" borderId="41" xfId="0" applyFill="1" applyBorder="1"/>
    <xf numFmtId="0" fontId="0" fillId="3" borderId="0" xfId="0" applyFill="1" applyBorder="1"/>
    <xf numFmtId="0" fontId="0" fillId="3" borderId="28" xfId="0" applyFill="1" applyBorder="1"/>
    <xf numFmtId="0" fontId="2" fillId="3" borderId="0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2" fillId="3" borderId="13" xfId="0" applyFont="1" applyFill="1" applyBorder="1"/>
    <xf numFmtId="0" fontId="0" fillId="3" borderId="14" xfId="0" applyFill="1" applyBorder="1"/>
    <xf numFmtId="0" fontId="2" fillId="3" borderId="14" xfId="0" applyFont="1" applyFill="1" applyBorder="1" applyAlignment="1">
      <alignment vertical="center"/>
    </xf>
    <xf numFmtId="164" fontId="0" fillId="3" borderId="14" xfId="0" applyNumberFormat="1" applyFill="1" applyBorder="1"/>
    <xf numFmtId="0" fontId="0" fillId="3" borderId="2" xfId="0" applyFill="1" applyBorder="1"/>
  </cellXfs>
  <cellStyles count="3">
    <cellStyle name="Normalny" xfId="0" builtinId="0"/>
    <cellStyle name="Normalny 2" xfId="1" xr:uid="{18AE6357-CA7E-4958-A513-E7C8AD2A88D4}"/>
    <cellStyle name="Normalny 3 3 2 3" xfId="2" xr:uid="{E4CE9DE3-335A-4F9F-B08D-09FE0787F8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A6F2F-827E-4089-A1C5-112ABC0DA6F5}">
  <dimension ref="A1:IQ30"/>
  <sheetViews>
    <sheetView topLeftCell="A19" workbookViewId="0">
      <selection activeCell="O12" sqref="O12"/>
    </sheetView>
  </sheetViews>
  <sheetFormatPr defaultColWidth="14.7109375" defaultRowHeight="12.75" x14ac:dyDescent="0.2"/>
  <cols>
    <col min="1" max="1" width="7" style="10" customWidth="1"/>
    <col min="2" max="2" width="44.7109375" style="10" customWidth="1"/>
    <col min="3" max="3" width="5.28515625" style="10" customWidth="1"/>
    <col min="4" max="4" width="7.28515625" style="10" customWidth="1"/>
    <col min="5" max="5" width="9.7109375" style="44" customWidth="1"/>
    <col min="6" max="6" width="12.7109375" style="44" customWidth="1"/>
    <col min="7" max="7" width="6" style="47" customWidth="1"/>
    <col min="8" max="8" width="9.28515625" style="10" customWidth="1"/>
    <col min="9" max="9" width="12.7109375" style="44" customWidth="1"/>
    <col min="10" max="10" width="19" style="10" customWidth="1"/>
    <col min="11" max="11" width="15.28515625" style="10" customWidth="1"/>
    <col min="12" max="16384" width="14.7109375" style="10"/>
  </cols>
  <sheetData>
    <row r="1" spans="1:251" ht="18" x14ac:dyDescent="0.25">
      <c r="A1" s="3"/>
      <c r="B1" s="4"/>
      <c r="C1" s="5" t="s">
        <v>70</v>
      </c>
      <c r="D1" s="6"/>
      <c r="E1" s="7"/>
      <c r="F1" s="7"/>
      <c r="G1" s="8"/>
      <c r="H1" s="6"/>
      <c r="I1" s="7"/>
      <c r="J1" s="9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</row>
    <row r="2" spans="1:251" ht="15" x14ac:dyDescent="0.25">
      <c r="A2" s="3"/>
      <c r="B2" s="4"/>
      <c r="C2" s="3"/>
      <c r="D2" s="11"/>
      <c r="E2" s="12"/>
      <c r="F2" s="12"/>
      <c r="G2" s="8"/>
      <c r="H2" s="11"/>
      <c r="I2" s="12"/>
      <c r="J2" s="11"/>
      <c r="K2" s="11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</row>
    <row r="3" spans="1:251" x14ac:dyDescent="0.2">
      <c r="A3" s="13"/>
      <c r="B3" s="4"/>
      <c r="C3" s="13"/>
      <c r="D3" s="13"/>
      <c r="E3" s="14"/>
      <c r="F3" s="14"/>
      <c r="G3" s="8"/>
      <c r="H3" s="13"/>
      <c r="I3" s="14"/>
      <c r="J3" s="13"/>
      <c r="K3" s="13"/>
    </row>
    <row r="4" spans="1:251" x14ac:dyDescent="0.2">
      <c r="A4" s="15"/>
      <c r="B4" s="11"/>
      <c r="C4" s="11"/>
      <c r="D4" s="11"/>
      <c r="E4" s="12"/>
      <c r="F4" s="12"/>
      <c r="G4" s="8"/>
      <c r="H4" s="11"/>
      <c r="I4" s="12"/>
      <c r="J4" s="11"/>
      <c r="K4" s="11"/>
    </row>
    <row r="5" spans="1:251" s="17" customFormat="1" ht="15.75" x14ac:dyDescent="0.25">
      <c r="A5" s="16" t="s">
        <v>69</v>
      </c>
      <c r="C5" s="16"/>
      <c r="D5" s="16"/>
      <c r="E5" s="18"/>
      <c r="F5" s="18"/>
      <c r="G5" s="19"/>
      <c r="H5" s="16"/>
      <c r="I5" s="18"/>
      <c r="J5" s="16"/>
      <c r="K5" s="16"/>
    </row>
    <row r="6" spans="1:251" x14ac:dyDescent="0.2">
      <c r="A6" s="20"/>
      <c r="C6" s="20"/>
      <c r="D6" s="20"/>
      <c r="E6" s="21"/>
      <c r="F6" s="21"/>
      <c r="G6" s="22"/>
      <c r="H6" s="20"/>
      <c r="I6" s="21"/>
      <c r="J6" s="20"/>
      <c r="K6" s="20"/>
    </row>
    <row r="7" spans="1:251" x14ac:dyDescent="0.2">
      <c r="A7" s="23" t="s">
        <v>2</v>
      </c>
      <c r="C7" s="23"/>
      <c r="D7" s="15"/>
      <c r="E7" s="24"/>
      <c r="F7" s="24"/>
      <c r="G7" s="8"/>
      <c r="H7" s="15"/>
      <c r="I7" s="24"/>
      <c r="J7" s="15"/>
      <c r="K7" s="15"/>
    </row>
    <row r="8" spans="1:251" x14ac:dyDescent="0.2">
      <c r="A8" s="23"/>
      <c r="C8" s="23"/>
      <c r="D8" s="15"/>
      <c r="E8" s="24"/>
      <c r="F8" s="24"/>
      <c r="G8" s="8"/>
      <c r="H8" s="15"/>
      <c r="I8" s="24"/>
      <c r="J8" s="15"/>
      <c r="K8" s="15"/>
    </row>
    <row r="9" spans="1:251" x14ac:dyDescent="0.2">
      <c r="A9" s="25" t="s">
        <v>3</v>
      </c>
      <c r="C9" s="25"/>
      <c r="D9" s="25"/>
      <c r="E9" s="26"/>
      <c r="F9" s="26"/>
      <c r="G9" s="19"/>
      <c r="H9" s="25"/>
      <c r="I9" s="26"/>
      <c r="J9" s="25"/>
      <c r="K9" s="25"/>
    </row>
    <row r="10" spans="1:251" x14ac:dyDescent="0.2">
      <c r="A10" s="27"/>
      <c r="C10" s="28"/>
      <c r="D10" s="15"/>
      <c r="E10" s="24"/>
      <c r="F10" s="24"/>
      <c r="G10" s="8"/>
      <c r="H10" s="15"/>
      <c r="I10" s="24"/>
      <c r="J10" s="15"/>
      <c r="K10" s="15"/>
    </row>
    <row r="11" spans="1:251" x14ac:dyDescent="0.2">
      <c r="A11" s="25" t="s">
        <v>4</v>
      </c>
      <c r="C11" s="25"/>
      <c r="D11" s="25"/>
      <c r="E11" s="26"/>
      <c r="F11" s="26"/>
      <c r="G11" s="19"/>
      <c r="H11" s="25"/>
      <c r="I11" s="26"/>
      <c r="J11" s="25"/>
      <c r="K11" s="25"/>
    </row>
    <row r="12" spans="1:251" x14ac:dyDescent="0.2">
      <c r="A12" s="25"/>
      <c r="C12" s="25"/>
      <c r="D12" s="25"/>
      <c r="E12" s="26"/>
      <c r="F12" s="26"/>
      <c r="G12" s="19"/>
      <c r="H12" s="25"/>
      <c r="I12" s="26"/>
      <c r="J12" s="25"/>
      <c r="K12" s="25"/>
    </row>
    <row r="13" spans="1:251" x14ac:dyDescent="0.2">
      <c r="A13" s="15"/>
      <c r="B13" s="25"/>
      <c r="C13" s="25"/>
      <c r="D13" s="25"/>
      <c r="E13" s="26"/>
      <c r="F13" s="26"/>
      <c r="G13" s="19"/>
      <c r="H13" s="25"/>
      <c r="I13" s="26"/>
      <c r="J13" s="25"/>
      <c r="K13" s="25"/>
    </row>
    <row r="14" spans="1:251" ht="24" x14ac:dyDescent="0.2">
      <c r="A14" s="29" t="s">
        <v>5</v>
      </c>
      <c r="B14" s="29" t="s">
        <v>6</v>
      </c>
      <c r="C14" s="29" t="s">
        <v>7</v>
      </c>
      <c r="D14" s="29" t="s">
        <v>8</v>
      </c>
      <c r="E14" s="30" t="s">
        <v>9</v>
      </c>
      <c r="F14" s="31" t="s">
        <v>10</v>
      </c>
      <c r="G14" s="32"/>
      <c r="H14" s="33" t="s">
        <v>11</v>
      </c>
      <c r="I14" s="31" t="s">
        <v>12</v>
      </c>
      <c r="J14" s="34" t="s">
        <v>13</v>
      </c>
      <c r="K14" s="29" t="s">
        <v>14</v>
      </c>
      <c r="L14" s="33" t="s">
        <v>15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</row>
    <row r="15" spans="1:251" s="41" customFormat="1" ht="78.75" x14ac:dyDescent="0.25">
      <c r="A15" s="29" t="s">
        <v>16</v>
      </c>
      <c r="B15" s="36" t="s">
        <v>17</v>
      </c>
      <c r="C15" s="29" t="s">
        <v>18</v>
      </c>
      <c r="D15" s="37">
        <v>60</v>
      </c>
      <c r="E15" s="38">
        <v>0</v>
      </c>
      <c r="F15" s="39"/>
      <c r="G15" s="37"/>
      <c r="H15" s="37"/>
      <c r="I15" s="39"/>
      <c r="J15" s="29"/>
      <c r="K15" s="40"/>
      <c r="L15" s="40"/>
    </row>
    <row r="16" spans="1:251" s="41" customFormat="1" ht="180" x14ac:dyDescent="0.25">
      <c r="A16" s="29" t="s">
        <v>19</v>
      </c>
      <c r="B16" s="36" t="s">
        <v>20</v>
      </c>
      <c r="C16" s="29" t="s">
        <v>18</v>
      </c>
      <c r="D16" s="37">
        <v>60</v>
      </c>
      <c r="E16" s="38">
        <v>0</v>
      </c>
      <c r="F16" s="38"/>
      <c r="G16" s="37"/>
      <c r="H16" s="37"/>
      <c r="I16" s="38"/>
      <c r="J16" s="29"/>
      <c r="K16" s="29"/>
      <c r="L16" s="29"/>
    </row>
    <row r="17" spans="1:12" s="41" customFormat="1" ht="67.5" x14ac:dyDescent="0.25">
      <c r="A17" s="29" t="s">
        <v>21</v>
      </c>
      <c r="B17" s="36" t="s">
        <v>22</v>
      </c>
      <c r="C17" s="29" t="s">
        <v>18</v>
      </c>
      <c r="D17" s="37">
        <v>150</v>
      </c>
      <c r="E17" s="38">
        <v>0</v>
      </c>
      <c r="F17" s="38"/>
      <c r="G17" s="37"/>
      <c r="H17" s="37"/>
      <c r="I17" s="38"/>
      <c r="J17" s="29"/>
      <c r="K17" s="29"/>
      <c r="L17" s="29"/>
    </row>
    <row r="18" spans="1:12" s="41" customFormat="1" ht="67.5" x14ac:dyDescent="0.25">
      <c r="A18" s="29" t="s">
        <v>23</v>
      </c>
      <c r="B18" s="36" t="s">
        <v>24</v>
      </c>
      <c r="C18" s="29" t="s">
        <v>18</v>
      </c>
      <c r="D18" s="37">
        <v>30</v>
      </c>
      <c r="E18" s="38">
        <v>0</v>
      </c>
      <c r="F18" s="38"/>
      <c r="G18" s="37"/>
      <c r="H18" s="37"/>
      <c r="I18" s="38"/>
      <c r="J18" s="29"/>
      <c r="K18" s="29"/>
      <c r="L18" s="29"/>
    </row>
    <row r="19" spans="1:12" s="41" customFormat="1" ht="45" x14ac:dyDescent="0.25">
      <c r="A19" s="29" t="s">
        <v>25</v>
      </c>
      <c r="B19" s="36" t="s">
        <v>26</v>
      </c>
      <c r="C19" s="29" t="s">
        <v>18</v>
      </c>
      <c r="D19" s="37">
        <v>150</v>
      </c>
      <c r="E19" s="38">
        <v>0</v>
      </c>
      <c r="F19" s="38"/>
      <c r="G19" s="37"/>
      <c r="H19" s="37"/>
      <c r="I19" s="38"/>
      <c r="J19" s="29"/>
      <c r="K19" s="29"/>
      <c r="L19" s="29"/>
    </row>
    <row r="20" spans="1:12" s="41" customFormat="1" ht="67.5" x14ac:dyDescent="0.25">
      <c r="A20" s="29" t="s">
        <v>27</v>
      </c>
      <c r="B20" s="36" t="s">
        <v>28</v>
      </c>
      <c r="C20" s="29" t="s">
        <v>18</v>
      </c>
      <c r="D20" s="37">
        <v>50</v>
      </c>
      <c r="E20" s="38">
        <v>0</v>
      </c>
      <c r="F20" s="38"/>
      <c r="G20" s="37"/>
      <c r="H20" s="37"/>
      <c r="I20" s="38"/>
      <c r="J20" s="29"/>
      <c r="K20" s="29"/>
      <c r="L20" s="29"/>
    </row>
    <row r="21" spans="1:12" s="41" customFormat="1" ht="112.5" x14ac:dyDescent="0.25">
      <c r="A21" s="29" t="s">
        <v>29</v>
      </c>
      <c r="B21" s="36" t="s">
        <v>30</v>
      </c>
      <c r="C21" s="29" t="s">
        <v>18</v>
      </c>
      <c r="D21" s="37">
        <v>200</v>
      </c>
      <c r="E21" s="38">
        <v>0</v>
      </c>
      <c r="F21" s="38"/>
      <c r="G21" s="37"/>
      <c r="H21" s="37"/>
      <c r="I21" s="38"/>
      <c r="J21" s="29"/>
      <c r="K21" s="29"/>
      <c r="L21" s="29"/>
    </row>
    <row r="22" spans="1:12" ht="15" x14ac:dyDescent="0.25">
      <c r="B22" s="42" t="s">
        <v>31</v>
      </c>
      <c r="C22" s="43"/>
      <c r="D22"/>
      <c r="F22" s="45">
        <f>SUM(F15:F21)</f>
        <v>0</v>
      </c>
      <c r="G22"/>
      <c r="H22" s="46"/>
      <c r="I22" s="45">
        <f>SUM(I15:I21)</f>
        <v>0</v>
      </c>
    </row>
    <row r="23" spans="1:12" x14ac:dyDescent="0.2">
      <c r="J23" s="48"/>
    </row>
    <row r="24" spans="1:12" x14ac:dyDescent="0.2">
      <c r="J24" s="48"/>
    </row>
    <row r="25" spans="1:12" x14ac:dyDescent="0.2">
      <c r="J25" s="48"/>
    </row>
    <row r="26" spans="1:12" ht="15" customHeight="1" x14ac:dyDescent="0.2">
      <c r="B26" s="170" t="s">
        <v>71</v>
      </c>
      <c r="C26" s="170"/>
      <c r="D26" s="170"/>
      <c r="E26" s="170"/>
      <c r="F26" s="170"/>
      <c r="G26" s="170"/>
      <c r="H26" s="170"/>
      <c r="I26" s="170"/>
      <c r="J26" s="170"/>
      <c r="K26" s="170"/>
      <c r="L26" s="170"/>
    </row>
    <row r="27" spans="1:12" ht="15" customHeight="1" x14ac:dyDescent="0.2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</row>
    <row r="28" spans="1:12" x14ac:dyDescent="0.2">
      <c r="J28" s="48"/>
    </row>
    <row r="29" spans="1:12" x14ac:dyDescent="0.2">
      <c r="J29" s="48"/>
    </row>
    <row r="30" spans="1:12" x14ac:dyDescent="0.2">
      <c r="J30" s="48"/>
    </row>
  </sheetData>
  <mergeCells count="1">
    <mergeCell ref="B26:L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AF475-F16B-49AA-80FB-B1CBE96E0453}">
  <dimension ref="A1:IU65"/>
  <sheetViews>
    <sheetView tabSelected="1" workbookViewId="0">
      <selection activeCell="B83" sqref="B83"/>
    </sheetView>
  </sheetViews>
  <sheetFormatPr defaultColWidth="8.7109375" defaultRowHeight="12.75" x14ac:dyDescent="0.2"/>
  <cols>
    <col min="1" max="1" width="3.42578125" style="10" customWidth="1"/>
    <col min="2" max="2" width="53.5703125" style="10" customWidth="1"/>
    <col min="3" max="3" width="5.28515625" style="10" customWidth="1"/>
    <col min="4" max="4" width="6.7109375" style="10" customWidth="1"/>
    <col min="5" max="5" width="10.7109375" style="23" customWidth="1"/>
    <col min="6" max="6" width="15" style="10" customWidth="1"/>
    <col min="7" max="7" width="5.28515625" style="47" hidden="1" customWidth="1"/>
    <col min="8" max="8" width="15.28515625" style="23" hidden="1" customWidth="1"/>
    <col min="9" max="9" width="6.28515625" style="44" hidden="1" customWidth="1"/>
    <col min="10" max="10" width="12.7109375" style="10" hidden="1" customWidth="1"/>
    <col min="11" max="12" width="7.140625" style="10" customWidth="1"/>
    <col min="13" max="13" width="16.7109375" style="10" customWidth="1"/>
    <col min="14" max="14" width="24" style="10" customWidth="1"/>
    <col min="15" max="15" width="12.42578125" style="10" customWidth="1"/>
    <col min="16" max="16" width="12.140625" style="10" customWidth="1"/>
    <col min="17" max="16384" width="8.7109375" style="10"/>
  </cols>
  <sheetData>
    <row r="1" spans="1:255" customFormat="1" ht="18" customHeight="1" x14ac:dyDescent="0.3">
      <c r="C1" s="49" t="s">
        <v>72</v>
      </c>
      <c r="J1" t="s">
        <v>1</v>
      </c>
    </row>
    <row r="2" spans="1:255" ht="15" x14ac:dyDescent="0.25">
      <c r="A2" s="3"/>
      <c r="B2" s="4"/>
      <c r="C2" s="3"/>
      <c r="D2" s="11"/>
      <c r="E2" s="11"/>
      <c r="F2" s="11"/>
      <c r="G2" s="8"/>
      <c r="H2" s="11"/>
      <c r="I2" s="11"/>
      <c r="J2" s="11"/>
      <c r="K2" s="11"/>
      <c r="L2" s="11"/>
      <c r="M2" s="2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</row>
    <row r="3" spans="1:255" x14ac:dyDescent="0.2">
      <c r="A3" s="13"/>
      <c r="B3" s="4"/>
      <c r="C3" s="13"/>
      <c r="D3" s="13"/>
      <c r="E3" s="13"/>
      <c r="F3" s="13"/>
      <c r="G3" s="8"/>
      <c r="H3" s="13"/>
      <c r="I3" s="13"/>
      <c r="J3" s="13"/>
      <c r="K3" s="13"/>
      <c r="L3" s="13"/>
    </row>
    <row r="4" spans="1:255" ht="18.600000000000001" customHeight="1" x14ac:dyDescent="0.2">
      <c r="A4" s="15"/>
      <c r="B4" s="11"/>
      <c r="C4" s="11"/>
      <c r="D4" s="11"/>
      <c r="E4" s="11"/>
      <c r="F4" s="15"/>
      <c r="G4" s="8"/>
      <c r="H4" s="11"/>
      <c r="I4" s="12"/>
      <c r="J4" s="11"/>
      <c r="K4" s="11"/>
      <c r="L4" s="11"/>
    </row>
    <row r="5" spans="1:255" s="17" customFormat="1" ht="15.75" x14ac:dyDescent="0.25">
      <c r="A5" s="16" t="s">
        <v>68</v>
      </c>
      <c r="C5" s="16"/>
      <c r="D5" s="16"/>
      <c r="E5" s="16"/>
      <c r="F5" s="16"/>
      <c r="G5" s="19"/>
      <c r="H5" s="16"/>
      <c r="I5" s="16"/>
      <c r="J5" s="16"/>
      <c r="K5" s="16"/>
    </row>
    <row r="6" spans="1:255" ht="18" customHeight="1" x14ac:dyDescent="0.2">
      <c r="A6" s="20"/>
      <c r="C6" s="20"/>
      <c r="D6" s="20"/>
      <c r="E6" s="20"/>
      <c r="F6" s="20"/>
      <c r="G6" s="22"/>
      <c r="H6" s="20"/>
      <c r="I6" s="21"/>
      <c r="J6" s="20"/>
      <c r="K6" s="20"/>
    </row>
    <row r="7" spans="1:255" x14ac:dyDescent="0.2">
      <c r="A7" s="23" t="s">
        <v>2</v>
      </c>
      <c r="C7" s="23"/>
      <c r="D7" s="15"/>
      <c r="E7" s="15"/>
      <c r="F7" s="15"/>
      <c r="G7" s="8"/>
      <c r="H7" s="15"/>
      <c r="I7" s="24"/>
      <c r="J7" s="15"/>
      <c r="K7" s="15"/>
    </row>
    <row r="8" spans="1:255" x14ac:dyDescent="0.2">
      <c r="A8" s="23"/>
      <c r="C8" s="23"/>
      <c r="D8" s="15"/>
      <c r="E8" s="15"/>
      <c r="F8" s="15"/>
      <c r="G8" s="8"/>
      <c r="H8" s="15"/>
      <c r="I8" s="24"/>
      <c r="J8" s="15"/>
      <c r="K8" s="15"/>
    </row>
    <row r="9" spans="1:255" x14ac:dyDescent="0.2">
      <c r="A9" s="25" t="s">
        <v>3</v>
      </c>
      <c r="C9" s="25"/>
      <c r="D9" s="25"/>
      <c r="E9" s="25"/>
      <c r="F9" s="25"/>
      <c r="G9" s="19"/>
      <c r="H9" s="25"/>
      <c r="I9" s="25"/>
      <c r="J9" s="25"/>
      <c r="K9" s="25"/>
    </row>
    <row r="10" spans="1:255" ht="14.65" customHeight="1" x14ac:dyDescent="0.2">
      <c r="A10" s="27"/>
      <c r="C10" s="28"/>
      <c r="D10" s="15"/>
      <c r="E10" s="15"/>
      <c r="F10" s="15"/>
      <c r="G10" s="8"/>
      <c r="H10" s="15"/>
      <c r="I10" s="24"/>
      <c r="J10" s="15"/>
      <c r="K10" s="15"/>
    </row>
    <row r="11" spans="1:255" x14ac:dyDescent="0.2">
      <c r="A11" s="25" t="s">
        <v>4</v>
      </c>
      <c r="C11" s="25"/>
      <c r="D11" s="25"/>
      <c r="E11" s="25"/>
      <c r="F11" s="25"/>
      <c r="G11" s="19"/>
      <c r="H11" s="25"/>
      <c r="I11" s="25"/>
      <c r="J11" s="25"/>
      <c r="K11" s="25"/>
    </row>
    <row r="12" spans="1:255" x14ac:dyDescent="0.2">
      <c r="A12" s="25"/>
      <c r="C12" s="25"/>
      <c r="D12" s="25"/>
      <c r="E12" s="25"/>
      <c r="F12" s="25"/>
      <c r="G12" s="19"/>
      <c r="H12" s="25"/>
      <c r="I12" s="25"/>
      <c r="J12" s="25"/>
      <c r="K12" s="25"/>
    </row>
    <row r="13" spans="1:255" ht="12" customHeight="1" x14ac:dyDescent="0.2">
      <c r="A13" s="15"/>
      <c r="B13" s="11"/>
      <c r="C13" s="11"/>
      <c r="D13" s="11"/>
      <c r="E13" s="11"/>
      <c r="F13" s="15"/>
      <c r="G13" s="8"/>
      <c r="H13" s="11"/>
      <c r="I13" s="12"/>
      <c r="J13" s="11"/>
      <c r="K13" s="11"/>
    </row>
    <row r="14" spans="1:255" ht="24.75" thickBot="1" x14ac:dyDescent="0.25">
      <c r="A14" s="29" t="s">
        <v>5</v>
      </c>
      <c r="B14" s="29" t="s">
        <v>6</v>
      </c>
      <c r="C14" s="29" t="s">
        <v>7</v>
      </c>
      <c r="D14" s="29" t="s">
        <v>8</v>
      </c>
      <c r="E14" s="50" t="s">
        <v>9</v>
      </c>
      <c r="F14" s="33" t="s">
        <v>10</v>
      </c>
      <c r="G14" s="51" t="s">
        <v>11</v>
      </c>
      <c r="H14" s="52" t="s">
        <v>12</v>
      </c>
      <c r="I14" s="34"/>
      <c r="J14" s="53"/>
      <c r="K14" s="32"/>
      <c r="L14" s="33" t="s">
        <v>11</v>
      </c>
      <c r="M14" s="31" t="s">
        <v>12</v>
      </c>
      <c r="N14" s="34" t="s">
        <v>13</v>
      </c>
      <c r="O14" s="29" t="s">
        <v>14</v>
      </c>
      <c r="P14" s="33" t="s">
        <v>15</v>
      </c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  <c r="IR14" s="35"/>
      <c r="IS14" s="35"/>
      <c r="IT14" s="35"/>
    </row>
    <row r="15" spans="1:255" s="55" customFormat="1" ht="24" customHeight="1" x14ac:dyDescent="0.25">
      <c r="A15" s="171" t="s">
        <v>16</v>
      </c>
      <c r="B15" s="184" t="s">
        <v>32</v>
      </c>
      <c r="C15" s="185"/>
      <c r="D15" s="185"/>
      <c r="E15" s="185"/>
      <c r="F15" s="185"/>
      <c r="G15" s="185"/>
      <c r="H15" s="185"/>
      <c r="I15" s="185"/>
      <c r="J15" s="186"/>
      <c r="K15" s="32"/>
      <c r="L15" s="33"/>
      <c r="M15" s="31"/>
      <c r="N15" s="34"/>
      <c r="O15" s="29"/>
      <c r="P15" s="54"/>
    </row>
    <row r="16" spans="1:255" s="61" customFormat="1" ht="280.5" customHeight="1" x14ac:dyDescent="0.25">
      <c r="A16" s="172"/>
      <c r="B16" s="174" t="s">
        <v>33</v>
      </c>
      <c r="C16" s="175"/>
      <c r="D16" s="175"/>
      <c r="E16" s="175"/>
      <c r="F16" s="175"/>
      <c r="G16" s="175"/>
      <c r="H16" s="175"/>
      <c r="I16" s="175"/>
      <c r="J16" s="175"/>
      <c r="K16" s="176"/>
      <c r="L16" s="56"/>
      <c r="M16" s="57"/>
      <c r="N16" s="58"/>
      <c r="O16" s="59"/>
      <c r="P16" s="60"/>
    </row>
    <row r="17" spans="1:16" s="61" customFormat="1" ht="43.9" customHeight="1" thickBot="1" x14ac:dyDescent="0.3">
      <c r="A17" s="173"/>
      <c r="B17" s="153" t="s">
        <v>34</v>
      </c>
      <c r="C17" s="62" t="s">
        <v>18</v>
      </c>
      <c r="D17" s="63">
        <v>8</v>
      </c>
      <c r="E17" s="64">
        <v>0</v>
      </c>
      <c r="F17" s="65">
        <f>D17*E17</f>
        <v>0</v>
      </c>
      <c r="G17" s="66">
        <v>0.08</v>
      </c>
      <c r="H17" s="65">
        <v>58050</v>
      </c>
      <c r="I17" s="67"/>
      <c r="J17" s="68"/>
      <c r="K17" s="32"/>
      <c r="L17" s="33"/>
      <c r="M17" s="31">
        <f>F17*K17</f>
        <v>0</v>
      </c>
      <c r="N17" s="34"/>
      <c r="O17" s="29"/>
      <c r="P17" s="69"/>
    </row>
    <row r="18" spans="1:16" s="61" customFormat="1" ht="28.5" customHeight="1" thickBot="1" x14ac:dyDescent="0.3">
      <c r="A18" s="152"/>
      <c r="B18" s="70"/>
      <c r="C18" s="71"/>
      <c r="D18" s="72"/>
      <c r="E18" s="73"/>
      <c r="F18" s="74"/>
      <c r="G18" s="75"/>
      <c r="H18" s="74"/>
      <c r="I18" s="76"/>
      <c r="J18" s="77"/>
      <c r="K18" s="32"/>
      <c r="L18" s="33"/>
      <c r="M18" s="31" t="s">
        <v>0</v>
      </c>
      <c r="N18" s="34"/>
      <c r="O18" s="29"/>
      <c r="P18" s="69"/>
    </row>
    <row r="19" spans="1:16" s="55" customFormat="1" ht="21.6" customHeight="1" x14ac:dyDescent="0.25">
      <c r="A19" s="171" t="s">
        <v>19</v>
      </c>
      <c r="B19" s="184" t="s">
        <v>35</v>
      </c>
      <c r="C19" s="187"/>
      <c r="D19" s="187"/>
      <c r="E19" s="187"/>
      <c r="F19" s="187"/>
      <c r="G19" s="187"/>
      <c r="H19" s="187"/>
      <c r="I19" s="187"/>
      <c r="J19" s="188"/>
      <c r="K19" s="32"/>
      <c r="L19" s="33"/>
      <c r="M19" s="31" t="s">
        <v>0</v>
      </c>
      <c r="N19" s="34"/>
      <c r="O19" s="29"/>
      <c r="P19" s="54"/>
    </row>
    <row r="20" spans="1:16" s="55" customFormat="1" ht="313.5" customHeight="1" x14ac:dyDescent="0.25">
      <c r="A20" s="172"/>
      <c r="B20" s="174" t="s">
        <v>36</v>
      </c>
      <c r="C20" s="175"/>
      <c r="D20" s="175"/>
      <c r="E20" s="175"/>
      <c r="F20" s="175"/>
      <c r="G20" s="175"/>
      <c r="H20" s="175"/>
      <c r="I20" s="175"/>
      <c r="J20" s="175"/>
      <c r="K20" s="176"/>
      <c r="L20" s="33"/>
      <c r="M20" s="31" t="s">
        <v>0</v>
      </c>
      <c r="N20" s="34"/>
      <c r="O20" s="29"/>
      <c r="P20" s="54"/>
    </row>
    <row r="21" spans="1:16" s="55" customFormat="1" ht="21.75" customHeight="1" x14ac:dyDescent="0.25">
      <c r="A21" s="172"/>
      <c r="B21" s="103" t="s">
        <v>37</v>
      </c>
      <c r="C21" s="86" t="s">
        <v>18</v>
      </c>
      <c r="D21" s="104">
        <v>2</v>
      </c>
      <c r="E21" s="105">
        <v>0</v>
      </c>
      <c r="F21" s="106">
        <f>D21*E21</f>
        <v>0</v>
      </c>
      <c r="G21" s="107">
        <v>0.08</v>
      </c>
      <c r="H21" s="106">
        <v>8370</v>
      </c>
      <c r="I21" s="108"/>
      <c r="J21" s="109"/>
      <c r="K21" s="33"/>
      <c r="L21" s="33"/>
      <c r="M21" s="31">
        <f t="shared" ref="M21:M53" si="0">F21*K21</f>
        <v>0</v>
      </c>
      <c r="N21" s="34"/>
      <c r="O21" s="29"/>
      <c r="P21" s="54"/>
    </row>
    <row r="22" spans="1:16" s="55" customFormat="1" ht="21.75" customHeight="1" thickBot="1" x14ac:dyDescent="0.3">
      <c r="A22" s="173"/>
      <c r="B22" s="112" t="s">
        <v>38</v>
      </c>
      <c r="C22" s="113" t="s">
        <v>18</v>
      </c>
      <c r="D22" s="93">
        <v>8</v>
      </c>
      <c r="E22" s="94">
        <v>0</v>
      </c>
      <c r="F22" s="95">
        <f>D22*E22</f>
        <v>0</v>
      </c>
      <c r="G22" s="96">
        <v>0.08</v>
      </c>
      <c r="H22" s="95">
        <v>7560</v>
      </c>
      <c r="I22" s="97"/>
      <c r="J22" s="114"/>
      <c r="K22" s="33"/>
      <c r="L22" s="33"/>
      <c r="M22" s="31">
        <f t="shared" si="0"/>
        <v>0</v>
      </c>
      <c r="N22" s="34"/>
      <c r="O22" s="29"/>
      <c r="P22" s="54"/>
    </row>
    <row r="23" spans="1:16" s="55" customFormat="1" ht="21.75" customHeight="1" x14ac:dyDescent="0.25">
      <c r="A23" s="152"/>
      <c r="B23" s="78"/>
      <c r="C23" s="79"/>
      <c r="D23" s="80"/>
      <c r="E23" s="81"/>
      <c r="F23" s="82"/>
      <c r="G23" s="83"/>
      <c r="H23" s="82"/>
      <c r="I23" s="84"/>
      <c r="J23" s="85"/>
      <c r="K23" s="32"/>
      <c r="L23" s="33"/>
      <c r="M23" s="31" t="s">
        <v>0</v>
      </c>
      <c r="N23" s="34"/>
      <c r="O23" s="29"/>
      <c r="P23" s="54"/>
    </row>
    <row r="24" spans="1:16" s="55" customFormat="1" ht="18" customHeight="1" x14ac:dyDescent="0.25">
      <c r="A24" s="177" t="s">
        <v>21</v>
      </c>
      <c r="B24" s="189" t="s">
        <v>39</v>
      </c>
      <c r="C24" s="190"/>
      <c r="D24" s="190"/>
      <c r="E24" s="190"/>
      <c r="F24" s="190"/>
      <c r="G24" s="190"/>
      <c r="H24" s="190"/>
      <c r="I24" s="190"/>
      <c r="J24" s="190"/>
      <c r="K24" s="32"/>
      <c r="L24" s="33"/>
      <c r="M24" s="31" t="s">
        <v>0</v>
      </c>
      <c r="N24" s="34"/>
      <c r="O24" s="29"/>
      <c r="P24" s="54"/>
    </row>
    <row r="25" spans="1:16" s="61" customFormat="1" ht="396.75" customHeight="1" x14ac:dyDescent="0.25">
      <c r="A25" s="172"/>
      <c r="B25" s="174" t="s">
        <v>40</v>
      </c>
      <c r="C25" s="175"/>
      <c r="D25" s="175"/>
      <c r="E25" s="175"/>
      <c r="F25" s="175"/>
      <c r="G25" s="175"/>
      <c r="H25" s="175"/>
      <c r="I25" s="175"/>
      <c r="J25" s="175"/>
      <c r="K25" s="176"/>
      <c r="L25" s="33"/>
      <c r="M25" s="31" t="s">
        <v>0</v>
      </c>
      <c r="N25" s="34"/>
      <c r="O25" s="29"/>
      <c r="P25" s="69"/>
    </row>
    <row r="26" spans="1:16" s="61" customFormat="1" ht="22.5" customHeight="1" x14ac:dyDescent="0.25">
      <c r="A26" s="172"/>
      <c r="B26" s="110" t="s">
        <v>37</v>
      </c>
      <c r="C26" s="86" t="s">
        <v>18</v>
      </c>
      <c r="D26" s="87">
        <v>1</v>
      </c>
      <c r="E26" s="88">
        <v>0</v>
      </c>
      <c r="F26" s="89">
        <f>D26*E26</f>
        <v>0</v>
      </c>
      <c r="G26" s="90">
        <v>0.08</v>
      </c>
      <c r="H26" s="89">
        <v>8100</v>
      </c>
      <c r="I26" s="91"/>
      <c r="J26" s="92"/>
      <c r="K26" s="33"/>
      <c r="L26" s="33"/>
      <c r="M26" s="31">
        <f t="shared" si="0"/>
        <v>0</v>
      </c>
      <c r="N26" s="34"/>
      <c r="O26" s="29"/>
      <c r="P26" s="69"/>
    </row>
    <row r="27" spans="1:16" s="61" customFormat="1" ht="22.5" customHeight="1" x14ac:dyDescent="0.25">
      <c r="A27" s="172"/>
      <c r="B27" s="110" t="s">
        <v>41</v>
      </c>
      <c r="C27" s="86" t="s">
        <v>18</v>
      </c>
      <c r="D27" s="87">
        <v>2</v>
      </c>
      <c r="E27" s="88">
        <v>0</v>
      </c>
      <c r="F27" s="89">
        <f t="shared" ref="F27:F32" si="1">D27*E27</f>
        <v>0</v>
      </c>
      <c r="G27" s="90">
        <v>0.08</v>
      </c>
      <c r="H27" s="89">
        <v>2160</v>
      </c>
      <c r="I27" s="91"/>
      <c r="J27" s="92"/>
      <c r="K27" s="33"/>
      <c r="L27" s="33"/>
      <c r="M27" s="31">
        <f t="shared" si="0"/>
        <v>0</v>
      </c>
      <c r="N27" s="34"/>
      <c r="O27" s="29"/>
      <c r="P27" s="69"/>
    </row>
    <row r="28" spans="1:16" s="61" customFormat="1" ht="22.5" customHeight="1" x14ac:dyDescent="0.25">
      <c r="A28" s="172"/>
      <c r="B28" s="110" t="s">
        <v>42</v>
      </c>
      <c r="C28" s="86" t="s">
        <v>18</v>
      </c>
      <c r="D28" s="87">
        <v>8</v>
      </c>
      <c r="E28" s="88">
        <v>0</v>
      </c>
      <c r="F28" s="89">
        <f t="shared" si="1"/>
        <v>0</v>
      </c>
      <c r="G28" s="90">
        <v>0.08</v>
      </c>
      <c r="H28" s="89">
        <v>24300</v>
      </c>
      <c r="I28" s="91"/>
      <c r="J28" s="92"/>
      <c r="K28" s="33"/>
      <c r="L28" s="33"/>
      <c r="M28" s="31">
        <f t="shared" si="0"/>
        <v>0</v>
      </c>
      <c r="N28" s="34"/>
      <c r="O28" s="29"/>
      <c r="P28" s="69"/>
    </row>
    <row r="29" spans="1:16" s="61" customFormat="1" ht="22.5" customHeight="1" x14ac:dyDescent="0.25">
      <c r="A29" s="172"/>
      <c r="B29" s="110" t="s">
        <v>43</v>
      </c>
      <c r="C29" s="86" t="s">
        <v>18</v>
      </c>
      <c r="D29" s="87">
        <v>2</v>
      </c>
      <c r="E29" s="88">
        <v>0</v>
      </c>
      <c r="F29" s="89">
        <f t="shared" si="1"/>
        <v>0</v>
      </c>
      <c r="G29" s="90">
        <v>0.08</v>
      </c>
      <c r="H29" s="89">
        <v>2160</v>
      </c>
      <c r="I29" s="91"/>
      <c r="J29" s="92"/>
      <c r="K29" s="33"/>
      <c r="L29" s="33"/>
      <c r="M29" s="31">
        <f t="shared" si="0"/>
        <v>0</v>
      </c>
      <c r="N29" s="34"/>
      <c r="O29" s="29"/>
      <c r="P29" s="69"/>
    </row>
    <row r="30" spans="1:16" s="61" customFormat="1" ht="22.5" customHeight="1" x14ac:dyDescent="0.25">
      <c r="A30" s="172"/>
      <c r="B30" s="110" t="s">
        <v>44</v>
      </c>
      <c r="C30" s="86" t="s">
        <v>18</v>
      </c>
      <c r="D30" s="87">
        <v>2</v>
      </c>
      <c r="E30" s="88">
        <v>0</v>
      </c>
      <c r="F30" s="89">
        <f t="shared" si="1"/>
        <v>0</v>
      </c>
      <c r="G30" s="90">
        <v>0.08</v>
      </c>
      <c r="H30" s="89">
        <v>4320</v>
      </c>
      <c r="I30" s="91"/>
      <c r="J30" s="92"/>
      <c r="K30" s="33"/>
      <c r="L30" s="33"/>
      <c r="M30" s="31">
        <f t="shared" si="0"/>
        <v>0</v>
      </c>
      <c r="N30" s="34"/>
      <c r="O30" s="29"/>
      <c r="P30" s="69"/>
    </row>
    <row r="31" spans="1:16" s="61" customFormat="1" ht="22.5" customHeight="1" x14ac:dyDescent="0.25">
      <c r="A31" s="172"/>
      <c r="B31" s="110" t="s">
        <v>45</v>
      </c>
      <c r="C31" s="86" t="s">
        <v>18</v>
      </c>
      <c r="D31" s="87">
        <v>10</v>
      </c>
      <c r="E31" s="88">
        <v>0</v>
      </c>
      <c r="F31" s="89">
        <f t="shared" si="1"/>
        <v>0</v>
      </c>
      <c r="G31" s="90">
        <v>0.08</v>
      </c>
      <c r="H31" s="89">
        <v>11664</v>
      </c>
      <c r="I31" s="91"/>
      <c r="J31" s="92"/>
      <c r="K31" s="33"/>
      <c r="L31" s="33"/>
      <c r="M31" s="31">
        <f t="shared" si="0"/>
        <v>0</v>
      </c>
      <c r="N31" s="34"/>
      <c r="O31" s="29"/>
      <c r="P31" s="69"/>
    </row>
    <row r="32" spans="1:16" s="61" customFormat="1" ht="22.5" customHeight="1" thickBot="1" x14ac:dyDescent="0.3">
      <c r="A32" s="173"/>
      <c r="B32" s="112" t="s">
        <v>46</v>
      </c>
      <c r="C32" s="86" t="s">
        <v>18</v>
      </c>
      <c r="D32" s="93">
        <v>1</v>
      </c>
      <c r="E32" s="94">
        <v>0</v>
      </c>
      <c r="F32" s="89">
        <f t="shared" si="1"/>
        <v>0</v>
      </c>
      <c r="G32" s="96">
        <v>0.08</v>
      </c>
      <c r="H32" s="95">
        <v>3240</v>
      </c>
      <c r="I32" s="97"/>
      <c r="J32" s="98"/>
      <c r="K32" s="33"/>
      <c r="L32" s="33"/>
      <c r="M32" s="31">
        <f t="shared" si="0"/>
        <v>0</v>
      </c>
      <c r="N32" s="34"/>
      <c r="O32" s="29"/>
      <c r="P32" s="69"/>
    </row>
    <row r="33" spans="1:16" s="61" customFormat="1" ht="22.5" customHeight="1" thickBot="1" x14ac:dyDescent="0.3">
      <c r="A33" s="152"/>
      <c r="B33" s="115"/>
      <c r="C33" s="99"/>
      <c r="D33" s="72"/>
      <c r="E33" s="73"/>
      <c r="F33" s="74"/>
      <c r="G33" s="75"/>
      <c r="H33" s="74"/>
      <c r="I33" s="76"/>
      <c r="J33" s="100"/>
      <c r="K33" s="33"/>
      <c r="L33" s="33"/>
      <c r="M33" s="31" t="s">
        <v>0</v>
      </c>
      <c r="N33" s="34"/>
      <c r="O33" s="29"/>
      <c r="P33" s="69"/>
    </row>
    <row r="34" spans="1:16" s="55" customFormat="1" ht="23.1" customHeight="1" x14ac:dyDescent="0.25">
      <c r="A34" s="171" t="s">
        <v>23</v>
      </c>
      <c r="B34" s="184" t="s">
        <v>47</v>
      </c>
      <c r="C34" s="185"/>
      <c r="D34" s="185"/>
      <c r="E34" s="185"/>
      <c r="F34" s="185"/>
      <c r="G34" s="185"/>
      <c r="H34" s="185"/>
      <c r="I34" s="185"/>
      <c r="J34" s="186"/>
      <c r="K34" s="32"/>
      <c r="L34" s="33"/>
      <c r="M34" s="31" t="s">
        <v>0</v>
      </c>
      <c r="N34" s="34"/>
      <c r="O34" s="29"/>
      <c r="P34" s="54"/>
    </row>
    <row r="35" spans="1:16" s="102" customFormat="1" ht="409.6" customHeight="1" x14ac:dyDescent="0.25">
      <c r="A35" s="172"/>
      <c r="B35" s="174" t="s">
        <v>48</v>
      </c>
      <c r="C35" s="175"/>
      <c r="D35" s="175"/>
      <c r="E35" s="175"/>
      <c r="F35" s="175"/>
      <c r="G35" s="175"/>
      <c r="H35" s="175"/>
      <c r="I35" s="175"/>
      <c r="J35" s="175"/>
      <c r="K35" s="176"/>
      <c r="L35" s="33"/>
      <c r="M35" s="31" t="s">
        <v>0</v>
      </c>
      <c r="N35" s="34"/>
      <c r="O35" s="29"/>
      <c r="P35" s="101"/>
    </row>
    <row r="36" spans="1:16" s="61" customFormat="1" ht="24" customHeight="1" x14ac:dyDescent="0.25">
      <c r="A36" s="172"/>
      <c r="B36" s="103" t="s">
        <v>49</v>
      </c>
      <c r="C36" s="86" t="s">
        <v>18</v>
      </c>
      <c r="D36" s="104">
        <v>200</v>
      </c>
      <c r="E36" s="105">
        <v>0</v>
      </c>
      <c r="F36" s="106">
        <f>D36*E36</f>
        <v>0</v>
      </c>
      <c r="G36" s="107">
        <v>0.08</v>
      </c>
      <c r="H36" s="106">
        <v>140400</v>
      </c>
      <c r="I36" s="108"/>
      <c r="J36" s="109"/>
      <c r="K36" s="32"/>
      <c r="L36" s="33"/>
      <c r="M36" s="31">
        <f t="shared" si="0"/>
        <v>0</v>
      </c>
      <c r="N36" s="34"/>
      <c r="O36" s="29"/>
      <c r="P36" s="69"/>
    </row>
    <row r="37" spans="1:16" s="61" customFormat="1" ht="24" customHeight="1" x14ac:dyDescent="0.25">
      <c r="A37" s="172"/>
      <c r="B37" s="110" t="s">
        <v>45</v>
      </c>
      <c r="C37" s="86" t="s">
        <v>18</v>
      </c>
      <c r="D37" s="87">
        <v>200</v>
      </c>
      <c r="E37" s="88">
        <v>0</v>
      </c>
      <c r="F37" s="106">
        <f t="shared" ref="F37:F41" si="2">D37*E37</f>
        <v>0</v>
      </c>
      <c r="G37" s="90">
        <v>0.08</v>
      </c>
      <c r="H37" s="89">
        <v>43200</v>
      </c>
      <c r="I37" s="91"/>
      <c r="J37" s="111"/>
      <c r="K37" s="32"/>
      <c r="L37" s="33"/>
      <c r="M37" s="31">
        <f t="shared" si="0"/>
        <v>0</v>
      </c>
      <c r="N37" s="34"/>
      <c r="O37" s="29"/>
      <c r="P37" s="69"/>
    </row>
    <row r="38" spans="1:16" s="61" customFormat="1" ht="24" customHeight="1" x14ac:dyDescent="0.25">
      <c r="A38" s="172"/>
      <c r="B38" s="110" t="s">
        <v>44</v>
      </c>
      <c r="C38" s="86" t="s">
        <v>18</v>
      </c>
      <c r="D38" s="87">
        <v>100</v>
      </c>
      <c r="E38" s="88">
        <v>0</v>
      </c>
      <c r="F38" s="106">
        <f t="shared" si="2"/>
        <v>0</v>
      </c>
      <c r="G38" s="90">
        <v>0.08</v>
      </c>
      <c r="H38" s="89">
        <v>32400</v>
      </c>
      <c r="I38" s="91"/>
      <c r="J38" s="111"/>
      <c r="K38" s="32"/>
      <c r="L38" s="33"/>
      <c r="M38" s="31">
        <f t="shared" si="0"/>
        <v>0</v>
      </c>
      <c r="N38" s="34"/>
      <c r="O38" s="29"/>
      <c r="P38" s="69"/>
    </row>
    <row r="39" spans="1:16" s="61" customFormat="1" ht="24" customHeight="1" x14ac:dyDescent="0.25">
      <c r="A39" s="172"/>
      <c r="B39" s="110" t="s">
        <v>50</v>
      </c>
      <c r="C39" s="86" t="s">
        <v>18</v>
      </c>
      <c r="D39" s="87">
        <v>10</v>
      </c>
      <c r="E39" s="88">
        <v>0</v>
      </c>
      <c r="F39" s="106">
        <f t="shared" si="2"/>
        <v>0</v>
      </c>
      <c r="G39" s="90">
        <v>0.08</v>
      </c>
      <c r="H39" s="89">
        <v>19440</v>
      </c>
      <c r="I39" s="91"/>
      <c r="J39" s="111"/>
      <c r="K39" s="32"/>
      <c r="L39" s="33"/>
      <c r="M39" s="31">
        <f t="shared" si="0"/>
        <v>0</v>
      </c>
      <c r="N39" s="34"/>
      <c r="O39" s="29"/>
      <c r="P39" s="69"/>
    </row>
    <row r="40" spans="1:16" s="61" customFormat="1" ht="24" customHeight="1" x14ac:dyDescent="0.25">
      <c r="A40" s="172"/>
      <c r="B40" s="110" t="s">
        <v>46</v>
      </c>
      <c r="C40" s="86" t="s">
        <v>18</v>
      </c>
      <c r="D40" s="87">
        <v>5</v>
      </c>
      <c r="E40" s="88">
        <v>0</v>
      </c>
      <c r="F40" s="106">
        <f t="shared" si="2"/>
        <v>0</v>
      </c>
      <c r="G40" s="90">
        <v>0.08</v>
      </c>
      <c r="H40" s="89">
        <v>1080</v>
      </c>
      <c r="I40" s="91"/>
      <c r="J40" s="111"/>
      <c r="K40" s="32"/>
      <c r="L40" s="33"/>
      <c r="M40" s="31">
        <f t="shared" si="0"/>
        <v>0</v>
      </c>
      <c r="N40" s="34"/>
      <c r="O40" s="29"/>
      <c r="P40" s="69"/>
    </row>
    <row r="41" spans="1:16" s="61" customFormat="1" ht="24" customHeight="1" thickBot="1" x14ac:dyDescent="0.3">
      <c r="A41" s="173"/>
      <c r="B41" s="112" t="s">
        <v>51</v>
      </c>
      <c r="C41" s="113" t="s">
        <v>18</v>
      </c>
      <c r="D41" s="93">
        <v>50</v>
      </c>
      <c r="E41" s="94">
        <v>0</v>
      </c>
      <c r="F41" s="106">
        <f t="shared" si="2"/>
        <v>0</v>
      </c>
      <c r="G41" s="96">
        <v>0.08</v>
      </c>
      <c r="H41" s="95">
        <v>116100</v>
      </c>
      <c r="I41" s="97"/>
      <c r="J41" s="114"/>
      <c r="K41" s="32"/>
      <c r="L41" s="33"/>
      <c r="M41" s="31">
        <f t="shared" si="0"/>
        <v>0</v>
      </c>
      <c r="N41" s="34"/>
      <c r="O41" s="29"/>
      <c r="P41" s="69"/>
    </row>
    <row r="42" spans="1:16" s="61" customFormat="1" ht="24" customHeight="1" thickBot="1" x14ac:dyDescent="0.3">
      <c r="A42" s="152"/>
      <c r="B42" s="115"/>
      <c r="C42" s="71"/>
      <c r="D42" s="72"/>
      <c r="E42" s="73"/>
      <c r="F42" s="74"/>
      <c r="G42" s="75"/>
      <c r="H42" s="74"/>
      <c r="I42" s="76"/>
      <c r="J42" s="77"/>
      <c r="K42" s="32"/>
      <c r="L42" s="33"/>
      <c r="M42" s="31" t="s">
        <v>0</v>
      </c>
      <c r="N42" s="34"/>
      <c r="O42" s="29"/>
      <c r="P42" s="69"/>
    </row>
    <row r="43" spans="1:16" s="55" customFormat="1" ht="13.5" customHeight="1" x14ac:dyDescent="0.25">
      <c r="A43" s="171" t="s">
        <v>16</v>
      </c>
      <c r="B43" s="184" t="s">
        <v>52</v>
      </c>
      <c r="C43" s="185"/>
      <c r="D43" s="185"/>
      <c r="E43" s="185"/>
      <c r="F43" s="185"/>
      <c r="G43" s="185"/>
      <c r="H43" s="185"/>
      <c r="I43" s="185"/>
      <c r="J43" s="186"/>
      <c r="K43" s="32"/>
      <c r="L43" s="33"/>
      <c r="M43" s="31" t="s">
        <v>0</v>
      </c>
      <c r="N43" s="34"/>
      <c r="O43" s="29"/>
      <c r="P43" s="54"/>
    </row>
    <row r="44" spans="1:16" s="61" customFormat="1" ht="109.5" customHeight="1" x14ac:dyDescent="0.25">
      <c r="A44" s="172"/>
      <c r="B44" s="174" t="s">
        <v>53</v>
      </c>
      <c r="C44" s="175"/>
      <c r="D44" s="175"/>
      <c r="E44" s="175"/>
      <c r="F44" s="175"/>
      <c r="G44" s="175"/>
      <c r="H44" s="175"/>
      <c r="I44" s="175"/>
      <c r="J44" s="175"/>
      <c r="K44" s="176"/>
      <c r="L44" s="33"/>
      <c r="M44" s="31" t="s">
        <v>0</v>
      </c>
      <c r="N44" s="34"/>
      <c r="O44" s="29"/>
      <c r="P44" s="69"/>
    </row>
    <row r="45" spans="1:16" s="61" customFormat="1" ht="43.9" customHeight="1" x14ac:dyDescent="0.25">
      <c r="A45" s="172"/>
      <c r="B45" s="154" t="s">
        <v>54</v>
      </c>
      <c r="C45" s="116" t="s">
        <v>18</v>
      </c>
      <c r="D45" s="117">
        <v>3</v>
      </c>
      <c r="E45" s="118">
        <v>0</v>
      </c>
      <c r="F45" s="89">
        <f>D45*E45</f>
        <v>0</v>
      </c>
      <c r="G45" s="120">
        <v>0.08</v>
      </c>
      <c r="H45" s="119">
        <v>24300</v>
      </c>
      <c r="I45" s="121"/>
      <c r="J45" s="122"/>
      <c r="K45" s="123"/>
      <c r="L45" s="124"/>
      <c r="M45" s="31">
        <f t="shared" si="0"/>
        <v>0</v>
      </c>
      <c r="N45" s="34"/>
      <c r="O45" s="29"/>
      <c r="P45" s="69"/>
    </row>
    <row r="46" spans="1:16" customFormat="1" ht="19.5" customHeight="1" x14ac:dyDescent="0.25">
      <c r="A46" s="2"/>
      <c r="B46" s="155" t="s">
        <v>55</v>
      </c>
      <c r="C46" s="86" t="s">
        <v>18</v>
      </c>
      <c r="D46" s="87">
        <v>6</v>
      </c>
      <c r="E46" s="88">
        <v>0</v>
      </c>
      <c r="F46" s="89">
        <f>D46*E46</f>
        <v>0</v>
      </c>
      <c r="G46" s="125">
        <v>0.08</v>
      </c>
      <c r="H46" s="89">
        <v>2700</v>
      </c>
      <c r="I46" s="2"/>
      <c r="J46" s="2"/>
      <c r="K46" s="32"/>
      <c r="L46" s="33"/>
      <c r="M46" s="31">
        <f t="shared" si="0"/>
        <v>0</v>
      </c>
      <c r="N46" s="34"/>
      <c r="O46" s="29"/>
      <c r="P46" s="40"/>
    </row>
    <row r="47" spans="1:16" customFormat="1" ht="33" customHeight="1" thickBot="1" x14ac:dyDescent="0.3">
      <c r="A47" s="1"/>
      <c r="B47" s="1"/>
      <c r="C47" s="71"/>
      <c r="D47" s="72"/>
      <c r="E47" s="73"/>
      <c r="F47" s="74"/>
      <c r="G47" s="126"/>
      <c r="H47" s="74"/>
      <c r="I47" s="1"/>
      <c r="J47" s="1"/>
      <c r="K47" s="127"/>
      <c r="L47" s="128"/>
      <c r="M47" s="31" t="s">
        <v>0</v>
      </c>
      <c r="N47" s="34"/>
      <c r="O47" s="29"/>
      <c r="P47" s="40"/>
    </row>
    <row r="48" spans="1:16" s="61" customFormat="1" ht="24" customHeight="1" thickBot="1" x14ac:dyDescent="0.3">
      <c r="A48" s="178" t="s">
        <v>25</v>
      </c>
      <c r="B48" s="191" t="s">
        <v>56</v>
      </c>
      <c r="C48" s="192"/>
      <c r="D48" s="192"/>
      <c r="E48" s="192"/>
      <c r="F48" s="192"/>
      <c r="G48" s="192"/>
      <c r="H48" s="192"/>
      <c r="I48" s="192"/>
      <c r="J48" s="192"/>
      <c r="K48" s="193"/>
      <c r="L48" s="33"/>
      <c r="M48" s="31" t="s">
        <v>0</v>
      </c>
      <c r="N48" s="34"/>
      <c r="O48" s="29"/>
      <c r="P48" s="69"/>
    </row>
    <row r="49" spans="1:16" s="61" customFormat="1" ht="409.5" customHeight="1" x14ac:dyDescent="0.25">
      <c r="A49" s="179"/>
      <c r="B49" s="181" t="s">
        <v>57</v>
      </c>
      <c r="C49" s="182"/>
      <c r="D49" s="182"/>
      <c r="E49" s="182"/>
      <c r="F49" s="182"/>
      <c r="G49" s="182"/>
      <c r="H49" s="182"/>
      <c r="I49" s="182"/>
      <c r="J49" s="182"/>
      <c r="K49" s="183"/>
      <c r="L49" s="33"/>
      <c r="M49" s="31" t="s">
        <v>0</v>
      </c>
      <c r="N49" s="34"/>
      <c r="O49" s="29"/>
      <c r="P49" s="69"/>
    </row>
    <row r="50" spans="1:16" s="61" customFormat="1" ht="30" customHeight="1" x14ac:dyDescent="0.25">
      <c r="A50" s="179"/>
      <c r="B50" s="156" t="s">
        <v>58</v>
      </c>
      <c r="C50" s="157" t="s">
        <v>59</v>
      </c>
      <c r="D50" s="158">
        <v>30</v>
      </c>
      <c r="E50" s="159">
        <v>0</v>
      </c>
      <c r="F50" s="160">
        <f>D50*E50</f>
        <v>0</v>
      </c>
      <c r="G50" s="92"/>
      <c r="H50" s="90">
        <v>0.08</v>
      </c>
      <c r="I50" s="161">
        <v>34560</v>
      </c>
      <c r="J50" s="162"/>
      <c r="K50" s="129"/>
      <c r="L50" s="33"/>
      <c r="M50" s="31">
        <f t="shared" si="0"/>
        <v>0</v>
      </c>
      <c r="N50" s="34"/>
      <c r="O50" s="29"/>
      <c r="P50" s="69"/>
    </row>
    <row r="51" spans="1:16" s="61" customFormat="1" ht="30" customHeight="1" x14ac:dyDescent="0.25">
      <c r="A51" s="179"/>
      <c r="B51" s="163" t="s">
        <v>60</v>
      </c>
      <c r="C51" s="157" t="s">
        <v>59</v>
      </c>
      <c r="D51" s="158">
        <v>30</v>
      </c>
      <c r="E51" s="159">
        <v>0</v>
      </c>
      <c r="F51" s="160">
        <f t="shared" ref="F51:F53" si="3">D51*E51</f>
        <v>0</v>
      </c>
      <c r="G51" s="92"/>
      <c r="H51" s="90">
        <v>0.08</v>
      </c>
      <c r="I51" s="161">
        <v>12960</v>
      </c>
      <c r="J51" s="162"/>
      <c r="K51" s="129"/>
      <c r="L51" s="33"/>
      <c r="M51" s="31">
        <f t="shared" si="0"/>
        <v>0</v>
      </c>
      <c r="N51" s="34"/>
      <c r="O51" s="29"/>
      <c r="P51" s="69"/>
    </row>
    <row r="52" spans="1:16" s="61" customFormat="1" ht="22.15" customHeight="1" x14ac:dyDescent="0.25">
      <c r="A52" s="179"/>
      <c r="B52" s="163" t="s">
        <v>61</v>
      </c>
      <c r="C52" s="157" t="s">
        <v>59</v>
      </c>
      <c r="D52" s="158">
        <v>15</v>
      </c>
      <c r="E52" s="159">
        <v>0</v>
      </c>
      <c r="F52" s="160">
        <f t="shared" si="3"/>
        <v>0</v>
      </c>
      <c r="G52" s="92"/>
      <c r="H52" s="90">
        <v>0.08</v>
      </c>
      <c r="I52" s="161">
        <v>12312</v>
      </c>
      <c r="J52" s="162"/>
      <c r="K52" s="129"/>
      <c r="L52" s="33"/>
      <c r="M52" s="31">
        <f t="shared" si="0"/>
        <v>0</v>
      </c>
      <c r="N52" s="34"/>
      <c r="O52" s="29"/>
      <c r="P52" s="69"/>
    </row>
    <row r="53" spans="1:16" s="61" customFormat="1" ht="26.65" customHeight="1" thickBot="1" x14ac:dyDescent="0.3">
      <c r="A53" s="180"/>
      <c r="B53" s="164" t="s">
        <v>62</v>
      </c>
      <c r="C53" s="165" t="s">
        <v>59</v>
      </c>
      <c r="D53" s="166">
        <v>10</v>
      </c>
      <c r="E53" s="167">
        <v>0</v>
      </c>
      <c r="F53" s="160">
        <f t="shared" si="3"/>
        <v>0</v>
      </c>
      <c r="G53" s="98"/>
      <c r="H53" s="96">
        <v>0.08</v>
      </c>
      <c r="I53" s="168">
        <v>4082.4</v>
      </c>
      <c r="J53" s="169"/>
      <c r="K53" s="129"/>
      <c r="L53" s="33"/>
      <c r="M53" s="31">
        <f t="shared" si="0"/>
        <v>0</v>
      </c>
      <c r="N53" s="34"/>
      <c r="O53" s="29"/>
      <c r="P53" s="69"/>
    </row>
    <row r="54" spans="1:16" ht="22.5" customHeight="1" thickBot="1" x14ac:dyDescent="0.3">
      <c r="A54" s="130"/>
      <c r="B54" s="131"/>
      <c r="C54" s="132"/>
      <c r="D54" s="133" t="s">
        <v>31</v>
      </c>
      <c r="E54" s="134"/>
      <c r="F54" s="135">
        <f>F17+F21+F22+F26+F27+F28+F29+F30+F31+F32+F36+F37+F38+F39+F40+F41+F45+F46+F50+F51+F52+F53</f>
        <v>0</v>
      </c>
      <c r="G54" s="136"/>
      <c r="H54" s="137">
        <v>0.08</v>
      </c>
      <c r="I54" s="138">
        <v>573458.4</v>
      </c>
      <c r="J54" s="130"/>
      <c r="K54" s="130"/>
      <c r="L54" s="44"/>
      <c r="M54" s="139">
        <f>M17+M21+M22+M26+M27+M28+M29+M30+M31+M32+M36+M37+M38+M39+M40+M41+M45+M46+M50+M51+M52+M53</f>
        <v>0</v>
      </c>
    </row>
    <row r="55" spans="1:16" ht="22.5" customHeight="1" x14ac:dyDescent="0.25">
      <c r="B55" s="23"/>
      <c r="C55" s="15"/>
      <c r="D55" s="140"/>
      <c r="F55" s="141"/>
      <c r="I55" s="142"/>
      <c r="J55" s="143"/>
      <c r="M55" s="44" t="s">
        <v>0</v>
      </c>
    </row>
    <row r="56" spans="1:16" ht="34.5" customHeight="1" x14ac:dyDescent="0.2">
      <c r="J56" s="143"/>
      <c r="M56" s="44" t="s">
        <v>0</v>
      </c>
    </row>
    <row r="57" spans="1:16" ht="18" x14ac:dyDescent="0.25">
      <c r="B57" s="144" t="s">
        <v>0</v>
      </c>
    </row>
    <row r="59" spans="1:16" customFormat="1" ht="15" x14ac:dyDescent="0.25">
      <c r="A59" s="10"/>
      <c r="B59" s="145" t="s">
        <v>63</v>
      </c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94"/>
    </row>
    <row r="60" spans="1:16" customFormat="1" ht="15" x14ac:dyDescent="0.25">
      <c r="A60" s="10"/>
      <c r="B60" s="147" t="s">
        <v>64</v>
      </c>
      <c r="C60" s="195"/>
      <c r="D60" s="195"/>
      <c r="E60" s="195"/>
      <c r="F60" s="195"/>
      <c r="G60" s="195"/>
      <c r="H60" s="195"/>
      <c r="I60" s="195"/>
      <c r="J60" s="195"/>
      <c r="K60" s="195"/>
      <c r="L60" s="195"/>
      <c r="M60" s="195"/>
      <c r="N60" s="196"/>
    </row>
    <row r="61" spans="1:16" customFormat="1" ht="15" x14ac:dyDescent="0.25">
      <c r="A61" s="10"/>
      <c r="B61" s="147" t="s">
        <v>65</v>
      </c>
      <c r="C61" s="197"/>
      <c r="D61" s="197"/>
      <c r="E61" s="197"/>
      <c r="F61" s="197"/>
      <c r="G61" s="197"/>
      <c r="H61" s="197"/>
      <c r="I61" s="195"/>
      <c r="J61" s="195"/>
      <c r="K61" s="195"/>
      <c r="L61" s="195"/>
      <c r="M61" s="195"/>
      <c r="N61" s="196"/>
    </row>
    <row r="62" spans="1:16" customFormat="1" ht="15" x14ac:dyDescent="0.25">
      <c r="A62" s="10"/>
      <c r="B62" s="148" t="s">
        <v>66</v>
      </c>
      <c r="C62" s="149"/>
      <c r="D62" s="149"/>
      <c r="E62" s="149"/>
      <c r="F62" s="149"/>
      <c r="G62" s="149"/>
      <c r="H62" s="149"/>
      <c r="I62" s="198"/>
      <c r="J62" s="198"/>
      <c r="K62" s="198"/>
      <c r="L62" s="198"/>
      <c r="M62" s="198"/>
      <c r="N62" s="199"/>
    </row>
    <row r="63" spans="1:16" customFormat="1" ht="15" x14ac:dyDescent="0.25">
      <c r="A63" s="10"/>
      <c r="B63" s="10"/>
      <c r="C63" s="10"/>
      <c r="D63" s="130"/>
      <c r="E63" s="10"/>
      <c r="F63" s="10"/>
      <c r="G63" s="10"/>
      <c r="H63" s="10"/>
    </row>
    <row r="64" spans="1:16" customFormat="1" ht="15" x14ac:dyDescent="0.25">
      <c r="D64" s="150"/>
      <c r="F64" s="151"/>
    </row>
    <row r="65" spans="2:14" customFormat="1" ht="15" x14ac:dyDescent="0.25">
      <c r="B65" s="200" t="s">
        <v>67</v>
      </c>
      <c r="C65" s="201"/>
      <c r="D65" s="202"/>
      <c r="E65" s="201"/>
      <c r="F65" s="203"/>
      <c r="G65" s="201"/>
      <c r="H65" s="201"/>
      <c r="I65" s="201"/>
      <c r="J65" s="201"/>
      <c r="K65" s="201"/>
      <c r="L65" s="201"/>
      <c r="M65" s="201"/>
      <c r="N65" s="204"/>
    </row>
  </sheetData>
  <mergeCells count="18">
    <mergeCell ref="A43:A45"/>
    <mergeCell ref="B43:J43"/>
    <mergeCell ref="B44:K44"/>
    <mergeCell ref="A48:A53"/>
    <mergeCell ref="B48:K48"/>
    <mergeCell ref="B49:K49"/>
    <mergeCell ref="A24:A32"/>
    <mergeCell ref="B24:J24"/>
    <mergeCell ref="B25:K25"/>
    <mergeCell ref="A34:A41"/>
    <mergeCell ref="B34:J34"/>
    <mergeCell ref="B35:K35"/>
    <mergeCell ref="A15:A17"/>
    <mergeCell ref="B15:J15"/>
    <mergeCell ref="B16:K16"/>
    <mergeCell ref="A19:A22"/>
    <mergeCell ref="B19:J19"/>
    <mergeCell ref="B20:K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1.</vt:lpstr>
      <vt:lpstr>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Gołębiowska-Szczepańczyk</dc:creator>
  <cp:lastModifiedBy>Kalina Barlik</cp:lastModifiedBy>
  <dcterms:created xsi:type="dcterms:W3CDTF">2015-06-05T18:19:34Z</dcterms:created>
  <dcterms:modified xsi:type="dcterms:W3CDTF">2025-04-09T07:14:32Z</dcterms:modified>
</cp:coreProperties>
</file>