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ja.miksiewicz\Desktop\Procedury\2025\50_2025 remont dróg powiat trzebnicki, milicki i oleśnicki\2025-04-04 OGŁOSZENIE\"/>
    </mc:Choice>
  </mc:AlternateContent>
  <xr:revisionPtr revIDLastSave="0" documentId="13_ncr:1_{75240A1E-20F1-42F4-A7D7-8DEE599E761B}" xr6:coauthVersionLast="47" xr6:coauthVersionMax="47" xr10:uidLastSave="{00000000-0000-0000-0000-000000000000}"/>
  <bookViews>
    <workbookView xWindow="-120" yWindow="-120" windowWidth="38640" windowHeight="21120" xr2:uid="{3B4A3AAC-629D-4470-9008-C38D73A7A7E6}"/>
  </bookViews>
  <sheets>
    <sheet name="KO-CJ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5" l="1"/>
  <c r="G28" i="5"/>
  <c r="G29" i="5"/>
  <c r="G30" i="5"/>
  <c r="G31" i="5"/>
  <c r="G26" i="5"/>
  <c r="G41" i="5" l="1"/>
  <c r="G42" i="5"/>
  <c r="G43" i="5"/>
  <c r="G44" i="5"/>
  <c r="G34" i="5"/>
  <c r="G35" i="5"/>
  <c r="G36" i="5"/>
  <c r="G37" i="5"/>
  <c r="G38" i="5"/>
  <c r="G33" i="5"/>
  <c r="G19" i="5"/>
  <c r="G22" i="5" l="1"/>
  <c r="G13" i="5"/>
  <c r="G40" i="5"/>
  <c r="G12" i="5"/>
  <c r="G8" i="5"/>
  <c r="G16" i="5"/>
  <c r="G17" i="5"/>
  <c r="G10" i="5" l="1"/>
  <c r="G11" i="5"/>
  <c r="G18" i="5"/>
  <c r="G14" i="5"/>
  <c r="G9" i="5"/>
  <c r="G15" i="5"/>
  <c r="G20" i="5" l="1"/>
  <c r="G23" i="5" l="1"/>
  <c r="G24" i="5" l="1"/>
  <c r="G21" i="5"/>
  <c r="G45" i="5" s="1"/>
  <c r="G46" i="5" l="1"/>
  <c r="G47" i="5" s="1"/>
</calcChain>
</file>

<file path=xl/sharedStrings.xml><?xml version="1.0" encoding="utf-8"?>
<sst xmlns="http://schemas.openxmlformats.org/spreadsheetml/2006/main" count="156" uniqueCount="111">
  <si>
    <t>LP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</si>
  <si>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</si>
  <si>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</si>
  <si>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</si>
  <si>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</si>
  <si>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</si>
  <si>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</si>
  <si>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</si>
  <si>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</si>
  <si>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</si>
  <si>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</si>
  <si>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</si>
  <si>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</si>
  <si>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</si>
  <si>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</si>
  <si>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</si>
  <si>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</si>
  <si>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</si>
  <si>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</si>
  <si>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</si>
  <si>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D-01.01.01</t>
  </si>
  <si>
    <t>Roboty pomiarowe przy liniowych robotach ziemnych - trasa drogi w terenie równinnym – w tym wykonanie niwelacji przed i powykonawczej niwelety drogi co 50m,</t>
  </si>
  <si>
    <t>m</t>
  </si>
  <si>
    <t>D-05.03.11</t>
  </si>
  <si>
    <t>m²</t>
  </si>
  <si>
    <t>D-04.01.01</t>
  </si>
  <si>
    <t>m³</t>
  </si>
  <si>
    <t>D-04.10.01</t>
  </si>
  <si>
    <t>D-04.04.02b</t>
  </si>
  <si>
    <t>D-04.03.01</t>
  </si>
  <si>
    <t>D-05.03.05b</t>
  </si>
  <si>
    <t>D-05.03.13a</t>
  </si>
  <si>
    <t xml:space="preserve">  II</t>
  </si>
  <si>
    <t xml:space="preserve">Odwodnienie </t>
  </si>
  <si>
    <t>D-06.03.02</t>
  </si>
  <si>
    <t>20.</t>
  </si>
  <si>
    <t>21.</t>
  </si>
  <si>
    <t>D-05.03.01</t>
  </si>
  <si>
    <t>22.</t>
  </si>
  <si>
    <t>23.</t>
  </si>
  <si>
    <t>D-06.04.01</t>
  </si>
  <si>
    <t>Odmulenie dna i skarp rowów z  oczyszczeniem na gł. 20,0 cm i dostosowaniem skarpy przyległej do nowej niwelety poboczy z wywozem urobku i kosztami składowania</t>
  </si>
  <si>
    <t>III</t>
  </si>
  <si>
    <t xml:space="preserve">Zjazdy </t>
  </si>
  <si>
    <t>26.</t>
  </si>
  <si>
    <t>27.</t>
  </si>
  <si>
    <t>Utwardzenie zjazdów kruszywem kamiennym 0/31,5 mm grubości 15 cm z profilowaniem i zagęszczeniem .</t>
  </si>
  <si>
    <r>
      <t xml:space="preserve">Wykonanie warstwy wiążącej </t>
    </r>
    <r>
      <rPr>
        <sz val="9"/>
        <color indexed="8"/>
        <rFont val="Times New Roman"/>
        <family val="1"/>
        <charset val="238"/>
      </rPr>
      <t xml:space="preserve"> z betonu asfaltowego AC 16W dla KR-2 z niebędnym zagęszczeniem grubość 5 cm</t>
    </r>
  </si>
  <si>
    <t>D-05.03.05a</t>
  </si>
  <si>
    <t>Wykonanie warstwy ścieralnej z betonu asfaltowego AC 11 S dla KR-2 grubości 4 cm z niezbędnym zagęszczeniem</t>
  </si>
  <si>
    <t>IV</t>
  </si>
  <si>
    <t xml:space="preserve">Roboty wykończeniowe </t>
  </si>
  <si>
    <t>Podstawa</t>
  </si>
  <si>
    <t>Opis</t>
  </si>
  <si>
    <t>Jedn. miary</t>
  </si>
  <si>
    <t>I</t>
  </si>
  <si>
    <r>
      <t>Oczyszczenie i skropienie emulsją asfaltową na zimno nawierzchni bitumicznej; zużycie emulsji 0,5 kg/m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</t>
    </r>
  </si>
  <si>
    <t>24.</t>
  </si>
  <si>
    <t>25.</t>
  </si>
  <si>
    <t>Wywóz ziemi i gruzu samochodami samowyładowczymi na odległość wg oferenta  wraz z utylizacją</t>
  </si>
  <si>
    <t xml:space="preserve">Mechaniczna ścinka poboczy o gr. 10 cm o średniej szer. 1,2m </t>
  </si>
  <si>
    <t>kpl</t>
  </si>
  <si>
    <t>szt.</t>
  </si>
  <si>
    <t>Obrukowanie wlotów i wylotów przepustu kostką granitową 18/20 na podsypce cementowo-piaskowej 1:3.</t>
  </si>
  <si>
    <t>Oznakowanie poziome grubowarstwowe</t>
  </si>
  <si>
    <t>Oznakowanie pionowe znaki typu A</t>
  </si>
  <si>
    <t xml:space="preserve">Oznakowanie pionowe znaki typu B,C </t>
  </si>
  <si>
    <t xml:space="preserve">Oznakowanie pionowe znaki typu D </t>
  </si>
  <si>
    <t>Słupek do znaku pionowego wraz z zamontowaniem znaku w terenie</t>
  </si>
  <si>
    <t xml:space="preserve">Podbudowa z MCE  z doziarnieniem kryszywem łam. 0/31,5 grubość po zagęszczeniu 15 cm </t>
  </si>
  <si>
    <t xml:space="preserve">Mechaniczne wykonanie koryta na całej szerokości jezdni i chodników w gruncie kat. I-IV wraz z warstwami istniejącej podbudowy do głębokości 50 cm </t>
  </si>
  <si>
    <r>
      <t>Oczyszczenie i skropienie emulsją asfaltową na zimno podbudowy z mieszanki ; zużycie emulsji 0,8 kg/m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                                      </t>
    </r>
  </si>
  <si>
    <t>Montaż prefabrykowanych ścianek czołowych przepustu wraz z ławą betonową grub.10 cm</t>
  </si>
  <si>
    <r>
      <t>m</t>
    </r>
    <r>
      <rPr>
        <sz val="9"/>
        <color indexed="8"/>
        <rFont val="Times New Roman"/>
        <family val="1"/>
        <charset val="238"/>
      </rPr>
      <t>²</t>
    </r>
  </si>
  <si>
    <t>Wykonanie koryta  z wywozem urobku, kosztami składowania/utylizacji oraz  wyprofilowaniem i zagęszczeniem do głębokości 25 cm</t>
  </si>
  <si>
    <t>28.</t>
  </si>
  <si>
    <t>29.</t>
  </si>
  <si>
    <t>30.</t>
  </si>
  <si>
    <t>31.</t>
  </si>
  <si>
    <t>D-01.02.04</t>
  </si>
  <si>
    <t>D-05.03.26</t>
  </si>
  <si>
    <t>D-06.02.01a</t>
  </si>
  <si>
    <t>D-07.02.01</t>
  </si>
  <si>
    <r>
      <t xml:space="preserve">Wykonanie warstwy wiążącej z betonu asfaltowego AC 16W dla </t>
    </r>
    <r>
      <rPr>
        <b/>
        <sz val="9"/>
        <rFont val="Times New Roman"/>
        <family val="1"/>
        <charset val="238"/>
      </rPr>
      <t>KR3</t>
    </r>
    <r>
      <rPr>
        <sz val="9"/>
        <rFont val="Times New Roman"/>
        <family val="1"/>
        <charset val="238"/>
      </rPr>
      <t xml:space="preserve"> grubość po zagęszczeniu 8 cm</t>
    </r>
  </si>
  <si>
    <r>
      <t xml:space="preserve">Wykonanie warstwy wiążącej z betonu asfaltowego AC 16W dla </t>
    </r>
    <r>
      <rPr>
        <b/>
        <sz val="9"/>
        <rFont val="Times New Roman"/>
        <family val="1"/>
        <charset val="238"/>
      </rPr>
      <t>KR2</t>
    </r>
    <r>
      <rPr>
        <sz val="9"/>
        <rFont val="Times New Roman"/>
        <family val="1"/>
        <charset val="238"/>
      </rPr>
      <t xml:space="preserve"> grubość po zagęszczeniu 6 cm</t>
    </r>
  </si>
  <si>
    <r>
      <t xml:space="preserve">Wykonanie nawierzchni z SMA8 dla </t>
    </r>
    <r>
      <rPr>
        <b/>
        <sz val="9"/>
        <rFont val="Times New Roman"/>
        <family val="1"/>
        <charset val="238"/>
      </rPr>
      <t>KR3</t>
    </r>
    <r>
      <rPr>
        <sz val="9"/>
        <rFont val="Times New Roman"/>
        <family val="1"/>
        <charset val="238"/>
      </rPr>
      <t xml:space="preserve"> - warstwa ścieralna grubość po zagęszczeniu 4 cm </t>
    </r>
  </si>
  <si>
    <r>
      <t xml:space="preserve">Wykonanie nawierzchni z SMA8 dla </t>
    </r>
    <r>
      <rPr>
        <b/>
        <sz val="9"/>
        <rFont val="Times New Roman"/>
        <family val="1"/>
        <charset val="238"/>
      </rPr>
      <t>KR2</t>
    </r>
    <r>
      <rPr>
        <sz val="9"/>
        <rFont val="Times New Roman"/>
        <family val="1"/>
        <charset val="238"/>
      </rPr>
      <t xml:space="preserve"> - warstwa ścieralna grubość po zagęszczeniu 4 cm </t>
    </r>
  </si>
  <si>
    <t xml:space="preserve">Utwardzenie poboczy  kruszywem kamiennym łamanym grubości 15 cm z profilowaniem i zagęszczeniem - szerokość pobocza do 1,2 m                       </t>
  </si>
  <si>
    <t>Rozbiórka przepustu pod zjazdem ø 400 o dł. do 12 m wraz z wywozem i utylizacją</t>
  </si>
  <si>
    <t>t</t>
  </si>
  <si>
    <r>
      <t xml:space="preserve">Przepust pod zjazdem </t>
    </r>
    <r>
      <rPr>
        <sz val="9"/>
        <rFont val="Calibri"/>
        <family val="2"/>
        <charset val="238"/>
      </rPr>
      <t>ø</t>
    </r>
    <r>
      <rPr>
        <sz val="9"/>
        <rFont val="Times New Roman"/>
        <family val="1"/>
        <charset val="238"/>
      </rPr>
      <t xml:space="preserve"> 400 dł. 6-10m - montaż i zasypka do konstrukcji</t>
    </r>
  </si>
  <si>
    <r>
      <t xml:space="preserve">Przepust pod zjazdem </t>
    </r>
    <r>
      <rPr>
        <sz val="9"/>
        <rFont val="Calibri"/>
        <family val="2"/>
        <charset val="238"/>
      </rPr>
      <t>ø</t>
    </r>
    <r>
      <rPr>
        <sz val="9"/>
        <rFont val="Times New Roman"/>
        <family val="1"/>
        <charset val="238"/>
      </rPr>
      <t xml:space="preserve"> 400 dł. 11-15 m - montaż i zasypka do konstrukcji</t>
    </r>
  </si>
  <si>
    <t xml:space="preserve">Jezdnia </t>
  </si>
  <si>
    <t>Szacunkowa ilość</t>
  </si>
  <si>
    <t xml:space="preserve">Roboty remontowe - frezowanie nawierzchni bitumicznej (profilacyjne) średnio 3cm z wywozem materiału z rozbiórki i utylizacją                 </t>
  </si>
  <si>
    <t xml:space="preserve">Roboty remontowe - frezowanie nawierzchni bitumicznej do 15 cm z wywozem materiału z rozbiórki na odkład do ponownego wbudowania     </t>
  </si>
  <si>
    <t xml:space="preserve">Roboty remontowe - frezowanie nawierzchni bitumicznej - dodatek za każde 1 cm grubości do 15cm z wywozem materiału z rozbiórki na odkład do ponownego wbudowania     </t>
  </si>
  <si>
    <r>
      <t>Warstwa wyrównawcza z betonu asfaltowego AC 16W 75 kg/m</t>
    </r>
    <r>
      <rPr>
        <vertAlign val="superscript"/>
        <sz val="9"/>
        <rFont val="Times New Roman"/>
        <family val="1"/>
        <charset val="238"/>
      </rPr>
      <t>2</t>
    </r>
  </si>
  <si>
    <t>Wzmocnienie nawierzchni warstwą przeciwspękaniową pod warstwą bitumiczną (siatka o wytrzymałości min. 80/80 kN) o szer.  min 1 m</t>
  </si>
  <si>
    <t>KOSZTORYS OFERTOWY - CENY JEDNOSTKOWE</t>
  </si>
  <si>
    <t>km</t>
  </si>
  <si>
    <t>32.</t>
  </si>
  <si>
    <t>33.</t>
  </si>
  <si>
    <t>34.</t>
  </si>
  <si>
    <t>Remont dróg wojewódzkich na terenie powiatu trzebnickiego, milickiego i oleśnickiego</t>
  </si>
  <si>
    <t>D-07.01.01</t>
  </si>
  <si>
    <t>Cena
zł netto</t>
  </si>
  <si>
    <t>Wartość
zł netto</t>
  </si>
  <si>
    <t>WARTOŚĆ NETTO</t>
  </si>
  <si>
    <t>VAT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</si>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</sst>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sz val="9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0" xfId="0" applyFont="1"/>
    <xf numFmtId="2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8" fontId="10" fillId="0" borderId="5" xfId="0" applyNumberFormat="1" applyFont="1" applyBorder="1" applyAlignment="1">
      <alignment horizontal="right" vertical="center"/>
    </xf>
    <xf numFmtId="8" fontId="10" fillId="0" borderId="9" xfId="0" applyNumberFormat="1" applyFont="1" applyBorder="1" applyAlignment="1">
      <alignment horizontal="right" vertical="center"/>
    </xf>
    <xf numFmtId="8" fontId="10" fillId="0" borderId="12" xfId="0" applyNumberFormat="1" applyFon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253-FBFB-4FC8-80BB-B0D73C0D8C1D}">
  <dimension ref="A1:G49"/>
  <sheetViews>
    <sheetView tabSelected="1" view="pageBreakPreview" topLeftCell="A34" zoomScale="170" zoomScaleNormal="100" zoomScaleSheetLayoutView="170" workbookViewId="0">
      <selection activeCell="E45" sqref="E45:F45"/>
    </sheetView>
  </sheetViews>
  <sheetFormatPr defaultRowHeight="15" x14ac:dyDescent="0.25"/>
  <cols>
    <col min="1" max="1" width="5" customWidth="1"/>
    <col min="2" max="2" width="9.85546875" customWidth="1"/>
    <col min="3" max="3" width="37.140625" customWidth="1"/>
    <col min="4" max="4" width="5.42578125" customWidth="1"/>
    <col min="5" max="5" width="9.7109375" style="6" customWidth="1"/>
    <col min="6" max="6" width="8.7109375" customWidth="1"/>
    <col min="7" max="7" width="12" customWidth="1"/>
  </cols>
  <sheetData>
    <row r="1" spans="1:7" ht="15" customHeight="1" x14ac:dyDescent="0.25">
      <c r="A1" s="31" t="s">
        <v>99</v>
      </c>
      <c r="B1" s="31"/>
      <c r="C1" s="31"/>
      <c r="D1" s="31"/>
      <c r="E1" s="31"/>
      <c r="F1" s="31"/>
      <c r="G1" s="31"/>
    </row>
    <row r="3" spans="1:7" ht="14.45" customHeight="1" x14ac:dyDescent="0.25">
      <c r="A3" s="34" t="s">
        <v>104</v>
      </c>
      <c r="B3" s="34"/>
      <c r="C3" s="34"/>
      <c r="D3" s="34"/>
      <c r="E3" s="34"/>
      <c r="F3" s="34"/>
      <c r="G3" s="34"/>
    </row>
    <row r="4" spans="1:7" ht="14.45" customHeight="1" x14ac:dyDescent="0.25">
      <c r="A4" s="12"/>
      <c r="B4" s="12"/>
      <c r="C4" s="12"/>
      <c r="D4" s="12"/>
      <c r="E4" s="12"/>
      <c r="F4" s="12"/>
      <c r="G4" s="12"/>
    </row>
    <row r="5" spans="1:7" ht="15" customHeight="1" thickBot="1" x14ac:dyDescent="0.3">
      <c r="A5" s="12"/>
      <c r="B5" s="12"/>
      <c r="C5" s="12"/>
      <c r="D5" s="12"/>
      <c r="E5" s="12"/>
      <c r="F5" s="12"/>
      <c r="G5" s="12"/>
    </row>
    <row r="6" spans="1:7" ht="30.6" customHeight="1" thickBot="1" x14ac:dyDescent="0.3">
      <c r="A6" s="14" t="s">
        <v>0</v>
      </c>
      <c r="B6" s="15" t="s">
        <v>52</v>
      </c>
      <c r="C6" s="15" t="s">
        <v>53</v>
      </c>
      <c r="D6" s="15" t="s">
        <v>54</v>
      </c>
      <c r="E6" s="16" t="s">
        <v>93</v>
      </c>
      <c r="F6" s="15" t="s">
        <v>106</v>
      </c>
      <c r="G6" s="17" t="s">
        <v>107</v>
      </c>
    </row>
    <row r="7" spans="1:7" ht="15" customHeight="1" x14ac:dyDescent="0.25">
      <c r="A7" s="18" t="s">
        <v>55</v>
      </c>
      <c r="B7" s="29" t="s">
        <v>92</v>
      </c>
      <c r="C7" s="29"/>
      <c r="D7" s="29"/>
      <c r="E7" s="29"/>
      <c r="F7" s="29"/>
      <c r="G7" s="30"/>
    </row>
    <row r="8" spans="1:7" ht="49.5" customHeight="1" x14ac:dyDescent="0.25">
      <c r="A8" s="19" t="s">
        <v>1</v>
      </c>
      <c r="B8" s="1" t="s">
        <v>20</v>
      </c>
      <c r="C8" s="2" t="s">
        <v>21</v>
      </c>
      <c r="D8" s="1" t="s">
        <v>100</v>
      </c>
      <c r="E8" s="8">
        <v>7700</v>
      </c>
      <c r="F8" s="7"/>
      <c r="G8" s="20">
        <f>E8/1000*F8</f>
        <v>0</v>
      </c>
    </row>
    <row r="9" spans="1:7" ht="45" customHeight="1" x14ac:dyDescent="0.25">
      <c r="A9" s="19" t="s">
        <v>2</v>
      </c>
      <c r="B9" s="1" t="s">
        <v>23</v>
      </c>
      <c r="C9" s="2" t="s">
        <v>94</v>
      </c>
      <c r="D9" s="1" t="s">
        <v>24</v>
      </c>
      <c r="E9" s="8">
        <v>4620</v>
      </c>
      <c r="F9" s="7"/>
      <c r="G9" s="20">
        <f>E9*F9</f>
        <v>0</v>
      </c>
    </row>
    <row r="10" spans="1:7" ht="45" customHeight="1" x14ac:dyDescent="0.25">
      <c r="A10" s="19" t="s">
        <v>3</v>
      </c>
      <c r="B10" s="1" t="s">
        <v>23</v>
      </c>
      <c r="C10" s="2" t="s">
        <v>95</v>
      </c>
      <c r="D10" s="1" t="s">
        <v>24</v>
      </c>
      <c r="E10" s="8">
        <v>41580</v>
      </c>
      <c r="F10" s="7"/>
      <c r="G10" s="20">
        <f t="shared" ref="G10:G31" si="0">E10*F10</f>
        <v>0</v>
      </c>
    </row>
    <row r="11" spans="1:7" ht="49.5" customHeight="1" x14ac:dyDescent="0.25">
      <c r="A11" s="19" t="s">
        <v>4</v>
      </c>
      <c r="B11" s="1" t="s">
        <v>23</v>
      </c>
      <c r="C11" s="2" t="s">
        <v>96</v>
      </c>
      <c r="D11" s="1" t="s">
        <v>24</v>
      </c>
      <c r="E11" s="8">
        <v>41580</v>
      </c>
      <c r="F11" s="7"/>
      <c r="G11" s="20">
        <f t="shared" si="0"/>
        <v>0</v>
      </c>
    </row>
    <row r="12" spans="1:7" ht="45" customHeight="1" x14ac:dyDescent="0.25">
      <c r="A12" s="19" t="s">
        <v>5</v>
      </c>
      <c r="B12" s="1" t="s">
        <v>25</v>
      </c>
      <c r="C12" s="2" t="s">
        <v>70</v>
      </c>
      <c r="D12" s="1" t="s">
        <v>24</v>
      </c>
      <c r="E12" s="8">
        <v>20115</v>
      </c>
      <c r="F12" s="7"/>
      <c r="G12" s="20">
        <f t="shared" si="0"/>
        <v>0</v>
      </c>
    </row>
    <row r="13" spans="1:7" ht="45" customHeight="1" x14ac:dyDescent="0.25">
      <c r="A13" s="19" t="s">
        <v>6</v>
      </c>
      <c r="B13" s="1" t="s">
        <v>79</v>
      </c>
      <c r="C13" s="2" t="s">
        <v>59</v>
      </c>
      <c r="D13" s="1" t="s">
        <v>26</v>
      </c>
      <c r="E13" s="8">
        <v>3696</v>
      </c>
      <c r="F13" s="7"/>
      <c r="G13" s="20">
        <f t="shared" si="0"/>
        <v>0</v>
      </c>
    </row>
    <row r="14" spans="1:7" ht="38.25" customHeight="1" x14ac:dyDescent="0.25">
      <c r="A14" s="19" t="s">
        <v>7</v>
      </c>
      <c r="B14" s="1" t="s">
        <v>27</v>
      </c>
      <c r="C14" s="2" t="s">
        <v>69</v>
      </c>
      <c r="D14" s="1" t="s">
        <v>24</v>
      </c>
      <c r="E14" s="8">
        <v>66600</v>
      </c>
      <c r="F14" s="7"/>
      <c r="G14" s="20">
        <f t="shared" si="0"/>
        <v>0</v>
      </c>
    </row>
    <row r="15" spans="1:7" ht="36" customHeight="1" x14ac:dyDescent="0.25">
      <c r="A15" s="19" t="s">
        <v>8</v>
      </c>
      <c r="B15" s="1" t="s">
        <v>29</v>
      </c>
      <c r="C15" s="2" t="s">
        <v>71</v>
      </c>
      <c r="D15" s="1" t="s">
        <v>24</v>
      </c>
      <c r="E15" s="8">
        <v>66600</v>
      </c>
      <c r="F15" s="7"/>
      <c r="G15" s="20">
        <f t="shared" si="0"/>
        <v>0</v>
      </c>
    </row>
    <row r="16" spans="1:7" ht="36" customHeight="1" x14ac:dyDescent="0.25">
      <c r="A16" s="19" t="s">
        <v>9</v>
      </c>
      <c r="B16" s="1" t="s">
        <v>30</v>
      </c>
      <c r="C16" s="2" t="s">
        <v>97</v>
      </c>
      <c r="D16" s="1" t="s">
        <v>89</v>
      </c>
      <c r="E16" s="8">
        <v>6107.5</v>
      </c>
      <c r="F16" s="7"/>
      <c r="G16" s="20">
        <f t="shared" si="0"/>
        <v>0</v>
      </c>
    </row>
    <row r="17" spans="1:7" ht="36" customHeight="1" x14ac:dyDescent="0.25">
      <c r="A17" s="19" t="s">
        <v>10</v>
      </c>
      <c r="B17" s="1" t="s">
        <v>80</v>
      </c>
      <c r="C17" s="2" t="s">
        <v>98</v>
      </c>
      <c r="D17" s="1" t="s">
        <v>24</v>
      </c>
      <c r="E17" s="8">
        <v>15400</v>
      </c>
      <c r="F17" s="7"/>
      <c r="G17" s="20">
        <f t="shared" si="0"/>
        <v>0</v>
      </c>
    </row>
    <row r="18" spans="1:7" ht="36" customHeight="1" x14ac:dyDescent="0.25">
      <c r="A18" s="19" t="s">
        <v>11</v>
      </c>
      <c r="B18" s="1" t="s">
        <v>30</v>
      </c>
      <c r="C18" s="2" t="s">
        <v>83</v>
      </c>
      <c r="D18" s="1" t="s">
        <v>24</v>
      </c>
      <c r="E18" s="8">
        <v>37820</v>
      </c>
      <c r="F18" s="7"/>
      <c r="G18" s="20">
        <f t="shared" si="0"/>
        <v>0</v>
      </c>
    </row>
    <row r="19" spans="1:7" ht="34.5" customHeight="1" x14ac:dyDescent="0.25">
      <c r="A19" s="19" t="s">
        <v>12</v>
      </c>
      <c r="B19" s="1" t="s">
        <v>30</v>
      </c>
      <c r="C19" s="2" t="s">
        <v>84</v>
      </c>
      <c r="D19" s="1" t="s">
        <v>24</v>
      </c>
      <c r="E19" s="8">
        <v>9150</v>
      </c>
      <c r="F19" s="7"/>
      <c r="G19" s="20">
        <f t="shared" si="0"/>
        <v>0</v>
      </c>
    </row>
    <row r="20" spans="1:7" ht="34.5" customHeight="1" x14ac:dyDescent="0.25">
      <c r="A20" s="19" t="s">
        <v>13</v>
      </c>
      <c r="B20" s="1" t="s">
        <v>29</v>
      </c>
      <c r="C20" s="2" t="s">
        <v>56</v>
      </c>
      <c r="D20" s="1" t="s">
        <v>24</v>
      </c>
      <c r="E20" s="8">
        <v>46970</v>
      </c>
      <c r="F20" s="7"/>
      <c r="G20" s="20">
        <f t="shared" si="0"/>
        <v>0</v>
      </c>
    </row>
    <row r="21" spans="1:7" ht="34.5" customHeight="1" x14ac:dyDescent="0.25">
      <c r="A21" s="19" t="s">
        <v>14</v>
      </c>
      <c r="B21" s="1" t="s">
        <v>31</v>
      </c>
      <c r="C21" s="2" t="s">
        <v>85</v>
      </c>
      <c r="D21" s="1" t="s">
        <v>24</v>
      </c>
      <c r="E21" s="8">
        <v>53900</v>
      </c>
      <c r="F21" s="7"/>
      <c r="G21" s="20">
        <f t="shared" si="0"/>
        <v>0</v>
      </c>
    </row>
    <row r="22" spans="1:7" ht="45" customHeight="1" x14ac:dyDescent="0.25">
      <c r="A22" s="19" t="s">
        <v>15</v>
      </c>
      <c r="B22" s="1" t="s">
        <v>31</v>
      </c>
      <c r="C22" s="2" t="s">
        <v>86</v>
      </c>
      <c r="D22" s="1" t="s">
        <v>24</v>
      </c>
      <c r="E22" s="8">
        <v>9000</v>
      </c>
      <c r="F22" s="7"/>
      <c r="G22" s="20">
        <f t="shared" si="0"/>
        <v>0</v>
      </c>
    </row>
    <row r="23" spans="1:7" ht="30.75" customHeight="1" x14ac:dyDescent="0.25">
      <c r="A23" s="19" t="s">
        <v>16</v>
      </c>
      <c r="B23" s="1" t="s">
        <v>34</v>
      </c>
      <c r="C23" s="2" t="s">
        <v>60</v>
      </c>
      <c r="D23" s="1" t="s">
        <v>24</v>
      </c>
      <c r="E23" s="8">
        <v>19250</v>
      </c>
      <c r="F23" s="7"/>
      <c r="G23" s="20">
        <f t="shared" si="0"/>
        <v>0</v>
      </c>
    </row>
    <row r="24" spans="1:7" ht="45" customHeight="1" x14ac:dyDescent="0.25">
      <c r="A24" s="19" t="s">
        <v>17</v>
      </c>
      <c r="B24" s="1" t="s">
        <v>34</v>
      </c>
      <c r="C24" s="2" t="s">
        <v>87</v>
      </c>
      <c r="D24" s="1" t="s">
        <v>24</v>
      </c>
      <c r="E24" s="8">
        <v>19250</v>
      </c>
      <c r="F24" s="7"/>
      <c r="G24" s="20">
        <f t="shared" si="0"/>
        <v>0</v>
      </c>
    </row>
    <row r="25" spans="1:7" ht="15" customHeight="1" x14ac:dyDescent="0.25">
      <c r="A25" s="21" t="s">
        <v>32</v>
      </c>
      <c r="B25" s="32" t="s">
        <v>33</v>
      </c>
      <c r="C25" s="32"/>
      <c r="D25" s="32"/>
      <c r="E25" s="32"/>
      <c r="F25" s="32"/>
      <c r="G25" s="33"/>
    </row>
    <row r="26" spans="1:7" ht="33.75" customHeight="1" x14ac:dyDescent="0.25">
      <c r="A26" s="9" t="s">
        <v>18</v>
      </c>
      <c r="B26" s="1" t="s">
        <v>79</v>
      </c>
      <c r="C26" s="2" t="s">
        <v>88</v>
      </c>
      <c r="D26" s="9" t="s">
        <v>61</v>
      </c>
      <c r="E26" s="13">
        <v>72</v>
      </c>
      <c r="F26" s="26"/>
      <c r="G26" s="20">
        <f t="shared" si="0"/>
        <v>0</v>
      </c>
    </row>
    <row r="27" spans="1:7" ht="36" customHeight="1" x14ac:dyDescent="0.25">
      <c r="A27" s="9" t="s">
        <v>19</v>
      </c>
      <c r="B27" s="1" t="s">
        <v>81</v>
      </c>
      <c r="C27" s="2" t="s">
        <v>90</v>
      </c>
      <c r="D27" s="9" t="s">
        <v>61</v>
      </c>
      <c r="E27" s="13">
        <v>59</v>
      </c>
      <c r="F27" s="26"/>
      <c r="G27" s="20">
        <f t="shared" si="0"/>
        <v>0</v>
      </c>
    </row>
    <row r="28" spans="1:7" ht="33.75" customHeight="1" x14ac:dyDescent="0.25">
      <c r="A28" s="9" t="s">
        <v>35</v>
      </c>
      <c r="B28" s="1" t="s">
        <v>81</v>
      </c>
      <c r="C28" s="2" t="s">
        <v>91</v>
      </c>
      <c r="D28" s="9" t="s">
        <v>61</v>
      </c>
      <c r="E28" s="13">
        <v>13</v>
      </c>
      <c r="F28" s="26"/>
      <c r="G28" s="20">
        <f t="shared" si="0"/>
        <v>0</v>
      </c>
    </row>
    <row r="29" spans="1:7" ht="35.25" customHeight="1" x14ac:dyDescent="0.25">
      <c r="A29" s="9" t="s">
        <v>36</v>
      </c>
      <c r="B29" s="1" t="s">
        <v>81</v>
      </c>
      <c r="C29" s="2" t="s">
        <v>72</v>
      </c>
      <c r="D29" s="1" t="s">
        <v>62</v>
      </c>
      <c r="E29" s="13">
        <v>144</v>
      </c>
      <c r="F29" s="26"/>
      <c r="G29" s="20">
        <f t="shared" si="0"/>
        <v>0</v>
      </c>
    </row>
    <row r="30" spans="1:7" ht="45" customHeight="1" x14ac:dyDescent="0.25">
      <c r="A30" s="9" t="s">
        <v>38</v>
      </c>
      <c r="B30" s="4" t="s">
        <v>37</v>
      </c>
      <c r="C30" s="2" t="s">
        <v>63</v>
      </c>
      <c r="D30" s="1" t="s">
        <v>24</v>
      </c>
      <c r="E30" s="13">
        <v>153</v>
      </c>
      <c r="F30" s="26"/>
      <c r="G30" s="20">
        <f t="shared" si="0"/>
        <v>0</v>
      </c>
    </row>
    <row r="31" spans="1:7" ht="45" customHeight="1" x14ac:dyDescent="0.25">
      <c r="A31" s="9" t="s">
        <v>39</v>
      </c>
      <c r="B31" s="4" t="s">
        <v>40</v>
      </c>
      <c r="C31" s="2" t="s">
        <v>41</v>
      </c>
      <c r="D31" s="1" t="s">
        <v>22</v>
      </c>
      <c r="E31" s="13">
        <v>15400</v>
      </c>
      <c r="F31" s="26"/>
      <c r="G31" s="20">
        <f t="shared" si="0"/>
        <v>0</v>
      </c>
    </row>
    <row r="32" spans="1:7" ht="15.6" customHeight="1" x14ac:dyDescent="0.25">
      <c r="A32" s="21" t="s">
        <v>42</v>
      </c>
      <c r="B32" s="32" t="s">
        <v>43</v>
      </c>
      <c r="C32" s="32"/>
      <c r="D32" s="32"/>
      <c r="E32" s="32"/>
      <c r="F32" s="32"/>
      <c r="G32" s="33"/>
    </row>
    <row r="33" spans="1:7" ht="36" customHeight="1" x14ac:dyDescent="0.25">
      <c r="A33" s="19" t="s">
        <v>57</v>
      </c>
      <c r="B33" s="4" t="s">
        <v>25</v>
      </c>
      <c r="C33" s="2" t="s">
        <v>74</v>
      </c>
      <c r="D33" s="1" t="s">
        <v>24</v>
      </c>
      <c r="E33" s="8">
        <v>1576.8</v>
      </c>
      <c r="F33" s="7"/>
      <c r="G33" s="22">
        <f>E33*F33</f>
        <v>0</v>
      </c>
    </row>
    <row r="34" spans="1:7" ht="45" customHeight="1" x14ac:dyDescent="0.25">
      <c r="A34" s="19" t="s">
        <v>58</v>
      </c>
      <c r="B34" s="4" t="s">
        <v>28</v>
      </c>
      <c r="C34" s="2" t="s">
        <v>46</v>
      </c>
      <c r="D34" s="1" t="s">
        <v>24</v>
      </c>
      <c r="E34" s="8">
        <v>1576.8</v>
      </c>
      <c r="F34" s="7"/>
      <c r="G34" s="22">
        <f t="shared" ref="G34:G38" si="1">E34*F34</f>
        <v>0</v>
      </c>
    </row>
    <row r="35" spans="1:7" ht="45" customHeight="1" x14ac:dyDescent="0.25">
      <c r="A35" s="19" t="s">
        <v>44</v>
      </c>
      <c r="B35" s="4" t="s">
        <v>29</v>
      </c>
      <c r="C35" s="2" t="s">
        <v>71</v>
      </c>
      <c r="D35" s="4" t="s">
        <v>73</v>
      </c>
      <c r="E35" s="8">
        <v>1576.8</v>
      </c>
      <c r="F35" s="7"/>
      <c r="G35" s="22">
        <f t="shared" si="1"/>
        <v>0</v>
      </c>
    </row>
    <row r="36" spans="1:7" ht="45" customHeight="1" x14ac:dyDescent="0.25">
      <c r="A36" s="19" t="s">
        <v>45</v>
      </c>
      <c r="B36" s="4" t="s">
        <v>30</v>
      </c>
      <c r="C36" s="5" t="s">
        <v>47</v>
      </c>
      <c r="D36" s="4" t="s">
        <v>73</v>
      </c>
      <c r="E36" s="8">
        <v>1468.8</v>
      </c>
      <c r="F36" s="7"/>
      <c r="G36" s="22">
        <f t="shared" si="1"/>
        <v>0</v>
      </c>
    </row>
    <row r="37" spans="1:7" ht="45" customHeight="1" x14ac:dyDescent="0.25">
      <c r="A37" s="19" t="s">
        <v>75</v>
      </c>
      <c r="B37" s="4" t="s">
        <v>29</v>
      </c>
      <c r="C37" s="2" t="s">
        <v>56</v>
      </c>
      <c r="D37" s="4" t="s">
        <v>73</v>
      </c>
      <c r="E37" s="8">
        <v>1468.8</v>
      </c>
      <c r="F37" s="3"/>
      <c r="G37" s="22">
        <f t="shared" si="1"/>
        <v>0</v>
      </c>
    </row>
    <row r="38" spans="1:7" ht="45" customHeight="1" x14ac:dyDescent="0.25">
      <c r="A38" s="19" t="s">
        <v>76</v>
      </c>
      <c r="B38" s="4" t="s">
        <v>48</v>
      </c>
      <c r="C38" s="5" t="s">
        <v>49</v>
      </c>
      <c r="D38" s="4" t="s">
        <v>73</v>
      </c>
      <c r="E38" s="8">
        <v>1440</v>
      </c>
      <c r="F38" s="7"/>
      <c r="G38" s="22">
        <f t="shared" si="1"/>
        <v>0</v>
      </c>
    </row>
    <row r="39" spans="1:7" ht="15" customHeight="1" x14ac:dyDescent="0.25">
      <c r="A39" s="21" t="s">
        <v>50</v>
      </c>
      <c r="B39" s="32" t="s">
        <v>51</v>
      </c>
      <c r="C39" s="32"/>
      <c r="D39" s="32"/>
      <c r="E39" s="32"/>
      <c r="F39" s="32"/>
      <c r="G39" s="33"/>
    </row>
    <row r="40" spans="1:7" ht="18" customHeight="1" x14ac:dyDescent="0.25">
      <c r="A40" s="19" t="s">
        <v>77</v>
      </c>
      <c r="B40" s="4" t="s">
        <v>105</v>
      </c>
      <c r="C40" s="5" t="s">
        <v>64</v>
      </c>
      <c r="D40" s="4" t="s">
        <v>73</v>
      </c>
      <c r="E40" s="11">
        <v>1848</v>
      </c>
      <c r="F40" s="27"/>
      <c r="G40" s="20">
        <f>E40*F40</f>
        <v>0</v>
      </c>
    </row>
    <row r="41" spans="1:7" ht="15.75" customHeight="1" x14ac:dyDescent="0.25">
      <c r="A41" s="19" t="s">
        <v>78</v>
      </c>
      <c r="B41" s="4" t="s">
        <v>82</v>
      </c>
      <c r="C41" s="5" t="s">
        <v>65</v>
      </c>
      <c r="D41" s="4" t="s">
        <v>62</v>
      </c>
      <c r="E41" s="11">
        <v>34</v>
      </c>
      <c r="F41" s="27"/>
      <c r="G41" s="20">
        <f t="shared" ref="G41:G44" si="2">E41*F41</f>
        <v>0</v>
      </c>
    </row>
    <row r="42" spans="1:7" ht="17.25" customHeight="1" x14ac:dyDescent="0.25">
      <c r="A42" s="19" t="s">
        <v>101</v>
      </c>
      <c r="B42" s="4" t="s">
        <v>82</v>
      </c>
      <c r="C42" s="5" t="s">
        <v>66</v>
      </c>
      <c r="D42" s="4" t="s">
        <v>62</v>
      </c>
      <c r="E42" s="11">
        <v>14</v>
      </c>
      <c r="F42" s="27"/>
      <c r="G42" s="20">
        <f t="shared" si="2"/>
        <v>0</v>
      </c>
    </row>
    <row r="43" spans="1:7" ht="14.25" customHeight="1" x14ac:dyDescent="0.25">
      <c r="A43" s="19" t="s">
        <v>102</v>
      </c>
      <c r="B43" s="4" t="s">
        <v>82</v>
      </c>
      <c r="C43" s="5" t="s">
        <v>67</v>
      </c>
      <c r="D43" s="4" t="s">
        <v>62</v>
      </c>
      <c r="E43" s="11">
        <v>15</v>
      </c>
      <c r="F43" s="27"/>
      <c r="G43" s="20">
        <f t="shared" si="2"/>
        <v>0</v>
      </c>
    </row>
    <row r="44" spans="1:7" ht="30.75" customHeight="1" thickBot="1" x14ac:dyDescent="0.3">
      <c r="A44" s="19" t="s">
        <v>103</v>
      </c>
      <c r="B44" s="23" t="s">
        <v>82</v>
      </c>
      <c r="C44" s="24" t="s">
        <v>68</v>
      </c>
      <c r="D44" s="23" t="s">
        <v>62</v>
      </c>
      <c r="E44" s="25">
        <v>61</v>
      </c>
      <c r="F44" s="28"/>
      <c r="G44" s="20">
        <f t="shared" si="2"/>
        <v>0</v>
      </c>
    </row>
    <row r="45" spans="1:7" ht="19.5" customHeight="1" x14ac:dyDescent="0.25">
      <c r="D45" s="10"/>
      <c r="E45" s="38" t="s">
        <v>108</v>
      </c>
      <c r="F45" s="39"/>
      <c r="G45" s="35">
        <f>SUM(G8:G24,G26:G31,G33:G38,G40:G44)</f>
        <v>0</v>
      </c>
    </row>
    <row r="46" spans="1:7" ht="17.25" customHeight="1" x14ac:dyDescent="0.25">
      <c r="D46" s="10"/>
      <c r="E46" s="40" t="s">
        <v>109</v>
      </c>
      <c r="F46" s="41"/>
      <c r="G46" s="36">
        <f>G45*0.23</f>
        <v>0</v>
      </c>
    </row>
    <row r="47" spans="1:7" ht="17.25" customHeight="1" thickBot="1" x14ac:dyDescent="0.3">
      <c r="D47" s="10"/>
      <c r="E47" s="42" t="s">
        <v>110</v>
      </c>
      <c r="F47" s="43"/>
      <c r="G47" s="37">
        <f>G45+G46</f>
        <v>0</v>
      </c>
    </row>
    <row r="48" spans="1:7" ht="46.5" customHeight="1" x14ac:dyDescent="0.25"/>
    <row r="49" ht="48" customHeight="1" x14ac:dyDescent="0.25"/>
  </sheetData>
  <mergeCells count="9">
    <mergeCell ref="E45:F45"/>
    <mergeCell ref="E46:F46"/>
    <mergeCell ref="E47:F47"/>
    <mergeCell ref="B7:G7"/>
    <mergeCell ref="A1:G1"/>
    <mergeCell ref="B25:G25"/>
    <mergeCell ref="B32:G32"/>
    <mergeCell ref="B39:G39"/>
    <mergeCell ref="A3:G3"/>
  </mergeCells>
  <phoneticPr fontId="1" type="noConversion"/>
  <pageMargins left="0.7" right="0.7" top="0.75" bottom="0.75" header="0.3" footer="0.3"/>
  <pageSetup paperSize="9" scale="95" orientation="portrait" r:id="rId1"/>
  <rowBreaks count="1" manualBreakCount="1">
    <brk id="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KO-CJ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Caban</dc:creator>
  <cp:lastModifiedBy>Maja Miksiewicz</cp:lastModifiedBy>
  <cp:lastPrinted>2025-03-05T08:27:22Z</cp:lastPrinted>
  <dcterms:created xsi:type="dcterms:W3CDTF">2025-02-20T09:21:57Z</dcterms:created>
  <dcterms:modified xsi:type="dcterms:W3CDTF">2025-04-04T05:50:07Z</dcterms:modified>
</cp:coreProperties>
</file>