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yl\Desktop\Załączniki do SWZ\"/>
    </mc:Choice>
  </mc:AlternateContent>
  <xr:revisionPtr revIDLastSave="0" documentId="13_ncr:1_{9266E80E-79D5-464A-9DAB-3924E107BA3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zeszó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6" i="1" l="1"/>
  <c r="H75" i="1" l="1"/>
  <c r="H76" i="1"/>
  <c r="H77" i="1"/>
  <c r="H78" i="1"/>
  <c r="H79" i="1"/>
  <c r="H80" i="1"/>
  <c r="H81" i="1"/>
  <c r="H82" i="1"/>
  <c r="H83" i="1"/>
  <c r="H84" i="1"/>
  <c r="E75" i="1"/>
  <c r="E76" i="1"/>
  <c r="E77" i="1"/>
  <c r="E78" i="1"/>
  <c r="E79" i="1"/>
  <c r="E80" i="1"/>
  <c r="E81" i="1"/>
  <c r="E82" i="1"/>
  <c r="E83" i="1"/>
  <c r="E84" i="1"/>
  <c r="H15" i="1" l="1"/>
  <c r="F85" i="1"/>
  <c r="C85" i="1"/>
  <c r="H74" i="1"/>
  <c r="E74" i="1"/>
  <c r="H73" i="1"/>
  <c r="E73" i="1"/>
  <c r="H72" i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E15" i="1"/>
  <c r="H14" i="1"/>
  <c r="E14" i="1"/>
  <c r="H13" i="1"/>
  <c r="E13" i="1"/>
  <c r="H12" i="1"/>
  <c r="E12" i="1"/>
  <c r="H11" i="1"/>
  <c r="E11" i="1"/>
  <c r="H10" i="1"/>
  <c r="E10" i="1"/>
  <c r="H85" i="1" l="1"/>
  <c r="E85" i="1"/>
  <c r="F123" i="1"/>
  <c r="E139" i="1" s="1"/>
  <c r="F108" i="1"/>
  <c r="G108" i="1" s="1"/>
  <c r="E138" i="1" s="1"/>
  <c r="E95" i="1"/>
  <c r="E137" i="1" s="1"/>
  <c r="E140" i="1" l="1"/>
  <c r="B147" i="1" l="1"/>
  <c r="D147" i="1" s="1"/>
  <c r="D148" i="1" s="1"/>
  <c r="E156" i="1" s="1"/>
  <c r="E155" i="1"/>
  <c r="E157" i="1" l="1"/>
</calcChain>
</file>

<file path=xl/sharedStrings.xml><?xml version="1.0" encoding="utf-8"?>
<sst xmlns="http://schemas.openxmlformats.org/spreadsheetml/2006/main" count="161" uniqueCount="130">
  <si>
    <t>Przewidywana ilość wykonania serwisów klimatyzacji</t>
  </si>
  <si>
    <t>KIA CEED 2010/1396/E95/LPG</t>
  </si>
  <si>
    <t>HYUNDAI I30CW 2010/1396/E95</t>
  </si>
  <si>
    <t>FORD FOCUS 2016/1498T/E95</t>
  </si>
  <si>
    <t>OPEL ASTRA IV SPORT TOURER 2012/1956/ON</t>
  </si>
  <si>
    <t>Marka/model samochodu/rok produkcji/pojemność/paliwo</t>
  </si>
  <si>
    <t>RENAULT KANGOO 2009/1598/E95</t>
  </si>
  <si>
    <t>RENAULT KANGOO 2010/1598/E95</t>
  </si>
  <si>
    <t>RENAULT KANGOO 2011/1598/E95</t>
  </si>
  <si>
    <t>KIA VENGA 2012/1396/ON</t>
  </si>
  <si>
    <t>CITROEN BERLINGO/2010/1560/ ON</t>
  </si>
  <si>
    <t>………………………………………………………………………………………………………………..</t>
  </si>
  <si>
    <t>x</t>
  </si>
  <si>
    <t>Opel Astra Sports Tourer/2017/1399/E95</t>
  </si>
  <si>
    <t>Citroen Berlingo  /2018/1598/E95</t>
  </si>
  <si>
    <t>Wyszczególnienie</t>
  </si>
  <si>
    <t>Lp.</t>
  </si>
  <si>
    <t>Usługi napraw</t>
  </si>
  <si>
    <t>Tabela nr 1: kalkulacja ceny dla usługi "obsługa techniczna"</t>
  </si>
  <si>
    <t>Tabela 2: Kalkulacja ceny dla usługi "naprawa" rozliczanej wg roboczogodzin (RBG)</t>
  </si>
  <si>
    <t>Części zamienne w okresie obowiązywania umowy</t>
  </si>
  <si>
    <t xml:space="preserve">Wyszczególnienie </t>
  </si>
  <si>
    <t>Tabela nr 3: Kalkulacja ceny dla "dostaw części zamiennych"</t>
  </si>
  <si>
    <t>Tabela nr 4: Kalkulacja ceny dla usługi "transport niesprawnego pojazdu przy użyciu holowania/lawety"</t>
  </si>
  <si>
    <t>Transport niesprawnego pojazdu: holowanie/laweta</t>
  </si>
  <si>
    <t>Wartość brutto (w zł)</t>
  </si>
  <si>
    <t>Nr Tabeli</t>
  </si>
  <si>
    <t xml:space="preserve">Ogółem cena za przewidywane przeglady eksploatacyjne </t>
  </si>
  <si>
    <t xml:space="preserve">Ogółem wartość za serwis klimatyzacji </t>
  </si>
  <si>
    <t xml:space="preserve">Obsługa techniczna: przegląd techniczny oraz serwis klimatyzacji </t>
  </si>
  <si>
    <t>Usługi napraw rozliczane wg RBG</t>
  </si>
  <si>
    <t>wiersz 1, kol. 5</t>
  </si>
  <si>
    <t>Dostawa części zamiennych w okresie obowiązywania umowy</t>
  </si>
  <si>
    <t>wiersz 1 kol. 6</t>
  </si>
  <si>
    <t>Usługa transportu niesprawnego pojazdu</t>
  </si>
  <si>
    <t>wiersz 1 , kol. 5</t>
  </si>
  <si>
    <t>Pozycja z Tabeli</t>
  </si>
  <si>
    <t>(Załącznik nr 1 do umowy)</t>
  </si>
  <si>
    <t>HYUNDAI I20 2010/1396/E95</t>
  </si>
  <si>
    <t>KIA CEED 2012/1591/E95</t>
  </si>
  <si>
    <t>KIA CARENS 2013/1658/ON</t>
  </si>
  <si>
    <t>SKODA SUPERB 2016/1798/E95</t>
  </si>
  <si>
    <t>SKODA SUPERB 2007/2771/E95</t>
  </si>
  <si>
    <t>OPEL MOKKA 2015/1598/E95</t>
  </si>
  <si>
    <t>SKODA SUPERB/2014/1798/E95</t>
  </si>
  <si>
    <t>SKODA OCTAVIA/2014/1395/ E95</t>
  </si>
  <si>
    <t>HYUNDAI i20/2010/1396/E95-LPG</t>
  </si>
  <si>
    <t>CITROEN BERLINGO/2009/1560/ ON</t>
  </si>
  <si>
    <t>CITROEN BERLINGO/2007/1587/ E95</t>
  </si>
  <si>
    <t>FIAT SCUDO/2007/1997/ON</t>
  </si>
  <si>
    <t>RENAULT KANGOO/2009/1461/ON</t>
  </si>
  <si>
    <t>PEUGEOT PARTNER/2010/1560/ ON</t>
  </si>
  <si>
    <t>SKODA YETI/2009/1968/ON</t>
  </si>
  <si>
    <t>CITROEN C4 PICASSO/2008/1598/E95</t>
  </si>
  <si>
    <t>VW TRANSPORTER/2000/ 1896/ON</t>
  </si>
  <si>
    <t>CITROEN C5/2008/1997/E95</t>
  </si>
  <si>
    <t>KIA OPTIMA 2016/1999 / E95</t>
  </si>
  <si>
    <t>Kia Ceed/2017/1591/E95</t>
  </si>
  <si>
    <t>…………………………………………….</t>
  </si>
  <si>
    <t>(data)</t>
  </si>
  <si>
    <t>Skoda Rapid/2018/999/E95</t>
  </si>
  <si>
    <t>FORD CONNECT 2006/1753/ON</t>
  </si>
  <si>
    <t>OPEL ASTRA/2016/1399/E95</t>
  </si>
  <si>
    <t>Toyota AURIS/2018/1598/E95</t>
  </si>
  <si>
    <t xml:space="preserve">Lp. </t>
  </si>
  <si>
    <t>Wysokość w %</t>
  </si>
  <si>
    <t>Wartość ogółem prawa opcji (kol. 2 x kol. 3)</t>
  </si>
  <si>
    <t>L.p.</t>
  </si>
  <si>
    <t>Ogółem wartość brutto</t>
  </si>
  <si>
    <t>Wartość przedmiotu zamówienia: prawo opcji                                                (tabela 6: wiersz 2, kol. 4)</t>
  </si>
  <si>
    <t>Uwaga! Pola zaznaczone kolorem niebieskim wyliczają się automatycznie.</t>
  </si>
  <si>
    <t>MERCEDES SPRINTER RTG SPECJALISTYCZNY &lt;3,5T 2011/2143/ON</t>
  </si>
  <si>
    <t>Opel Vivaro/2020/1997/ON</t>
  </si>
  <si>
    <t>HYUNDAI I 30 /2020/1482/E95</t>
  </si>
  <si>
    <t xml:space="preserve"> MERCEDES-BENZ VITO TOURER 2020/1950/ON </t>
  </si>
  <si>
    <t>wiersz 66, kol. 5 + wiersz 66 kol. 8</t>
  </si>
  <si>
    <r>
      <t xml:space="preserve">Cena jedn. brutto za serwis klimatyzacji  </t>
    </r>
    <r>
      <rPr>
        <sz val="6"/>
        <rFont val="Calibri"/>
        <family val="2"/>
        <charset val="238"/>
        <scheme val="minor"/>
      </rPr>
      <t xml:space="preserve">(w zł)                                </t>
    </r>
    <r>
      <rPr>
        <b/>
        <sz val="6"/>
        <rFont val="Calibri"/>
        <family val="2"/>
        <charset val="238"/>
        <scheme val="minor"/>
      </rPr>
      <t xml:space="preserve">  </t>
    </r>
    <r>
      <rPr>
        <b/>
        <sz val="6"/>
        <color rgb="FFFF0000"/>
        <rFont val="Calibri"/>
        <family val="2"/>
        <charset val="238"/>
        <scheme val="minor"/>
      </rPr>
      <t>(2)</t>
    </r>
  </si>
  <si>
    <r>
      <rPr>
        <b/>
        <i/>
        <vertAlign val="superscript"/>
        <sz val="10"/>
        <color rgb="FFFF0000"/>
        <rFont val="Calibri"/>
        <family val="2"/>
        <charset val="238"/>
        <scheme val="minor"/>
      </rPr>
      <t>(5)</t>
    </r>
    <r>
      <rPr>
        <b/>
        <i/>
        <vertAlign val="superscript"/>
        <sz val="7"/>
        <color rgb="FFFF0000"/>
        <rFont val="Calibri"/>
        <family val="2"/>
        <charset val="238"/>
        <scheme val="minor"/>
      </rPr>
      <t>   </t>
    </r>
    <r>
      <rPr>
        <b/>
        <i/>
        <vertAlign val="superscript"/>
        <sz val="7"/>
        <color theme="1"/>
        <rFont val="Calibri"/>
        <family val="2"/>
        <charset val="238"/>
        <scheme val="minor"/>
      </rPr>
      <t xml:space="preserve">      </t>
    </r>
    <r>
      <rPr>
        <i/>
        <sz val="10"/>
        <color theme="1"/>
        <rFont val="Calibri"/>
        <family val="2"/>
        <charset val="238"/>
        <scheme val="minor"/>
      </rPr>
      <t>Kolumna 5 to obliczona przez Wykonawcę wartość ogółem brutto za wszystkie przewidywane RBG w okresie trwania umowy.</t>
    </r>
  </si>
  <si>
    <r>
      <t xml:space="preserve">Wartość brutto środków finansowych przewidzianych przez Zamawiającego na zakup części zamiennych                           (w zł)                                                     </t>
    </r>
    <r>
      <rPr>
        <b/>
        <sz val="10"/>
        <color rgb="FFFF0000"/>
        <rFont val="Calibri"/>
        <family val="2"/>
        <charset val="238"/>
        <scheme val="minor"/>
      </rPr>
      <t>(6)</t>
    </r>
  </si>
  <si>
    <r>
      <t xml:space="preserve">Wysokość upustu / rabatu                       (w %)                                    </t>
    </r>
    <r>
      <rPr>
        <b/>
        <sz val="10"/>
        <color rgb="FFFF0000"/>
        <rFont val="Calibri"/>
        <family val="2"/>
        <charset val="238"/>
        <scheme val="minor"/>
      </rPr>
      <t>(7)</t>
    </r>
  </si>
  <si>
    <r>
      <t>Wartość brutto upustu (rabatu)                         (w zł)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                                [kol. 3 x kol. 4]                           </t>
    </r>
    <r>
      <rPr>
        <b/>
        <vertAlign val="superscript"/>
        <sz val="10"/>
        <color rgb="FFFF0000"/>
        <rFont val="Calibri"/>
        <family val="2"/>
        <charset val="238"/>
        <scheme val="minor"/>
      </rPr>
      <t>(8)</t>
    </r>
  </si>
  <si>
    <r>
      <t xml:space="preserve">Wartość brutto z upustem/rabatem              (w zł)                                                           [kol. 3 - kol. 5]                       </t>
    </r>
    <r>
      <rPr>
        <b/>
        <sz val="10"/>
        <color rgb="FFFF0000"/>
        <rFont val="Calibri"/>
        <family val="2"/>
        <charset val="238"/>
        <scheme val="minor"/>
      </rPr>
      <t xml:space="preserve">(9) </t>
    </r>
  </si>
  <si>
    <r>
      <rPr>
        <b/>
        <i/>
        <vertAlign val="superscript"/>
        <sz val="11"/>
        <color rgb="FFFF0000"/>
        <rFont val="Calibri"/>
        <family val="2"/>
        <charset val="238"/>
        <scheme val="minor"/>
      </rPr>
      <t>(9)</t>
    </r>
    <r>
      <rPr>
        <b/>
        <i/>
        <vertAlign val="superscript"/>
        <sz val="7"/>
        <color rgb="FFFF0000"/>
        <rFont val="Calibri"/>
        <family val="2"/>
        <charset val="238"/>
        <scheme val="minor"/>
      </rPr>
      <t>  </t>
    </r>
    <r>
      <rPr>
        <b/>
        <i/>
        <vertAlign val="superscript"/>
        <sz val="7"/>
        <color theme="1"/>
        <rFont val="Calibri"/>
        <family val="2"/>
        <charset val="238"/>
        <scheme val="minor"/>
      </rPr>
      <t xml:space="preserve">      </t>
    </r>
    <r>
      <rPr>
        <i/>
        <sz val="11"/>
        <color theme="1"/>
        <rFont val="Calibri"/>
        <family val="2"/>
        <charset val="238"/>
        <scheme val="minor"/>
      </rPr>
      <t>Kolumna 6 to obliczona przez Wykonawcę wartość brutto na części zamienne po uwzględnieniu rabatu (upustu).</t>
    </r>
  </si>
  <si>
    <r>
      <t xml:space="preserve">Przewidywany przez Zamawiającego łączny transport niesprawnego pojazdu                   (w km)                                       </t>
    </r>
    <r>
      <rPr>
        <b/>
        <sz val="10"/>
        <color rgb="FFFF0000"/>
        <rFont val="Calibri"/>
        <family val="2"/>
        <charset val="238"/>
        <scheme val="minor"/>
      </rPr>
      <t xml:space="preserve">    (10)</t>
    </r>
  </si>
  <si>
    <r>
      <t xml:space="preserve">Cena jednostkowa brutto za 1 km                (w zł)                     </t>
    </r>
    <r>
      <rPr>
        <b/>
        <sz val="10"/>
        <color rgb="FFFF0000"/>
        <rFont val="Calibri"/>
        <family val="2"/>
        <charset val="238"/>
        <scheme val="minor"/>
      </rPr>
      <t xml:space="preserve">    (11)</t>
    </r>
  </si>
  <si>
    <r>
      <t>Wartość ogółem brutto  (w zł)                         [kol. 3 x kol. 4]</t>
    </r>
    <r>
      <rPr>
        <b/>
        <sz val="10"/>
        <color rgb="FFFF0000"/>
        <rFont val="Calibri"/>
        <family val="2"/>
        <charset val="238"/>
        <scheme val="minor"/>
      </rPr>
      <t xml:space="preserve"> (12)</t>
    </r>
  </si>
  <si>
    <r>
      <rPr>
        <b/>
        <i/>
        <vertAlign val="superscript"/>
        <sz val="11"/>
        <color rgb="FFFF0000"/>
        <rFont val="Calibri"/>
        <family val="2"/>
        <charset val="238"/>
        <scheme val="minor"/>
      </rPr>
      <t>(12)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Kolumna 5 to obliczona przez Wykonawcę wartość brutto za transport niesprawnych pojazdów (holowanie/laweta).</t>
    </r>
  </si>
  <si>
    <r>
      <t xml:space="preserve">Maksymalna liczba roboczogodzin (RBG)                      </t>
    </r>
    <r>
      <rPr>
        <b/>
        <sz val="8"/>
        <color rgb="FFFF0000"/>
        <rFont val="Calibri"/>
        <family val="2"/>
        <charset val="238"/>
        <scheme val="minor"/>
      </rPr>
      <t xml:space="preserve"> (3)</t>
    </r>
  </si>
  <si>
    <r>
      <t xml:space="preserve">Cena jednostkowa za 1  RBG brutto                            (w zł)                                   </t>
    </r>
    <r>
      <rPr>
        <b/>
        <sz val="8"/>
        <color rgb="FFFF0000"/>
        <rFont val="Calibri"/>
        <family val="2"/>
        <charset val="238"/>
        <scheme val="minor"/>
      </rPr>
      <t xml:space="preserve">(4) </t>
    </r>
  </si>
  <si>
    <r>
      <t xml:space="preserve">Wartość ogółem brutto za wszystkie RBG   (w zł)                                         [kol. 3 x kol. 4]                                  </t>
    </r>
    <r>
      <rPr>
        <b/>
        <sz val="8"/>
        <color rgb="FFFF0000"/>
        <rFont val="Calibri"/>
        <family val="2"/>
        <charset val="238"/>
        <scheme val="minor"/>
      </rPr>
      <t>(5)</t>
    </r>
  </si>
  <si>
    <t>FORD TRANSIT 9 OSOBOWY 2008/2198/ON</t>
  </si>
  <si>
    <t xml:space="preserve">Skoda Superb 2022/1968/4x4/ON </t>
  </si>
  <si>
    <t>Hyundai i30 CW 2022/998/E95</t>
  </si>
  <si>
    <t>Kia Ceed combi 2021/1482/E95</t>
  </si>
  <si>
    <t xml:space="preserve">Skoda Superb 2022/1968/ON </t>
  </si>
  <si>
    <t>Razem</t>
  </si>
  <si>
    <t xml:space="preserve">SKODA SUPERB                 2020/1498/E95 </t>
  </si>
  <si>
    <t>OPEL INSIGNIA 2016/1598T/E95</t>
  </si>
  <si>
    <t>Kia Ceed sedan 2022/1482/E95</t>
  </si>
  <si>
    <t>Kia Ceed kombi 2022/1482/E95</t>
  </si>
  <si>
    <t>Renault Megane kombi 2023/1332/E95</t>
  </si>
  <si>
    <t>RENAULT TRAFIC 2016/1598/ON</t>
  </si>
  <si>
    <t>OPEL CORSA 2016/1398/E95</t>
  </si>
  <si>
    <t>SKODA OCTAVIA 2014/1197T/E95</t>
  </si>
  <si>
    <t>OPEL INSIGNIA SPORT TOURER /2020/1490/E95</t>
  </si>
  <si>
    <t xml:space="preserve">Przewidywana ilość przeglądów eksploatacyjnych </t>
  </si>
  <si>
    <r>
      <t>Cena jedn. brutto za przegląd eksploatacyjny</t>
    </r>
    <r>
      <rPr>
        <b/>
        <sz val="6"/>
        <color rgb="FFFF0000"/>
        <rFont val="Calibri"/>
        <family val="2"/>
        <charset val="238"/>
        <scheme val="minor"/>
      </rPr>
      <t xml:space="preserve"> (1)</t>
    </r>
  </si>
  <si>
    <r>
      <rPr>
        <b/>
        <vertAlign val="superscript"/>
        <sz val="10"/>
        <color rgb="FFFF0000"/>
        <rFont val="Calibri"/>
        <family val="2"/>
        <charset val="238"/>
        <scheme val="minor"/>
      </rPr>
      <t>(1)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Przegląd eksploatacyjny samochodu obejmuje sprawdzenie stanu technicznego samochodu, wymianę oleju i wszystkich filtrów wraz z materiałami eksploatacyjnymi.</t>
    </r>
  </si>
  <si>
    <r>
      <rPr>
        <i/>
        <sz val="11"/>
        <color rgb="FFFF0000"/>
        <rFont val="Calibri"/>
        <family val="2"/>
        <charset val="238"/>
        <scheme val="minor"/>
      </rPr>
      <t>(3)</t>
    </r>
    <r>
      <rPr>
        <i/>
        <sz val="11"/>
        <color theme="1"/>
        <rFont val="Calibri"/>
        <family val="2"/>
        <charset val="238"/>
        <scheme val="minor"/>
      </rPr>
      <t xml:space="preserve">Przewidywana </t>
    </r>
    <r>
      <rPr>
        <i/>
        <sz val="11"/>
        <color rgb="FF000000"/>
        <rFont val="Calibri"/>
        <family val="2"/>
        <charset val="238"/>
        <scheme val="minor"/>
      </rPr>
      <t>przez Zamawiającego liczba roboczogodzin</t>
    </r>
    <r>
      <rPr>
        <i/>
        <sz val="11"/>
        <color theme="1"/>
        <rFont val="Calibri"/>
        <family val="2"/>
        <charset val="238"/>
        <scheme val="minor"/>
      </rPr>
      <t xml:space="preserve"> (RBG) w okresie trwania umowy na usługi napraw.</t>
    </r>
  </si>
  <si>
    <r>
      <rPr>
        <i/>
        <sz val="10"/>
        <color rgb="FFFF0000"/>
        <rFont val="Calibri"/>
        <family val="2"/>
        <charset val="238"/>
        <scheme val="minor"/>
      </rPr>
      <t xml:space="preserve">(4) </t>
    </r>
    <r>
      <rPr>
        <i/>
        <sz val="10"/>
        <color theme="1"/>
        <rFont val="Calibri"/>
        <family val="2"/>
        <charset val="238"/>
        <scheme val="minor"/>
      </rPr>
      <t>Cena roboczogodziny (RBG) w okresie trwania umowy pozostaje bez zmian. Stawka RBG jest stawką brutto, która uwzględnia wszelkie koszty określone wg zasad pkt 16 SWZ (Opis sposobu obliczenia ceny).</t>
    </r>
  </si>
  <si>
    <r>
      <rPr>
        <i/>
        <sz val="10"/>
        <color rgb="FFFF0000"/>
        <rFont val="Calibri"/>
        <family val="2"/>
        <charset val="238"/>
        <scheme val="minor"/>
      </rPr>
      <t xml:space="preserve">(6) </t>
    </r>
    <r>
      <rPr>
        <i/>
        <sz val="10"/>
        <color theme="1"/>
        <rFont val="Calibri"/>
        <family val="2"/>
        <charset val="238"/>
        <scheme val="minor"/>
      </rPr>
      <t>Wartość środków finansowych brutto przewidzianych przez Zamawiającego na części zamienne w okresie trwania umowy.</t>
    </r>
  </si>
  <si>
    <r>
      <rPr>
        <i/>
        <sz val="10"/>
        <color rgb="FFFF0000"/>
        <rFont val="Calibri"/>
        <family val="2"/>
        <charset val="238"/>
        <scheme val="minor"/>
      </rPr>
      <t xml:space="preserve">(7) </t>
    </r>
    <r>
      <rPr>
        <i/>
        <sz val="10"/>
        <color theme="1"/>
        <rFont val="Calibri"/>
        <family val="2"/>
        <charset val="238"/>
        <scheme val="minor"/>
      </rPr>
      <t>W kolumnie 4 Wykonawca deklaruje wysokość upustu (rabatu), określając go wyrażeniem liczbowym. Wysokość upustu (rabatu) w okresie trwania umowy pozostaje bez zmian.</t>
    </r>
  </si>
  <si>
    <r>
      <rPr>
        <i/>
        <sz val="10"/>
        <color rgb="FFFF0000"/>
        <rFont val="Calibri"/>
        <family val="2"/>
        <charset val="238"/>
        <scheme val="minor"/>
      </rPr>
      <t xml:space="preserve">(8) </t>
    </r>
    <r>
      <rPr>
        <i/>
        <sz val="10"/>
        <color theme="1"/>
        <rFont val="Calibri"/>
        <family val="2"/>
        <charset val="238"/>
        <scheme val="minor"/>
      </rPr>
      <t>Kolumna 5 to obliczona przez Wykonawcę wartość brutto upustu (rabatu) od wartości środków finansowych przewidzianych przez Zamawiającego na części zamienne.</t>
    </r>
  </si>
  <si>
    <r>
      <rPr>
        <i/>
        <sz val="11"/>
        <color rgb="FFFF0000"/>
        <rFont val="Calibri"/>
        <family val="2"/>
        <charset val="238"/>
        <scheme val="minor"/>
      </rPr>
      <t>(10)</t>
    </r>
    <r>
      <rPr>
        <i/>
        <sz val="11"/>
        <color theme="1"/>
        <rFont val="Calibri"/>
        <family val="2"/>
        <charset val="238"/>
        <scheme val="minor"/>
      </rPr>
      <t xml:space="preserve"> Przewidywana przez Zamawiającego ilość km w okresie trwania umowy do transportu (holowanie/laweta) niesprawnych pojazdów do warsztatu Wykonawcy.</t>
    </r>
  </si>
  <si>
    <r>
      <rPr>
        <i/>
        <sz val="11"/>
        <color rgb="FFFF0000"/>
        <rFont val="Calibri"/>
        <family val="2"/>
        <charset val="238"/>
        <scheme val="minor"/>
      </rPr>
      <t>(11)</t>
    </r>
    <r>
      <rPr>
        <i/>
        <sz val="11"/>
        <color theme="1"/>
        <rFont val="Calibri"/>
        <family val="2"/>
        <charset val="238"/>
        <scheme val="minor"/>
      </rPr>
      <t xml:space="preserve"> W kolumnie 4 Wykonawca deklaruje cenę jednostkową brutto za 1 km transportu (holowanie/laweta) niesprawnego pojazdu. Cena jednostkowa brutto w okresie trwania umowy pozostaje bez zmian.</t>
    </r>
  </si>
  <si>
    <r>
      <rPr>
        <b/>
        <sz val="11"/>
        <color theme="1"/>
        <rFont val="Calibri"/>
        <family val="2"/>
        <charset val="238"/>
        <scheme val="minor"/>
      </rPr>
      <t>Razem Prawo opcj</t>
    </r>
    <r>
      <rPr>
        <sz val="11"/>
        <color theme="1"/>
        <rFont val="Calibri"/>
        <family val="2"/>
        <charset val="238"/>
        <scheme val="minor"/>
      </rPr>
      <t>i: Świadczenie usług w zakresie obsługi technicznej i napraw bieżących pojazdów służbowych użytkowanych  w IAS w Rzeszowie i podległych jednostkach</t>
    </r>
  </si>
  <si>
    <t xml:space="preserve">Peugeot 308/2018/1,2/E95               </t>
  </si>
  <si>
    <t xml:space="preserve">Fiat Tipo/2021/999/E95 </t>
  </si>
  <si>
    <t>Postępowanie nr 1801-ILZ.260.19.2025</t>
  </si>
  <si>
    <t>Kalkulacja ceny dla części I - Rejon Rzeszowa</t>
  </si>
  <si>
    <t>Załącznik nr 2/I do SWZ</t>
  </si>
  <si>
    <t>(Kwalifikowany/e podpis/y elektroniczny/e lub podpis/y zaufany/e lub osobisty/e osoby/osób upoważnionej/nych  
do reprezentowania Wykonawcy)</t>
  </si>
  <si>
    <t>Wartość przedmiotu zamówienia: zadanie z zakresu gwarantowanego (tabela nr 5: wiersz 5, kol. 5)</t>
  </si>
  <si>
    <r>
      <t xml:space="preserve">Razem zadanie z zakresu gwarantowanego: </t>
    </r>
    <r>
      <rPr>
        <sz val="11"/>
        <color theme="1"/>
        <rFont val="Calibri"/>
        <family val="2"/>
        <charset val="238"/>
        <scheme val="minor"/>
      </rPr>
      <t>Świadczenie usług w zakresie obsługi technicznej i napraw bieżących pojazdów służbowych użytkowanych w IAS w Rzeszowie i podległych jednostkach</t>
    </r>
  </si>
  <si>
    <r>
      <rPr>
        <b/>
        <sz val="10"/>
        <color rgb="FFFF0000"/>
        <rFont val="Calibri"/>
        <family val="2"/>
        <charset val="238"/>
        <scheme val="minor"/>
      </rPr>
      <t xml:space="preserve">(2) </t>
    </r>
    <r>
      <rPr>
        <b/>
        <sz val="10"/>
        <color theme="1"/>
        <rFont val="Calibri"/>
        <family val="2"/>
        <charset val="238"/>
        <scheme val="minor"/>
      </rPr>
      <t>Serwis klimatyzacji w samochodzie obejmuje sprawdzenie szczelności układu, odgrzybianie, uzupełnienie odpowiedniego środka (czynnika) i inne.</t>
    </r>
  </si>
  <si>
    <r>
      <t xml:space="preserve">Tabela 5: Sumaryczna maksymalna wartość wynikająca z kalkulacji wszystkich kosztów związanych z realizacją zamówienia </t>
    </r>
    <r>
      <rPr>
        <b/>
        <sz val="11"/>
        <color theme="1"/>
        <rFont val="Calibri"/>
        <family val="2"/>
        <charset val="238"/>
        <scheme val="minor"/>
      </rPr>
      <t>w zadaniu z zakresu podstawowego</t>
    </r>
    <r>
      <rPr>
        <sz val="11"/>
        <color theme="1"/>
        <rFont val="Calibri"/>
        <family val="2"/>
        <charset val="238"/>
        <scheme val="minor"/>
      </rPr>
      <t xml:space="preserve"> (suma wartości z Tabeli nr 1, 2, 3 i 4 formularza kalkulacja ceny). </t>
    </r>
  </si>
  <si>
    <t>Tabela nr 6: Kalkulacja ceny dla prawa opcji (zwiększenie do 30% wartości przedmiotu zamówienia z zadania z zakresu gwarantowanego)</t>
  </si>
  <si>
    <t>Tabela nr 7: Sumaryczna maksymalna wartość wynikająca z kalkulacji wszystkich kosztów związanych z realizacją przedmiotu zamówienia (zadanie z zakresu gwarantowanego + prawo opcji)</t>
  </si>
  <si>
    <t>Wartość przedmiotu zamówienia w zadaniu z zakresu gwarantowanego (Tabela nr 5: wiersz 5, kol.5)</t>
  </si>
  <si>
    <t>Razem (zadanie z zakresu gwarantowanego i prawo opcji):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</si>
</sst>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#,##0;[Red]#,##0"/>
  </numFmts>
  <fonts count="40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6"/>
      <color theme="1"/>
      <name val="Calibri"/>
      <family val="2"/>
      <charset val="238"/>
      <scheme val="minor"/>
    </font>
    <font>
      <i/>
      <sz val="6"/>
      <color theme="1"/>
      <name val="Calibri"/>
      <family val="2"/>
      <charset val="238"/>
      <scheme val="minor"/>
    </font>
    <font>
      <b/>
      <i/>
      <sz val="6"/>
      <color rgb="FF00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b/>
      <vertAlign val="superscript"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sz val="6"/>
      <color rgb="FFFF0000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i/>
      <vertAlign val="superscript"/>
      <sz val="10"/>
      <color theme="1"/>
      <name val="Calibri"/>
      <family val="2"/>
      <charset val="238"/>
      <scheme val="minor"/>
    </font>
    <font>
      <b/>
      <i/>
      <vertAlign val="superscript"/>
      <sz val="10"/>
      <color rgb="FFFF0000"/>
      <name val="Calibri"/>
      <family val="2"/>
      <charset val="238"/>
      <scheme val="minor"/>
    </font>
    <font>
      <b/>
      <i/>
      <vertAlign val="superscript"/>
      <sz val="7"/>
      <color rgb="FFFF0000"/>
      <name val="Calibri"/>
      <family val="2"/>
      <charset val="238"/>
      <scheme val="minor"/>
    </font>
    <font>
      <b/>
      <i/>
      <vertAlign val="superscript"/>
      <sz val="7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i/>
      <vertAlign val="superscript"/>
      <sz val="11"/>
      <color theme="1"/>
      <name val="Calibri"/>
      <family val="2"/>
      <charset val="238"/>
      <scheme val="minor"/>
    </font>
    <font>
      <b/>
      <i/>
      <vertAlign val="superscript"/>
      <sz val="11"/>
      <color rgb="FFFF0000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F0C8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6" fillId="0" borderId="1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/>
    <xf numFmtId="16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0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10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4" borderId="1" xfId="0" applyNumberFormat="1" applyFont="1" applyFill="1" applyBorder="1" applyAlignment="1">
      <alignment horizontal="center" vertical="center"/>
    </xf>
    <xf numFmtId="0" fontId="0" fillId="4" borderId="0" xfId="0" applyFont="1" applyFill="1"/>
    <xf numFmtId="165" fontId="2" fillId="0" borderId="1" xfId="0" applyNumberFormat="1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2" fontId="3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2" fontId="0" fillId="0" borderId="6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4" borderId="1" xfId="0" applyNumberFormat="1" applyFont="1" applyFill="1" applyBorder="1" applyAlignment="1">
      <alignment horizontal="center" vertical="center"/>
    </xf>
    <xf numFmtId="164" fontId="38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164" fontId="38" fillId="3" borderId="8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6" borderId="3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9" fillId="0" borderId="3" xfId="0" applyFont="1" applyBorder="1" applyAlignment="1">
      <alignment horizontal="center" wrapText="1"/>
    </xf>
    <xf numFmtId="0" fontId="19" fillId="0" borderId="5" xfId="0" applyFont="1" applyBorder="1" applyAlignment="1">
      <alignment horizontal="center" wrapText="1"/>
    </xf>
    <xf numFmtId="0" fontId="19" fillId="0" borderId="4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6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left" vertical="center" wrapText="1"/>
    </xf>
    <xf numFmtId="0" fontId="29" fillId="7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wrapText="1"/>
    </xf>
    <xf numFmtId="0" fontId="3" fillId="5" borderId="5" xfId="0" applyFont="1" applyFill="1" applyBorder="1" applyAlignment="1">
      <alignment wrapText="1"/>
    </xf>
    <xf numFmtId="0" fontId="3" fillId="5" borderId="4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7" borderId="1" xfId="0" applyFont="1" applyFill="1" applyBorder="1" applyAlignment="1">
      <alignment horizontal="left"/>
    </xf>
    <xf numFmtId="0" fontId="8" fillId="7" borderId="1" xfId="0" applyFont="1" applyFill="1" applyBorder="1" applyAlignment="1">
      <alignment horizontal="left" wrapText="1"/>
    </xf>
    <xf numFmtId="0" fontId="34" fillId="7" borderId="3" xfId="0" applyFont="1" applyFill="1" applyBorder="1" applyAlignment="1">
      <alignment vertical="center" wrapText="1"/>
    </xf>
    <xf numFmtId="0" fontId="34" fillId="7" borderId="5" xfId="0" applyFont="1" applyFill="1" applyBorder="1" applyAlignment="1">
      <alignment vertical="center" wrapText="1"/>
    </xf>
    <xf numFmtId="0" fontId="34" fillId="7" borderId="4" xfId="0" applyFont="1" applyFill="1" applyBorder="1" applyAlignment="1">
      <alignment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5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34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FF"/>
      <color rgb="FFCCFFCC"/>
      <color rgb="FFDDF0C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5"/>
  <sheetViews>
    <sheetView tabSelected="1" topLeftCell="A140" zoomScale="148" zoomScaleNormal="148" workbookViewId="0">
      <selection activeCell="B157" sqref="B157:D157"/>
    </sheetView>
  </sheetViews>
  <sheetFormatPr defaultRowHeight="15" x14ac:dyDescent="0.25"/>
  <cols>
    <col min="1" max="1" width="4.140625" style="25" customWidth="1"/>
    <col min="2" max="2" width="34.28515625" style="25" customWidth="1"/>
    <col min="3" max="3" width="11.7109375" style="25" customWidth="1"/>
    <col min="4" max="4" width="14.85546875" style="25" customWidth="1"/>
    <col min="5" max="5" width="15.42578125" style="25" customWidth="1"/>
    <col min="6" max="6" width="13.28515625" style="25" customWidth="1"/>
    <col min="7" max="7" width="16.140625" style="25" customWidth="1"/>
    <col min="8" max="8" width="14.85546875" style="25" customWidth="1"/>
    <col min="9" max="16384" width="9.140625" style="25"/>
  </cols>
  <sheetData>
    <row r="1" spans="1:8" x14ac:dyDescent="0.25">
      <c r="B1" s="111"/>
      <c r="C1" s="112"/>
      <c r="G1" s="113" t="s">
        <v>120</v>
      </c>
      <c r="H1" s="88"/>
    </row>
    <row r="2" spans="1:8" x14ac:dyDescent="0.25">
      <c r="B2" s="25" t="s">
        <v>118</v>
      </c>
      <c r="G2" s="88" t="s">
        <v>37</v>
      </c>
      <c r="H2" s="88"/>
    </row>
    <row r="3" spans="1:8" ht="15" customHeight="1" x14ac:dyDescent="0.25"/>
    <row r="4" spans="1:8" ht="15" customHeight="1" x14ac:dyDescent="0.25">
      <c r="C4" s="115" t="s">
        <v>119</v>
      </c>
      <c r="D4" s="115"/>
      <c r="E4" s="115"/>
      <c r="F4" s="115"/>
    </row>
    <row r="5" spans="1:8" ht="15" customHeight="1" x14ac:dyDescent="0.25">
      <c r="B5" s="26"/>
      <c r="C5" s="2"/>
      <c r="D5" s="2"/>
      <c r="E5" s="2"/>
      <c r="F5" s="2"/>
      <c r="G5" s="26"/>
      <c r="H5" s="26"/>
    </row>
    <row r="6" spans="1:8" ht="15" customHeight="1" x14ac:dyDescent="0.25">
      <c r="B6" s="114" t="s">
        <v>18</v>
      </c>
      <c r="C6" s="114"/>
      <c r="D6" s="114"/>
      <c r="E6" s="114"/>
      <c r="F6" s="114"/>
      <c r="G6" s="114"/>
      <c r="H6" s="114"/>
    </row>
    <row r="7" spans="1:8" ht="15" customHeight="1" x14ac:dyDescent="0.25">
      <c r="B7" s="2"/>
      <c r="C7" s="2"/>
      <c r="D7" s="2"/>
      <c r="E7" s="2"/>
      <c r="F7" s="2"/>
      <c r="G7" s="2"/>
      <c r="H7" s="2"/>
    </row>
    <row r="8" spans="1:8" ht="36" customHeight="1" x14ac:dyDescent="0.25">
      <c r="A8" s="19" t="s">
        <v>16</v>
      </c>
      <c r="B8" s="19" t="s">
        <v>5</v>
      </c>
      <c r="C8" s="20" t="s">
        <v>105</v>
      </c>
      <c r="D8" s="21" t="s">
        <v>106</v>
      </c>
      <c r="E8" s="21" t="s">
        <v>27</v>
      </c>
      <c r="F8" s="21" t="s">
        <v>0</v>
      </c>
      <c r="G8" s="21" t="s">
        <v>76</v>
      </c>
      <c r="H8" s="21" t="s">
        <v>28</v>
      </c>
    </row>
    <row r="9" spans="1:8" ht="11.25" customHeight="1" x14ac:dyDescent="0.25">
      <c r="A9" s="22">
        <v>1</v>
      </c>
      <c r="B9" s="22">
        <v>2</v>
      </c>
      <c r="C9" s="23">
        <v>3</v>
      </c>
      <c r="D9" s="23">
        <v>4</v>
      </c>
      <c r="E9" s="23">
        <v>5</v>
      </c>
      <c r="F9" s="23">
        <v>6</v>
      </c>
      <c r="G9" s="24">
        <v>7</v>
      </c>
      <c r="H9" s="24">
        <v>8</v>
      </c>
    </row>
    <row r="10" spans="1:8" ht="39" customHeight="1" x14ac:dyDescent="0.25">
      <c r="A10" s="52">
        <v>1</v>
      </c>
      <c r="B10" s="52" t="s">
        <v>60</v>
      </c>
      <c r="C10" s="56">
        <v>2</v>
      </c>
      <c r="D10" s="57"/>
      <c r="E10" s="58">
        <f>C10*D10</f>
        <v>0</v>
      </c>
      <c r="F10" s="52">
        <v>1</v>
      </c>
      <c r="G10" s="58"/>
      <c r="H10" s="58">
        <f>F10*G10</f>
        <v>0</v>
      </c>
    </row>
    <row r="11" spans="1:8" ht="39" customHeight="1" x14ac:dyDescent="0.25">
      <c r="A11" s="52">
        <v>2</v>
      </c>
      <c r="B11" s="52" t="s">
        <v>73</v>
      </c>
      <c r="C11" s="56">
        <v>1</v>
      </c>
      <c r="D11" s="57"/>
      <c r="E11" s="60">
        <f>C11*D11</f>
        <v>0</v>
      </c>
      <c r="F11" s="52">
        <v>1</v>
      </c>
      <c r="G11" s="58"/>
      <c r="H11" s="60">
        <f>F11*G11</f>
        <v>0</v>
      </c>
    </row>
    <row r="12" spans="1:8" ht="39" customHeight="1" x14ac:dyDescent="0.25">
      <c r="A12" s="52">
        <v>3</v>
      </c>
      <c r="B12" s="74" t="s">
        <v>96</v>
      </c>
      <c r="C12" s="62">
        <v>2</v>
      </c>
      <c r="D12" s="57"/>
      <c r="E12" s="63">
        <f t="shared" ref="E12:E75" si="0">C12*D12</f>
        <v>0</v>
      </c>
      <c r="F12" s="62">
        <v>1</v>
      </c>
      <c r="G12" s="58"/>
      <c r="H12" s="63">
        <f t="shared" ref="H12:H75" si="1">F12*G12</f>
        <v>0</v>
      </c>
    </row>
    <row r="13" spans="1:8" ht="30" customHeight="1" x14ac:dyDescent="0.25">
      <c r="A13" s="52">
        <v>4</v>
      </c>
      <c r="B13" s="61" t="s">
        <v>74</v>
      </c>
      <c r="C13" s="62">
        <v>1</v>
      </c>
      <c r="D13" s="57"/>
      <c r="E13" s="63">
        <f t="shared" si="0"/>
        <v>0</v>
      </c>
      <c r="F13" s="62">
        <v>1</v>
      </c>
      <c r="G13" s="58"/>
      <c r="H13" s="63">
        <f t="shared" si="1"/>
        <v>0</v>
      </c>
    </row>
    <row r="14" spans="1:8" ht="30" customHeight="1" x14ac:dyDescent="0.25">
      <c r="A14" s="52">
        <v>5</v>
      </c>
      <c r="B14" s="61" t="s">
        <v>61</v>
      </c>
      <c r="C14" s="62">
        <v>1</v>
      </c>
      <c r="D14" s="57"/>
      <c r="E14" s="59">
        <f t="shared" si="0"/>
        <v>0</v>
      </c>
      <c r="F14" s="61">
        <v>1</v>
      </c>
      <c r="G14" s="58"/>
      <c r="H14" s="59">
        <f t="shared" si="1"/>
        <v>0</v>
      </c>
    </row>
    <row r="15" spans="1:8" ht="30" customHeight="1" x14ac:dyDescent="0.25">
      <c r="A15" s="52">
        <v>6</v>
      </c>
      <c r="B15" s="61" t="s">
        <v>1</v>
      </c>
      <c r="C15" s="64">
        <v>2</v>
      </c>
      <c r="D15" s="57"/>
      <c r="E15" s="59">
        <f t="shared" si="0"/>
        <v>0</v>
      </c>
      <c r="F15" s="65">
        <v>1</v>
      </c>
      <c r="G15" s="58"/>
      <c r="H15" s="59">
        <f t="shared" si="1"/>
        <v>0</v>
      </c>
    </row>
    <row r="16" spans="1:8" ht="30" customHeight="1" x14ac:dyDescent="0.25">
      <c r="A16" s="52">
        <v>7</v>
      </c>
      <c r="B16" s="52" t="s">
        <v>71</v>
      </c>
      <c r="C16" s="56">
        <v>2</v>
      </c>
      <c r="D16" s="57"/>
      <c r="E16" s="59">
        <f t="shared" si="0"/>
        <v>0</v>
      </c>
      <c r="F16" s="66">
        <v>1</v>
      </c>
      <c r="G16" s="58"/>
      <c r="H16" s="58">
        <f t="shared" si="1"/>
        <v>0</v>
      </c>
    </row>
    <row r="17" spans="1:8" ht="30" customHeight="1" x14ac:dyDescent="0.25">
      <c r="A17" s="52">
        <v>8</v>
      </c>
      <c r="B17" s="52" t="s">
        <v>90</v>
      </c>
      <c r="C17" s="56">
        <v>1</v>
      </c>
      <c r="D17" s="57"/>
      <c r="E17" s="59">
        <f t="shared" si="0"/>
        <v>0</v>
      </c>
      <c r="F17" s="66">
        <v>1</v>
      </c>
      <c r="G17" s="58"/>
      <c r="H17" s="58">
        <f t="shared" si="1"/>
        <v>0</v>
      </c>
    </row>
    <row r="18" spans="1:8" ht="30" customHeight="1" x14ac:dyDescent="0.25">
      <c r="A18" s="52">
        <v>9</v>
      </c>
      <c r="B18" s="52" t="s">
        <v>3</v>
      </c>
      <c r="C18" s="56">
        <v>2</v>
      </c>
      <c r="D18" s="57"/>
      <c r="E18" s="59">
        <f t="shared" si="0"/>
        <v>0</v>
      </c>
      <c r="F18" s="66">
        <v>1</v>
      </c>
      <c r="G18" s="58"/>
      <c r="H18" s="58">
        <f t="shared" si="1"/>
        <v>0</v>
      </c>
    </row>
    <row r="19" spans="1:8" ht="30" customHeight="1" x14ac:dyDescent="0.25">
      <c r="A19" s="52">
        <v>10</v>
      </c>
      <c r="B19" s="52" t="s">
        <v>6</v>
      </c>
      <c r="C19" s="56">
        <v>1</v>
      </c>
      <c r="D19" s="57"/>
      <c r="E19" s="59">
        <f t="shared" si="0"/>
        <v>0</v>
      </c>
      <c r="F19" s="66">
        <v>1</v>
      </c>
      <c r="G19" s="58"/>
      <c r="H19" s="58">
        <f t="shared" si="1"/>
        <v>0</v>
      </c>
    </row>
    <row r="20" spans="1:8" ht="30" customHeight="1" x14ac:dyDescent="0.25">
      <c r="A20" s="52">
        <v>11</v>
      </c>
      <c r="B20" s="52" t="s">
        <v>2</v>
      </c>
      <c r="C20" s="56">
        <v>2</v>
      </c>
      <c r="D20" s="57"/>
      <c r="E20" s="59">
        <f t="shared" si="0"/>
        <v>0</v>
      </c>
      <c r="F20" s="66">
        <v>1</v>
      </c>
      <c r="G20" s="58"/>
      <c r="H20" s="58">
        <f t="shared" si="1"/>
        <v>0</v>
      </c>
    </row>
    <row r="21" spans="1:8" ht="30" customHeight="1" x14ac:dyDescent="0.25">
      <c r="A21" s="52">
        <v>12</v>
      </c>
      <c r="B21" s="52" t="s">
        <v>2</v>
      </c>
      <c r="C21" s="56">
        <v>1</v>
      </c>
      <c r="D21" s="57"/>
      <c r="E21" s="59">
        <f t="shared" si="0"/>
        <v>0</v>
      </c>
      <c r="F21" s="66">
        <v>1</v>
      </c>
      <c r="G21" s="58"/>
      <c r="H21" s="58">
        <f t="shared" si="1"/>
        <v>0</v>
      </c>
    </row>
    <row r="22" spans="1:8" ht="30" customHeight="1" x14ac:dyDescent="0.25">
      <c r="A22" s="52">
        <v>13</v>
      </c>
      <c r="B22" s="52" t="s">
        <v>2</v>
      </c>
      <c r="C22" s="56">
        <v>1</v>
      </c>
      <c r="D22" s="57"/>
      <c r="E22" s="59">
        <f t="shared" si="0"/>
        <v>0</v>
      </c>
      <c r="F22" s="66">
        <v>1</v>
      </c>
      <c r="G22" s="58"/>
      <c r="H22" s="58">
        <f t="shared" si="1"/>
        <v>0</v>
      </c>
    </row>
    <row r="23" spans="1:8" ht="30" customHeight="1" x14ac:dyDescent="0.25">
      <c r="A23" s="52">
        <v>14</v>
      </c>
      <c r="B23" s="52" t="s">
        <v>7</v>
      </c>
      <c r="C23" s="56">
        <v>1</v>
      </c>
      <c r="D23" s="57"/>
      <c r="E23" s="59">
        <f t="shared" si="0"/>
        <v>0</v>
      </c>
      <c r="F23" s="66">
        <v>1</v>
      </c>
      <c r="G23" s="58"/>
      <c r="H23" s="58">
        <f t="shared" si="1"/>
        <v>0</v>
      </c>
    </row>
    <row r="24" spans="1:8" ht="30" customHeight="1" x14ac:dyDescent="0.25">
      <c r="A24" s="52">
        <v>15</v>
      </c>
      <c r="B24" s="52" t="s">
        <v>38</v>
      </c>
      <c r="C24" s="56">
        <v>2</v>
      </c>
      <c r="D24" s="57"/>
      <c r="E24" s="59">
        <f t="shared" si="0"/>
        <v>0</v>
      </c>
      <c r="F24" s="66">
        <v>1</v>
      </c>
      <c r="G24" s="58"/>
      <c r="H24" s="58">
        <f t="shared" si="1"/>
        <v>0</v>
      </c>
    </row>
    <row r="25" spans="1:8" ht="30" customHeight="1" x14ac:dyDescent="0.25">
      <c r="A25" s="52">
        <v>16</v>
      </c>
      <c r="B25" s="52" t="s">
        <v>1</v>
      </c>
      <c r="C25" s="56">
        <v>2</v>
      </c>
      <c r="D25" s="57"/>
      <c r="E25" s="59">
        <f t="shared" si="0"/>
        <v>0</v>
      </c>
      <c r="F25" s="66">
        <v>1</v>
      </c>
      <c r="G25" s="58"/>
      <c r="H25" s="58">
        <f t="shared" si="1"/>
        <v>0</v>
      </c>
    </row>
    <row r="26" spans="1:8" ht="30" customHeight="1" x14ac:dyDescent="0.25">
      <c r="A26" s="52">
        <v>17</v>
      </c>
      <c r="B26" s="52" t="s">
        <v>8</v>
      </c>
      <c r="C26" s="56">
        <v>1</v>
      </c>
      <c r="D26" s="57"/>
      <c r="E26" s="59">
        <f t="shared" si="0"/>
        <v>0</v>
      </c>
      <c r="F26" s="66">
        <v>1</v>
      </c>
      <c r="G26" s="58"/>
      <c r="H26" s="58">
        <f t="shared" si="1"/>
        <v>0</v>
      </c>
    </row>
    <row r="27" spans="1:8" ht="30" customHeight="1" x14ac:dyDescent="0.25">
      <c r="A27" s="52">
        <v>18</v>
      </c>
      <c r="B27" s="52" t="s">
        <v>9</v>
      </c>
      <c r="C27" s="56">
        <v>2</v>
      </c>
      <c r="D27" s="57"/>
      <c r="E27" s="59">
        <f t="shared" si="0"/>
        <v>0</v>
      </c>
      <c r="F27" s="66">
        <v>1</v>
      </c>
      <c r="G27" s="58"/>
      <c r="H27" s="58">
        <f t="shared" si="1"/>
        <v>0</v>
      </c>
    </row>
    <row r="28" spans="1:8" ht="30" customHeight="1" x14ac:dyDescent="0.25">
      <c r="A28" s="52">
        <v>19</v>
      </c>
      <c r="B28" s="52" t="s">
        <v>9</v>
      </c>
      <c r="C28" s="56">
        <v>2</v>
      </c>
      <c r="D28" s="57"/>
      <c r="E28" s="59">
        <f t="shared" si="0"/>
        <v>0</v>
      </c>
      <c r="F28" s="66">
        <v>1</v>
      </c>
      <c r="G28" s="58"/>
      <c r="H28" s="58">
        <f t="shared" si="1"/>
        <v>0</v>
      </c>
    </row>
    <row r="29" spans="1:8" ht="30" customHeight="1" x14ac:dyDescent="0.25">
      <c r="A29" s="52">
        <v>20</v>
      </c>
      <c r="B29" s="52" t="s">
        <v>4</v>
      </c>
      <c r="C29" s="56">
        <v>2</v>
      </c>
      <c r="D29" s="57"/>
      <c r="E29" s="59">
        <f t="shared" si="0"/>
        <v>0</v>
      </c>
      <c r="F29" s="66">
        <v>1</v>
      </c>
      <c r="G29" s="58"/>
      <c r="H29" s="58">
        <f t="shared" si="1"/>
        <v>0</v>
      </c>
    </row>
    <row r="30" spans="1:8" ht="30" customHeight="1" x14ac:dyDescent="0.25">
      <c r="A30" s="52">
        <v>21</v>
      </c>
      <c r="B30" s="52" t="s">
        <v>39</v>
      </c>
      <c r="C30" s="56">
        <v>2</v>
      </c>
      <c r="D30" s="57"/>
      <c r="E30" s="59">
        <f t="shared" si="0"/>
        <v>0</v>
      </c>
      <c r="F30" s="66">
        <v>1</v>
      </c>
      <c r="G30" s="58"/>
      <c r="H30" s="58">
        <f t="shared" si="1"/>
        <v>0</v>
      </c>
    </row>
    <row r="31" spans="1:8" ht="30" customHeight="1" x14ac:dyDescent="0.25">
      <c r="A31" s="52">
        <v>22</v>
      </c>
      <c r="B31" s="52" t="s">
        <v>40</v>
      </c>
      <c r="C31" s="56">
        <v>2</v>
      </c>
      <c r="D31" s="57"/>
      <c r="E31" s="59">
        <f t="shared" si="0"/>
        <v>0</v>
      </c>
      <c r="F31" s="66">
        <v>1</v>
      </c>
      <c r="G31" s="58"/>
      <c r="H31" s="58">
        <f t="shared" si="1"/>
        <v>0</v>
      </c>
    </row>
    <row r="32" spans="1:8" ht="30" customHeight="1" x14ac:dyDescent="0.25">
      <c r="A32" s="52">
        <v>23</v>
      </c>
      <c r="B32" s="52" t="s">
        <v>41</v>
      </c>
      <c r="C32" s="56">
        <v>2</v>
      </c>
      <c r="D32" s="57"/>
      <c r="E32" s="59">
        <f t="shared" si="0"/>
        <v>0</v>
      </c>
      <c r="F32" s="66">
        <v>1</v>
      </c>
      <c r="G32" s="58"/>
      <c r="H32" s="58">
        <f t="shared" si="1"/>
        <v>0</v>
      </c>
    </row>
    <row r="33" spans="1:8" ht="30" customHeight="1" x14ac:dyDescent="0.25">
      <c r="A33" s="52">
        <v>24</v>
      </c>
      <c r="B33" s="52" t="s">
        <v>42</v>
      </c>
      <c r="C33" s="56">
        <v>2</v>
      </c>
      <c r="D33" s="57"/>
      <c r="E33" s="59">
        <f t="shared" si="0"/>
        <v>0</v>
      </c>
      <c r="F33" s="66">
        <v>1</v>
      </c>
      <c r="G33" s="58"/>
      <c r="H33" s="58">
        <f t="shared" si="1"/>
        <v>0</v>
      </c>
    </row>
    <row r="34" spans="1:8" ht="30" customHeight="1" x14ac:dyDescent="0.25">
      <c r="A34" s="52">
        <v>25</v>
      </c>
      <c r="B34" s="52" t="s">
        <v>97</v>
      </c>
      <c r="C34" s="56">
        <v>2</v>
      </c>
      <c r="D34" s="57"/>
      <c r="E34" s="59">
        <f t="shared" si="0"/>
        <v>0</v>
      </c>
      <c r="F34" s="66">
        <v>1</v>
      </c>
      <c r="G34" s="58"/>
      <c r="H34" s="58">
        <f t="shared" si="1"/>
        <v>0</v>
      </c>
    </row>
    <row r="35" spans="1:8" ht="30" customHeight="1" x14ac:dyDescent="0.25">
      <c r="A35" s="52">
        <v>26</v>
      </c>
      <c r="B35" s="52" t="s">
        <v>43</v>
      </c>
      <c r="C35" s="56">
        <v>1</v>
      </c>
      <c r="D35" s="57"/>
      <c r="E35" s="59">
        <f t="shared" si="0"/>
        <v>0</v>
      </c>
      <c r="F35" s="66">
        <v>1</v>
      </c>
      <c r="G35" s="58"/>
      <c r="H35" s="58">
        <f t="shared" si="1"/>
        <v>0</v>
      </c>
    </row>
    <row r="36" spans="1:8" ht="30" customHeight="1" x14ac:dyDescent="0.25">
      <c r="A36" s="52">
        <v>27</v>
      </c>
      <c r="B36" s="52" t="s">
        <v>44</v>
      </c>
      <c r="C36" s="56">
        <v>2</v>
      </c>
      <c r="D36" s="57"/>
      <c r="E36" s="59">
        <f t="shared" si="0"/>
        <v>0</v>
      </c>
      <c r="F36" s="66">
        <v>1</v>
      </c>
      <c r="G36" s="58"/>
      <c r="H36" s="58">
        <f t="shared" si="1"/>
        <v>0</v>
      </c>
    </row>
    <row r="37" spans="1:8" ht="30" customHeight="1" x14ac:dyDescent="0.25">
      <c r="A37" s="52">
        <v>28</v>
      </c>
      <c r="B37" s="52" t="s">
        <v>45</v>
      </c>
      <c r="C37" s="56">
        <v>2</v>
      </c>
      <c r="D37" s="57"/>
      <c r="E37" s="59">
        <f t="shared" si="0"/>
        <v>0</v>
      </c>
      <c r="F37" s="66">
        <v>1</v>
      </c>
      <c r="G37" s="58"/>
      <c r="H37" s="58">
        <f t="shared" si="1"/>
        <v>0</v>
      </c>
    </row>
    <row r="38" spans="1:8" ht="30" customHeight="1" x14ac:dyDescent="0.25">
      <c r="A38" s="52">
        <v>29</v>
      </c>
      <c r="B38" s="52" t="s">
        <v>46</v>
      </c>
      <c r="C38" s="56">
        <v>2</v>
      </c>
      <c r="D38" s="57"/>
      <c r="E38" s="59">
        <f t="shared" si="0"/>
        <v>0</v>
      </c>
      <c r="F38" s="66">
        <v>1</v>
      </c>
      <c r="G38" s="58"/>
      <c r="H38" s="58">
        <f t="shared" si="1"/>
        <v>0</v>
      </c>
    </row>
    <row r="39" spans="1:8" ht="30" customHeight="1" x14ac:dyDescent="0.25">
      <c r="A39" s="52">
        <v>30</v>
      </c>
      <c r="B39" s="52" t="s">
        <v>47</v>
      </c>
      <c r="C39" s="56">
        <v>1</v>
      </c>
      <c r="D39" s="57"/>
      <c r="E39" s="59">
        <f t="shared" si="0"/>
        <v>0</v>
      </c>
      <c r="F39" s="66">
        <v>1</v>
      </c>
      <c r="G39" s="58"/>
      <c r="H39" s="58">
        <f t="shared" si="1"/>
        <v>0</v>
      </c>
    </row>
    <row r="40" spans="1:8" ht="30" customHeight="1" x14ac:dyDescent="0.25">
      <c r="A40" s="52">
        <v>31</v>
      </c>
      <c r="B40" s="52" t="s">
        <v>48</v>
      </c>
      <c r="C40" s="56">
        <v>1</v>
      </c>
      <c r="D40" s="57"/>
      <c r="E40" s="59">
        <f t="shared" si="0"/>
        <v>0</v>
      </c>
      <c r="F40" s="66">
        <v>1</v>
      </c>
      <c r="G40" s="58"/>
      <c r="H40" s="58">
        <f t="shared" si="1"/>
        <v>0</v>
      </c>
    </row>
    <row r="41" spans="1:8" ht="30" customHeight="1" x14ac:dyDescent="0.25">
      <c r="A41" s="52">
        <v>32</v>
      </c>
      <c r="B41" s="52" t="s">
        <v>49</v>
      </c>
      <c r="C41" s="56">
        <v>1</v>
      </c>
      <c r="D41" s="57"/>
      <c r="E41" s="59">
        <f t="shared" si="0"/>
        <v>0</v>
      </c>
      <c r="F41" s="52">
        <v>1</v>
      </c>
      <c r="G41" s="58"/>
      <c r="H41" s="58">
        <f t="shared" si="1"/>
        <v>0</v>
      </c>
    </row>
    <row r="42" spans="1:8" ht="30" customHeight="1" x14ac:dyDescent="0.25">
      <c r="A42" s="52">
        <v>33</v>
      </c>
      <c r="B42" s="52" t="s">
        <v>50</v>
      </c>
      <c r="C42" s="56">
        <v>1</v>
      </c>
      <c r="D42" s="57"/>
      <c r="E42" s="59">
        <f t="shared" si="0"/>
        <v>0</v>
      </c>
      <c r="F42" s="52">
        <v>1</v>
      </c>
      <c r="G42" s="58"/>
      <c r="H42" s="58">
        <f t="shared" si="1"/>
        <v>0</v>
      </c>
    </row>
    <row r="43" spans="1:8" ht="30" customHeight="1" x14ac:dyDescent="0.25">
      <c r="A43" s="52">
        <v>34</v>
      </c>
      <c r="B43" s="52" t="s">
        <v>47</v>
      </c>
      <c r="C43" s="56">
        <v>1</v>
      </c>
      <c r="D43" s="57"/>
      <c r="E43" s="59">
        <f t="shared" si="0"/>
        <v>0</v>
      </c>
      <c r="F43" s="52">
        <v>1</v>
      </c>
      <c r="G43" s="58"/>
      <c r="H43" s="58">
        <f t="shared" si="1"/>
        <v>0</v>
      </c>
    </row>
    <row r="44" spans="1:8" ht="30" customHeight="1" x14ac:dyDescent="0.25">
      <c r="A44" s="52">
        <v>35</v>
      </c>
      <c r="B44" s="61" t="s">
        <v>51</v>
      </c>
      <c r="C44" s="62">
        <v>1</v>
      </c>
      <c r="D44" s="57"/>
      <c r="E44" s="59">
        <f t="shared" si="0"/>
        <v>0</v>
      </c>
      <c r="F44" s="61">
        <v>1</v>
      </c>
      <c r="G44" s="58"/>
      <c r="H44" s="59">
        <f t="shared" si="1"/>
        <v>0</v>
      </c>
    </row>
    <row r="45" spans="1:8" ht="30" customHeight="1" x14ac:dyDescent="0.25">
      <c r="A45" s="52">
        <v>36</v>
      </c>
      <c r="B45" s="61" t="s">
        <v>52</v>
      </c>
      <c r="C45" s="62">
        <v>1</v>
      </c>
      <c r="D45" s="57"/>
      <c r="E45" s="59">
        <f t="shared" si="0"/>
        <v>0</v>
      </c>
      <c r="F45" s="61">
        <v>1</v>
      </c>
      <c r="G45" s="58"/>
      <c r="H45" s="59">
        <f t="shared" si="1"/>
        <v>0</v>
      </c>
    </row>
    <row r="46" spans="1:8" ht="30" customHeight="1" x14ac:dyDescent="0.25">
      <c r="A46" s="52">
        <v>37</v>
      </c>
      <c r="B46" s="52" t="s">
        <v>62</v>
      </c>
      <c r="C46" s="56">
        <v>2</v>
      </c>
      <c r="D46" s="57"/>
      <c r="E46" s="59">
        <f t="shared" si="0"/>
        <v>0</v>
      </c>
      <c r="F46" s="52">
        <v>1</v>
      </c>
      <c r="G46" s="58"/>
      <c r="H46" s="58">
        <f t="shared" si="1"/>
        <v>0</v>
      </c>
    </row>
    <row r="47" spans="1:8" ht="30" customHeight="1" x14ac:dyDescent="0.25">
      <c r="A47" s="52">
        <v>38</v>
      </c>
      <c r="B47" s="52" t="s">
        <v>51</v>
      </c>
      <c r="C47" s="56">
        <v>1</v>
      </c>
      <c r="D47" s="57"/>
      <c r="E47" s="59">
        <f t="shared" si="0"/>
        <v>0</v>
      </c>
      <c r="F47" s="52">
        <v>1</v>
      </c>
      <c r="G47" s="58"/>
      <c r="H47" s="58">
        <f t="shared" si="1"/>
        <v>0</v>
      </c>
    </row>
    <row r="48" spans="1:8" ht="30" customHeight="1" x14ac:dyDescent="0.25">
      <c r="A48" s="52">
        <v>39</v>
      </c>
      <c r="B48" s="52" t="s">
        <v>10</v>
      </c>
      <c r="C48" s="56">
        <v>2</v>
      </c>
      <c r="D48" s="57"/>
      <c r="E48" s="59">
        <f t="shared" si="0"/>
        <v>0</v>
      </c>
      <c r="F48" s="52">
        <v>1</v>
      </c>
      <c r="G48" s="58"/>
      <c r="H48" s="58">
        <f t="shared" si="1"/>
        <v>0</v>
      </c>
    </row>
    <row r="49" spans="1:8" ht="30" customHeight="1" x14ac:dyDescent="0.25">
      <c r="A49" s="52">
        <v>40</v>
      </c>
      <c r="B49" s="52" t="s">
        <v>53</v>
      </c>
      <c r="C49" s="56">
        <v>1</v>
      </c>
      <c r="D49" s="57"/>
      <c r="E49" s="59">
        <f t="shared" si="0"/>
        <v>0</v>
      </c>
      <c r="F49" s="52">
        <v>1</v>
      </c>
      <c r="G49" s="58"/>
      <c r="H49" s="58">
        <f t="shared" si="1"/>
        <v>0</v>
      </c>
    </row>
    <row r="50" spans="1:8" ht="30" customHeight="1" x14ac:dyDescent="0.25">
      <c r="A50" s="52">
        <v>41</v>
      </c>
      <c r="B50" s="52" t="s">
        <v>54</v>
      </c>
      <c r="C50" s="56">
        <v>2</v>
      </c>
      <c r="D50" s="57"/>
      <c r="E50" s="59">
        <f t="shared" si="0"/>
        <v>0</v>
      </c>
      <c r="F50" s="52">
        <v>0</v>
      </c>
      <c r="G50" s="58"/>
      <c r="H50" s="58">
        <f t="shared" si="1"/>
        <v>0</v>
      </c>
    </row>
    <row r="51" spans="1:8" ht="30" customHeight="1" x14ac:dyDescent="0.25">
      <c r="A51" s="52">
        <v>42</v>
      </c>
      <c r="B51" s="52" t="s">
        <v>10</v>
      </c>
      <c r="C51" s="56">
        <v>2</v>
      </c>
      <c r="D51" s="57"/>
      <c r="E51" s="59">
        <f t="shared" si="0"/>
        <v>0</v>
      </c>
      <c r="F51" s="52">
        <v>1</v>
      </c>
      <c r="G51" s="58"/>
      <c r="H51" s="58">
        <f t="shared" si="1"/>
        <v>0</v>
      </c>
    </row>
    <row r="52" spans="1:8" ht="30" customHeight="1" x14ac:dyDescent="0.25">
      <c r="A52" s="52">
        <v>43</v>
      </c>
      <c r="B52" s="52" t="s">
        <v>55</v>
      </c>
      <c r="C52" s="56">
        <v>1</v>
      </c>
      <c r="D52" s="57"/>
      <c r="E52" s="59">
        <f t="shared" si="0"/>
        <v>0</v>
      </c>
      <c r="F52" s="52">
        <v>1</v>
      </c>
      <c r="G52" s="58"/>
      <c r="H52" s="58">
        <f t="shared" si="1"/>
        <v>0</v>
      </c>
    </row>
    <row r="53" spans="1:8" ht="30" customHeight="1" x14ac:dyDescent="0.25">
      <c r="A53" s="52">
        <v>44</v>
      </c>
      <c r="B53" s="52" t="s">
        <v>10</v>
      </c>
      <c r="C53" s="56">
        <v>2</v>
      </c>
      <c r="D53" s="57"/>
      <c r="E53" s="59">
        <f t="shared" si="0"/>
        <v>0</v>
      </c>
      <c r="F53" s="56">
        <v>1</v>
      </c>
      <c r="G53" s="58"/>
      <c r="H53" s="58">
        <f t="shared" si="1"/>
        <v>0</v>
      </c>
    </row>
    <row r="54" spans="1:8" ht="30" customHeight="1" x14ac:dyDescent="0.25">
      <c r="A54" s="52">
        <v>45</v>
      </c>
      <c r="B54" s="52" t="s">
        <v>56</v>
      </c>
      <c r="C54" s="56">
        <v>1</v>
      </c>
      <c r="D54" s="57"/>
      <c r="E54" s="59">
        <f t="shared" si="0"/>
        <v>0</v>
      </c>
      <c r="F54" s="52">
        <v>1</v>
      </c>
      <c r="G54" s="58"/>
      <c r="H54" s="58">
        <f t="shared" si="1"/>
        <v>0</v>
      </c>
    </row>
    <row r="55" spans="1:8" ht="30" customHeight="1" x14ac:dyDescent="0.25">
      <c r="A55" s="52">
        <v>46</v>
      </c>
      <c r="B55" s="52" t="s">
        <v>57</v>
      </c>
      <c r="C55" s="56">
        <v>1</v>
      </c>
      <c r="D55" s="57"/>
      <c r="E55" s="59">
        <f t="shared" si="0"/>
        <v>0</v>
      </c>
      <c r="F55" s="52">
        <v>1</v>
      </c>
      <c r="G55" s="58"/>
      <c r="H55" s="58">
        <f t="shared" si="1"/>
        <v>0</v>
      </c>
    </row>
    <row r="56" spans="1:8" ht="30" customHeight="1" x14ac:dyDescent="0.25">
      <c r="A56" s="52">
        <v>47</v>
      </c>
      <c r="B56" s="52" t="s">
        <v>13</v>
      </c>
      <c r="C56" s="56">
        <v>2</v>
      </c>
      <c r="D56" s="57"/>
      <c r="E56" s="59">
        <f t="shared" si="0"/>
        <v>0</v>
      </c>
      <c r="F56" s="52">
        <v>1</v>
      </c>
      <c r="G56" s="58"/>
      <c r="H56" s="58">
        <f t="shared" si="1"/>
        <v>0</v>
      </c>
    </row>
    <row r="57" spans="1:8" ht="30" customHeight="1" x14ac:dyDescent="0.25">
      <c r="A57" s="52">
        <v>48</v>
      </c>
      <c r="B57" s="52" t="s">
        <v>13</v>
      </c>
      <c r="C57" s="56">
        <v>2</v>
      </c>
      <c r="D57" s="57"/>
      <c r="E57" s="59">
        <f t="shared" si="0"/>
        <v>0</v>
      </c>
      <c r="F57" s="52">
        <v>1</v>
      </c>
      <c r="G57" s="58"/>
      <c r="H57" s="58">
        <f t="shared" si="1"/>
        <v>0</v>
      </c>
    </row>
    <row r="58" spans="1:8" ht="30" customHeight="1" x14ac:dyDescent="0.25">
      <c r="A58" s="52">
        <v>49</v>
      </c>
      <c r="B58" s="52" t="s">
        <v>13</v>
      </c>
      <c r="C58" s="67">
        <v>2</v>
      </c>
      <c r="D58" s="57"/>
      <c r="E58" s="59">
        <f t="shared" si="0"/>
        <v>0</v>
      </c>
      <c r="F58" s="68">
        <v>1</v>
      </c>
      <c r="G58" s="58"/>
      <c r="H58" s="58">
        <f t="shared" si="1"/>
        <v>0</v>
      </c>
    </row>
    <row r="59" spans="1:8" ht="30" customHeight="1" x14ac:dyDescent="0.25">
      <c r="A59" s="52">
        <v>50</v>
      </c>
      <c r="B59" s="52" t="s">
        <v>14</v>
      </c>
      <c r="C59" s="56">
        <v>1</v>
      </c>
      <c r="D59" s="57"/>
      <c r="E59" s="59">
        <f t="shared" si="0"/>
        <v>0</v>
      </c>
      <c r="F59" s="52">
        <v>1</v>
      </c>
      <c r="G59" s="58"/>
      <c r="H59" s="58">
        <f t="shared" si="1"/>
        <v>0</v>
      </c>
    </row>
    <row r="60" spans="1:8" ht="30" customHeight="1" x14ac:dyDescent="0.25">
      <c r="A60" s="52">
        <v>51</v>
      </c>
      <c r="B60" s="56" t="s">
        <v>14</v>
      </c>
      <c r="C60" s="56">
        <v>1</v>
      </c>
      <c r="D60" s="57"/>
      <c r="E60" s="59">
        <f t="shared" si="0"/>
        <v>0</v>
      </c>
      <c r="F60" s="56">
        <v>1</v>
      </c>
      <c r="G60" s="58"/>
      <c r="H60" s="57">
        <f t="shared" si="1"/>
        <v>0</v>
      </c>
    </row>
    <row r="61" spans="1:8" ht="30" customHeight="1" x14ac:dyDescent="0.25">
      <c r="A61" s="52">
        <v>52</v>
      </c>
      <c r="B61" s="52" t="s">
        <v>14</v>
      </c>
      <c r="C61" s="56">
        <v>1</v>
      </c>
      <c r="D61" s="57"/>
      <c r="E61" s="59">
        <f t="shared" si="0"/>
        <v>0</v>
      </c>
      <c r="F61" s="52">
        <v>1</v>
      </c>
      <c r="G61" s="58"/>
      <c r="H61" s="58">
        <f t="shared" si="1"/>
        <v>0</v>
      </c>
    </row>
    <row r="62" spans="1:8" ht="30" customHeight="1" x14ac:dyDescent="0.25">
      <c r="A62" s="52">
        <v>53</v>
      </c>
      <c r="B62" s="52" t="s">
        <v>116</v>
      </c>
      <c r="C62" s="56">
        <v>2</v>
      </c>
      <c r="D62" s="57"/>
      <c r="E62" s="59">
        <f t="shared" si="0"/>
        <v>0</v>
      </c>
      <c r="F62" s="52">
        <v>1</v>
      </c>
      <c r="G62" s="58"/>
      <c r="H62" s="58">
        <f t="shared" si="1"/>
        <v>0</v>
      </c>
    </row>
    <row r="63" spans="1:8" ht="30" customHeight="1" x14ac:dyDescent="0.25">
      <c r="A63" s="52">
        <v>54</v>
      </c>
      <c r="B63" s="52" t="s">
        <v>72</v>
      </c>
      <c r="C63" s="56">
        <v>2</v>
      </c>
      <c r="D63" s="57"/>
      <c r="E63" s="59">
        <f t="shared" si="0"/>
        <v>0</v>
      </c>
      <c r="F63" s="52">
        <v>1</v>
      </c>
      <c r="G63" s="58"/>
      <c r="H63" s="58">
        <f t="shared" si="1"/>
        <v>0</v>
      </c>
    </row>
    <row r="64" spans="1:8" ht="30" customHeight="1" x14ac:dyDescent="0.25">
      <c r="A64" s="52">
        <v>55</v>
      </c>
      <c r="B64" s="52" t="s">
        <v>63</v>
      </c>
      <c r="C64" s="56">
        <v>1</v>
      </c>
      <c r="D64" s="57"/>
      <c r="E64" s="59">
        <f t="shared" si="0"/>
        <v>0</v>
      </c>
      <c r="F64" s="52">
        <v>1</v>
      </c>
      <c r="G64" s="58"/>
      <c r="H64" s="58">
        <f t="shared" si="1"/>
        <v>0</v>
      </c>
    </row>
    <row r="65" spans="1:8" ht="30" customHeight="1" x14ac:dyDescent="0.25">
      <c r="A65" s="52">
        <v>56</v>
      </c>
      <c r="B65" s="52" t="s">
        <v>63</v>
      </c>
      <c r="C65" s="56">
        <v>1</v>
      </c>
      <c r="D65" s="57"/>
      <c r="E65" s="59">
        <f t="shared" si="0"/>
        <v>0</v>
      </c>
      <c r="F65" s="52">
        <v>1</v>
      </c>
      <c r="G65" s="58"/>
      <c r="H65" s="58">
        <f t="shared" si="1"/>
        <v>0</v>
      </c>
    </row>
    <row r="66" spans="1:8" ht="30" customHeight="1" x14ac:dyDescent="0.25">
      <c r="A66" s="52">
        <v>57</v>
      </c>
      <c r="B66" s="52" t="s">
        <v>63</v>
      </c>
      <c r="C66" s="56">
        <v>1</v>
      </c>
      <c r="D66" s="57"/>
      <c r="E66" s="59">
        <f t="shared" si="0"/>
        <v>0</v>
      </c>
      <c r="F66" s="52">
        <v>1</v>
      </c>
      <c r="G66" s="58"/>
      <c r="H66" s="58">
        <f t="shared" si="1"/>
        <v>0</v>
      </c>
    </row>
    <row r="67" spans="1:8" ht="30" customHeight="1" x14ac:dyDescent="0.25">
      <c r="A67" s="52">
        <v>58</v>
      </c>
      <c r="B67" s="52" t="s">
        <v>117</v>
      </c>
      <c r="C67" s="56">
        <v>1</v>
      </c>
      <c r="D67" s="57"/>
      <c r="E67" s="59">
        <f t="shared" si="0"/>
        <v>0</v>
      </c>
      <c r="F67" s="52">
        <v>1</v>
      </c>
      <c r="G67" s="58"/>
      <c r="H67" s="58">
        <f t="shared" si="1"/>
        <v>0</v>
      </c>
    </row>
    <row r="68" spans="1:8" ht="30" customHeight="1" x14ac:dyDescent="0.25">
      <c r="A68" s="52">
        <v>59</v>
      </c>
      <c r="B68" s="61" t="s">
        <v>91</v>
      </c>
      <c r="C68" s="62">
        <v>0</v>
      </c>
      <c r="D68" s="57"/>
      <c r="E68" s="59">
        <f t="shared" si="0"/>
        <v>0</v>
      </c>
      <c r="F68" s="61">
        <v>1</v>
      </c>
      <c r="G68" s="58"/>
      <c r="H68" s="59">
        <f t="shared" si="1"/>
        <v>0</v>
      </c>
    </row>
    <row r="69" spans="1:8" ht="30" customHeight="1" x14ac:dyDescent="0.25">
      <c r="A69" s="52">
        <v>60</v>
      </c>
      <c r="B69" s="56" t="s">
        <v>92</v>
      </c>
      <c r="C69" s="56">
        <v>0</v>
      </c>
      <c r="D69" s="57"/>
      <c r="E69" s="59">
        <f t="shared" si="0"/>
        <v>0</v>
      </c>
      <c r="F69" s="52">
        <v>1</v>
      </c>
      <c r="G69" s="58"/>
      <c r="H69" s="58">
        <f t="shared" si="1"/>
        <v>0</v>
      </c>
    </row>
    <row r="70" spans="1:8" ht="30" customHeight="1" x14ac:dyDescent="0.25">
      <c r="A70" s="52">
        <v>61</v>
      </c>
      <c r="B70" s="69" t="s">
        <v>92</v>
      </c>
      <c r="C70" s="56">
        <v>0</v>
      </c>
      <c r="D70" s="57"/>
      <c r="E70" s="59">
        <f t="shared" si="0"/>
        <v>0</v>
      </c>
      <c r="F70" s="52">
        <v>1</v>
      </c>
      <c r="G70" s="58"/>
      <c r="H70" s="58">
        <f t="shared" si="1"/>
        <v>0</v>
      </c>
    </row>
    <row r="71" spans="1:8" ht="30" customHeight="1" x14ac:dyDescent="0.25">
      <c r="A71" s="52">
        <v>62</v>
      </c>
      <c r="B71" s="70" t="s">
        <v>93</v>
      </c>
      <c r="C71" s="62">
        <v>0</v>
      </c>
      <c r="D71" s="57"/>
      <c r="E71" s="59">
        <f t="shared" si="0"/>
        <v>0</v>
      </c>
      <c r="F71" s="61">
        <v>1</v>
      </c>
      <c r="G71" s="58"/>
      <c r="H71" s="59">
        <f t="shared" si="1"/>
        <v>0</v>
      </c>
    </row>
    <row r="72" spans="1:8" ht="30" customHeight="1" x14ac:dyDescent="0.25">
      <c r="A72" s="52">
        <v>63</v>
      </c>
      <c r="B72" s="70" t="s">
        <v>94</v>
      </c>
      <c r="C72" s="62">
        <v>0</v>
      </c>
      <c r="D72" s="57"/>
      <c r="E72" s="59">
        <f t="shared" si="0"/>
        <v>0</v>
      </c>
      <c r="F72" s="61">
        <v>1</v>
      </c>
      <c r="G72" s="58"/>
      <c r="H72" s="59">
        <f t="shared" si="1"/>
        <v>0</v>
      </c>
    </row>
    <row r="73" spans="1:8" ht="30" customHeight="1" x14ac:dyDescent="0.25">
      <c r="A73" s="52">
        <v>64</v>
      </c>
      <c r="B73" s="70" t="s">
        <v>4</v>
      </c>
      <c r="C73" s="62">
        <v>2</v>
      </c>
      <c r="D73" s="57"/>
      <c r="E73" s="59">
        <f t="shared" si="0"/>
        <v>0</v>
      </c>
      <c r="F73" s="61">
        <v>1</v>
      </c>
      <c r="G73" s="58"/>
      <c r="H73" s="59">
        <f t="shared" si="1"/>
        <v>0</v>
      </c>
    </row>
    <row r="74" spans="1:8" ht="30" customHeight="1" x14ac:dyDescent="0.25">
      <c r="A74" s="52">
        <v>65</v>
      </c>
      <c r="B74" s="70" t="s">
        <v>98</v>
      </c>
      <c r="C74" s="62">
        <v>0</v>
      </c>
      <c r="D74" s="57"/>
      <c r="E74" s="59">
        <f t="shared" si="0"/>
        <v>0</v>
      </c>
      <c r="F74" s="61">
        <v>1</v>
      </c>
      <c r="G74" s="58"/>
      <c r="H74" s="59">
        <f t="shared" si="1"/>
        <v>0</v>
      </c>
    </row>
    <row r="75" spans="1:8" ht="30" customHeight="1" x14ac:dyDescent="0.25">
      <c r="A75" s="52">
        <v>66</v>
      </c>
      <c r="B75" s="70" t="s">
        <v>99</v>
      </c>
      <c r="C75" s="62">
        <v>0</v>
      </c>
      <c r="D75" s="57"/>
      <c r="E75" s="59">
        <f t="shared" si="0"/>
        <v>0</v>
      </c>
      <c r="F75" s="61">
        <v>1</v>
      </c>
      <c r="G75" s="58"/>
      <c r="H75" s="59">
        <f t="shared" si="1"/>
        <v>0</v>
      </c>
    </row>
    <row r="76" spans="1:8" ht="30" customHeight="1" x14ac:dyDescent="0.25">
      <c r="A76" s="52">
        <v>67</v>
      </c>
      <c r="B76" s="70" t="s">
        <v>99</v>
      </c>
      <c r="C76" s="62">
        <v>0</v>
      </c>
      <c r="D76" s="57"/>
      <c r="E76" s="59">
        <f t="shared" ref="E76:E84" si="2">C76*D76</f>
        <v>0</v>
      </c>
      <c r="F76" s="61">
        <v>1</v>
      </c>
      <c r="G76" s="58"/>
      <c r="H76" s="59">
        <f t="shared" ref="H76:H84" si="3">F76*G76</f>
        <v>0</v>
      </c>
    </row>
    <row r="77" spans="1:8" ht="30" customHeight="1" x14ac:dyDescent="0.25">
      <c r="A77" s="52">
        <v>68</v>
      </c>
      <c r="B77" s="70" t="s">
        <v>99</v>
      </c>
      <c r="C77" s="62">
        <v>0</v>
      </c>
      <c r="D77" s="57"/>
      <c r="E77" s="59">
        <f t="shared" si="2"/>
        <v>0</v>
      </c>
      <c r="F77" s="61">
        <v>1</v>
      </c>
      <c r="G77" s="58"/>
      <c r="H77" s="59">
        <f t="shared" si="3"/>
        <v>0</v>
      </c>
    </row>
    <row r="78" spans="1:8" ht="30" customHeight="1" x14ac:dyDescent="0.25">
      <c r="A78" s="52">
        <v>69</v>
      </c>
      <c r="B78" s="70" t="s">
        <v>99</v>
      </c>
      <c r="C78" s="62">
        <v>0</v>
      </c>
      <c r="D78" s="57"/>
      <c r="E78" s="59">
        <f t="shared" si="2"/>
        <v>0</v>
      </c>
      <c r="F78" s="61">
        <v>1</v>
      </c>
      <c r="G78" s="58"/>
      <c r="H78" s="59">
        <f t="shared" si="3"/>
        <v>0</v>
      </c>
    </row>
    <row r="79" spans="1:8" ht="30" customHeight="1" x14ac:dyDescent="0.25">
      <c r="A79" s="52">
        <v>70</v>
      </c>
      <c r="B79" s="70" t="s">
        <v>100</v>
      </c>
      <c r="C79" s="62">
        <v>0</v>
      </c>
      <c r="D79" s="57"/>
      <c r="E79" s="59">
        <f t="shared" si="2"/>
        <v>0</v>
      </c>
      <c r="F79" s="61">
        <v>1</v>
      </c>
      <c r="G79" s="58"/>
      <c r="H79" s="59">
        <f t="shared" si="3"/>
        <v>0</v>
      </c>
    </row>
    <row r="80" spans="1:8" ht="30" customHeight="1" x14ac:dyDescent="0.25">
      <c r="A80" s="52">
        <v>71</v>
      </c>
      <c r="B80" s="70" t="s">
        <v>100</v>
      </c>
      <c r="C80" s="62">
        <v>0</v>
      </c>
      <c r="D80" s="57"/>
      <c r="E80" s="59">
        <f t="shared" si="2"/>
        <v>0</v>
      </c>
      <c r="F80" s="61">
        <v>1</v>
      </c>
      <c r="G80" s="58"/>
      <c r="H80" s="59">
        <f t="shared" si="3"/>
        <v>0</v>
      </c>
    </row>
    <row r="81" spans="1:8" ht="30" customHeight="1" x14ac:dyDescent="0.25">
      <c r="A81" s="52">
        <v>72</v>
      </c>
      <c r="B81" s="70" t="s">
        <v>101</v>
      </c>
      <c r="C81" s="62">
        <v>2</v>
      </c>
      <c r="D81" s="57"/>
      <c r="E81" s="59">
        <f t="shared" si="2"/>
        <v>0</v>
      </c>
      <c r="F81" s="61">
        <v>1</v>
      </c>
      <c r="G81" s="58"/>
      <c r="H81" s="59">
        <f t="shared" si="3"/>
        <v>0</v>
      </c>
    </row>
    <row r="82" spans="1:8" ht="30" customHeight="1" x14ac:dyDescent="0.25">
      <c r="A82" s="52">
        <v>73</v>
      </c>
      <c r="B82" s="70" t="s">
        <v>102</v>
      </c>
      <c r="C82" s="62">
        <v>2</v>
      </c>
      <c r="D82" s="57"/>
      <c r="E82" s="59">
        <f t="shared" si="2"/>
        <v>0</v>
      </c>
      <c r="F82" s="61">
        <v>1</v>
      </c>
      <c r="G82" s="58"/>
      <c r="H82" s="59">
        <f t="shared" si="3"/>
        <v>0</v>
      </c>
    </row>
    <row r="83" spans="1:8" ht="30" customHeight="1" x14ac:dyDescent="0.25">
      <c r="A83" s="52">
        <v>74</v>
      </c>
      <c r="B83" s="70" t="s">
        <v>103</v>
      </c>
      <c r="C83" s="62">
        <v>2</v>
      </c>
      <c r="D83" s="57"/>
      <c r="E83" s="59">
        <f t="shared" si="2"/>
        <v>0</v>
      </c>
      <c r="F83" s="61">
        <v>1</v>
      </c>
      <c r="G83" s="58"/>
      <c r="H83" s="59">
        <f t="shared" si="3"/>
        <v>0</v>
      </c>
    </row>
    <row r="84" spans="1:8" ht="30" customHeight="1" x14ac:dyDescent="0.25">
      <c r="A84" s="52">
        <v>75</v>
      </c>
      <c r="B84" s="70" t="s">
        <v>104</v>
      </c>
      <c r="C84" s="62">
        <v>2</v>
      </c>
      <c r="D84" s="57"/>
      <c r="E84" s="59">
        <f t="shared" si="2"/>
        <v>0</v>
      </c>
      <c r="F84" s="61">
        <v>1</v>
      </c>
      <c r="G84" s="58"/>
      <c r="H84" s="59">
        <f t="shared" si="3"/>
        <v>0</v>
      </c>
    </row>
    <row r="85" spans="1:8" ht="27.75" customHeight="1" x14ac:dyDescent="0.25">
      <c r="A85" s="52">
        <v>76</v>
      </c>
      <c r="B85" s="71" t="s">
        <v>95</v>
      </c>
      <c r="C85" s="71">
        <f>SUM(C10:C84)</f>
        <v>97</v>
      </c>
      <c r="D85" s="71" t="s">
        <v>12</v>
      </c>
      <c r="E85" s="76">
        <f>SUM(E10:E84)</f>
        <v>0</v>
      </c>
      <c r="F85" s="72">
        <f>SUM(F10:F84)</f>
        <v>74</v>
      </c>
      <c r="G85" s="73" t="s">
        <v>12</v>
      </c>
      <c r="H85" s="77">
        <f>SUM(H10:H84)</f>
        <v>0</v>
      </c>
    </row>
    <row r="86" spans="1:8" ht="27.75" customHeight="1" x14ac:dyDescent="0.25">
      <c r="A86" s="78"/>
      <c r="B86" s="79"/>
      <c r="C86" s="79"/>
      <c r="D86" s="79"/>
      <c r="E86" s="82"/>
      <c r="F86" s="80"/>
      <c r="G86" s="81"/>
      <c r="H86" s="83"/>
    </row>
    <row r="87" spans="1:8" ht="27.75" customHeight="1" x14ac:dyDescent="0.25">
      <c r="A87" s="119" t="s">
        <v>107</v>
      </c>
      <c r="B87" s="120"/>
      <c r="C87" s="120"/>
      <c r="D87" s="120"/>
      <c r="E87" s="120"/>
      <c r="F87" s="120"/>
      <c r="G87" s="120"/>
      <c r="H87" s="121"/>
    </row>
    <row r="88" spans="1:8" ht="16.5" customHeight="1" x14ac:dyDescent="0.25">
      <c r="A88" s="9"/>
      <c r="B88" s="8"/>
      <c r="C88" s="8"/>
      <c r="D88" s="8"/>
      <c r="E88" s="8"/>
      <c r="F88" s="8"/>
      <c r="G88" s="8"/>
      <c r="H88" s="10"/>
    </row>
    <row r="89" spans="1:8" ht="30" customHeight="1" x14ac:dyDescent="0.25">
      <c r="A89" s="116" t="s">
        <v>124</v>
      </c>
      <c r="B89" s="117"/>
      <c r="C89" s="117"/>
      <c r="D89" s="117"/>
      <c r="E89" s="117"/>
      <c r="F89" s="117"/>
      <c r="G89" s="117"/>
      <c r="H89" s="118"/>
    </row>
    <row r="91" spans="1:8" x14ac:dyDescent="0.25">
      <c r="B91" s="108" t="s">
        <v>19</v>
      </c>
      <c r="C91" s="108"/>
      <c r="D91" s="108"/>
      <c r="E91" s="108"/>
    </row>
    <row r="93" spans="1:8" ht="71.25" customHeight="1" x14ac:dyDescent="0.25">
      <c r="A93" s="28" t="s">
        <v>16</v>
      </c>
      <c r="B93" s="28" t="s">
        <v>15</v>
      </c>
      <c r="C93" s="28" t="s">
        <v>87</v>
      </c>
      <c r="D93" s="28" t="s">
        <v>88</v>
      </c>
      <c r="E93" s="28" t="s">
        <v>89</v>
      </c>
    </row>
    <row r="94" spans="1:8" x14ac:dyDescent="0.25">
      <c r="A94" s="1">
        <v>1</v>
      </c>
      <c r="B94" s="1">
        <v>2</v>
      </c>
      <c r="C94" s="29">
        <v>3</v>
      </c>
      <c r="D94" s="1">
        <v>4</v>
      </c>
      <c r="E94" s="30">
        <v>5</v>
      </c>
    </row>
    <row r="95" spans="1:8" ht="28.5" customHeight="1" x14ac:dyDescent="0.25">
      <c r="A95" s="31">
        <v>1</v>
      </c>
      <c r="B95" s="32" t="s">
        <v>17</v>
      </c>
      <c r="C95" s="55">
        <v>336</v>
      </c>
      <c r="D95" s="33"/>
      <c r="E95" s="75">
        <f>C95*D95</f>
        <v>0</v>
      </c>
    </row>
    <row r="97" spans="1:7" ht="27" customHeight="1" x14ac:dyDescent="0.25">
      <c r="B97" s="109" t="s">
        <v>108</v>
      </c>
      <c r="C97" s="110"/>
      <c r="D97" s="110"/>
      <c r="E97" s="110"/>
    </row>
    <row r="99" spans="1:7" ht="40.5" customHeight="1" x14ac:dyDescent="0.25">
      <c r="B99" s="128" t="s">
        <v>109</v>
      </c>
      <c r="C99" s="128"/>
      <c r="D99" s="128"/>
      <c r="E99" s="128"/>
    </row>
    <row r="101" spans="1:7" ht="29.25" customHeight="1" x14ac:dyDescent="0.25">
      <c r="B101" s="110" t="s">
        <v>77</v>
      </c>
      <c r="C101" s="110"/>
      <c r="D101" s="110"/>
      <c r="E101" s="110"/>
    </row>
    <row r="104" spans="1:7" x14ac:dyDescent="0.25">
      <c r="B104" s="138" t="s">
        <v>22</v>
      </c>
      <c r="C104" s="138"/>
      <c r="D104" s="138"/>
      <c r="E104" s="138"/>
      <c r="F104" s="138"/>
      <c r="G104" s="138"/>
    </row>
    <row r="106" spans="1:7" ht="76.5" customHeight="1" x14ac:dyDescent="0.25">
      <c r="A106" s="85" t="s">
        <v>16</v>
      </c>
      <c r="B106" s="84" t="s">
        <v>21</v>
      </c>
      <c r="C106" s="139" t="s">
        <v>78</v>
      </c>
      <c r="D106" s="139"/>
      <c r="E106" s="34" t="s">
        <v>79</v>
      </c>
      <c r="F106" s="35" t="s">
        <v>80</v>
      </c>
      <c r="G106" s="34" t="s">
        <v>81</v>
      </c>
    </row>
    <row r="107" spans="1:7" x14ac:dyDescent="0.25">
      <c r="A107" s="5">
        <v>1</v>
      </c>
      <c r="B107" s="36">
        <v>2</v>
      </c>
      <c r="C107" s="140">
        <v>3</v>
      </c>
      <c r="D107" s="140"/>
      <c r="E107" s="4">
        <v>4</v>
      </c>
      <c r="F107" s="4">
        <v>5</v>
      </c>
      <c r="G107" s="4">
        <v>6</v>
      </c>
    </row>
    <row r="108" spans="1:7" ht="31.5" x14ac:dyDescent="0.25">
      <c r="A108" s="37">
        <v>1</v>
      </c>
      <c r="B108" s="38" t="s">
        <v>20</v>
      </c>
      <c r="C108" s="126">
        <v>120000</v>
      </c>
      <c r="D108" s="126"/>
      <c r="E108" s="39"/>
      <c r="F108" s="33">
        <f>C108*E108</f>
        <v>0</v>
      </c>
      <c r="G108" s="40">
        <f>C108-F108</f>
        <v>120000</v>
      </c>
    </row>
    <row r="109" spans="1:7" x14ac:dyDescent="0.25">
      <c r="G109" s="3"/>
    </row>
    <row r="110" spans="1:7" x14ac:dyDescent="0.25">
      <c r="B110" s="127" t="s">
        <v>110</v>
      </c>
      <c r="C110" s="127"/>
      <c r="D110" s="127"/>
      <c r="E110" s="127"/>
      <c r="F110" s="127"/>
      <c r="G110" s="127"/>
    </row>
    <row r="111" spans="1:7" x14ac:dyDescent="0.25">
      <c r="G111" s="3"/>
    </row>
    <row r="112" spans="1:7" ht="29.25" customHeight="1" x14ac:dyDescent="0.25">
      <c r="B112" s="128" t="s">
        <v>111</v>
      </c>
      <c r="C112" s="128"/>
      <c r="D112" s="128"/>
      <c r="E112" s="128"/>
      <c r="F112" s="128"/>
      <c r="G112" s="128"/>
    </row>
    <row r="113" spans="1:7" x14ac:dyDescent="0.25">
      <c r="G113" s="3"/>
    </row>
    <row r="114" spans="1:7" ht="28.5" customHeight="1" x14ac:dyDescent="0.25">
      <c r="B114" s="128" t="s">
        <v>112</v>
      </c>
      <c r="C114" s="128"/>
      <c r="D114" s="128"/>
      <c r="E114" s="128"/>
      <c r="F114" s="128"/>
      <c r="G114" s="128"/>
    </row>
    <row r="115" spans="1:7" x14ac:dyDescent="0.25">
      <c r="G115" s="3"/>
    </row>
    <row r="116" spans="1:7" ht="18" customHeight="1" x14ac:dyDescent="0.25">
      <c r="B116" s="129" t="s">
        <v>82</v>
      </c>
      <c r="C116" s="130"/>
      <c r="D116" s="130"/>
      <c r="E116" s="130"/>
      <c r="F116" s="130"/>
      <c r="G116" s="131"/>
    </row>
    <row r="117" spans="1:7" x14ac:dyDescent="0.25">
      <c r="G117" s="3"/>
    </row>
    <row r="118" spans="1:7" x14ac:dyDescent="0.25">
      <c r="G118" s="3"/>
    </row>
    <row r="119" spans="1:7" ht="30" customHeight="1" x14ac:dyDescent="0.25">
      <c r="B119" s="122" t="s">
        <v>23</v>
      </c>
      <c r="C119" s="122"/>
      <c r="D119" s="122"/>
      <c r="E119" s="122"/>
      <c r="F119" s="122"/>
      <c r="G119" s="3"/>
    </row>
    <row r="120" spans="1:7" x14ac:dyDescent="0.25">
      <c r="G120" s="3"/>
    </row>
    <row r="121" spans="1:7" ht="75" customHeight="1" x14ac:dyDescent="0.25">
      <c r="A121" s="86" t="s">
        <v>16</v>
      </c>
      <c r="B121" s="86" t="s">
        <v>15</v>
      </c>
      <c r="C121" s="123" t="s">
        <v>83</v>
      </c>
      <c r="D121" s="123"/>
      <c r="E121" s="34" t="s">
        <v>84</v>
      </c>
      <c r="F121" s="34" t="s">
        <v>85</v>
      </c>
      <c r="G121" s="3"/>
    </row>
    <row r="122" spans="1:7" ht="15.75" customHeight="1" x14ac:dyDescent="0.25">
      <c r="A122" s="6">
        <v>1</v>
      </c>
      <c r="B122" s="6">
        <v>2</v>
      </c>
      <c r="C122" s="124">
        <v>3</v>
      </c>
      <c r="D122" s="125"/>
      <c r="E122" s="6">
        <v>4</v>
      </c>
      <c r="F122" s="41">
        <v>5</v>
      </c>
      <c r="G122" s="3"/>
    </row>
    <row r="123" spans="1:7" ht="28.5" customHeight="1" x14ac:dyDescent="0.25">
      <c r="A123" s="27">
        <v>1</v>
      </c>
      <c r="B123" s="18" t="s">
        <v>24</v>
      </c>
      <c r="C123" s="135">
        <v>500</v>
      </c>
      <c r="D123" s="135"/>
      <c r="E123" s="33"/>
      <c r="F123" s="7">
        <f>C123*E123</f>
        <v>0</v>
      </c>
      <c r="G123" s="3"/>
    </row>
    <row r="124" spans="1:7" x14ac:dyDescent="0.25">
      <c r="G124" s="3"/>
    </row>
    <row r="125" spans="1:7" ht="28.5" customHeight="1" x14ac:dyDescent="0.25">
      <c r="B125" s="136" t="s">
        <v>113</v>
      </c>
      <c r="C125" s="136"/>
      <c r="D125" s="136"/>
      <c r="E125" s="136"/>
      <c r="F125" s="136"/>
      <c r="G125" s="3"/>
    </row>
    <row r="126" spans="1:7" x14ac:dyDescent="0.25">
      <c r="G126" s="3"/>
    </row>
    <row r="127" spans="1:7" ht="42" customHeight="1" x14ac:dyDescent="0.25">
      <c r="B127" s="136" t="s">
        <v>114</v>
      </c>
      <c r="C127" s="136"/>
      <c r="D127" s="136"/>
      <c r="E127" s="136"/>
      <c r="F127" s="136"/>
      <c r="G127" s="3"/>
    </row>
    <row r="128" spans="1:7" x14ac:dyDescent="0.25">
      <c r="G128" s="3"/>
    </row>
    <row r="129" spans="1:7" ht="30" customHeight="1" x14ac:dyDescent="0.25">
      <c r="B129" s="137" t="s">
        <v>86</v>
      </c>
      <c r="C129" s="137"/>
      <c r="D129" s="137"/>
      <c r="E129" s="137"/>
      <c r="F129" s="137"/>
      <c r="G129" s="3"/>
    </row>
    <row r="130" spans="1:7" x14ac:dyDescent="0.25">
      <c r="B130" s="42"/>
      <c r="G130" s="3"/>
    </row>
    <row r="131" spans="1:7" x14ac:dyDescent="0.25">
      <c r="B131" s="42"/>
      <c r="G131" s="3"/>
    </row>
    <row r="132" spans="1:7" ht="57" customHeight="1" x14ac:dyDescent="0.25">
      <c r="B132" s="132" t="s">
        <v>125</v>
      </c>
      <c r="C132" s="133"/>
      <c r="D132" s="133"/>
      <c r="E132" s="134"/>
      <c r="G132" s="3"/>
    </row>
    <row r="133" spans="1:7" x14ac:dyDescent="0.25">
      <c r="B133" s="42"/>
      <c r="G133" s="3"/>
    </row>
    <row r="134" spans="1:7" ht="30" x14ac:dyDescent="0.25">
      <c r="A134" s="25" t="s">
        <v>16</v>
      </c>
      <c r="B134" s="43" t="s">
        <v>15</v>
      </c>
      <c r="C134" s="44" t="s">
        <v>26</v>
      </c>
      <c r="D134" s="44" t="s">
        <v>36</v>
      </c>
      <c r="E134" s="44" t="s">
        <v>25</v>
      </c>
      <c r="G134" s="3"/>
    </row>
    <row r="135" spans="1:7" x14ac:dyDescent="0.25">
      <c r="A135" s="6">
        <v>1</v>
      </c>
      <c r="B135" s="6">
        <v>2</v>
      </c>
      <c r="C135" s="6">
        <v>3</v>
      </c>
      <c r="D135" s="6">
        <v>4</v>
      </c>
      <c r="E135" s="6">
        <v>5</v>
      </c>
      <c r="G135" s="3"/>
    </row>
    <row r="136" spans="1:7" ht="33" customHeight="1" x14ac:dyDescent="0.25">
      <c r="A136" s="27">
        <v>1</v>
      </c>
      <c r="B136" s="45" t="s">
        <v>29</v>
      </c>
      <c r="C136" s="37">
        <v>1</v>
      </c>
      <c r="D136" s="11" t="s">
        <v>75</v>
      </c>
      <c r="E136" s="15">
        <f>E85+H85</f>
        <v>0</v>
      </c>
      <c r="G136" s="3"/>
    </row>
    <row r="137" spans="1:7" x14ac:dyDescent="0.25">
      <c r="A137" s="27">
        <v>2</v>
      </c>
      <c r="B137" s="46" t="s">
        <v>30</v>
      </c>
      <c r="C137" s="37">
        <v>2</v>
      </c>
      <c r="D137" s="27" t="s">
        <v>31</v>
      </c>
      <c r="E137" s="15">
        <f>E95</f>
        <v>0</v>
      </c>
      <c r="G137" s="3"/>
    </row>
    <row r="138" spans="1:7" ht="30" x14ac:dyDescent="0.25">
      <c r="A138" s="27">
        <v>3</v>
      </c>
      <c r="B138" s="45" t="s">
        <v>32</v>
      </c>
      <c r="C138" s="37">
        <v>3</v>
      </c>
      <c r="D138" s="27" t="s">
        <v>33</v>
      </c>
      <c r="E138" s="15">
        <f>G108</f>
        <v>120000</v>
      </c>
      <c r="G138" s="3"/>
    </row>
    <row r="139" spans="1:7" ht="30" x14ac:dyDescent="0.25">
      <c r="A139" s="27">
        <v>4</v>
      </c>
      <c r="B139" s="45" t="s">
        <v>34</v>
      </c>
      <c r="C139" s="37">
        <v>4</v>
      </c>
      <c r="D139" s="27" t="s">
        <v>35</v>
      </c>
      <c r="E139" s="16">
        <f>F123</f>
        <v>0</v>
      </c>
      <c r="G139" s="3"/>
    </row>
    <row r="140" spans="1:7" ht="94.5" customHeight="1" x14ac:dyDescent="0.25">
      <c r="A140" s="27">
        <v>5</v>
      </c>
      <c r="B140" s="47" t="s">
        <v>123</v>
      </c>
      <c r="C140" s="37" t="s">
        <v>12</v>
      </c>
      <c r="D140" s="37" t="s">
        <v>12</v>
      </c>
      <c r="E140" s="17">
        <f>SUM(E136:E139)</f>
        <v>120000</v>
      </c>
      <c r="G140" s="3"/>
    </row>
    <row r="141" spans="1:7" x14ac:dyDescent="0.25">
      <c r="A141" s="26"/>
      <c r="B141" s="48"/>
      <c r="C141" s="26"/>
      <c r="D141" s="26"/>
      <c r="E141" s="26"/>
      <c r="G141" s="3"/>
    </row>
    <row r="142" spans="1:7" x14ac:dyDescent="0.25">
      <c r="A142" s="26"/>
      <c r="B142" s="48"/>
      <c r="C142" s="26"/>
      <c r="D142" s="26"/>
      <c r="E142" s="26"/>
      <c r="G142" s="3"/>
    </row>
    <row r="143" spans="1:7" ht="26.25" customHeight="1" x14ac:dyDescent="0.25">
      <c r="B143" s="91" t="s">
        <v>126</v>
      </c>
      <c r="C143" s="92"/>
      <c r="D143" s="92"/>
      <c r="E143" s="92"/>
      <c r="F143" s="92"/>
      <c r="G143" s="93"/>
    </row>
    <row r="145" spans="1:7" ht="60" x14ac:dyDescent="0.25">
      <c r="A145" s="27" t="s">
        <v>64</v>
      </c>
      <c r="B145" s="49" t="s">
        <v>128</v>
      </c>
      <c r="C145" s="49" t="s">
        <v>65</v>
      </c>
      <c r="D145" s="49" t="s">
        <v>66</v>
      </c>
    </row>
    <row r="146" spans="1:7" x14ac:dyDescent="0.25">
      <c r="A146" s="12">
        <v>1</v>
      </c>
      <c r="B146" s="13">
        <v>2</v>
      </c>
      <c r="C146" s="13">
        <v>3</v>
      </c>
      <c r="D146" s="13">
        <v>4</v>
      </c>
    </row>
    <row r="147" spans="1:7" x14ac:dyDescent="0.25">
      <c r="A147" s="37">
        <v>1</v>
      </c>
      <c r="B147" s="33">
        <f>E140</f>
        <v>120000</v>
      </c>
      <c r="C147" s="50">
        <v>0.3</v>
      </c>
      <c r="D147" s="51">
        <f>B147*C147</f>
        <v>36000</v>
      </c>
    </row>
    <row r="148" spans="1:7" ht="75" x14ac:dyDescent="0.25">
      <c r="A148" s="37">
        <v>2</v>
      </c>
      <c r="B148" s="87" t="s">
        <v>115</v>
      </c>
      <c r="C148" s="37" t="s">
        <v>12</v>
      </c>
      <c r="D148" s="53">
        <f>D147</f>
        <v>36000</v>
      </c>
    </row>
    <row r="151" spans="1:7" ht="30.75" customHeight="1" x14ac:dyDescent="0.25">
      <c r="B151" s="91" t="s">
        <v>127</v>
      </c>
      <c r="C151" s="92"/>
      <c r="D151" s="92"/>
      <c r="E151" s="92"/>
      <c r="F151" s="92"/>
      <c r="G151" s="93"/>
    </row>
    <row r="153" spans="1:7" x14ac:dyDescent="0.25">
      <c r="A153" s="27" t="s">
        <v>67</v>
      </c>
      <c r="B153" s="94" t="s">
        <v>15</v>
      </c>
      <c r="C153" s="94"/>
      <c r="D153" s="94"/>
      <c r="E153" s="95" t="s">
        <v>68</v>
      </c>
      <c r="F153" s="95"/>
      <c r="G153" s="95"/>
    </row>
    <row r="154" spans="1:7" x14ac:dyDescent="0.25">
      <c r="A154" s="14">
        <v>1</v>
      </c>
      <c r="B154" s="96">
        <v>2</v>
      </c>
      <c r="C154" s="97"/>
      <c r="D154" s="98"/>
      <c r="E154" s="99">
        <v>3</v>
      </c>
      <c r="F154" s="100"/>
      <c r="G154" s="101"/>
    </row>
    <row r="155" spans="1:7" ht="30.75" customHeight="1" x14ac:dyDescent="0.25">
      <c r="A155" s="27">
        <v>1</v>
      </c>
      <c r="B155" s="102" t="s">
        <v>122</v>
      </c>
      <c r="C155" s="102"/>
      <c r="D155" s="102"/>
      <c r="E155" s="103">
        <f>E140</f>
        <v>120000</v>
      </c>
      <c r="F155" s="103"/>
      <c r="G155" s="103"/>
    </row>
    <row r="156" spans="1:7" ht="33" customHeight="1" x14ac:dyDescent="0.25">
      <c r="A156" s="27">
        <v>2</v>
      </c>
      <c r="B156" s="102" t="s">
        <v>69</v>
      </c>
      <c r="C156" s="102"/>
      <c r="D156" s="102"/>
      <c r="E156" s="104">
        <f>D148</f>
        <v>36000</v>
      </c>
      <c r="F156" s="104"/>
      <c r="G156" s="104"/>
    </row>
    <row r="157" spans="1:7" ht="29.25" customHeight="1" x14ac:dyDescent="0.25">
      <c r="A157" s="27">
        <v>3</v>
      </c>
      <c r="B157" s="105" t="s">
        <v>129</v>
      </c>
      <c r="C157" s="106"/>
      <c r="D157" s="107"/>
      <c r="E157" s="103">
        <f>SUM(E155:E156)</f>
        <v>156000</v>
      </c>
      <c r="F157" s="103"/>
      <c r="G157" s="103"/>
    </row>
    <row r="159" spans="1:7" x14ac:dyDescent="0.25">
      <c r="A159" s="54"/>
      <c r="B159" s="25" t="s">
        <v>70</v>
      </c>
    </row>
    <row r="164" spans="2:8" x14ac:dyDescent="0.25">
      <c r="B164" s="25" t="s">
        <v>58</v>
      </c>
      <c r="C164" s="88" t="s">
        <v>11</v>
      </c>
      <c r="D164" s="88"/>
      <c r="E164" s="88"/>
      <c r="F164" s="88"/>
      <c r="G164" s="88"/>
      <c r="H164" s="88"/>
    </row>
    <row r="165" spans="2:8" ht="24.75" customHeight="1" x14ac:dyDescent="0.25">
      <c r="B165" s="25" t="s">
        <v>59</v>
      </c>
      <c r="C165" s="89" t="s">
        <v>121</v>
      </c>
      <c r="D165" s="90"/>
      <c r="E165" s="90"/>
      <c r="F165" s="90"/>
      <c r="G165" s="90"/>
      <c r="H165" s="90"/>
    </row>
  </sheetData>
  <mergeCells count="41">
    <mergeCell ref="B99:E99"/>
    <mergeCell ref="B101:E101"/>
    <mergeCell ref="B104:G104"/>
    <mergeCell ref="C106:D106"/>
    <mergeCell ref="C107:D107"/>
    <mergeCell ref="B132:E132"/>
    <mergeCell ref="C123:D123"/>
    <mergeCell ref="B125:F125"/>
    <mergeCell ref="B127:F127"/>
    <mergeCell ref="B129:F129"/>
    <mergeCell ref="B119:F119"/>
    <mergeCell ref="C121:D121"/>
    <mergeCell ref="C122:D122"/>
    <mergeCell ref="C108:D108"/>
    <mergeCell ref="B110:G110"/>
    <mergeCell ref="B112:G112"/>
    <mergeCell ref="B114:G114"/>
    <mergeCell ref="B116:G116"/>
    <mergeCell ref="B91:E91"/>
    <mergeCell ref="B97:E97"/>
    <mergeCell ref="B1:C1"/>
    <mergeCell ref="G1:H1"/>
    <mergeCell ref="G2:H2"/>
    <mergeCell ref="B6:H6"/>
    <mergeCell ref="C4:F4"/>
    <mergeCell ref="A89:H89"/>
    <mergeCell ref="A87:H87"/>
    <mergeCell ref="C164:H164"/>
    <mergeCell ref="C165:H165"/>
    <mergeCell ref="B143:G143"/>
    <mergeCell ref="B151:G151"/>
    <mergeCell ref="B153:D153"/>
    <mergeCell ref="E153:G153"/>
    <mergeCell ref="B154:D154"/>
    <mergeCell ref="E154:G154"/>
    <mergeCell ref="B155:D155"/>
    <mergeCell ref="E155:G155"/>
    <mergeCell ref="B156:D156"/>
    <mergeCell ref="E156:G156"/>
    <mergeCell ref="B157:D157"/>
    <mergeCell ref="E157:G157"/>
  </mergeCells>
  <pageMargins left="0.7" right="0.7" top="0.75" bottom="0.75" header="0.3" footer="0.3"/>
  <pageSetup paperSize="8" fitToHeight="0" orientation="portrait" r:id="rId1"/>
  <rowBreaks count="1" manualBreakCount="1"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Rzeszów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Sobiecki</dc:creator>
  <cp:lastModifiedBy>Wojtas Anna 2</cp:lastModifiedBy>
  <cp:lastPrinted>2024-01-23T13:11:33Z</cp:lastPrinted>
  <dcterms:created xsi:type="dcterms:W3CDTF">2016-01-14T08:29:31Z</dcterms:created>
  <dcterms:modified xsi:type="dcterms:W3CDTF">2025-03-31T12:23:47Z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UxC4dwLulzfINJ8nQH+xvX5LNGipWa4BRSZhPgxsCvksnVmLeiC0NoRl0ROjaFyh18qNpzo9lhVnvLIbdEG4BA==</vt:lpwstr>
  </property>
  <property fmtid="{D5CDD505-2E9C-101B-9397-08002B2CF9AE}" pid="4" name="MFClassificationDate">
    <vt:lpwstr>2024-01-23T09:41:09.8654070+01:00</vt:lpwstr>
  </property>
  <property fmtid="{D5CDD505-2E9C-101B-9397-08002B2CF9AE}" pid="5" name="MFClassifiedBySID">
    <vt:lpwstr>UxC4dwLulzfINJ8nQH+xvX5LNGipWa4BRSZhPgxsCvm42mrIC/DSDv0ggS+FjUN/2v1BBotkLlY5aAiEhoi6ubZ8xht1wWYy9Dl/I8xMq91/0RZ6VQXR4NRtsDj8iqZQ</vt:lpwstr>
  </property>
  <property fmtid="{D5CDD505-2E9C-101B-9397-08002B2CF9AE}" pid="6" name="MFGRNItemId">
    <vt:lpwstr>GRN-d4eb158e-a033-4b81-8372-4702d740cdb6</vt:lpwstr>
  </property>
  <property fmtid="{D5CDD505-2E9C-101B-9397-08002B2CF9AE}" pid="7" name="MFHash">
    <vt:lpwstr>WFWj5ociG9ebJEeFpdYdnd44sE5zPTDuWiZNyHJcg/U=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