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s3\_ZamowieniaPubliczne\PRZETARGI\STASIA MASŁOWSKA\2025\pow.130 tys.euro\20TP. produkty lecznicze\"/>
    </mc:Choice>
  </mc:AlternateContent>
  <xr:revisionPtr revIDLastSave="0" documentId="13_ncr:1_{4CEF9A63-FA9A-4885-B929-24EDEF5F52F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8" i="1" l="1"/>
  <c r="G73" i="1" l="1"/>
  <c r="G74" i="1" s="1"/>
  <c r="J73" i="1"/>
  <c r="I73" i="1" l="1"/>
  <c r="I74" i="1" s="1"/>
  <c r="K73" i="1" l="1"/>
  <c r="K74" i="1" s="1"/>
  <c r="G69" i="1" l="1"/>
  <c r="J68" i="1"/>
  <c r="I68" i="1"/>
  <c r="I69" i="1" s="1"/>
  <c r="J63" i="1"/>
  <c r="G63" i="1"/>
  <c r="I63" i="1" s="1"/>
  <c r="J62" i="1"/>
  <c r="G62" i="1"/>
  <c r="I62" i="1" s="1"/>
  <c r="J61" i="1"/>
  <c r="G61" i="1"/>
  <c r="I61" i="1" s="1"/>
  <c r="J60" i="1"/>
  <c r="G60" i="1"/>
  <c r="J55" i="1"/>
  <c r="G55" i="1"/>
  <c r="G56" i="1" s="1"/>
  <c r="J50" i="1"/>
  <c r="G50" i="1"/>
  <c r="G51" i="1" s="1"/>
  <c r="J45" i="1"/>
  <c r="G45" i="1"/>
  <c r="J40" i="1"/>
  <c r="G40" i="1"/>
  <c r="I40" i="1" s="1"/>
  <c r="I60" i="1" l="1"/>
  <c r="K60" i="1" s="1"/>
  <c r="K64" i="1" s="1"/>
  <c r="G64" i="1"/>
  <c r="I45" i="1"/>
  <c r="I46" i="1" s="1"/>
  <c r="K61" i="1"/>
  <c r="G46" i="1"/>
  <c r="K40" i="1"/>
  <c r="K41" i="1" s="1"/>
  <c r="I41" i="1"/>
  <c r="I64" i="1"/>
  <c r="K62" i="1"/>
  <c r="K63" i="1"/>
  <c r="I50" i="1"/>
  <c r="I51" i="1" s="1"/>
  <c r="G41" i="1"/>
  <c r="I55" i="1"/>
  <c r="K68" i="1"/>
  <c r="K69" i="1" s="1"/>
  <c r="K45" i="1" l="1"/>
  <c r="K46" i="1" s="1"/>
  <c r="K50" i="1"/>
  <c r="K51" i="1" s="1"/>
  <c r="K55" i="1"/>
  <c r="K56" i="1" s="1"/>
  <c r="I56" i="1"/>
  <c r="J35" i="1"/>
  <c r="K35" i="1" s="1"/>
  <c r="J34" i="1"/>
  <c r="K34" i="1" s="1"/>
  <c r="K36" i="1" s="1"/>
  <c r="G35" i="1"/>
  <c r="I35" i="1" s="1"/>
  <c r="G34" i="1"/>
  <c r="G24" i="1"/>
  <c r="I24" i="1" s="1"/>
  <c r="I25" i="1" s="1"/>
  <c r="G23" i="1"/>
  <c r="J24" i="1"/>
  <c r="K24" i="1" s="1"/>
  <c r="J23" i="1"/>
  <c r="K23" i="1" s="1"/>
  <c r="K25" i="1" s="1"/>
  <c r="G13" i="1"/>
  <c r="G36" i="1" l="1"/>
  <c r="I23" i="1"/>
  <c r="G25" i="1"/>
  <c r="I13" i="1"/>
  <c r="I14" i="1" s="1"/>
  <c r="G14" i="1"/>
  <c r="I34" i="1"/>
  <c r="I36" i="1" s="1"/>
  <c r="J29" i="1"/>
  <c r="K29" i="1" s="1"/>
  <c r="K30" i="1" s="1"/>
  <c r="G29" i="1"/>
  <c r="J18" i="1"/>
  <c r="K18" i="1" s="1"/>
  <c r="K19" i="1" s="1"/>
  <c r="G18" i="1"/>
  <c r="J13" i="1"/>
  <c r="K13" i="1" s="1"/>
  <c r="K14" i="1" s="1"/>
  <c r="I29" i="1" l="1"/>
  <c r="I30" i="1" s="1"/>
  <c r="G30" i="1"/>
  <c r="I18" i="1"/>
  <c r="I19" i="1" s="1"/>
  <c r="G19" i="1"/>
</calcChain>
</file>

<file path=xl/sharedStrings.xml><?xml version="1.0" encoding="utf-8"?>
<sst xmlns="http://schemas.openxmlformats.org/spreadsheetml/2006/main" count="226" uniqueCount="55">
  <si>
    <t>wartość netto</t>
  </si>
  <si>
    <t xml:space="preserve">fiolka </t>
  </si>
  <si>
    <t>Lp</t>
  </si>
  <si>
    <t>Szczegółowy opis przedmiotu zamówienia</t>
  </si>
  <si>
    <t>Opis oferowanego przedmiotu zamówienia, nazwa handlowa, producent, kod ean/nr katalogowy</t>
  </si>
  <si>
    <t>jedn. miary</t>
  </si>
  <si>
    <t>cena jednostkowa netto</t>
  </si>
  <si>
    <t>stawka VAT</t>
  </si>
  <si>
    <t>wartość VAT</t>
  </si>
  <si>
    <t>cena jednostkowa brutto</t>
  </si>
  <si>
    <t>wartość brutto</t>
  </si>
  <si>
    <t>1.</t>
  </si>
  <si>
    <t>Część nr 1</t>
  </si>
  <si>
    <t xml:space="preserve">Tenekteplaza 5000 j.m. ( 25 mg ) , proszek do sporządzania roztworu do wstrzykiwań ; fiolka </t>
  </si>
  <si>
    <t>Część nr 2</t>
  </si>
  <si>
    <t xml:space="preserve">Biwalirudyna , proszek do sporządzania koncentratu roztworu do wstrzykiwań lub infuzji , fiolka 250 mg , opakowanie x 5 fiolek </t>
  </si>
  <si>
    <t>op.</t>
  </si>
  <si>
    <t>2.</t>
  </si>
  <si>
    <t xml:space="preserve">Mupirocyna , maść do nosa 20mg/g ,opakowanie a 5 g </t>
  </si>
  <si>
    <t>Część nr 3</t>
  </si>
  <si>
    <t>Część nr 4</t>
  </si>
  <si>
    <t xml:space="preserve">wstrzykiwacz </t>
  </si>
  <si>
    <t>Część nr 5</t>
  </si>
  <si>
    <t>Roxadustatum , tabletki powlekane 50 mg , opakowanie x 12 tabl.</t>
  </si>
  <si>
    <t>Roxadustatum , tabletki powlekane 70 mg , opakowanie x 12 tabl.</t>
  </si>
  <si>
    <t xml:space="preserve">Ropeginterferonum  alfa-2b , roztwór do wstrzykiwań we wstrzykiwaczu 250 mcg ; 1 wstrzykiwacz a 0,5 ml </t>
  </si>
  <si>
    <t xml:space="preserve">cena jednostkowa netto </t>
  </si>
  <si>
    <t>Produkt leczniczy ( środek kontrastowy) roztwór do wstrzykiwań 1 ml zawiera 612,4 mg substancji jomeprolum , co odpowiada 300 mg jodu.Butelka  a 50 ml</t>
  </si>
  <si>
    <t xml:space="preserve">butelka </t>
  </si>
  <si>
    <t>razem netto</t>
  </si>
  <si>
    <t>razem VAT</t>
  </si>
  <si>
    <t>razem brutto</t>
  </si>
  <si>
    <t>Zieleń indocyjaninowa , proszek do sporządzania roztworu do wstrzykiwań 5 mg/ ml , fiolka a 5ml;produkt przeznaczony do diagnostyki.</t>
  </si>
  <si>
    <t>Oseltamivir , kapsułki twarde 75 mg x 10 kaps.</t>
  </si>
  <si>
    <t xml:space="preserve">Landiolol 300 mg , proszek do sporządzania roztworu do infuzji , fiolka </t>
  </si>
  <si>
    <t xml:space="preserve">Cyclosporyna , kapsułki 25 mg opakowanie  x 50 kapsułek </t>
  </si>
  <si>
    <t xml:space="preserve">Cyclosporyna , kapsułki 50 mg opakowanie  x 50 kapsułek </t>
  </si>
  <si>
    <t xml:space="preserve">Cyclosporyna , kapsułki 100 mg opakowanie x 50 kapsułek </t>
  </si>
  <si>
    <t>Deksketoprofen , roztwór do wstrzykiwań lub infuzji 25 mg/ml ( 50 mg/2 ml) , opakowanie x 5 amp.</t>
  </si>
  <si>
    <t xml:space="preserve">Siarczan morfiny , roztwór do wstrzykiwań  1mg/ ml , ampułka a 2 ml , opakowanie x 10 amp. a 2 ml </t>
  </si>
  <si>
    <t>Część nr 6</t>
  </si>
  <si>
    <t>Część nr 7</t>
  </si>
  <si>
    <t>Część nr 8</t>
  </si>
  <si>
    <t>Część nr 9</t>
  </si>
  <si>
    <t>Część nr 10</t>
  </si>
  <si>
    <t>Część nr 11</t>
  </si>
  <si>
    <t>FORMULARZ CENOWY</t>
  </si>
  <si>
    <t>Formularz cenowy należy wypełnić dla każdej z czesci, na którą  Wykonawca skłda ofertę. Zamawiający wymaga podania ceny z dokładnością do 2 miejsc po przecinku. W sytuacji, kiedy zaoferowany produkt, nie jest lekiem, a wyrobem medycznym - kod ean należy zastaić numerem katalogowym. W przypadku wystąpienia innej niż 8% stawki Vat należy ją zmienić.</t>
  </si>
  <si>
    <t>UWAGA! ZAMAWIAJACY INFORMUJE, IŻ OBOWIĄZKIEM WYKONAWCY JEST DOKŁADNE, PRECYZYJNE OPISANE OFEROWANEGO ASORTYMENTU , ZE SZCZEGÓŁOWYM WSKAZANIEM OFEROWANYCH WIELKOŚCI, POJEMNOŚCI ITP. INFORMACJE TE BĘDĄ PODSTAWĄ DO SPORZĄDZENIA PRZEZ ZAMAWIAJACEGO RANKINGU NAJWYŻEJ OCENIONYCH OFERT.</t>
  </si>
  <si>
    <t>DZPZ/2650/20TP/2025</t>
  </si>
  <si>
    <t>Załącznik nr 2 do SWZ</t>
  </si>
  <si>
    <t xml:space="preserve">Derizomaltoza żelaza III , rotwór do wstrzykiwań , 1 ml  zawiera 50 mg żelaza w postaci derizomaltozy żelazowej, opakowanie x 5 amp. a 2 ml </t>
  </si>
  <si>
    <t>Część nr 12</t>
  </si>
  <si>
    <t xml:space="preserve">Ilość </t>
  </si>
  <si>
    <t xml:space="preserve">Fenylefryna , krople do oczu roztwór 100 mg/ml ,opak. a 10 ml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</si>
</sst>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zł&quot;_-;\-* #,##0.00\ &quot;zł&quot;_-;_-* &quot;-&quot;??\ &quot;zł&quot;_-;_-@_-"/>
    <numFmt numFmtId="164" formatCode="\ #,##0.00\ ;\-#,##0.00\ ;&quot; -&quot;#\ ;\ @\ "/>
    <numFmt numFmtId="165" formatCode="#,##0.00\ [$zł-415];[Red]\-#,##0.00\ [$zł-415]"/>
    <numFmt numFmtId="166" formatCode="0.00;[Red]0.00"/>
    <numFmt numFmtId="167" formatCode="&quot; &quot;* #,##0.00&quot; &quot;;&quot;-&quot;* #,##0.00&quot; &quot;;&quot; &quot;* &quot;-&quot;00&quot; &quot;;&quot; &quot;@&quot; &quot;"/>
    <numFmt numFmtId="168" formatCode="&quot; &quot;* #,##0&quot; &quot;;&quot;-&quot;* #,##0&quot; &quot;;&quot; &quot;* &quot;-&quot;00&quot; &quot;;&quot; &quot;@&quot; &quot;"/>
    <numFmt numFmtId="169" formatCode="&quot; &quot;* #,##0.00&quot; zł &quot;;&quot;-&quot;* #,##0.00&quot; zł &quot;;&quot; &quot;* &quot;-&quot;00&quot; zł &quot;;&quot; &quot;@&quot; &quot;"/>
    <numFmt numFmtId="170" formatCode="&quot; &quot;* #,##0.00&quot; &quot;[$zł-415]&quot; &quot;;&quot;-&quot;* #,##0.00&quot; &quot;[$zł-415]&quot; &quot;;&quot; &quot;* &quot;-&quot;00&quot; &quot;[$zł-415]&quot; &quot;;&quot; &quot;@&quot; &quot;"/>
    <numFmt numFmtId="171" formatCode="#,##0.00&quot; &quot;[$zł-415];[Red]#,##0.00&quot; &quot;[$zł-415]"/>
    <numFmt numFmtId="172" formatCode="#,##0.00&quot; &quot;[$zł-415]"/>
    <numFmt numFmtId="173" formatCode="&quot; &quot;* #,##0.00&quot; &quot;[$zł-415]&quot; &quot;;&quot;-&quot;* #,##0.00&quot; &quot;[$zł-415]&quot; &quot;;&quot; &quot;* &quot;-&quot;#&quot; &quot;[$zł-415]&quot; &quot;;&quot; &quot;@&quot; &quot;"/>
    <numFmt numFmtId="174" formatCode="&quot; &quot;* #,##0.00&quot; zł &quot;;&quot;-&quot;* #,##0.00&quot; zł &quot;;&quot; &quot;* &quot;-&quot;#&quot; zł &quot;;&quot; &quot;@&quot; &quot;"/>
  </numFmts>
  <fonts count="16" x14ac:knownFonts="1"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Liberation Sans"/>
      <family val="2"/>
      <charset val="238"/>
    </font>
    <font>
      <sz val="12"/>
      <color rgb="FF000000"/>
      <name val="Calibri"/>
      <family val="2"/>
      <charset val="238"/>
    </font>
    <font>
      <b/>
      <sz val="11"/>
      <color rgb="FF9933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 CE"/>
      <charset val="238"/>
    </font>
    <font>
      <b/>
      <sz val="11"/>
      <color theme="1"/>
      <name val="Aptos Narrow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CCFF"/>
        <bgColor rgb="FF00CCFF"/>
      </patternFill>
    </fill>
    <fill>
      <patternFill patternType="solid">
        <fgColor theme="0" tint="-0.14999847407452621"/>
        <bgColor rgb="FF969696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C0C0C0"/>
      </patternFill>
    </fill>
    <fill>
      <patternFill patternType="solid">
        <fgColor theme="2" tint="-9.9978637043366805E-2"/>
        <bgColor rgb="FFC0C0C0"/>
      </patternFill>
    </fill>
    <fill>
      <patternFill patternType="solid">
        <fgColor theme="2" tint="-9.9978637043366805E-2"/>
        <bgColor rgb="FF969696"/>
      </patternFill>
    </fill>
    <fill>
      <patternFill patternType="solid">
        <fgColor rgb="FF00B0F0"/>
        <bgColor rgb="FFCCFF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164" fontId="5" fillId="0" borderId="0" applyBorder="0" applyProtection="0"/>
    <xf numFmtId="0" fontId="1" fillId="0" borderId="0" applyBorder="0" applyProtection="0">
      <alignment horizontal="center" textRotation="90"/>
    </xf>
    <xf numFmtId="0" fontId="2" fillId="0" borderId="0"/>
    <xf numFmtId="0" fontId="3" fillId="0" borderId="0" applyBorder="0" applyProtection="0"/>
    <xf numFmtId="165" fontId="3" fillId="0" borderId="0" applyBorder="0" applyProtection="0"/>
    <xf numFmtId="44" fontId="5" fillId="0" borderId="0" applyFont="0" applyFill="0" applyBorder="0" applyAlignment="0" applyProtection="0"/>
    <xf numFmtId="167" fontId="5" fillId="0" borderId="0" applyFont="0" applyBorder="0" applyProtection="0"/>
    <xf numFmtId="169" fontId="5" fillId="0" borderId="0" applyFont="0" applyBorder="0" applyProtection="0"/>
    <xf numFmtId="0" fontId="6" fillId="0" borderId="0" applyNumberFormat="0" applyBorder="0" applyProtection="0"/>
    <xf numFmtId="0" fontId="5" fillId="0" borderId="0" applyNumberFormat="0" applyBorder="0" applyProtection="0"/>
    <xf numFmtId="0" fontId="10" fillId="0" borderId="0" applyNumberFormat="0" applyBorder="0" applyProtection="0"/>
    <xf numFmtId="9" fontId="11" fillId="0" borderId="0" applyFont="0" applyFill="0" applyBorder="0" applyAlignment="0" applyProtection="0"/>
    <xf numFmtId="173" fontId="11" fillId="0" borderId="0" applyFont="0" applyFill="0" applyBorder="0" applyAlignment="0" applyProtection="0"/>
  </cellStyleXfs>
  <cellXfs count="89">
    <xf numFmtId="0" fontId="0" fillId="0" borderId="0" xfId="0"/>
    <xf numFmtId="0" fontId="0" fillId="0" borderId="1" xfId="9" applyFont="1" applyBorder="1" applyAlignment="1">
      <alignment horizontal="center" vertical="center" wrapText="1"/>
    </xf>
    <xf numFmtId="0" fontId="0" fillId="0" borderId="1" xfId="9" applyFont="1" applyBorder="1" applyAlignment="1">
      <alignment horizontal="center" vertical="center"/>
    </xf>
    <xf numFmtId="44" fontId="0" fillId="0" borderId="1" xfId="6" applyFont="1" applyBorder="1" applyAlignment="1">
      <alignment horizontal="center" vertical="center"/>
    </xf>
    <xf numFmtId="9" fontId="0" fillId="0" borderId="1" xfId="9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166" fontId="0" fillId="3" borderId="1" xfId="0" applyNumberFormat="1" applyFill="1" applyBorder="1" applyAlignment="1">
      <alignment horizontal="center" vertical="center" wrapText="1"/>
    </xf>
    <xf numFmtId="168" fontId="5" fillId="3" borderId="1" xfId="7" applyNumberFormat="1" applyFont="1" applyFill="1" applyBorder="1" applyAlignment="1" applyProtection="1">
      <alignment horizontal="center" vertical="center" wrapText="1"/>
    </xf>
    <xf numFmtId="166" fontId="5" fillId="3" borderId="1" xfId="8" applyNumberFormat="1" applyFont="1" applyFill="1" applyBorder="1" applyAlignment="1" applyProtection="1">
      <alignment horizontal="center" vertical="center" wrapText="1"/>
    </xf>
    <xf numFmtId="170" fontId="0" fillId="3" borderId="1" xfId="0" applyNumberFormat="1" applyFill="1" applyBorder="1" applyAlignment="1">
      <alignment horizontal="center" vertical="center" wrapText="1"/>
    </xf>
    <xf numFmtId="167" fontId="5" fillId="3" borderId="1" xfId="7" applyFont="1" applyFill="1" applyBorder="1" applyAlignment="1" applyProtection="1">
      <alignment horizontal="center" vertical="center" wrapText="1"/>
    </xf>
    <xf numFmtId="166" fontId="0" fillId="4" borderId="1" xfId="0" applyNumberFormat="1" applyFill="1" applyBorder="1" applyAlignment="1">
      <alignment horizontal="center" vertical="center" wrapText="1"/>
    </xf>
    <xf numFmtId="0" fontId="5" fillId="0" borderId="1" xfId="9" applyFont="1" applyBorder="1" applyAlignment="1">
      <alignment horizontal="center" vertical="center" wrapText="1"/>
    </xf>
    <xf numFmtId="0" fontId="5" fillId="0" borderId="1" xfId="9" applyFont="1" applyBorder="1" applyAlignment="1">
      <alignment horizontal="center" vertical="center"/>
    </xf>
    <xf numFmtId="44" fontId="5" fillId="0" borderId="1" xfId="6" applyFont="1" applyBorder="1" applyAlignment="1">
      <alignment horizontal="center" vertical="center"/>
    </xf>
    <xf numFmtId="9" fontId="5" fillId="0" borderId="1" xfId="9" applyNumberFormat="1" applyFont="1" applyBorder="1" applyAlignment="1">
      <alignment horizontal="center" vertical="center"/>
    </xf>
    <xf numFmtId="166" fontId="0" fillId="3" borderId="1" xfId="8" applyNumberFormat="1" applyFont="1" applyFill="1" applyBorder="1" applyAlignment="1" applyProtection="1">
      <alignment horizontal="center" vertical="center" wrapText="1"/>
    </xf>
    <xf numFmtId="167" fontId="0" fillId="3" borderId="1" xfId="7" applyFont="1" applyFill="1" applyBorder="1" applyAlignment="1" applyProtection="1">
      <alignment horizontal="center" vertical="center" wrapText="1"/>
    </xf>
    <xf numFmtId="0" fontId="0" fillId="0" borderId="2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9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/>
    </xf>
    <xf numFmtId="9" fontId="5" fillId="0" borderId="0" xfId="0" applyNumberFormat="1" applyFont="1" applyAlignment="1">
      <alignment horizontal="center" vertical="center"/>
    </xf>
    <xf numFmtId="0" fontId="4" fillId="6" borderId="9" xfId="10" applyFont="1" applyFill="1" applyBorder="1" applyAlignment="1">
      <alignment horizontal="center" vertical="center" wrapText="1"/>
    </xf>
    <xf numFmtId="0" fontId="5" fillId="0" borderId="10" xfId="3" applyFont="1" applyBorder="1" applyAlignment="1">
      <alignment vertical="center" wrapText="1"/>
    </xf>
    <xf numFmtId="0" fontId="5" fillId="0" borderId="9" xfId="10" applyBorder="1" applyAlignment="1">
      <alignment wrapText="1"/>
    </xf>
    <xf numFmtId="0" fontId="5" fillId="0" borderId="9" xfId="10" applyBorder="1" applyAlignment="1">
      <alignment horizontal="center" vertical="center" wrapText="1"/>
    </xf>
    <xf numFmtId="171" fontId="5" fillId="0" borderId="9" xfId="10" applyNumberFormat="1" applyBorder="1" applyAlignment="1">
      <alignment horizontal="center" vertical="center" wrapText="1"/>
    </xf>
    <xf numFmtId="172" fontId="5" fillId="0" borderId="9" xfId="11" applyNumberFormat="1" applyFont="1" applyBorder="1" applyAlignment="1">
      <alignment horizontal="center" vertical="center" wrapText="1"/>
    </xf>
    <xf numFmtId="9" fontId="4" fillId="6" borderId="9" xfId="12" applyFont="1" applyFill="1" applyBorder="1" applyAlignment="1">
      <alignment horizontal="center" vertical="center" wrapText="1"/>
    </xf>
    <xf numFmtId="173" fontId="5" fillId="0" borderId="9" xfId="13" applyFont="1" applyFill="1" applyBorder="1" applyAlignment="1">
      <alignment horizontal="center" vertical="center" wrapText="1"/>
    </xf>
    <xf numFmtId="173" fontId="5" fillId="0" borderId="11" xfId="13" applyFont="1" applyFill="1" applyBorder="1" applyAlignment="1">
      <alignment horizontal="center" vertical="center" wrapText="1"/>
    </xf>
    <xf numFmtId="173" fontId="5" fillId="0" borderId="1" xfId="13" applyFont="1" applyFill="1" applyBorder="1" applyAlignment="1">
      <alignment horizontal="center" vertical="center" wrapText="1"/>
    </xf>
    <xf numFmtId="0" fontId="5" fillId="0" borderId="0" xfId="10" applyAlignment="1">
      <alignment wrapText="1"/>
    </xf>
    <xf numFmtId="0" fontId="5" fillId="0" borderId="0" xfId="10" applyAlignment="1">
      <alignment horizontal="left" vertical="center" wrapText="1"/>
    </xf>
    <xf numFmtId="0" fontId="9" fillId="0" borderId="10" xfId="11" applyFont="1" applyBorder="1" applyAlignment="1">
      <alignment horizontal="center" vertical="center" wrapText="1"/>
    </xf>
    <xf numFmtId="172" fontId="9" fillId="5" borderId="12" xfId="11" applyNumberFormat="1" applyFont="1" applyFill="1" applyBorder="1" applyAlignment="1">
      <alignment horizontal="center" vertical="center" wrapText="1"/>
    </xf>
    <xf numFmtId="0" fontId="9" fillId="0" borderId="10" xfId="11" applyFont="1" applyBorder="1" applyAlignment="1">
      <alignment vertical="center" wrapText="1"/>
    </xf>
    <xf numFmtId="174" fontId="9" fillId="5" borderId="10" xfId="11" applyNumberFormat="1" applyFont="1" applyFill="1" applyBorder="1" applyAlignment="1">
      <alignment vertical="center" wrapText="1"/>
    </xf>
    <xf numFmtId="174" fontId="9" fillId="5" borderId="10" xfId="10" applyNumberFormat="1" applyFont="1" applyFill="1" applyBorder="1" applyAlignment="1">
      <alignment horizontal="center" vertical="center" wrapText="1"/>
    </xf>
    <xf numFmtId="9" fontId="5" fillId="6" borderId="9" xfId="12" applyFont="1" applyFill="1" applyBorder="1" applyAlignment="1">
      <alignment horizontal="center" vertical="center" wrapText="1"/>
    </xf>
    <xf numFmtId="0" fontId="4" fillId="7" borderId="1" xfId="10" applyFont="1" applyFill="1" applyBorder="1" applyAlignment="1">
      <alignment horizontal="center" vertical="center" wrapText="1"/>
    </xf>
    <xf numFmtId="0" fontId="5" fillId="7" borderId="1" xfId="10" applyFill="1" applyBorder="1" applyAlignment="1">
      <alignment horizontal="left" vertical="center" wrapText="1"/>
    </xf>
    <xf numFmtId="0" fontId="5" fillId="7" borderId="1" xfId="10" applyFill="1" applyBorder="1" applyAlignment="1">
      <alignment horizontal="center" vertical="center" wrapText="1" shrinkToFit="1"/>
    </xf>
    <xf numFmtId="0" fontId="5" fillId="7" borderId="1" xfId="10" applyFill="1" applyBorder="1" applyAlignment="1">
      <alignment horizontal="center" vertical="center" wrapText="1"/>
    </xf>
    <xf numFmtId="166" fontId="5" fillId="7" borderId="1" xfId="10" applyNumberFormat="1" applyFill="1" applyBorder="1" applyAlignment="1">
      <alignment horizontal="center" vertical="center" wrapText="1"/>
    </xf>
    <xf numFmtId="9" fontId="5" fillId="7" borderId="1" xfId="10" applyNumberFormat="1" applyFill="1" applyBorder="1" applyAlignment="1">
      <alignment horizontal="center" vertical="center" wrapText="1"/>
    </xf>
    <xf numFmtId="0" fontId="4" fillId="6" borderId="1" xfId="10" applyFont="1" applyFill="1" applyBorder="1" applyAlignment="1">
      <alignment horizontal="center" vertical="center" wrapText="1"/>
    </xf>
    <xf numFmtId="0" fontId="5" fillId="0" borderId="1" xfId="3" applyFont="1" applyBorder="1" applyAlignment="1">
      <alignment vertical="center" wrapText="1"/>
    </xf>
    <xf numFmtId="0" fontId="5" fillId="0" borderId="1" xfId="10" applyBorder="1" applyAlignment="1">
      <alignment wrapText="1"/>
    </xf>
    <xf numFmtId="0" fontId="5" fillId="0" borderId="1" xfId="10" applyBorder="1" applyAlignment="1">
      <alignment horizontal="center" vertical="center" wrapText="1"/>
    </xf>
    <xf numFmtId="171" fontId="5" fillId="0" borderId="1" xfId="10" applyNumberFormat="1" applyBorder="1" applyAlignment="1">
      <alignment horizontal="center" vertical="center" wrapText="1"/>
    </xf>
    <xf numFmtId="9" fontId="5" fillId="6" borderId="1" xfId="12" applyFont="1" applyFill="1" applyBorder="1" applyAlignment="1">
      <alignment horizontal="center" vertical="center" wrapText="1"/>
    </xf>
    <xf numFmtId="172" fontId="5" fillId="0" borderId="1" xfId="11" applyNumberFormat="1" applyFont="1" applyBorder="1" applyAlignment="1">
      <alignment horizontal="center" vertical="center" wrapText="1"/>
    </xf>
    <xf numFmtId="166" fontId="12" fillId="0" borderId="0" xfId="0" applyNumberFormat="1" applyFont="1"/>
    <xf numFmtId="166" fontId="0" fillId="0" borderId="0" xfId="0" applyNumberFormat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8" borderId="3" xfId="10" applyFont="1" applyFill="1" applyBorder="1" applyAlignment="1">
      <alignment horizontal="center" vertical="center" wrapText="1"/>
    </xf>
    <xf numFmtId="0" fontId="5" fillId="8" borderId="3" xfId="10" applyFill="1" applyBorder="1" applyAlignment="1">
      <alignment horizontal="center" vertical="center" wrapText="1"/>
    </xf>
    <xf numFmtId="0" fontId="5" fillId="8" borderId="3" xfId="10" applyFill="1" applyBorder="1" applyAlignment="1">
      <alignment horizontal="center" vertical="center" wrapText="1" shrinkToFit="1"/>
    </xf>
    <xf numFmtId="168" fontId="5" fillId="9" borderId="1" xfId="7" applyNumberFormat="1" applyFont="1" applyFill="1" applyBorder="1" applyAlignment="1" applyProtection="1">
      <alignment horizontal="center" vertical="center" wrapText="1"/>
    </xf>
    <xf numFmtId="166" fontId="5" fillId="8" borderId="3" xfId="10" applyNumberFormat="1" applyFill="1" applyBorder="1" applyAlignment="1">
      <alignment horizontal="center" vertical="center" wrapText="1"/>
    </xf>
    <xf numFmtId="166" fontId="5" fillId="8" borderId="8" xfId="10" applyNumberFormat="1" applyFill="1" applyBorder="1" applyAlignment="1">
      <alignment horizontal="center" vertical="center" wrapText="1"/>
    </xf>
    <xf numFmtId="0" fontId="4" fillId="8" borderId="1" xfId="10" applyFont="1" applyFill="1" applyBorder="1" applyAlignment="1">
      <alignment horizontal="center" vertical="center" wrapText="1"/>
    </xf>
    <xf numFmtId="0" fontId="5" fillId="8" borderId="1" xfId="10" applyFill="1" applyBorder="1" applyAlignment="1">
      <alignment horizontal="center" vertical="center" wrapText="1"/>
    </xf>
    <xf numFmtId="0" fontId="5" fillId="8" borderId="1" xfId="10" applyFill="1" applyBorder="1" applyAlignment="1">
      <alignment horizontal="center" vertical="center" wrapText="1" shrinkToFit="1"/>
    </xf>
    <xf numFmtId="166" fontId="5" fillId="8" borderId="1" xfId="10" applyNumberFormat="1" applyFill="1" applyBorder="1" applyAlignment="1">
      <alignment horizontal="center" vertical="center" wrapText="1"/>
    </xf>
    <xf numFmtId="0" fontId="5" fillId="0" borderId="2" xfId="3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3" applyFont="1" applyBorder="1" applyAlignment="1">
      <alignment horizontal="left" vertical="center" wrapText="1"/>
    </xf>
    <xf numFmtId="0" fontId="9" fillId="10" borderId="13" xfId="10" applyFont="1" applyFill="1" applyBorder="1" applyAlignment="1">
      <alignment horizont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9" fillId="10" borderId="7" xfId="1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14">
    <cellStyle name="Default" xfId="9" xr:uid="{FCF6140F-FF93-4D5E-B61F-50BCC6927955}"/>
    <cellStyle name="Dziesiętny 2" xfId="1" xr:uid="{00000000-0005-0000-0000-000000000000}"/>
    <cellStyle name="Excel Built-in Normal 2" xfId="11" xr:uid="{1A7C6FAA-0BAF-450C-BB26-872BF9100E05}"/>
    <cellStyle name="Excel_BuiltIn_Comma" xfId="7" xr:uid="{0F048773-E5F5-4570-86C6-363993A3D8C5}"/>
    <cellStyle name="Excel_BuiltIn_Currency" xfId="8" xr:uid="{1562BCED-63B3-4EC0-A73E-838B4676D73E}"/>
    <cellStyle name="Heading1" xfId="2" xr:uid="{00000000-0005-0000-0000-000001000000}"/>
    <cellStyle name="Normalny" xfId="0" builtinId="0"/>
    <cellStyle name="Normalny 2" xfId="3" xr:uid="{00000000-0005-0000-0000-000003000000}"/>
    <cellStyle name="Normalny 5" xfId="10" xr:uid="{57F9D1D8-50AC-4FDA-80B7-3706422D3A0D}"/>
    <cellStyle name="Procentowy 2" xfId="12" xr:uid="{52CCF10E-A1F0-43BD-A149-E592A395A0D4}"/>
    <cellStyle name="Result" xfId="4" xr:uid="{00000000-0005-0000-0000-000004000000}"/>
    <cellStyle name="Result2" xfId="5" xr:uid="{00000000-0005-0000-0000-000005000000}"/>
    <cellStyle name="Walutowy" xfId="6" builtinId="4"/>
    <cellStyle name="Walutowy 2" xfId="13" xr:uid="{85E177CB-23A5-408E-89ED-F8B07E16F1B3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abSelected="1" topLeftCell="A64" zoomScaleNormal="100" workbookViewId="0">
      <selection activeCell="M71" sqref="M71"/>
    </sheetView>
  </sheetViews>
  <sheetFormatPr defaultColWidth="8.7109375" defaultRowHeight="15" x14ac:dyDescent="0.25"/>
  <cols>
    <col min="1" max="1" width="6.28515625" style="20" customWidth="1"/>
    <col min="2" max="2" width="59.140625" style="20" customWidth="1"/>
    <col min="3" max="3" width="23.140625" style="20" customWidth="1"/>
    <col min="4" max="4" width="15.7109375" style="20" customWidth="1"/>
    <col min="5" max="5" width="8.85546875" style="20" bestFit="1" customWidth="1"/>
    <col min="6" max="6" width="14.5703125" style="20" customWidth="1"/>
    <col min="7" max="7" width="16.28515625" style="20" customWidth="1"/>
    <col min="8" max="8" width="8.85546875" style="20" bestFit="1" customWidth="1"/>
    <col min="9" max="9" width="16.85546875" style="20" bestFit="1" customWidth="1"/>
    <col min="10" max="10" width="16.140625" style="20" customWidth="1"/>
    <col min="11" max="11" width="15.7109375" style="20" customWidth="1"/>
    <col min="12" max="16384" width="8.7109375" style="20"/>
  </cols>
  <sheetData>
    <row r="1" spans="1:11" x14ac:dyDescent="0.25">
      <c r="B1" s="20" t="s">
        <v>49</v>
      </c>
      <c r="I1" s="20" t="s">
        <v>50</v>
      </c>
    </row>
    <row r="3" spans="1:11" x14ac:dyDescent="0.25">
      <c r="B3" s="66"/>
      <c r="C3" s="67" t="s">
        <v>46</v>
      </c>
    </row>
    <row r="4" spans="1:11" x14ac:dyDescent="0.25">
      <c r="B4" s="66"/>
      <c r="C4" s="67"/>
    </row>
    <row r="5" spans="1:11" ht="24.95" customHeight="1" x14ac:dyDescent="0.25">
      <c r="B5" s="82" t="s">
        <v>47</v>
      </c>
      <c r="C5" s="83"/>
    </row>
    <row r="6" spans="1:11" ht="24.95" customHeight="1" x14ac:dyDescent="0.25">
      <c r="B6" s="82"/>
      <c r="C6" s="83"/>
    </row>
    <row r="7" spans="1:11" ht="24.95" customHeight="1" x14ac:dyDescent="0.25">
      <c r="B7" s="82"/>
      <c r="C7" s="83"/>
    </row>
    <row r="8" spans="1:11" x14ac:dyDescent="0.25">
      <c r="B8" s="66"/>
      <c r="C8" s="66"/>
    </row>
    <row r="9" spans="1:11" ht="65.099999999999994" customHeight="1" x14ac:dyDescent="0.25">
      <c r="B9" s="82" t="s">
        <v>48</v>
      </c>
      <c r="C9" s="82"/>
    </row>
    <row r="11" spans="1:11" ht="18.75" customHeight="1" x14ac:dyDescent="0.25">
      <c r="A11" s="85" t="s">
        <v>12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</row>
    <row r="12" spans="1:11" ht="85.5" customHeight="1" x14ac:dyDescent="0.25">
      <c r="A12" s="5" t="s">
        <v>2</v>
      </c>
      <c r="B12" s="5" t="s">
        <v>3</v>
      </c>
      <c r="C12" s="6" t="s">
        <v>4</v>
      </c>
      <c r="D12" s="5" t="s">
        <v>5</v>
      </c>
      <c r="E12" s="7" t="s">
        <v>53</v>
      </c>
      <c r="F12" s="8" t="s">
        <v>6</v>
      </c>
      <c r="G12" s="9" t="s">
        <v>0</v>
      </c>
      <c r="H12" s="10" t="s">
        <v>7</v>
      </c>
      <c r="I12" s="10" t="s">
        <v>8</v>
      </c>
      <c r="J12" s="10" t="s">
        <v>9</v>
      </c>
      <c r="K12" s="11" t="s">
        <v>10</v>
      </c>
    </row>
    <row r="13" spans="1:11" ht="30" x14ac:dyDescent="0.25">
      <c r="A13" s="2" t="s">
        <v>11</v>
      </c>
      <c r="B13" s="80" t="s">
        <v>13</v>
      </c>
      <c r="C13" s="1"/>
      <c r="D13" s="2" t="s">
        <v>1</v>
      </c>
      <c r="E13" s="2">
        <v>50</v>
      </c>
      <c r="F13" s="3"/>
      <c r="G13" s="3">
        <f>E13*F13</f>
        <v>0</v>
      </c>
      <c r="H13" s="4">
        <v>0.08</v>
      </c>
      <c r="I13" s="3">
        <f>G13*H13</f>
        <v>0</v>
      </c>
      <c r="J13" s="3">
        <f>F13*(1+H13)</f>
        <v>0</v>
      </c>
      <c r="K13" s="3">
        <f>E13*J13</f>
        <v>0</v>
      </c>
    </row>
    <row r="14" spans="1:11" ht="30" x14ac:dyDescent="0.25">
      <c r="A14" s="21"/>
      <c r="B14" s="21"/>
      <c r="C14" s="21"/>
      <c r="D14" s="21"/>
      <c r="E14" s="21"/>
      <c r="F14" s="45" t="s">
        <v>29</v>
      </c>
      <c r="G14" s="46">
        <f>SUM(G13:G13)</f>
        <v>0</v>
      </c>
      <c r="H14" s="47" t="s">
        <v>30</v>
      </c>
      <c r="I14" s="48">
        <f>SUM(I13:I13)</f>
        <v>0</v>
      </c>
      <c r="J14" s="45" t="s">
        <v>31</v>
      </c>
      <c r="K14" s="49">
        <f>SUM(K13:K13)</f>
        <v>0</v>
      </c>
    </row>
    <row r="15" spans="1:11" ht="15.75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</row>
    <row r="16" spans="1:11" ht="18.75" customHeight="1" x14ac:dyDescent="0.25">
      <c r="A16" s="85" t="s">
        <v>14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</row>
    <row r="17" spans="1:11" ht="75" x14ac:dyDescent="0.25">
      <c r="A17" s="5" t="s">
        <v>2</v>
      </c>
      <c r="B17" s="5" t="s">
        <v>3</v>
      </c>
      <c r="C17" s="6" t="s">
        <v>4</v>
      </c>
      <c r="D17" s="5" t="s">
        <v>5</v>
      </c>
      <c r="E17" s="7" t="s">
        <v>53</v>
      </c>
      <c r="F17" s="8" t="s">
        <v>6</v>
      </c>
      <c r="G17" s="9" t="s">
        <v>0</v>
      </c>
      <c r="H17" s="10" t="s">
        <v>7</v>
      </c>
      <c r="I17" s="10" t="s">
        <v>8</v>
      </c>
      <c r="J17" s="10" t="s">
        <v>9</v>
      </c>
      <c r="K17" s="11" t="s">
        <v>10</v>
      </c>
    </row>
    <row r="18" spans="1:11" ht="45" x14ac:dyDescent="0.25">
      <c r="A18" s="2" t="s">
        <v>11</v>
      </c>
      <c r="B18" s="80" t="s">
        <v>15</v>
      </c>
      <c r="C18" s="1"/>
      <c r="D18" s="2" t="s">
        <v>16</v>
      </c>
      <c r="E18" s="2">
        <v>1</v>
      </c>
      <c r="F18" s="3"/>
      <c r="G18" s="3">
        <f>E18*F18</f>
        <v>0</v>
      </c>
      <c r="H18" s="4">
        <v>0.08</v>
      </c>
      <c r="I18" s="3">
        <f>G18*H18</f>
        <v>0</v>
      </c>
      <c r="J18" s="3">
        <f>F18*(1+H18)</f>
        <v>0</v>
      </c>
      <c r="K18" s="3">
        <f>E18*J18</f>
        <v>0</v>
      </c>
    </row>
    <row r="19" spans="1:11" ht="30" x14ac:dyDescent="0.25">
      <c r="A19" s="21"/>
      <c r="B19" s="21"/>
      <c r="C19" s="21"/>
      <c r="D19" s="21"/>
      <c r="E19" s="21"/>
      <c r="F19" s="45" t="s">
        <v>29</v>
      </c>
      <c r="G19" s="46">
        <f>SUM(G18:G18)</f>
        <v>0</v>
      </c>
      <c r="H19" s="47" t="s">
        <v>30</v>
      </c>
      <c r="I19" s="48">
        <f>SUM(I18:I18)</f>
        <v>0</v>
      </c>
      <c r="J19" s="45" t="s">
        <v>31</v>
      </c>
      <c r="K19" s="49">
        <f>SUM(K18:K18)</f>
        <v>0</v>
      </c>
    </row>
    <row r="20" spans="1:11" ht="15.75" x14ac:dyDescent="0.25">
      <c r="A20" s="22"/>
      <c r="B20" s="22"/>
      <c r="C20" s="22"/>
      <c r="D20" s="22"/>
      <c r="E20" s="22"/>
      <c r="F20" s="22"/>
      <c r="G20" s="23"/>
      <c r="H20" s="23"/>
      <c r="I20" s="23"/>
      <c r="J20" s="23"/>
      <c r="K20" s="23"/>
    </row>
    <row r="21" spans="1:11" ht="18.75" customHeight="1" x14ac:dyDescent="0.25">
      <c r="A21" s="86" t="s">
        <v>19</v>
      </c>
      <c r="B21" s="87"/>
      <c r="C21" s="87"/>
      <c r="D21" s="87"/>
      <c r="E21" s="87"/>
      <c r="F21" s="87"/>
      <c r="G21" s="87"/>
      <c r="H21" s="87"/>
      <c r="I21" s="87"/>
      <c r="J21" s="87"/>
      <c r="K21" s="88"/>
    </row>
    <row r="22" spans="1:11" ht="75" x14ac:dyDescent="0.25">
      <c r="A22" s="5" t="s">
        <v>2</v>
      </c>
      <c r="B22" s="5" t="s">
        <v>3</v>
      </c>
      <c r="C22" s="6" t="s">
        <v>4</v>
      </c>
      <c r="D22" s="5" t="s">
        <v>5</v>
      </c>
      <c r="E22" s="7" t="s">
        <v>53</v>
      </c>
      <c r="F22" s="8" t="s">
        <v>6</v>
      </c>
      <c r="G22" s="9" t="s">
        <v>0</v>
      </c>
      <c r="H22" s="10" t="s">
        <v>7</v>
      </c>
      <c r="I22" s="10" t="s">
        <v>8</v>
      </c>
      <c r="J22" s="10" t="s">
        <v>9</v>
      </c>
      <c r="K22" s="11" t="s">
        <v>10</v>
      </c>
    </row>
    <row r="23" spans="1:11" x14ac:dyDescent="0.25">
      <c r="A23" s="13" t="s">
        <v>11</v>
      </c>
      <c r="B23" s="78" t="s">
        <v>18</v>
      </c>
      <c r="C23" s="12"/>
      <c r="D23" s="13" t="s">
        <v>16</v>
      </c>
      <c r="E23" s="13">
        <v>70</v>
      </c>
      <c r="F23" s="14"/>
      <c r="G23" s="14">
        <f>E23*F23</f>
        <v>0</v>
      </c>
      <c r="H23" s="15">
        <v>0.08</v>
      </c>
      <c r="I23" s="14">
        <f t="shared" ref="I23:I24" si="0">G23*H23</f>
        <v>0</v>
      </c>
      <c r="J23" s="14">
        <f t="shared" ref="J23:J24" si="1">F23*(1+H23)</f>
        <v>0</v>
      </c>
      <c r="K23" s="14">
        <f t="shared" ref="K23:K24" si="2">E23*J23</f>
        <v>0</v>
      </c>
    </row>
    <row r="24" spans="1:11" x14ac:dyDescent="0.25">
      <c r="A24" s="24" t="s">
        <v>17</v>
      </c>
      <c r="B24" s="79" t="s">
        <v>54</v>
      </c>
      <c r="C24" s="24"/>
      <c r="D24" s="24" t="s">
        <v>16</v>
      </c>
      <c r="E24" s="24">
        <v>80</v>
      </c>
      <c r="F24" s="3"/>
      <c r="G24" s="14">
        <f>E24*F24</f>
        <v>0</v>
      </c>
      <c r="H24" s="26">
        <v>0.08</v>
      </c>
      <c r="I24" s="3">
        <f t="shared" si="0"/>
        <v>0</v>
      </c>
      <c r="J24" s="3">
        <f t="shared" si="1"/>
        <v>0</v>
      </c>
      <c r="K24" s="3">
        <f t="shared" si="2"/>
        <v>0</v>
      </c>
    </row>
    <row r="25" spans="1:11" ht="30" x14ac:dyDescent="0.25">
      <c r="A25" s="21"/>
      <c r="B25" s="27"/>
      <c r="C25" s="21"/>
      <c r="D25" s="21"/>
      <c r="E25" s="21"/>
      <c r="F25" s="45" t="s">
        <v>29</v>
      </c>
      <c r="G25" s="46">
        <f>SUM(G23:G24)</f>
        <v>0</v>
      </c>
      <c r="H25" s="47" t="s">
        <v>30</v>
      </c>
      <c r="I25" s="48">
        <f>SUM(I24:I24)</f>
        <v>0</v>
      </c>
      <c r="J25" s="45" t="s">
        <v>31</v>
      </c>
      <c r="K25" s="49">
        <f>SUM(K23:K24)</f>
        <v>0</v>
      </c>
    </row>
    <row r="26" spans="1:11" ht="15.75" x14ac:dyDescent="0.25">
      <c r="A26" s="22"/>
      <c r="B26" s="28"/>
      <c r="C26" s="22"/>
      <c r="D26" s="22"/>
      <c r="E26" s="22"/>
      <c r="F26" s="23"/>
      <c r="G26" s="23"/>
      <c r="H26" s="29"/>
      <c r="I26" s="23"/>
      <c r="J26" s="23"/>
      <c r="K26" s="23"/>
    </row>
    <row r="27" spans="1:11" ht="18.75" customHeight="1" x14ac:dyDescent="0.25">
      <c r="A27" s="85" t="s">
        <v>20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</row>
    <row r="28" spans="1:11" ht="75" x14ac:dyDescent="0.25">
      <c r="A28" s="5" t="s">
        <v>2</v>
      </c>
      <c r="B28" s="5" t="s">
        <v>3</v>
      </c>
      <c r="C28" s="6" t="s">
        <v>4</v>
      </c>
      <c r="D28" s="5" t="s">
        <v>5</v>
      </c>
      <c r="E28" s="7" t="s">
        <v>53</v>
      </c>
      <c r="F28" s="8" t="s">
        <v>6</v>
      </c>
      <c r="G28" s="9" t="s">
        <v>0</v>
      </c>
      <c r="H28" s="10" t="s">
        <v>7</v>
      </c>
      <c r="I28" s="10" t="s">
        <v>8</v>
      </c>
      <c r="J28" s="10" t="s">
        <v>9</v>
      </c>
      <c r="K28" s="11" t="s">
        <v>10</v>
      </c>
    </row>
    <row r="29" spans="1:11" ht="30" x14ac:dyDescent="0.25">
      <c r="A29" s="13" t="s">
        <v>11</v>
      </c>
      <c r="B29" s="19" t="s">
        <v>25</v>
      </c>
      <c r="C29" s="12"/>
      <c r="D29" s="13" t="s">
        <v>21</v>
      </c>
      <c r="E29" s="12">
        <v>60</v>
      </c>
      <c r="F29" s="14"/>
      <c r="G29" s="14">
        <f>E29*F29</f>
        <v>0</v>
      </c>
      <c r="H29" s="15">
        <v>0.08</v>
      </c>
      <c r="I29" s="14">
        <f>G29*H29</f>
        <v>0</v>
      </c>
      <c r="J29" s="14">
        <f>F29*(1+H29)</f>
        <v>0</v>
      </c>
      <c r="K29" s="14">
        <f>E29*J29</f>
        <v>0</v>
      </c>
    </row>
    <row r="30" spans="1:11" ht="30" x14ac:dyDescent="0.25">
      <c r="A30" s="21"/>
      <c r="B30" s="21"/>
      <c r="C30" s="21"/>
      <c r="D30" s="21"/>
      <c r="E30" s="27"/>
      <c r="F30" s="45" t="s">
        <v>29</v>
      </c>
      <c r="G30" s="46">
        <f>SUM(G29:G29)</f>
        <v>0</v>
      </c>
      <c r="H30" s="47" t="s">
        <v>30</v>
      </c>
      <c r="I30" s="48">
        <f>SUM(I29:I29)</f>
        <v>0</v>
      </c>
      <c r="J30" s="45" t="s">
        <v>31</v>
      </c>
      <c r="K30" s="49">
        <f>SUM(K29:K29)</f>
        <v>0</v>
      </c>
    </row>
    <row r="31" spans="1:11" ht="15.75" x14ac:dyDescent="0.25">
      <c r="A31" s="22"/>
      <c r="B31" s="22"/>
      <c r="C31" s="22"/>
      <c r="D31" s="22"/>
      <c r="E31" s="28"/>
      <c r="F31" s="23"/>
      <c r="G31" s="23"/>
      <c r="H31" s="29"/>
      <c r="I31" s="23"/>
      <c r="J31" s="23"/>
      <c r="K31" s="23"/>
    </row>
    <row r="32" spans="1:11" ht="18.75" customHeight="1" x14ac:dyDescent="0.25">
      <c r="A32" s="86" t="s">
        <v>22</v>
      </c>
      <c r="B32" s="87"/>
      <c r="C32" s="87"/>
      <c r="D32" s="87"/>
      <c r="E32" s="87"/>
      <c r="F32" s="87"/>
      <c r="G32" s="87"/>
      <c r="H32" s="87"/>
      <c r="I32" s="87"/>
      <c r="J32" s="87"/>
      <c r="K32" s="88"/>
    </row>
    <row r="33" spans="1:11" ht="75" x14ac:dyDescent="0.25">
      <c r="A33" s="5" t="s">
        <v>2</v>
      </c>
      <c r="B33" s="5" t="s">
        <v>3</v>
      </c>
      <c r="C33" s="6" t="s">
        <v>4</v>
      </c>
      <c r="D33" s="5" t="s">
        <v>5</v>
      </c>
      <c r="E33" s="7" t="s">
        <v>53</v>
      </c>
      <c r="F33" s="16" t="s">
        <v>6</v>
      </c>
      <c r="G33" s="9" t="s">
        <v>0</v>
      </c>
      <c r="H33" s="17" t="s">
        <v>7</v>
      </c>
      <c r="I33" s="17" t="s">
        <v>8</v>
      </c>
      <c r="J33" s="17" t="s">
        <v>9</v>
      </c>
      <c r="K33" s="11" t="s">
        <v>10</v>
      </c>
    </row>
    <row r="34" spans="1:11" ht="30" x14ac:dyDescent="0.25">
      <c r="A34" s="2" t="s">
        <v>11</v>
      </c>
      <c r="B34" s="18" t="s">
        <v>23</v>
      </c>
      <c r="C34" s="1"/>
      <c r="D34" s="2" t="s">
        <v>16</v>
      </c>
      <c r="E34" s="2">
        <v>18</v>
      </c>
      <c r="F34" s="3"/>
      <c r="G34" s="3">
        <f t="shared" ref="G34:G35" si="3">E34*F34</f>
        <v>0</v>
      </c>
      <c r="H34" s="4">
        <v>0.08</v>
      </c>
      <c r="I34" s="3">
        <f t="shared" ref="I34:I35" si="4">G34*H34</f>
        <v>0</v>
      </c>
      <c r="J34" s="3">
        <f t="shared" ref="J34:J35" si="5">F34*(1+H34)</f>
        <v>0</v>
      </c>
      <c r="K34" s="3">
        <f t="shared" ref="K34:K35" si="6">E34*J34</f>
        <v>0</v>
      </c>
    </row>
    <row r="35" spans="1:11" ht="30" x14ac:dyDescent="0.25">
      <c r="A35" s="24" t="s">
        <v>17</v>
      </c>
      <c r="B35" s="25" t="s">
        <v>24</v>
      </c>
      <c r="C35" s="24"/>
      <c r="D35" s="24" t="s">
        <v>16</v>
      </c>
      <c r="E35" s="24">
        <v>25</v>
      </c>
      <c r="F35" s="3"/>
      <c r="G35" s="3">
        <f t="shared" si="3"/>
        <v>0</v>
      </c>
      <c r="H35" s="26">
        <v>0.08</v>
      </c>
      <c r="I35" s="3">
        <f t="shared" si="4"/>
        <v>0</v>
      </c>
      <c r="J35" s="3">
        <f t="shared" si="5"/>
        <v>0</v>
      </c>
      <c r="K35" s="3">
        <f t="shared" si="6"/>
        <v>0</v>
      </c>
    </row>
    <row r="36" spans="1:11" ht="30" x14ac:dyDescent="0.25">
      <c r="A36" s="21"/>
      <c r="B36" s="27"/>
      <c r="C36" s="21"/>
      <c r="D36" s="21"/>
      <c r="E36" s="21"/>
      <c r="F36" s="45" t="s">
        <v>29</v>
      </c>
      <c r="G36" s="46">
        <f>SUM(G34:G35)</f>
        <v>0</v>
      </c>
      <c r="H36" s="47" t="s">
        <v>30</v>
      </c>
      <c r="I36" s="48">
        <f>SUM(I34:I35)</f>
        <v>0</v>
      </c>
      <c r="J36" s="45" t="s">
        <v>31</v>
      </c>
      <c r="K36" s="49">
        <f>SUM(K34:K35)</f>
        <v>0</v>
      </c>
    </row>
    <row r="37" spans="1:11" x14ac:dyDescent="0.25">
      <c r="E37" s="30"/>
      <c r="F37" s="31"/>
      <c r="G37" s="31"/>
      <c r="H37" s="32"/>
      <c r="I37" s="31"/>
      <c r="J37" s="31"/>
      <c r="K37" s="31"/>
    </row>
    <row r="38" spans="1:11" ht="15" customHeight="1" x14ac:dyDescent="0.25">
      <c r="A38" s="84" t="s">
        <v>40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</row>
    <row r="39" spans="1:11" ht="75" x14ac:dyDescent="0.25">
      <c r="A39" s="68" t="s">
        <v>2</v>
      </c>
      <c r="B39" s="69" t="s">
        <v>3</v>
      </c>
      <c r="C39" s="70" t="s">
        <v>4</v>
      </c>
      <c r="D39" s="69" t="s">
        <v>5</v>
      </c>
      <c r="E39" s="71" t="s">
        <v>53</v>
      </c>
      <c r="F39" s="72" t="s">
        <v>26</v>
      </c>
      <c r="G39" s="72" t="s">
        <v>0</v>
      </c>
      <c r="H39" s="72" t="s">
        <v>7</v>
      </c>
      <c r="I39" s="72" t="s">
        <v>8</v>
      </c>
      <c r="J39" s="72" t="s">
        <v>9</v>
      </c>
      <c r="K39" s="73" t="s">
        <v>10</v>
      </c>
    </row>
    <row r="40" spans="1:11" ht="45" x14ac:dyDescent="0.25">
      <c r="A40" s="33">
        <v>1</v>
      </c>
      <c r="B40" s="34" t="s">
        <v>27</v>
      </c>
      <c r="C40" s="35"/>
      <c r="D40" s="36" t="s">
        <v>28</v>
      </c>
      <c r="E40" s="36">
        <v>200</v>
      </c>
      <c r="F40" s="37"/>
      <c r="G40" s="38">
        <f>E40*F40</f>
        <v>0</v>
      </c>
      <c r="H40" s="39">
        <v>0.08</v>
      </c>
      <c r="I40" s="40">
        <f>G40*H40</f>
        <v>0</v>
      </c>
      <c r="J40" s="41">
        <f>F40*1.08</f>
        <v>0</v>
      </c>
      <c r="K40" s="42">
        <f>G40+I40</f>
        <v>0</v>
      </c>
    </row>
    <row r="41" spans="1:11" ht="30" x14ac:dyDescent="0.25">
      <c r="A41" s="43"/>
      <c r="B41" s="44"/>
      <c r="C41" s="43"/>
      <c r="D41" s="43"/>
      <c r="E41" s="43"/>
      <c r="F41" s="45" t="s">
        <v>29</v>
      </c>
      <c r="G41" s="46">
        <f>SUM(G40:G40)</f>
        <v>0</v>
      </c>
      <c r="H41" s="47" t="s">
        <v>30</v>
      </c>
      <c r="I41" s="48">
        <f>SUM(I40:I40)</f>
        <v>0</v>
      </c>
      <c r="J41" s="45" t="s">
        <v>31</v>
      </c>
      <c r="K41" s="49">
        <f>SUM(K40:K40)</f>
        <v>0</v>
      </c>
    </row>
    <row r="42" spans="1:11" x14ac:dyDescent="0.25">
      <c r="A42"/>
      <c r="B42"/>
      <c r="C42"/>
      <c r="D42"/>
      <c r="E42"/>
      <c r="F42"/>
      <c r="G42"/>
      <c r="H42"/>
      <c r="I42"/>
      <c r="J42"/>
      <c r="K42"/>
    </row>
    <row r="43" spans="1:11" ht="15" customHeight="1" x14ac:dyDescent="0.25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</row>
    <row r="44" spans="1:11" ht="75" x14ac:dyDescent="0.25">
      <c r="A44" s="68" t="s">
        <v>2</v>
      </c>
      <c r="B44" s="69" t="s">
        <v>3</v>
      </c>
      <c r="C44" s="70" t="s">
        <v>4</v>
      </c>
      <c r="D44" s="69" t="s">
        <v>5</v>
      </c>
      <c r="E44" s="71" t="s">
        <v>53</v>
      </c>
      <c r="F44" s="72" t="s">
        <v>26</v>
      </c>
      <c r="G44" s="72" t="s">
        <v>0</v>
      </c>
      <c r="H44" s="72" t="s">
        <v>7</v>
      </c>
      <c r="I44" s="72" t="s">
        <v>8</v>
      </c>
      <c r="J44" s="72" t="s">
        <v>9</v>
      </c>
      <c r="K44" s="73" t="s">
        <v>10</v>
      </c>
    </row>
    <row r="45" spans="1:11" ht="45" x14ac:dyDescent="0.25">
      <c r="A45" s="33">
        <v>1</v>
      </c>
      <c r="B45" s="34" t="s">
        <v>32</v>
      </c>
      <c r="C45" s="35"/>
      <c r="D45" s="36" t="s">
        <v>1</v>
      </c>
      <c r="E45" s="36">
        <v>350</v>
      </c>
      <c r="F45" s="37"/>
      <c r="G45" s="38">
        <f>E45*F45</f>
        <v>0</v>
      </c>
      <c r="H45" s="50">
        <v>0.08</v>
      </c>
      <c r="I45" s="40">
        <f>G45*H45</f>
        <v>0</v>
      </c>
      <c r="J45" s="41">
        <f>F45*1.08</f>
        <v>0</v>
      </c>
      <c r="K45" s="42">
        <f>G45+I45</f>
        <v>0</v>
      </c>
    </row>
    <row r="46" spans="1:11" ht="30" x14ac:dyDescent="0.25">
      <c r="A46" s="43"/>
      <c r="B46" s="44"/>
      <c r="C46" s="43"/>
      <c r="D46" s="43"/>
      <c r="E46" s="43"/>
      <c r="F46" s="45" t="s">
        <v>29</v>
      </c>
      <c r="G46" s="46">
        <f>SUM(G45:G45)</f>
        <v>0</v>
      </c>
      <c r="H46" s="47" t="s">
        <v>30</v>
      </c>
      <c r="I46" s="48">
        <f>SUM(I45:I45)</f>
        <v>0</v>
      </c>
      <c r="J46" s="45" t="s">
        <v>31</v>
      </c>
      <c r="K46" s="49">
        <f>SUM(K45:K45)</f>
        <v>0</v>
      </c>
    </row>
    <row r="47" spans="1:11" x14ac:dyDescent="0.25">
      <c r="A47"/>
      <c r="B47"/>
      <c r="C47"/>
      <c r="D47"/>
      <c r="E47"/>
      <c r="F47"/>
      <c r="G47"/>
      <c r="H47"/>
      <c r="I47"/>
      <c r="J47"/>
      <c r="K47"/>
    </row>
    <row r="48" spans="1:11" x14ac:dyDescent="0.25">
      <c r="A48" s="84" t="s">
        <v>42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75" x14ac:dyDescent="0.25">
      <c r="A49" s="68" t="s">
        <v>2</v>
      </c>
      <c r="B49" s="69" t="s">
        <v>3</v>
      </c>
      <c r="C49" s="70" t="s">
        <v>4</v>
      </c>
      <c r="D49" s="69" t="s">
        <v>5</v>
      </c>
      <c r="E49" s="71" t="s">
        <v>53</v>
      </c>
      <c r="F49" s="72" t="s">
        <v>26</v>
      </c>
      <c r="G49" s="72" t="s">
        <v>0</v>
      </c>
      <c r="H49" s="72" t="s">
        <v>7</v>
      </c>
      <c r="I49" s="72" t="s">
        <v>8</v>
      </c>
      <c r="J49" s="72" t="s">
        <v>9</v>
      </c>
      <c r="K49" s="73" t="s">
        <v>10</v>
      </c>
    </row>
    <row r="50" spans="1:11" x14ac:dyDescent="0.25">
      <c r="A50" s="33">
        <v>1</v>
      </c>
      <c r="B50" s="34" t="s">
        <v>33</v>
      </c>
      <c r="C50" s="35"/>
      <c r="D50" s="36" t="s">
        <v>16</v>
      </c>
      <c r="E50" s="36">
        <v>400</v>
      </c>
      <c r="F50" s="37"/>
      <c r="G50" s="38">
        <f>E50*F50</f>
        <v>0</v>
      </c>
      <c r="H50" s="50">
        <v>0.08</v>
      </c>
      <c r="I50" s="40">
        <f>G50*H50</f>
        <v>0</v>
      </c>
      <c r="J50" s="41">
        <f>F50*1.08</f>
        <v>0</v>
      </c>
      <c r="K50" s="42">
        <f>G50+I50</f>
        <v>0</v>
      </c>
    </row>
    <row r="51" spans="1:11" ht="30" x14ac:dyDescent="0.25">
      <c r="A51" s="43"/>
      <c r="B51" s="44"/>
      <c r="C51" s="43"/>
      <c r="D51" s="43"/>
      <c r="E51" s="43"/>
      <c r="F51" s="45" t="s">
        <v>29</v>
      </c>
      <c r="G51" s="46">
        <f>SUM(G50:G50)</f>
        <v>0</v>
      </c>
      <c r="H51" s="47" t="s">
        <v>30</v>
      </c>
      <c r="I51" s="48">
        <f>SUM(I50:I50)</f>
        <v>0</v>
      </c>
      <c r="J51" s="45" t="s">
        <v>31</v>
      </c>
      <c r="K51" s="49">
        <f>SUM(K50:K50)</f>
        <v>0</v>
      </c>
    </row>
    <row r="52" spans="1:11" x14ac:dyDescent="0.25">
      <c r="A52"/>
      <c r="B52"/>
      <c r="C52"/>
      <c r="D52"/>
      <c r="E52"/>
      <c r="F52"/>
      <c r="G52"/>
      <c r="H52"/>
      <c r="I52"/>
      <c r="J52"/>
      <c r="K52"/>
    </row>
    <row r="53" spans="1:11" x14ac:dyDescent="0.25">
      <c r="A53" s="84" t="s">
        <v>43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</row>
    <row r="54" spans="1:11" ht="75" x14ac:dyDescent="0.25">
      <c r="A54" s="68" t="s">
        <v>2</v>
      </c>
      <c r="B54" s="69" t="s">
        <v>3</v>
      </c>
      <c r="C54" s="70" t="s">
        <v>4</v>
      </c>
      <c r="D54" s="69" t="s">
        <v>5</v>
      </c>
      <c r="E54" s="71" t="s">
        <v>53</v>
      </c>
      <c r="F54" s="72" t="s">
        <v>26</v>
      </c>
      <c r="G54" s="72" t="s">
        <v>0</v>
      </c>
      <c r="H54" s="72" t="s">
        <v>7</v>
      </c>
      <c r="I54" s="72" t="s">
        <v>8</v>
      </c>
      <c r="J54" s="72" t="s">
        <v>9</v>
      </c>
      <c r="K54" s="73" t="s">
        <v>10</v>
      </c>
    </row>
    <row r="55" spans="1:11" ht="30" x14ac:dyDescent="0.25">
      <c r="A55" s="33">
        <v>1</v>
      </c>
      <c r="B55" s="34" t="s">
        <v>34</v>
      </c>
      <c r="C55" s="35"/>
      <c r="D55" s="36" t="s">
        <v>1</v>
      </c>
      <c r="E55" s="36">
        <v>30</v>
      </c>
      <c r="F55" s="37"/>
      <c r="G55" s="38">
        <f>E55*F55</f>
        <v>0</v>
      </c>
      <c r="H55" s="50">
        <v>0.08</v>
      </c>
      <c r="I55" s="40">
        <f>G55*H55</f>
        <v>0</v>
      </c>
      <c r="J55" s="41">
        <f>F55*1.08</f>
        <v>0</v>
      </c>
      <c r="K55" s="42">
        <f>G55+I55</f>
        <v>0</v>
      </c>
    </row>
    <row r="56" spans="1:11" ht="30" x14ac:dyDescent="0.25">
      <c r="A56" s="43"/>
      <c r="B56" s="44"/>
      <c r="C56" s="43"/>
      <c r="D56" s="43"/>
      <c r="E56" s="43"/>
      <c r="F56" s="45" t="s">
        <v>29</v>
      </c>
      <c r="G56" s="46">
        <f t="shared" ref="G56" si="7">SUM(G55:G55)</f>
        <v>0</v>
      </c>
      <c r="H56" s="47" t="s">
        <v>30</v>
      </c>
      <c r="I56" s="48">
        <f t="shared" ref="I56" si="8">SUM(I55:I55)</f>
        <v>0</v>
      </c>
      <c r="J56" s="45" t="s">
        <v>31</v>
      </c>
      <c r="K56" s="49">
        <f t="shared" ref="K56" si="9">SUM(K55:K55)</f>
        <v>0</v>
      </c>
    </row>
    <row r="57" spans="1:11" x14ac:dyDescent="0.25">
      <c r="A57"/>
      <c r="B57"/>
      <c r="C57"/>
      <c r="D57"/>
      <c r="E57"/>
      <c r="F57"/>
      <c r="G57"/>
      <c r="H57"/>
      <c r="I57"/>
      <c r="J57"/>
      <c r="K57"/>
    </row>
    <row r="58" spans="1:11" x14ac:dyDescent="0.25">
      <c r="A58" s="84" t="s">
        <v>44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</row>
    <row r="59" spans="1:11" ht="75" x14ac:dyDescent="0.25">
      <c r="A59" s="68" t="s">
        <v>2</v>
      </c>
      <c r="B59" s="69" t="s">
        <v>3</v>
      </c>
      <c r="C59" s="70" t="s">
        <v>4</v>
      </c>
      <c r="D59" s="69" t="s">
        <v>5</v>
      </c>
      <c r="E59" s="71" t="s">
        <v>53</v>
      </c>
      <c r="F59" s="72" t="s">
        <v>26</v>
      </c>
      <c r="G59" s="72" t="s">
        <v>0</v>
      </c>
      <c r="H59" s="72" t="s">
        <v>7</v>
      </c>
      <c r="I59" s="72" t="s">
        <v>8</v>
      </c>
      <c r="J59" s="72" t="s">
        <v>9</v>
      </c>
      <c r="K59" s="73" t="s">
        <v>10</v>
      </c>
    </row>
    <row r="60" spans="1:11" x14ac:dyDescent="0.25">
      <c r="A60" s="51">
        <v>1</v>
      </c>
      <c r="B60" s="52" t="s">
        <v>35</v>
      </c>
      <c r="C60" s="53"/>
      <c r="D60" s="54" t="s">
        <v>16</v>
      </c>
      <c r="E60" s="54">
        <v>15</v>
      </c>
      <c r="F60" s="55"/>
      <c r="G60" s="55">
        <f>E60*F60</f>
        <v>0</v>
      </c>
      <c r="H60" s="56">
        <v>0.08</v>
      </c>
      <c r="I60" s="55">
        <f>G60*H60</f>
        <v>0</v>
      </c>
      <c r="J60" s="55">
        <f>F60*1.08</f>
        <v>0</v>
      </c>
      <c r="K60" s="55">
        <f>G60+I60</f>
        <v>0</v>
      </c>
    </row>
    <row r="61" spans="1:11" x14ac:dyDescent="0.25">
      <c r="A61" s="51">
        <v>2</v>
      </c>
      <c r="B61" s="52" t="s">
        <v>36</v>
      </c>
      <c r="C61" s="53"/>
      <c r="D61" s="54" t="s">
        <v>16</v>
      </c>
      <c r="E61" s="54">
        <v>10</v>
      </c>
      <c r="F61" s="55"/>
      <c r="G61" s="55">
        <f t="shared" ref="G61:G63" si="10">E61*F61</f>
        <v>0</v>
      </c>
      <c r="H61" s="56">
        <v>0.08</v>
      </c>
      <c r="I61" s="55">
        <f t="shared" ref="I61:I63" si="11">G61*H61</f>
        <v>0</v>
      </c>
      <c r="J61" s="55">
        <f t="shared" ref="J61:J63" si="12">F61*1.08</f>
        <v>0</v>
      </c>
      <c r="K61" s="55">
        <f t="shared" ref="K61:K63" si="13">G61+I61</f>
        <v>0</v>
      </c>
    </row>
    <row r="62" spans="1:11" x14ac:dyDescent="0.25">
      <c r="A62" s="57">
        <v>3</v>
      </c>
      <c r="B62" s="58" t="s">
        <v>37</v>
      </c>
      <c r="C62" s="59"/>
      <c r="D62" s="60" t="s">
        <v>16</v>
      </c>
      <c r="E62" s="60">
        <v>4</v>
      </c>
      <c r="F62" s="61"/>
      <c r="G62" s="55">
        <f t="shared" si="10"/>
        <v>0</v>
      </c>
      <c r="H62" s="62">
        <v>0.08</v>
      </c>
      <c r="I62" s="55">
        <f t="shared" si="11"/>
        <v>0</v>
      </c>
      <c r="J62" s="55">
        <f t="shared" si="12"/>
        <v>0</v>
      </c>
      <c r="K62" s="55">
        <f t="shared" si="13"/>
        <v>0</v>
      </c>
    </row>
    <row r="63" spans="1:11" ht="30" x14ac:dyDescent="0.25">
      <c r="A63" s="57">
        <v>4</v>
      </c>
      <c r="B63" s="58" t="s">
        <v>38</v>
      </c>
      <c r="C63" s="59"/>
      <c r="D63" s="60" t="s">
        <v>16</v>
      </c>
      <c r="E63" s="60">
        <v>200</v>
      </c>
      <c r="F63" s="61"/>
      <c r="G63" s="55">
        <f t="shared" si="10"/>
        <v>0</v>
      </c>
      <c r="H63" s="62">
        <v>0.08</v>
      </c>
      <c r="I63" s="55">
        <f t="shared" si="11"/>
        <v>0</v>
      </c>
      <c r="J63" s="55">
        <f t="shared" si="12"/>
        <v>0</v>
      </c>
      <c r="K63" s="55">
        <f t="shared" si="13"/>
        <v>0</v>
      </c>
    </row>
    <row r="64" spans="1:11" ht="30" x14ac:dyDescent="0.25">
      <c r="A64" s="43"/>
      <c r="B64" s="44"/>
      <c r="C64" s="43"/>
      <c r="D64" s="43"/>
      <c r="E64" s="43"/>
      <c r="F64" s="45" t="s">
        <v>29</v>
      </c>
      <c r="G64" s="46">
        <f>SUM(G60:G63)</f>
        <v>0</v>
      </c>
      <c r="H64" s="47" t="s">
        <v>30</v>
      </c>
      <c r="I64" s="48">
        <f t="shared" ref="I64" si="14">SUM(I62:I62)</f>
        <v>0</v>
      </c>
      <c r="J64" s="45" t="s">
        <v>31</v>
      </c>
      <c r="K64" s="49">
        <f>SUM(K60:K63)</f>
        <v>0</v>
      </c>
    </row>
    <row r="65" spans="1:11" x14ac:dyDescent="0.25">
      <c r="A65"/>
      <c r="B65"/>
      <c r="C65"/>
      <c r="D65"/>
      <c r="E65"/>
      <c r="F65"/>
      <c r="G65"/>
      <c r="H65"/>
      <c r="I65"/>
      <c r="J65"/>
      <c r="K65"/>
    </row>
    <row r="66" spans="1:11" x14ac:dyDescent="0.25">
      <c r="A66" s="81" t="s">
        <v>45</v>
      </c>
      <c r="B66" s="81"/>
      <c r="C66" s="81"/>
      <c r="D66" s="81"/>
      <c r="E66" s="81"/>
      <c r="F66" s="81"/>
      <c r="G66" s="81"/>
      <c r="H66" s="81"/>
      <c r="I66" s="81"/>
      <c r="J66" s="81"/>
      <c r="K66" s="81"/>
    </row>
    <row r="67" spans="1:11" ht="75" x14ac:dyDescent="0.25">
      <c r="A67" s="74" t="s">
        <v>2</v>
      </c>
      <c r="B67" s="75" t="s">
        <v>3</v>
      </c>
      <c r="C67" s="76" t="s">
        <v>4</v>
      </c>
      <c r="D67" s="75" t="s">
        <v>5</v>
      </c>
      <c r="E67" s="71" t="s">
        <v>53</v>
      </c>
      <c r="F67" s="77" t="s">
        <v>26</v>
      </c>
      <c r="G67" s="77" t="s">
        <v>0</v>
      </c>
      <c r="H67" s="77" t="s">
        <v>7</v>
      </c>
      <c r="I67" s="77" t="s">
        <v>8</v>
      </c>
      <c r="J67" s="77" t="s">
        <v>9</v>
      </c>
      <c r="K67" s="77" t="s">
        <v>10</v>
      </c>
    </row>
    <row r="68" spans="1:11" ht="30" x14ac:dyDescent="0.25">
      <c r="A68" s="57">
        <v>1</v>
      </c>
      <c r="B68" s="58" t="s">
        <v>39</v>
      </c>
      <c r="C68" s="59"/>
      <c r="D68" s="60" t="s">
        <v>16</v>
      </c>
      <c r="E68" s="60">
        <v>100</v>
      </c>
      <c r="F68" s="61"/>
      <c r="G68" s="55">
        <f t="shared" ref="G68" si="15">E68*F68</f>
        <v>0</v>
      </c>
      <c r="H68" s="62">
        <v>0.08</v>
      </c>
      <c r="I68" s="42">
        <f>G68*H68</f>
        <v>0</v>
      </c>
      <c r="J68" s="42">
        <f>F68*1.08</f>
        <v>0</v>
      </c>
      <c r="K68" s="42">
        <f>G68+I68</f>
        <v>0</v>
      </c>
    </row>
    <row r="69" spans="1:11" ht="30" x14ac:dyDescent="0.25">
      <c r="A69" s="43"/>
      <c r="B69" s="44"/>
      <c r="C69" s="43"/>
      <c r="D69" s="43"/>
      <c r="E69" s="43"/>
      <c r="F69" s="45" t="s">
        <v>29</v>
      </c>
      <c r="G69" s="46">
        <f t="shared" ref="G69" si="16">SUM(G68:G68)</f>
        <v>0</v>
      </c>
      <c r="H69" s="47" t="s">
        <v>30</v>
      </c>
      <c r="I69" s="48">
        <f t="shared" ref="I69" si="17">SUM(I68:I68)</f>
        <v>0</v>
      </c>
      <c r="J69" s="45" t="s">
        <v>31</v>
      </c>
      <c r="K69" s="49">
        <f t="shared" ref="K69" si="18">SUM(K68:K68)</f>
        <v>0</v>
      </c>
    </row>
    <row r="70" spans="1:11" x14ac:dyDescent="0.25">
      <c r="A70"/>
      <c r="B70"/>
      <c r="C70"/>
      <c r="D70"/>
      <c r="E70"/>
      <c r="F70"/>
      <c r="G70" s="64"/>
      <c r="H70" s="65"/>
      <c r="I70" s="65"/>
      <c r="J70" s="65"/>
      <c r="K70" s="65"/>
    </row>
    <row r="71" spans="1:11" ht="15" customHeight="1" x14ac:dyDescent="0.25">
      <c r="A71" s="81" t="s">
        <v>52</v>
      </c>
      <c r="B71" s="81"/>
      <c r="C71" s="81"/>
      <c r="D71" s="81"/>
      <c r="E71" s="81"/>
      <c r="F71" s="81"/>
      <c r="G71" s="81"/>
      <c r="H71" s="81"/>
      <c r="I71" s="81"/>
      <c r="J71" s="81"/>
      <c r="K71" s="81"/>
    </row>
    <row r="72" spans="1:11" ht="75" x14ac:dyDescent="0.25">
      <c r="A72" s="74" t="s">
        <v>2</v>
      </c>
      <c r="B72" s="75" t="s">
        <v>3</v>
      </c>
      <c r="C72" s="76" t="s">
        <v>4</v>
      </c>
      <c r="D72" s="75" t="s">
        <v>5</v>
      </c>
      <c r="E72" s="71" t="s">
        <v>53</v>
      </c>
      <c r="F72" s="77" t="s">
        <v>26</v>
      </c>
      <c r="G72" s="77" t="s">
        <v>0</v>
      </c>
      <c r="H72" s="77" t="s">
        <v>7</v>
      </c>
      <c r="I72" s="77" t="s">
        <v>8</v>
      </c>
      <c r="J72" s="77" t="s">
        <v>9</v>
      </c>
      <c r="K72" s="77" t="s">
        <v>10</v>
      </c>
    </row>
    <row r="73" spans="1:11" ht="45" x14ac:dyDescent="0.25">
      <c r="A73" s="57">
        <v>1</v>
      </c>
      <c r="B73" s="58" t="s">
        <v>51</v>
      </c>
      <c r="C73" s="59"/>
      <c r="D73" s="60" t="s">
        <v>16</v>
      </c>
      <c r="E73" s="60">
        <v>12</v>
      </c>
      <c r="F73" s="61"/>
      <c r="G73" s="63">
        <f>E73*F73</f>
        <v>0</v>
      </c>
      <c r="H73" s="62">
        <v>0.08</v>
      </c>
      <c r="I73" s="42">
        <f>G73*H73</f>
        <v>0</v>
      </c>
      <c r="J73" s="42">
        <f>F73*1.08</f>
        <v>0</v>
      </c>
      <c r="K73" s="42">
        <f>G73+I73</f>
        <v>0</v>
      </c>
    </row>
    <row r="74" spans="1:11" ht="30" x14ac:dyDescent="0.25">
      <c r="A74" s="43"/>
      <c r="B74" s="44"/>
      <c r="C74" s="43"/>
      <c r="D74" s="43"/>
      <c r="E74" s="43"/>
      <c r="F74" s="45" t="s">
        <v>29</v>
      </c>
      <c r="G74" s="46">
        <f t="shared" ref="G74" si="19">SUM(G73:G73)</f>
        <v>0</v>
      </c>
      <c r="H74" s="47" t="s">
        <v>30</v>
      </c>
      <c r="I74" s="48">
        <f t="shared" ref="I74" si="20">SUM(I73:I73)</f>
        <v>0</v>
      </c>
      <c r="J74" s="45" t="s">
        <v>31</v>
      </c>
      <c r="K74" s="49">
        <f t="shared" ref="K74" si="21">SUM(K73:K73)</f>
        <v>0</v>
      </c>
    </row>
  </sheetData>
  <mergeCells count="14">
    <mergeCell ref="A66:K66"/>
    <mergeCell ref="B5:C7"/>
    <mergeCell ref="B9:C9"/>
    <mergeCell ref="A71:K71"/>
    <mergeCell ref="A38:K38"/>
    <mergeCell ref="A43:K43"/>
    <mergeCell ref="A48:K48"/>
    <mergeCell ref="A53:K53"/>
    <mergeCell ref="A58:K58"/>
    <mergeCell ref="A16:K16"/>
    <mergeCell ref="A11:K11"/>
    <mergeCell ref="A21:K21"/>
    <mergeCell ref="A27:K27"/>
    <mergeCell ref="A32:K3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Aptakaplc</dc:creator>
  <dc:description/>
  <cp:lastModifiedBy>Stanisława Masłowska</cp:lastModifiedBy>
  <cp:revision>2</cp:revision>
  <dcterms:created xsi:type="dcterms:W3CDTF">2024-02-14T06:49:10Z</dcterms:created>
  <dcterms:modified xsi:type="dcterms:W3CDTF">2025-03-28T13:29:42Z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