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D\DZ\Zamówienia publiczne dla wydziałów\RO\144 utrzymanie oznakowania\"/>
    </mc:Choice>
  </mc:AlternateContent>
  <xr:revisionPtr revIDLastSave="0" documentId="13_ncr:1_{CC3BDD90-6384-480C-8733-7325AE9736AC}" xr6:coauthVersionLast="47" xr6:coauthVersionMax="47" xr10:uidLastSave="{00000000-0000-0000-0000-000000000000}"/>
  <bookViews>
    <workbookView xWindow="-120" yWindow="-120" windowWidth="20730" windowHeight="11040" tabRatio="662" firstSheet="1" activeTab="5" xr2:uid="{00000000-000D-0000-FFFF-FFFF00000000}"/>
  </bookViews>
  <sheets>
    <sheet name="zadanie nr 1 GW" sheetId="1" r:id="rId1"/>
    <sheet name="zadanie nr 2 J" sheetId="4" r:id="rId2"/>
    <sheet name="zadanie nr 3 SM" sheetId="6" r:id="rId3"/>
    <sheet name="zadanie nr 4 NM" sheetId="5" r:id="rId4"/>
    <sheet name="zadanie nr 5 SPP" sheetId="7" r:id="rId5"/>
    <sheet name="zadanie nr 6 EX" sheetId="11" r:id="rId6"/>
  </sheets>
  <definedNames>
    <definedName name="_xlnm.Print_Area" localSheetId="0">'zadanie nr 1 GW'!$A$1:$K$26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1" l="1"/>
  <c r="K6" i="11"/>
  <c r="K5" i="11"/>
  <c r="K13" i="11"/>
  <c r="K6" i="7"/>
  <c r="K17" i="7" l="1"/>
  <c r="K16" i="7"/>
  <c r="K15" i="7"/>
  <c r="K14" i="7"/>
  <c r="K13" i="7"/>
  <c r="K12" i="7"/>
  <c r="K11" i="7"/>
  <c r="K10" i="7"/>
  <c r="K7" i="7"/>
  <c r="K17" i="6"/>
  <c r="K16" i="6"/>
  <c r="K15" i="6"/>
  <c r="K14" i="6"/>
  <c r="K13" i="6"/>
  <c r="K12" i="6"/>
  <c r="K11" i="6"/>
  <c r="K10" i="6"/>
  <c r="K7" i="6"/>
  <c r="K6" i="6"/>
  <c r="K17" i="5"/>
  <c r="K16" i="5"/>
  <c r="K15" i="5"/>
  <c r="K14" i="5"/>
  <c r="K13" i="5"/>
  <c r="K12" i="5"/>
  <c r="K11" i="5"/>
  <c r="K10" i="5"/>
  <c r="K7" i="5"/>
  <c r="K6" i="5"/>
  <c r="K17" i="4"/>
  <c r="K16" i="4"/>
  <c r="K15" i="4"/>
  <c r="K14" i="4"/>
  <c r="K13" i="4"/>
  <c r="K12" i="4"/>
  <c r="K11" i="4"/>
  <c r="K10" i="4"/>
  <c r="K7" i="4"/>
  <c r="K6" i="4"/>
  <c r="K7" i="1"/>
  <c r="K6" i="1"/>
  <c r="K18" i="5" l="1"/>
  <c r="K18" i="6"/>
  <c r="K18" i="4"/>
  <c r="K18" i="7"/>
  <c r="K20" i="7" s="1"/>
  <c r="K20" i="5" l="1"/>
  <c r="K19" i="5"/>
  <c r="K19" i="6"/>
  <c r="K20" i="6"/>
  <c r="K19" i="4"/>
  <c r="K20" i="4"/>
  <c r="K19" i="7"/>
  <c r="K14" i="1" l="1"/>
  <c r="K11" i="1"/>
  <c r="K14" i="11" l="1"/>
  <c r="K16" i="11" l="1"/>
  <c r="K15" i="11"/>
  <c r="K12" i="11"/>
  <c r="K11" i="11"/>
  <c r="K10" i="11"/>
  <c r="K16" i="1"/>
  <c r="K17" i="11" l="1"/>
  <c r="K18" i="11" l="1"/>
  <c r="K19" i="11"/>
  <c r="K17" i="1" l="1"/>
  <c r="K15" i="1" l="1"/>
  <c r="K13" i="1" l="1"/>
  <c r="K10" i="1" l="1"/>
  <c r="K12" i="1"/>
  <c r="K18" i="1" l="1"/>
  <c r="K20" i="1" l="1"/>
  <c r="K19" i="1"/>
</calcChain>
</file>

<file path=xl/sharedStrings.xml><?xml version="1.0" encoding="utf-8"?>
<sst xmlns="http://schemas.openxmlformats.org/spreadsheetml/2006/main" count="196" uniqueCount="54">
  <si>
    <t>Oferuję wykonanie przedmiotu zamówienia wg poniższego zestawienia cen:</t>
  </si>
  <si>
    <t>podatek VAT</t>
  </si>
  <si>
    <t>suma w PLN</t>
  </si>
  <si>
    <t>cena jednostkowa za m²</t>
  </si>
  <si>
    <t>cena jednostkowa za m²/szt.</t>
  </si>
  <si>
    <t>ilość m², szt.</t>
  </si>
  <si>
    <t>DANE WYKONAWCY:</t>
  </si>
  <si>
    <t>NAZWA:……………………………………………….</t>
  </si>
  <si>
    <t>SIEDZIBA……………………………………………..</t>
  </si>
  <si>
    <t>Uwaga: ceny jednostkowe należy podać bez podatku VAT</t>
  </si>
  <si>
    <t>podpis osoby/osób uprawnionych</t>
  </si>
  <si>
    <t>nazwa materiału</t>
  </si>
  <si>
    <t>nazwa producenta</t>
  </si>
  <si>
    <t>Usunięcie skuteczne zbędnego oznakowania poziomego także trwałego: metodą bezinwazyjną ( waterblasting) strumieniem wody pod odpowiednio wysokim ciśnieniem wraz z zebraniem produktów  z usuwania.</t>
  </si>
  <si>
    <t>FORMULARZ  CENOWY - ZADANIE NR 6</t>
  </si>
  <si>
    <t>FORMULARZ  CENOWY - ZADANIE NR 5</t>
  </si>
  <si>
    <t>FORMULARZ  CENOWY - ZADANIE NR 4</t>
  </si>
  <si>
    <t>FORMULARZ  CENOWY - ZADANIE NR 3</t>
  </si>
  <si>
    <t>FORMULARZ  CENOWY - ZADANIE NR 2</t>
  </si>
  <si>
    <t>FORMULARZ  CENOWY - ZADANIE NR 1</t>
  </si>
  <si>
    <t>ilość m²/szt.</t>
  </si>
  <si>
    <t>Uzupełnienie ubytków powierzchniowych na nawierzchni bitumicznej czarną masą chemoutwardzalną  o grubości do 2mm tj. 4kg masy/m2</t>
  </si>
  <si>
    <t xml:space="preserve">cena netto   </t>
  </si>
  <si>
    <t>cena brutto</t>
  </si>
  <si>
    <t xml:space="preserve">cena netto  </t>
  </si>
  <si>
    <t>Montaż punktowych elementów odblaskowych PEO przed progami zwalniającymi</t>
  </si>
  <si>
    <t>masa chemo-utwardzalna: biała, czerwona , niebieska</t>
  </si>
  <si>
    <t>masa chemo-utwardzalna: biała , niebieska</t>
  </si>
  <si>
    <t>masa chemo-utwardzalna: czarna</t>
  </si>
  <si>
    <t>Usunięcie skuteczne zbędnego oznakowania poziomego także trwałego: metodą bezinwazyjną (waterblasting) strumieniem wody pod odpowiednio wysokim ciśnieniem wraz z zebraniem produktów  z usuwania.</t>
  </si>
  <si>
    <t xml:space="preserve">nazwa materiału    </t>
  </si>
  <si>
    <t>biała/czerwona cienkowarstwowa farba drogowa</t>
  </si>
  <si>
    <t>biała/niebieska cienkowarstwowa farba drogowa</t>
  </si>
  <si>
    <t>Wykonanie pelnego asortymentu oznakowania w formie na gładko masą chemoutwardzalną białą o grubości 2,5 mm przy 5 kg masy /m² oznakowania na nawierzchniach bitumicznych i betonowych, gwarancja 36 m-cy</t>
  </si>
  <si>
    <t>suma malowania grubowarstwowe [m2]</t>
  </si>
  <si>
    <t>Malowanie linii segregacyjnych, krawędziowych, powierzchni wyłaczonych z ruchu  także linii dla rowerzystów: P-1a÷P-7d,  P-21</t>
  </si>
  <si>
    <r>
      <t>Malowanie drobnych elementów w tym  oznakowania dla rowerzystów,  progów zwalniających i napisów :P-8a</t>
    </r>
    <r>
      <rPr>
        <sz val="11"/>
        <color indexed="8"/>
        <rFont val="Calibri"/>
        <family val="2"/>
        <charset val="238"/>
      </rPr>
      <t>÷</t>
    </r>
    <r>
      <rPr>
        <sz val="11"/>
        <color indexed="8"/>
        <rFont val="Arial Narrow"/>
        <family val="2"/>
        <charset val="238"/>
      </rPr>
      <t>P-9b,P-13÷P-19,P-23, P-26, P-27</t>
    </r>
  </si>
  <si>
    <t>Malowanie przejść dla pieszych, przejazdów  i śluz dla rowerzystów: P-10, P-11, P-10/11, P-12</t>
  </si>
  <si>
    <t>suma malowania typu SPRAY [m2]</t>
  </si>
  <si>
    <t>suma malowania struktura [m2]</t>
  </si>
  <si>
    <t xml:space="preserve">Zadanie nr 2 - Jeżyce bez ulic znajdujących się w SPP </t>
  </si>
  <si>
    <t xml:space="preserve">Zadanie nr 3 - Stare Miasto bez ulic znajdujących się w SPP </t>
  </si>
  <si>
    <t xml:space="preserve">Zadanie nr 4 - Nowe Miasto bez ulic  znajdujących się w SPP </t>
  </si>
  <si>
    <t xml:space="preserve">Zadanie nr 5 - Strefy Płatnego Parkowania: Centrum, Jeżyce, Politechnika, Ostrów Tumski, Św. Łazarz, Wilda </t>
  </si>
  <si>
    <t xml:space="preserve"> Zadanie nr 6 - trwałe oznakowanie culic na terenie miasta Poznania wraz z oznakowaniem SPP</t>
  </si>
  <si>
    <t>Zadanie nr 1 - Grunwald i Wilda bez ulic znajdujących się w SPP</t>
  </si>
  <si>
    <t>Wykonanie/ odnowienie oznakowania miejsc postojowych zastrzeżonych: dla pojazdów osób niepełnosprawnych ( tło niebieskie 1/4 powierzchni, rys. biały ): P-20/P-24, - dla dostaw (koperty) P-20</t>
  </si>
  <si>
    <t>suma malowania cienkowarstwowe [m2]</t>
  </si>
  <si>
    <t>Załącznik nr 3 DZ.RO.341.144.2024</t>
  </si>
  <si>
    <t>Wykonanie pelnego asortymentu oznakowania w formie na gładko masą chemoutwardzalną białą o grubości 2,5 mm przy 5 kg masy /m² oznakowania na nawierzchniach bitumicznych i betonowych także w Strefach Płatnego Parkowania, gwarancja 36 m-cy, współczynnk odblasku min. 300mcd/m²/lx, wsk. szorstkości min. 45 SRT.</t>
  </si>
  <si>
    <t>Wykonanie pelnego asortymentu oznakowania w formie struktury masą chemoutwardzalną białą o grubości 2,0 mm przy 4 kg masy /m² oznakowania na nawierzchniach bitumicznych i betonowych także w Strefach Płatnego Parkowania, gwarancja 36 m-cy, , współczynnk odblasku min. 300mcd/m²/lx, wsk. szorstkości min. 45 SRT.</t>
  </si>
  <si>
    <t xml:space="preserve">Montaż na jezdni prefabrykatów z symbolami znaków pionowych  w formie na gładko, montowane na   gorąco:piktogramy  pełne barwne znaków: A-16, A-17, B-33, napisy SZKOŁA, BUS, DOP, inne                                                                                        </t>
  </si>
  <si>
    <r>
      <t>Wykonanie pelnego asortymentu oznakowania także w Strefach Płatnego Parkowania, natryskowego masą  chemoutwardzalną typu SPRAY o grubości warstwy 1,00 mm, tj.1,5 kg masy/m</t>
    </r>
    <r>
      <rPr>
        <sz val="11"/>
        <rFont val="Calibri"/>
        <family val="2"/>
        <charset val="238"/>
      </rPr>
      <t>²</t>
    </r>
    <r>
      <rPr>
        <sz val="11"/>
        <rFont val="Arial Narrow"/>
        <family val="2"/>
        <charset val="238"/>
      </rPr>
      <t xml:space="preserve"> na gładko, współczynnki odblasku min 300 mcd/m</t>
    </r>
    <r>
      <rPr>
        <sz val="11"/>
        <rFont val="Calibri"/>
        <family val="2"/>
        <charset val="238"/>
      </rPr>
      <t>²</t>
    </r>
    <r>
      <rPr>
        <sz val="11"/>
        <rFont val="Arial Narrow"/>
        <family val="2"/>
        <charset val="238"/>
      </rPr>
      <t>/lx, wsk. szorstkości min. 45 SRT, na nawierzchniach bitumicznych i betonowych (gwarancja 12 m-cy) oraz na nawierzchniach kamiennych;</t>
    </r>
  </si>
  <si>
    <r>
      <t>Wykonanie oznakowania miejsc postojowych zastrzeżonych dla pojazdów osób niepełnosprawnych ( tło niebieskie 1/4 powierzchni ) wraz z P-24 także innych miejsc postojowych zastrzeżonych, natryskową masą  chemoutwardzalną typu SPRAY o grubości warstwy 1,00mm, tj. 1,5 kg farby/m</t>
    </r>
    <r>
      <rPr>
        <sz val="11"/>
        <rFont val="Calibri"/>
        <family val="2"/>
        <charset val="238"/>
      </rPr>
      <t>²</t>
    </r>
    <r>
      <rPr>
        <sz val="11"/>
        <rFont val="Arial Narrow"/>
        <family val="2"/>
        <charset val="238"/>
      </rPr>
      <t>na gładko, współczynnk odblasku min. 300mcd/m</t>
    </r>
    <r>
      <rPr>
        <sz val="11"/>
        <rFont val="Calibri"/>
        <family val="2"/>
        <charset val="238"/>
      </rPr>
      <t>²</t>
    </r>
    <r>
      <rPr>
        <sz val="11"/>
        <rFont val="Arial Narrow"/>
        <family val="2"/>
        <charset val="238"/>
      </rPr>
      <t xml:space="preserve">/lx, wsk. szorstkości min. 45 SRT, na nawierzchniach bitumicznych i betonowych (gwarancja 12 m-cy) oraz na nawierzchniach kamiennych,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</si>
</sst>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;[Red]0.00"/>
    <numFmt numFmtId="165" formatCode="#,##0.00\ _z_ł"/>
  </numFmts>
  <fonts count="17">
    <font>
      <sz val="11"/>
      <color theme="1"/>
      <name val="Czcionka tekstu podstawowego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1"/>
      <color indexed="8"/>
      <name val="Times New Roman"/>
      <family val="1"/>
      <charset val="238"/>
    </font>
    <font>
      <sz val="9"/>
      <color indexed="8"/>
      <name val="Arial Narrow"/>
      <family val="2"/>
      <charset val="238"/>
    </font>
    <font>
      <sz val="11"/>
      <color indexed="8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sz val="8"/>
      <color indexed="8"/>
      <name val="Arial Narrow"/>
      <family val="2"/>
      <charset val="238"/>
    </font>
    <font>
      <sz val="9"/>
      <color theme="1"/>
      <name val="Arial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name val="Arial Narrow"/>
      <family val="2"/>
      <charset val="238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horizontal="right" vertical="center"/>
    </xf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2" fontId="2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distributed" wrapText="1"/>
    </xf>
    <xf numFmtId="0" fontId="7" fillId="0" borderId="0" xfId="0" applyFont="1" applyAlignment="1">
      <alignment horizontal="left" vertical="distributed" wrapText="1"/>
    </xf>
    <xf numFmtId="0" fontId="2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right" vertical="center"/>
    </xf>
    <xf numFmtId="0" fontId="11" fillId="0" borderId="3" xfId="0" applyFont="1" applyBorder="1" applyAlignment="1">
      <alignment vertical="center" wrapText="1"/>
    </xf>
    <xf numFmtId="4" fontId="12" fillId="0" borderId="0" xfId="0" applyNumberFormat="1" applyFont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3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0" fillId="0" borderId="1" xfId="0" applyBorder="1"/>
    <xf numFmtId="4" fontId="0" fillId="0" borderId="0" xfId="0" applyNumberFormat="1"/>
    <xf numFmtId="10" fontId="0" fillId="0" borderId="0" xfId="0" applyNumberFormat="1"/>
    <xf numFmtId="9" fontId="0" fillId="0" borderId="0" xfId="0" applyNumberForma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3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/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 applyAlignment="1">
      <alignment horizontal="left" vertical="center"/>
    </xf>
    <xf numFmtId="0" fontId="8" fillId="0" borderId="4" xfId="0" applyFont="1" applyBorder="1" applyAlignment="1">
      <alignment horizontal="center" vertical="justify"/>
    </xf>
    <xf numFmtId="0" fontId="8" fillId="0" borderId="2" xfId="0" applyFont="1" applyBorder="1" applyAlignment="1">
      <alignment horizontal="center" vertical="justify"/>
    </xf>
    <xf numFmtId="0" fontId="8" fillId="0" borderId="3" xfId="0" applyFont="1" applyBorder="1" applyAlignment="1">
      <alignment horizontal="center" vertical="justify"/>
    </xf>
    <xf numFmtId="0" fontId="8" fillId="2" borderId="4" xfId="0" applyFont="1" applyFill="1" applyBorder="1" applyAlignment="1">
      <alignment horizontal="center" vertical="justify" wrapText="1"/>
    </xf>
    <xf numFmtId="0" fontId="8" fillId="2" borderId="2" xfId="0" applyFont="1" applyFill="1" applyBorder="1" applyAlignment="1">
      <alignment horizontal="center" vertical="justify" wrapText="1"/>
    </xf>
    <xf numFmtId="0" fontId="8" fillId="2" borderId="3" xfId="0" applyFont="1" applyFill="1" applyBorder="1" applyAlignment="1">
      <alignment horizontal="center" vertical="justify" wrapText="1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justify" wrapText="1"/>
    </xf>
    <xf numFmtId="0" fontId="8" fillId="2" borderId="2" xfId="0" applyFont="1" applyFill="1" applyBorder="1" applyAlignment="1">
      <alignment vertical="justify" wrapText="1"/>
    </xf>
    <xf numFmtId="0" fontId="8" fillId="2" borderId="3" xfId="0" applyFont="1" applyFill="1" applyBorder="1" applyAlignment="1">
      <alignment vertical="justify" wrapText="1"/>
    </xf>
    <xf numFmtId="0" fontId="4" fillId="0" borderId="0" xfId="0" applyFont="1"/>
    <xf numFmtId="0" fontId="15" fillId="0" borderId="4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15" fillId="2" borderId="4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vertical="center" wrapText="1"/>
    </xf>
    <xf numFmtId="0" fontId="15" fillId="2" borderId="3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AF233"/>
  <sheetViews>
    <sheetView zoomScale="90" zoomScaleNormal="90" zoomScaleSheetLayoutView="100" workbookViewId="0">
      <selection activeCell="E1" sqref="E1:J1"/>
    </sheetView>
  </sheetViews>
  <sheetFormatPr defaultRowHeight="14.25"/>
  <cols>
    <col min="1" max="1" width="3.75" customWidth="1"/>
    <col min="5" max="5" width="36.625" customWidth="1"/>
    <col min="6" max="6" width="1.875" customWidth="1"/>
    <col min="7" max="7" width="15.625" customWidth="1"/>
    <col min="9" max="9" width="7.625" customWidth="1"/>
    <col min="10" max="10" width="10.625" customWidth="1"/>
    <col min="11" max="11" width="12.375" customWidth="1"/>
    <col min="12" max="12" width="9" customWidth="1"/>
    <col min="13" max="13" width="9.25" customWidth="1"/>
    <col min="14" max="14" width="11" customWidth="1"/>
    <col min="15" max="20" width="9.25" customWidth="1"/>
    <col min="21" max="21" width="11.375" customWidth="1"/>
    <col min="22" max="30" width="9" customWidth="1"/>
    <col min="31" max="31" width="5.25" customWidth="1"/>
    <col min="32" max="32" width="9" hidden="1" customWidth="1"/>
  </cols>
  <sheetData>
    <row r="1" spans="1:23" ht="14.25" customHeight="1">
      <c r="E1" s="61" t="s">
        <v>48</v>
      </c>
      <c r="F1" s="62"/>
      <c r="G1" s="62"/>
      <c r="H1" s="62"/>
      <c r="I1" s="62"/>
      <c r="J1" s="62"/>
    </row>
    <row r="2" spans="1:23" ht="15">
      <c r="J2" s="11"/>
    </row>
    <row r="3" spans="1:23" ht="15.75">
      <c r="A3" s="63" t="s">
        <v>19</v>
      </c>
      <c r="B3" s="64"/>
      <c r="C3" s="64"/>
      <c r="D3" s="64"/>
      <c r="E3" s="64"/>
      <c r="F3" s="64"/>
      <c r="G3" s="64"/>
      <c r="H3" s="64"/>
      <c r="I3" s="64"/>
      <c r="J3" s="64"/>
      <c r="K3" s="64"/>
    </row>
    <row r="4" spans="1:23" ht="15.75" customHeight="1">
      <c r="B4" s="44"/>
      <c r="C4" s="44"/>
      <c r="D4" s="44"/>
      <c r="E4" s="44"/>
      <c r="F4" s="44"/>
    </row>
    <row r="5" spans="1:23" ht="16.5" customHeight="1">
      <c r="A5" s="4" t="s">
        <v>6</v>
      </c>
      <c r="B5" s="4"/>
      <c r="C5" s="4"/>
      <c r="D5" s="4"/>
      <c r="E5" s="4"/>
      <c r="F5" s="4"/>
      <c r="N5" s="41"/>
    </row>
    <row r="6" spans="1:23" ht="17.25" customHeight="1">
      <c r="A6" s="68" t="s">
        <v>7</v>
      </c>
      <c r="B6" s="68"/>
      <c r="C6" s="68"/>
      <c r="D6" s="68"/>
      <c r="E6" s="68"/>
      <c r="F6" s="12"/>
      <c r="G6" s="70" t="s">
        <v>47</v>
      </c>
      <c r="H6" s="71"/>
      <c r="I6" s="71"/>
      <c r="J6" s="71"/>
      <c r="K6" s="46">
        <f>SUM(I10:I13)</f>
        <v>30300</v>
      </c>
      <c r="M6" s="4"/>
      <c r="N6" s="41"/>
      <c r="O6" s="43"/>
      <c r="W6" s="41"/>
    </row>
    <row r="7" spans="1:23" ht="17.25" customHeight="1">
      <c r="A7" s="68" t="s">
        <v>8</v>
      </c>
      <c r="B7" s="68"/>
      <c r="C7" s="68"/>
      <c r="D7" s="68"/>
      <c r="E7" s="68"/>
      <c r="F7" s="15"/>
      <c r="G7" s="70" t="s">
        <v>34</v>
      </c>
      <c r="H7" s="72"/>
      <c r="I7" s="72"/>
      <c r="J7" s="72"/>
      <c r="K7" s="46">
        <f>I14</f>
        <v>200</v>
      </c>
      <c r="M7" s="4"/>
      <c r="N7" s="41"/>
      <c r="O7" s="43"/>
      <c r="W7" s="41"/>
    </row>
    <row r="8" spans="1:23" ht="22.5" customHeight="1">
      <c r="A8" s="69" t="s">
        <v>0</v>
      </c>
      <c r="B8" s="69"/>
      <c r="C8" s="69"/>
      <c r="D8" s="69"/>
      <c r="E8" s="69"/>
      <c r="F8" s="69"/>
      <c r="G8" s="69"/>
      <c r="H8" s="69"/>
      <c r="I8" s="69"/>
      <c r="J8" s="69"/>
      <c r="K8" s="4"/>
      <c r="M8" s="4"/>
      <c r="N8" s="41"/>
      <c r="O8" s="43"/>
      <c r="W8" s="41"/>
    </row>
    <row r="9" spans="1:23" ht="66.75" customHeight="1">
      <c r="A9" s="40"/>
      <c r="B9" s="59" t="s">
        <v>45</v>
      </c>
      <c r="C9" s="60"/>
      <c r="D9" s="60"/>
      <c r="E9" s="60"/>
      <c r="F9" s="60"/>
      <c r="G9" s="37" t="s">
        <v>30</v>
      </c>
      <c r="H9" s="5" t="s">
        <v>12</v>
      </c>
      <c r="I9" s="37" t="s">
        <v>20</v>
      </c>
      <c r="J9" s="37" t="s">
        <v>3</v>
      </c>
      <c r="K9" s="37" t="s">
        <v>2</v>
      </c>
    </row>
    <row r="10" spans="1:23" ht="55.5" customHeight="1">
      <c r="A10" s="27">
        <v>1</v>
      </c>
      <c r="B10" s="65" t="s">
        <v>37</v>
      </c>
      <c r="C10" s="66"/>
      <c r="D10" s="66"/>
      <c r="E10" s="66"/>
      <c r="F10" s="67"/>
      <c r="G10" s="47" t="s">
        <v>31</v>
      </c>
      <c r="H10" s="29"/>
      <c r="I10" s="30">
        <v>12000</v>
      </c>
      <c r="J10" s="31"/>
      <c r="K10" s="32">
        <f t="shared" ref="K10:K17" si="0">ROUND(I10*J10,2)</f>
        <v>0</v>
      </c>
      <c r="M10" s="42"/>
    </row>
    <row r="11" spans="1:23" ht="55.5" customHeight="1">
      <c r="A11" s="27">
        <v>2</v>
      </c>
      <c r="B11" s="56" t="s">
        <v>35</v>
      </c>
      <c r="C11" s="57"/>
      <c r="D11" s="57"/>
      <c r="E11" s="57"/>
      <c r="F11" s="58"/>
      <c r="G11" s="47" t="s">
        <v>31</v>
      </c>
      <c r="H11" s="28"/>
      <c r="I11" s="30">
        <v>12000</v>
      </c>
      <c r="J11" s="31"/>
      <c r="K11" s="32">
        <f t="shared" ref="K11" si="1">ROUND(I11*J11,2)</f>
        <v>0</v>
      </c>
      <c r="M11" s="42"/>
    </row>
    <row r="12" spans="1:23" ht="43.5" customHeight="1">
      <c r="A12" s="27">
        <v>3</v>
      </c>
      <c r="B12" s="56" t="s">
        <v>36</v>
      </c>
      <c r="C12" s="57"/>
      <c r="D12" s="57"/>
      <c r="E12" s="57"/>
      <c r="F12" s="58"/>
      <c r="G12" s="47" t="s">
        <v>31</v>
      </c>
      <c r="H12" s="28"/>
      <c r="I12" s="30">
        <v>5500</v>
      </c>
      <c r="J12" s="31"/>
      <c r="K12" s="32">
        <f t="shared" si="0"/>
        <v>0</v>
      </c>
      <c r="M12" s="42"/>
    </row>
    <row r="13" spans="1:23" ht="60" customHeight="1">
      <c r="A13" s="27">
        <v>4</v>
      </c>
      <c r="B13" s="56" t="s">
        <v>46</v>
      </c>
      <c r="C13" s="57"/>
      <c r="D13" s="57"/>
      <c r="E13" s="57"/>
      <c r="F13" s="58"/>
      <c r="G13" s="47" t="s">
        <v>32</v>
      </c>
      <c r="H13" s="29"/>
      <c r="I13" s="27">
        <v>800</v>
      </c>
      <c r="J13" s="31"/>
      <c r="K13" s="32">
        <f t="shared" si="0"/>
        <v>0</v>
      </c>
      <c r="M13" s="42"/>
    </row>
    <row r="14" spans="1:23" ht="49.5" customHeight="1">
      <c r="A14" s="27">
        <v>5</v>
      </c>
      <c r="B14" s="53" t="s">
        <v>33</v>
      </c>
      <c r="C14" s="54"/>
      <c r="D14" s="54"/>
      <c r="E14" s="54"/>
      <c r="F14" s="55"/>
      <c r="G14" s="48" t="s">
        <v>26</v>
      </c>
      <c r="H14" s="29"/>
      <c r="I14" s="27">
        <v>200</v>
      </c>
      <c r="J14" s="31"/>
      <c r="K14" s="32">
        <f t="shared" ref="K14" si="2">ROUND(I14*J14,2)</f>
        <v>0</v>
      </c>
      <c r="M14" s="42"/>
    </row>
    <row r="15" spans="1:23" ht="52.5" customHeight="1">
      <c r="A15" s="27">
        <v>6</v>
      </c>
      <c r="B15" s="77" t="s">
        <v>29</v>
      </c>
      <c r="C15" s="78"/>
      <c r="D15" s="78"/>
      <c r="E15" s="78"/>
      <c r="F15" s="79"/>
      <c r="G15" s="6"/>
      <c r="H15" s="29"/>
      <c r="I15" s="27">
        <v>20</v>
      </c>
      <c r="J15" s="31"/>
      <c r="K15" s="32">
        <f>ROUND(I15*J15,2)</f>
        <v>0</v>
      </c>
      <c r="M15" s="42"/>
    </row>
    <row r="16" spans="1:23" ht="32.25" customHeight="1">
      <c r="A16" s="27">
        <v>7</v>
      </c>
      <c r="B16" s="77" t="s">
        <v>21</v>
      </c>
      <c r="C16" s="78"/>
      <c r="D16" s="78"/>
      <c r="E16" s="78"/>
      <c r="F16" s="79"/>
      <c r="G16" s="48" t="s">
        <v>28</v>
      </c>
      <c r="H16" s="29"/>
      <c r="I16" s="27">
        <v>20</v>
      </c>
      <c r="J16" s="31"/>
      <c r="K16" s="32">
        <f t="shared" si="0"/>
        <v>0</v>
      </c>
      <c r="M16" s="42"/>
    </row>
    <row r="17" spans="1:13" ht="22.5" customHeight="1">
      <c r="A17" s="27">
        <v>8</v>
      </c>
      <c r="B17" s="74" t="s">
        <v>25</v>
      </c>
      <c r="C17" s="75"/>
      <c r="D17" s="75"/>
      <c r="E17" s="75"/>
      <c r="F17" s="76"/>
      <c r="G17" s="6"/>
      <c r="H17" s="29"/>
      <c r="I17" s="27">
        <v>20</v>
      </c>
      <c r="J17" s="31"/>
      <c r="K17" s="32">
        <f t="shared" si="0"/>
        <v>0</v>
      </c>
      <c r="M17" s="42"/>
    </row>
    <row r="18" spans="1:13" ht="20.100000000000001" customHeight="1">
      <c r="A18" s="33"/>
      <c r="B18" s="33"/>
      <c r="C18" s="33"/>
      <c r="D18" s="33"/>
      <c r="E18" s="33"/>
      <c r="F18" s="33"/>
      <c r="G18" s="33"/>
      <c r="H18" s="33"/>
      <c r="I18" s="34"/>
      <c r="J18" s="35" t="s">
        <v>22</v>
      </c>
      <c r="K18" s="36">
        <f>SUM(K10:K17)</f>
        <v>0</v>
      </c>
    </row>
    <row r="19" spans="1:13" s="1" customFormat="1" ht="20.100000000000001" customHeight="1">
      <c r="A19" s="33"/>
      <c r="B19" s="33"/>
      <c r="C19" s="33"/>
      <c r="D19" s="33"/>
      <c r="E19" s="33"/>
      <c r="F19" s="33"/>
      <c r="G19" s="33"/>
      <c r="H19" s="33"/>
      <c r="I19" s="33"/>
      <c r="J19" s="35" t="s">
        <v>1</v>
      </c>
      <c r="K19" s="36">
        <f>ROUND(K18*0.23,2)</f>
        <v>0</v>
      </c>
    </row>
    <row r="20" spans="1:13" s="1" customFormat="1" ht="20.100000000000001" customHeight="1">
      <c r="A20" s="33"/>
      <c r="B20" s="33"/>
      <c r="C20" s="33"/>
      <c r="D20" s="33"/>
      <c r="E20" s="33"/>
      <c r="F20" s="33"/>
      <c r="G20" s="33"/>
      <c r="H20" s="33"/>
      <c r="I20" s="33"/>
      <c r="J20" s="35" t="s">
        <v>23</v>
      </c>
      <c r="K20" s="36">
        <f>K18*1.23</f>
        <v>0</v>
      </c>
    </row>
    <row r="21" spans="1:13" s="1" customFormat="1" ht="20.100000000000001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14"/>
    </row>
    <row r="22" spans="1:13" s="1" customFormat="1" ht="12" customHeight="1">
      <c r="A22" s="73"/>
      <c r="B22" s="73"/>
      <c r="C22" s="73"/>
      <c r="D22" s="73"/>
      <c r="E22" s="73"/>
      <c r="F22" s="73"/>
      <c r="G22" s="16"/>
      <c r="H22" s="16"/>
      <c r="I22" s="8"/>
      <c r="J22" s="10"/>
      <c r="K22" s="14"/>
    </row>
    <row r="23" spans="1:13" s="1" customFormat="1" ht="18.75" customHeight="1">
      <c r="A23" s="16"/>
      <c r="B23" s="16"/>
      <c r="C23" s="16"/>
      <c r="D23" s="16"/>
      <c r="E23" s="16"/>
      <c r="F23" s="16"/>
      <c r="G23" s="16"/>
      <c r="H23" s="16"/>
      <c r="I23" s="8"/>
      <c r="J23" s="10"/>
      <c r="K23" s="14"/>
    </row>
    <row r="24" spans="1:13" s="1" customFormat="1" ht="55.5" customHeight="1"/>
    <row r="25" spans="1:13" s="1" customFormat="1" ht="20.25" customHeight="1">
      <c r="A25" s="73" t="s">
        <v>9</v>
      </c>
      <c r="B25" s="73"/>
      <c r="C25" s="73"/>
      <c r="D25" s="73"/>
      <c r="E25" s="73"/>
      <c r="F25" s="73"/>
      <c r="G25" s="8"/>
      <c r="H25" s="8"/>
      <c r="I25" s="3" t="s">
        <v>10</v>
      </c>
      <c r="J25" s="3"/>
      <c r="K25" s="3"/>
    </row>
    <row r="26" spans="1:13" s="1" customFormat="1" ht="20.100000000000001" customHeight="1">
      <c r="A26" s="16"/>
      <c r="B26" s="16"/>
      <c r="C26" s="16"/>
      <c r="D26" s="16"/>
      <c r="E26" s="16"/>
      <c r="F26" s="16"/>
      <c r="G26" s="8"/>
      <c r="H26" s="8"/>
      <c r="I26" s="3"/>
      <c r="J26" s="3"/>
      <c r="K26" s="3"/>
    </row>
    <row r="27" spans="1:1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1:1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1:1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1:1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1:1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1:1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1:1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</row>
    <row r="52" spans="1:1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</row>
    <row r="53" spans="1:1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1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</row>
    <row r="55" spans="1:1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</row>
    <row r="57" spans="1:1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</row>
    <row r="58" spans="1:1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  <row r="59" spans="1:1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</row>
    <row r="60" spans="1:1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1:1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</row>
    <row r="63" spans="1:1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</row>
    <row r="64" spans="1:1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pans="1:1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</row>
    <row r="66" spans="1:1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</row>
    <row r="67" spans="1:1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</row>
    <row r="68" spans="1:1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</row>
    <row r="69" spans="1:1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</row>
    <row r="70" spans="1:1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</row>
    <row r="71" spans="1:1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</row>
    <row r="72" spans="1:1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</row>
    <row r="73" spans="1:1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</row>
    <row r="74" spans="1:1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</row>
    <row r="75" spans="1:1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</row>
    <row r="76" spans="1:1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</row>
    <row r="77" spans="1:1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</row>
    <row r="78" spans="1:1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</row>
    <row r="79" spans="1:1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</row>
    <row r="80" spans="1:1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</row>
    <row r="81" spans="1:1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</row>
    <row r="82" spans="1:1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</row>
    <row r="83" spans="1:1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</row>
    <row r="84" spans="1:1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</row>
    <row r="85" spans="1:1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</row>
    <row r="86" spans="1:1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</row>
    <row r="87" spans="1:1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</row>
    <row r="88" spans="1:1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</row>
    <row r="89" spans="1:1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</row>
    <row r="90" spans="1:1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</row>
    <row r="91" spans="1:1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</row>
    <row r="92" spans="1:1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</row>
    <row r="93" spans="1:1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</row>
    <row r="94" spans="1:1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</row>
    <row r="95" spans="1:1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</row>
    <row r="96" spans="1:1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</row>
    <row r="97" spans="1:1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</row>
    <row r="98" spans="1:1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</row>
    <row r="99" spans="1:1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</row>
    <row r="100" spans="1:1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</row>
    <row r="101" spans="1:1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</row>
    <row r="102" spans="1:1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</row>
    <row r="103" spans="1:1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</row>
    <row r="104" spans="1:1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</row>
    <row r="105" spans="1:1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</row>
    <row r="106" spans="1:1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</row>
    <row r="107" spans="1:1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</row>
    <row r="108" spans="1:1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</row>
    <row r="109" spans="1:1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spans="1:1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</row>
    <row r="111" spans="1: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</row>
    <row r="112" spans="1:1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</row>
    <row r="113" spans="1:1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</row>
    <row r="114" spans="1:1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</row>
    <row r="115" spans="1:1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</row>
    <row r="116" spans="1:1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</row>
    <row r="117" spans="1:1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</row>
    <row r="118" spans="1:1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</row>
    <row r="119" spans="1:1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</row>
    <row r="120" spans="1:1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</row>
    <row r="121" spans="1:1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</row>
    <row r="122" spans="1:1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</row>
    <row r="123" spans="1:1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</row>
    <row r="124" spans="1:1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</row>
    <row r="125" spans="1:1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</row>
    <row r="126" spans="1:1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</row>
    <row r="127" spans="1:1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</row>
    <row r="128" spans="1:1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</row>
    <row r="129" spans="1:1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</row>
    <row r="130" spans="1:1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</row>
    <row r="131" spans="1:1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</row>
    <row r="132" spans="1:1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</row>
    <row r="133" spans="1:1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</row>
    <row r="134" spans="1:1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</row>
    <row r="135" spans="1:1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</row>
    <row r="136" spans="1:1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</row>
    <row r="137" spans="1:1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</row>
    <row r="138" spans="1:1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</row>
    <row r="139" spans="1:1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</row>
    <row r="140" spans="1:1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</row>
    <row r="141" spans="1:1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</row>
    <row r="142" spans="1:1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</row>
    <row r="143" spans="1:1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</row>
    <row r="144" spans="1:1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</row>
    <row r="145" spans="1:1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</row>
    <row r="146" spans="1:1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</row>
    <row r="147" spans="1:1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</row>
    <row r="148" spans="1:1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</row>
    <row r="149" spans="1:1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</row>
    <row r="150" spans="1:1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</row>
    <row r="151" spans="1:1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</row>
    <row r="152" spans="1:1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</row>
    <row r="153" spans="1:1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</row>
    <row r="154" spans="1:1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</row>
    <row r="155" spans="1:1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</row>
    <row r="156" spans="1:1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</row>
    <row r="157" spans="1:1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</row>
    <row r="158" spans="1:1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</row>
    <row r="159" spans="1:1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</row>
    <row r="160" spans="1:1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</row>
    <row r="161" spans="1:1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</row>
    <row r="162" spans="1:1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</row>
    <row r="163" spans="1:1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</row>
    <row r="164" spans="1:1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</row>
    <row r="165" spans="1:1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</row>
    <row r="166" spans="1:1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</row>
    <row r="167" spans="1:1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</row>
    <row r="168" spans="1:1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</row>
    <row r="169" spans="1:1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</row>
    <row r="170" spans="1:1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</row>
    <row r="171" spans="1:1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</row>
    <row r="172" spans="1:1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</row>
    <row r="173" spans="1:1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</row>
    <row r="174" spans="1:1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</row>
    <row r="175" spans="1:1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</row>
    <row r="176" spans="1:1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</row>
    <row r="177" spans="1:1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</row>
    <row r="178" spans="1:1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</row>
    <row r="179" spans="1:1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</row>
    <row r="180" spans="1:1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</row>
    <row r="181" spans="1:1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</row>
    <row r="182" spans="1:1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</row>
    <row r="183" spans="1:1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</row>
    <row r="184" spans="1:1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</row>
    <row r="185" spans="1:1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</row>
    <row r="186" spans="1:1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</row>
    <row r="187" spans="1:1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</row>
    <row r="188" spans="1:1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</row>
    <row r="189" spans="1:1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</row>
    <row r="190" spans="1:1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</row>
    <row r="191" spans="1:1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</row>
    <row r="192" spans="1:1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</row>
    <row r="193" spans="1:1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</row>
    <row r="194" spans="1:1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</row>
    <row r="195" spans="1:1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</row>
    <row r="196" spans="1:1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</row>
    <row r="197" spans="1:1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</row>
    <row r="198" spans="1:1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</row>
    <row r="199" spans="1:1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</row>
    <row r="200" spans="1:1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</row>
    <row r="201" spans="1:1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</row>
    <row r="202" spans="1:1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</row>
    <row r="203" spans="1:1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</row>
    <row r="204" spans="1:1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</row>
    <row r="205" spans="1:1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</row>
    <row r="206" spans="1:1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</row>
    <row r="207" spans="1:1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</row>
    <row r="208" spans="1:1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</row>
    <row r="209" spans="1:1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</row>
    <row r="210" spans="1:1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</row>
    <row r="211" spans="1: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</row>
    <row r="212" spans="1:1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</row>
    <row r="213" spans="1:1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</row>
    <row r="214" spans="1:1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</row>
    <row r="215" spans="1:1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</row>
    <row r="216" spans="1:1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</row>
    <row r="217" spans="1:1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</row>
    <row r="218" spans="1:1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</row>
    <row r="219" spans="1:1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</row>
    <row r="220" spans="1:1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</row>
    <row r="221" spans="1:1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</row>
    <row r="222" spans="1:1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</row>
    <row r="223" spans="1:1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</row>
    <row r="224" spans="1:1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</row>
    <row r="225" spans="1:1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</row>
    <row r="226" spans="1:1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</row>
    <row r="227" spans="1:1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</row>
    <row r="228" spans="1:1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</row>
    <row r="229" spans="1:1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</row>
    <row r="230" spans="1:1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</row>
    <row r="231" spans="1:1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</row>
    <row r="232" spans="1:1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</row>
    <row r="233" spans="1:1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</row>
  </sheetData>
  <mergeCells count="18">
    <mergeCell ref="A25:F25"/>
    <mergeCell ref="B17:F17"/>
    <mergeCell ref="A22:F22"/>
    <mergeCell ref="B15:F15"/>
    <mergeCell ref="B16:F16"/>
    <mergeCell ref="B14:F14"/>
    <mergeCell ref="B12:F12"/>
    <mergeCell ref="B13:F13"/>
    <mergeCell ref="B9:F9"/>
    <mergeCell ref="E1:J1"/>
    <mergeCell ref="A3:K3"/>
    <mergeCell ref="B10:F10"/>
    <mergeCell ref="A6:E6"/>
    <mergeCell ref="A7:E7"/>
    <mergeCell ref="A8:J8"/>
    <mergeCell ref="G6:J6"/>
    <mergeCell ref="G7:J7"/>
    <mergeCell ref="B11:F11"/>
  </mergeCells>
  <phoneticPr fontId="0" type="noConversion"/>
  <pageMargins left="0.22" right="0.16" top="0.75" bottom="0.75" header="0.28999999999999998" footer="0.3"/>
  <pageSetup paperSize="9" scale="74" firstPageNumber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233"/>
  <sheetViews>
    <sheetView topLeftCell="A13" zoomScaleNormal="100" workbookViewId="0">
      <selection activeCell="E1" sqref="E1:J1"/>
    </sheetView>
  </sheetViews>
  <sheetFormatPr defaultRowHeight="14.25"/>
  <cols>
    <col min="1" max="1" width="3.75" customWidth="1"/>
    <col min="5" max="5" width="36.625" customWidth="1"/>
    <col min="6" max="6" width="1.875" customWidth="1"/>
    <col min="7" max="7" width="15.625" customWidth="1"/>
    <col min="9" max="9" width="7.625" customWidth="1"/>
    <col min="10" max="10" width="10.625" customWidth="1"/>
    <col min="11" max="11" width="12.375" customWidth="1"/>
    <col min="12" max="12" width="9" customWidth="1"/>
    <col min="13" max="13" width="9.25" customWidth="1"/>
    <col min="14" max="14" width="11" customWidth="1"/>
    <col min="15" max="20" width="9.25" customWidth="1"/>
    <col min="21" max="21" width="11.375" customWidth="1"/>
    <col min="22" max="30" width="9" customWidth="1"/>
    <col min="31" max="31" width="5.25" customWidth="1"/>
    <col min="32" max="32" width="9" hidden="1" customWidth="1"/>
  </cols>
  <sheetData>
    <row r="1" spans="1:23" ht="14.25" customHeight="1">
      <c r="E1" s="61" t="s">
        <v>48</v>
      </c>
      <c r="F1" s="62"/>
      <c r="G1" s="62"/>
      <c r="H1" s="62"/>
      <c r="I1" s="62"/>
      <c r="J1" s="62"/>
    </row>
    <row r="2" spans="1:23" ht="15">
      <c r="J2" s="11"/>
    </row>
    <row r="3" spans="1:23" ht="15.75">
      <c r="A3" s="63" t="s">
        <v>18</v>
      </c>
      <c r="B3" s="64"/>
      <c r="C3" s="64"/>
      <c r="D3" s="64"/>
      <c r="E3" s="64"/>
      <c r="F3" s="64"/>
      <c r="G3" s="64"/>
      <c r="H3" s="64"/>
      <c r="I3" s="64"/>
      <c r="J3" s="64"/>
      <c r="K3" s="64"/>
    </row>
    <row r="4" spans="1:23" ht="15.75" customHeight="1">
      <c r="B4" s="44"/>
      <c r="C4" s="44"/>
      <c r="D4" s="44"/>
      <c r="E4" s="44"/>
      <c r="F4" s="44"/>
    </row>
    <row r="5" spans="1:23" ht="16.5" customHeight="1">
      <c r="A5" s="4" t="s">
        <v>6</v>
      </c>
      <c r="B5" s="4"/>
      <c r="C5" s="4"/>
      <c r="D5" s="4"/>
      <c r="E5" s="4"/>
      <c r="F5" s="4"/>
      <c r="N5" s="41"/>
    </row>
    <row r="6" spans="1:23" ht="17.25" customHeight="1">
      <c r="A6" s="68" t="s">
        <v>7</v>
      </c>
      <c r="B6" s="68"/>
      <c r="C6" s="68"/>
      <c r="D6" s="68"/>
      <c r="E6" s="68"/>
      <c r="F6" s="12"/>
      <c r="G6" s="70" t="s">
        <v>47</v>
      </c>
      <c r="H6" s="71"/>
      <c r="I6" s="71"/>
      <c r="J6" s="71"/>
      <c r="K6" s="46">
        <f>SUM(I10:I13)</f>
        <v>31200</v>
      </c>
      <c r="M6" s="4"/>
      <c r="N6" s="41"/>
      <c r="O6" s="43"/>
      <c r="W6" s="41"/>
    </row>
    <row r="7" spans="1:23" ht="17.25" customHeight="1">
      <c r="A7" s="68" t="s">
        <v>8</v>
      </c>
      <c r="B7" s="68"/>
      <c r="C7" s="68"/>
      <c r="D7" s="68"/>
      <c r="E7" s="68"/>
      <c r="F7" s="15"/>
      <c r="G7" s="70" t="s">
        <v>34</v>
      </c>
      <c r="H7" s="72"/>
      <c r="I7" s="72"/>
      <c r="J7" s="72"/>
      <c r="K7" s="46">
        <f>I14</f>
        <v>200</v>
      </c>
      <c r="M7" s="4"/>
      <c r="N7" s="41"/>
      <c r="O7" s="43"/>
      <c r="W7" s="41"/>
    </row>
    <row r="8" spans="1:23" ht="22.5" customHeight="1">
      <c r="A8" s="69" t="s">
        <v>0</v>
      </c>
      <c r="B8" s="69"/>
      <c r="C8" s="69"/>
      <c r="D8" s="69"/>
      <c r="E8" s="69"/>
      <c r="F8" s="69"/>
      <c r="G8" s="69"/>
      <c r="H8" s="69"/>
      <c r="I8" s="69"/>
      <c r="J8" s="69"/>
      <c r="K8" s="4"/>
      <c r="M8" s="4"/>
      <c r="N8" s="41"/>
      <c r="O8" s="43"/>
      <c r="W8" s="41"/>
    </row>
    <row r="9" spans="1:23" ht="66.75" customHeight="1">
      <c r="A9" s="49"/>
      <c r="B9" s="59" t="s">
        <v>40</v>
      </c>
      <c r="C9" s="60"/>
      <c r="D9" s="60"/>
      <c r="E9" s="60"/>
      <c r="F9" s="60"/>
      <c r="G9" s="37" t="s">
        <v>30</v>
      </c>
      <c r="H9" s="5" t="s">
        <v>12</v>
      </c>
      <c r="I9" s="37" t="s">
        <v>20</v>
      </c>
      <c r="J9" s="37" t="s">
        <v>3</v>
      </c>
      <c r="K9" s="37" t="s">
        <v>2</v>
      </c>
    </row>
    <row r="10" spans="1:23" ht="55.5" customHeight="1">
      <c r="A10" s="27">
        <v>1</v>
      </c>
      <c r="B10" s="65" t="s">
        <v>37</v>
      </c>
      <c r="C10" s="66"/>
      <c r="D10" s="66"/>
      <c r="E10" s="66"/>
      <c r="F10" s="67"/>
      <c r="G10" s="47" t="s">
        <v>31</v>
      </c>
      <c r="H10" s="29"/>
      <c r="I10" s="30">
        <v>12500</v>
      </c>
      <c r="J10" s="31"/>
      <c r="K10" s="32">
        <f t="shared" ref="K10:K17" si="0">ROUND(I10*J10,2)</f>
        <v>0</v>
      </c>
      <c r="M10" s="42"/>
    </row>
    <row r="11" spans="1:23" ht="55.5" customHeight="1">
      <c r="A11" s="27">
        <v>2</v>
      </c>
      <c r="B11" s="56" t="s">
        <v>35</v>
      </c>
      <c r="C11" s="57"/>
      <c r="D11" s="57"/>
      <c r="E11" s="57"/>
      <c r="F11" s="58"/>
      <c r="G11" s="47" t="s">
        <v>31</v>
      </c>
      <c r="H11" s="28"/>
      <c r="I11" s="30">
        <v>12500</v>
      </c>
      <c r="J11" s="31"/>
      <c r="K11" s="32">
        <f t="shared" si="0"/>
        <v>0</v>
      </c>
      <c r="M11" s="42"/>
    </row>
    <row r="12" spans="1:23" ht="43.5" customHeight="1">
      <c r="A12" s="27">
        <v>3</v>
      </c>
      <c r="B12" s="56" t="s">
        <v>36</v>
      </c>
      <c r="C12" s="57"/>
      <c r="D12" s="57"/>
      <c r="E12" s="57"/>
      <c r="F12" s="58"/>
      <c r="G12" s="47" t="s">
        <v>31</v>
      </c>
      <c r="H12" s="28"/>
      <c r="I12" s="30">
        <v>6000</v>
      </c>
      <c r="J12" s="31"/>
      <c r="K12" s="32">
        <f t="shared" si="0"/>
        <v>0</v>
      </c>
      <c r="M12" s="42"/>
    </row>
    <row r="13" spans="1:23" ht="60" customHeight="1">
      <c r="A13" s="27">
        <v>4</v>
      </c>
      <c r="B13" s="56" t="s">
        <v>46</v>
      </c>
      <c r="C13" s="57"/>
      <c r="D13" s="57"/>
      <c r="E13" s="57"/>
      <c r="F13" s="58"/>
      <c r="G13" s="47" t="s">
        <v>32</v>
      </c>
      <c r="H13" s="29"/>
      <c r="I13" s="27">
        <v>200</v>
      </c>
      <c r="J13" s="31"/>
      <c r="K13" s="32">
        <f t="shared" si="0"/>
        <v>0</v>
      </c>
      <c r="M13" s="42"/>
    </row>
    <row r="14" spans="1:23" ht="49.5" customHeight="1">
      <c r="A14" s="27">
        <v>5</v>
      </c>
      <c r="B14" s="53" t="s">
        <v>33</v>
      </c>
      <c r="C14" s="54"/>
      <c r="D14" s="54"/>
      <c r="E14" s="54"/>
      <c r="F14" s="55"/>
      <c r="G14" s="48" t="s">
        <v>26</v>
      </c>
      <c r="H14" s="29"/>
      <c r="I14" s="27">
        <v>200</v>
      </c>
      <c r="J14" s="31"/>
      <c r="K14" s="32">
        <f t="shared" si="0"/>
        <v>0</v>
      </c>
      <c r="M14" s="42"/>
    </row>
    <row r="15" spans="1:23" ht="52.5" customHeight="1">
      <c r="A15" s="27">
        <v>6</v>
      </c>
      <c r="B15" s="77" t="s">
        <v>29</v>
      </c>
      <c r="C15" s="78"/>
      <c r="D15" s="78"/>
      <c r="E15" s="78"/>
      <c r="F15" s="79"/>
      <c r="G15" s="6"/>
      <c r="H15" s="29"/>
      <c r="I15" s="27">
        <v>20</v>
      </c>
      <c r="J15" s="31"/>
      <c r="K15" s="32">
        <f>ROUND(I15*J15,2)</f>
        <v>0</v>
      </c>
      <c r="M15" s="42"/>
    </row>
    <row r="16" spans="1:23" ht="32.25" customHeight="1">
      <c r="A16" s="27">
        <v>7</v>
      </c>
      <c r="B16" s="77" t="s">
        <v>21</v>
      </c>
      <c r="C16" s="78"/>
      <c r="D16" s="78"/>
      <c r="E16" s="78"/>
      <c r="F16" s="79"/>
      <c r="G16" s="48" t="s">
        <v>28</v>
      </c>
      <c r="H16" s="29"/>
      <c r="I16" s="27">
        <v>20</v>
      </c>
      <c r="J16" s="31"/>
      <c r="K16" s="32">
        <f t="shared" si="0"/>
        <v>0</v>
      </c>
      <c r="M16" s="42"/>
    </row>
    <row r="17" spans="1:13" ht="22.5" customHeight="1">
      <c r="A17" s="27">
        <v>8</v>
      </c>
      <c r="B17" s="74" t="s">
        <v>25</v>
      </c>
      <c r="C17" s="75"/>
      <c r="D17" s="75"/>
      <c r="E17" s="75"/>
      <c r="F17" s="76"/>
      <c r="G17" s="6"/>
      <c r="H17" s="29"/>
      <c r="I17" s="27">
        <v>20</v>
      </c>
      <c r="J17" s="31"/>
      <c r="K17" s="32">
        <f t="shared" si="0"/>
        <v>0</v>
      </c>
      <c r="M17" s="42"/>
    </row>
    <row r="18" spans="1:13" ht="20.100000000000001" customHeight="1">
      <c r="A18" s="33"/>
      <c r="B18" s="33"/>
      <c r="C18" s="33"/>
      <c r="D18" s="33"/>
      <c r="E18" s="33"/>
      <c r="F18" s="33"/>
      <c r="G18" s="33"/>
      <c r="H18" s="33"/>
      <c r="I18" s="34"/>
      <c r="J18" s="35" t="s">
        <v>22</v>
      </c>
      <c r="K18" s="36">
        <f>SUM(K10:K17)</f>
        <v>0</v>
      </c>
    </row>
    <row r="19" spans="1:13" s="1" customFormat="1" ht="20.100000000000001" customHeight="1">
      <c r="A19" s="33"/>
      <c r="B19" s="33"/>
      <c r="C19" s="33"/>
      <c r="D19" s="33"/>
      <c r="E19" s="33"/>
      <c r="F19" s="33"/>
      <c r="G19" s="33"/>
      <c r="H19" s="33"/>
      <c r="I19" s="33"/>
      <c r="J19" s="35" t="s">
        <v>1</v>
      </c>
      <c r="K19" s="36">
        <f>ROUND(K18*0.23,2)</f>
        <v>0</v>
      </c>
    </row>
    <row r="20" spans="1:13" s="1" customFormat="1" ht="20.100000000000001" customHeight="1">
      <c r="A20" s="33"/>
      <c r="B20" s="33"/>
      <c r="C20" s="33"/>
      <c r="D20" s="33"/>
      <c r="E20" s="33"/>
      <c r="F20" s="33"/>
      <c r="G20" s="33"/>
      <c r="H20" s="33"/>
      <c r="I20" s="33"/>
      <c r="J20" s="35" t="s">
        <v>23</v>
      </c>
      <c r="K20" s="36">
        <f>K18*1.23</f>
        <v>0</v>
      </c>
    </row>
    <row r="21" spans="1:13" s="1" customFormat="1" ht="20.100000000000001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14"/>
    </row>
    <row r="22" spans="1:13" s="1" customFormat="1" ht="12" customHeight="1">
      <c r="A22" s="73"/>
      <c r="B22" s="73"/>
      <c r="C22" s="73"/>
      <c r="D22" s="73"/>
      <c r="E22" s="73"/>
      <c r="F22" s="73"/>
      <c r="G22" s="16"/>
      <c r="H22" s="16"/>
      <c r="I22" s="8"/>
      <c r="J22" s="10"/>
      <c r="K22" s="14"/>
    </row>
    <row r="23" spans="1:13" s="1" customFormat="1" ht="18.75" customHeight="1">
      <c r="A23" s="16"/>
      <c r="B23" s="16"/>
      <c r="C23" s="16"/>
      <c r="D23" s="16"/>
      <c r="E23" s="16"/>
      <c r="F23" s="16"/>
      <c r="G23" s="16"/>
      <c r="H23" s="16"/>
      <c r="I23" s="8"/>
      <c r="J23" s="10"/>
      <c r="K23" s="14"/>
    </row>
    <row r="24" spans="1:13" s="1" customFormat="1" ht="55.5" customHeight="1"/>
    <row r="25" spans="1:13" s="1" customFormat="1" ht="20.25" customHeight="1">
      <c r="A25" s="73" t="s">
        <v>9</v>
      </c>
      <c r="B25" s="73"/>
      <c r="C25" s="73"/>
      <c r="D25" s="73"/>
      <c r="E25" s="73"/>
      <c r="F25" s="73"/>
      <c r="G25" s="8"/>
      <c r="H25" s="8"/>
      <c r="I25" s="3" t="s">
        <v>10</v>
      </c>
      <c r="J25" s="3"/>
      <c r="K25" s="3"/>
    </row>
    <row r="26" spans="1:13" s="1" customFormat="1" ht="20.100000000000001" customHeight="1">
      <c r="A26" s="16"/>
      <c r="B26" s="16"/>
      <c r="C26" s="16"/>
      <c r="D26" s="16"/>
      <c r="E26" s="16"/>
      <c r="F26" s="16"/>
      <c r="G26" s="8"/>
      <c r="H26" s="8"/>
      <c r="I26" s="3"/>
      <c r="J26" s="3"/>
      <c r="K26" s="3"/>
    </row>
    <row r="27" spans="1:1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1:1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1:1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1:1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1:1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1:1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1:1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</row>
    <row r="52" spans="1:1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</row>
    <row r="53" spans="1:1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1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</row>
    <row r="55" spans="1:1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</row>
    <row r="57" spans="1:1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</row>
    <row r="58" spans="1:1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  <row r="59" spans="1:1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</row>
    <row r="60" spans="1:1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1:1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</row>
    <row r="63" spans="1:1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</row>
    <row r="64" spans="1:1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pans="1:1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</row>
    <row r="66" spans="1:1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</row>
    <row r="67" spans="1:1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</row>
    <row r="68" spans="1:1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</row>
    <row r="69" spans="1:1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</row>
    <row r="70" spans="1:1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</row>
    <row r="71" spans="1:1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</row>
    <row r="72" spans="1:1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</row>
    <row r="73" spans="1:1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</row>
    <row r="74" spans="1:1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</row>
    <row r="75" spans="1:1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</row>
    <row r="76" spans="1:1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</row>
    <row r="77" spans="1:1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</row>
    <row r="78" spans="1:1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</row>
    <row r="79" spans="1:1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</row>
    <row r="80" spans="1:1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</row>
    <row r="81" spans="1:1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</row>
    <row r="82" spans="1:1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</row>
    <row r="83" spans="1:1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</row>
    <row r="84" spans="1:1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</row>
    <row r="85" spans="1:1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</row>
    <row r="86" spans="1:1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</row>
    <row r="87" spans="1:1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</row>
    <row r="88" spans="1:1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</row>
    <row r="89" spans="1:1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</row>
    <row r="90" spans="1:1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</row>
    <row r="91" spans="1:1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</row>
    <row r="92" spans="1:1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</row>
    <row r="93" spans="1:1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</row>
    <row r="94" spans="1:1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</row>
    <row r="95" spans="1:1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</row>
    <row r="96" spans="1:1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</row>
    <row r="97" spans="1:1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</row>
    <row r="98" spans="1:1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</row>
    <row r="99" spans="1:1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</row>
    <row r="100" spans="1:1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</row>
    <row r="101" spans="1:1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</row>
    <row r="102" spans="1:1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</row>
    <row r="103" spans="1:1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</row>
    <row r="104" spans="1:1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</row>
    <row r="105" spans="1:1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</row>
    <row r="106" spans="1:1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</row>
    <row r="107" spans="1:1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</row>
    <row r="108" spans="1:1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</row>
    <row r="109" spans="1:1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spans="1:1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</row>
    <row r="111" spans="1: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</row>
    <row r="112" spans="1:1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</row>
    <row r="113" spans="1:1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</row>
    <row r="114" spans="1:1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</row>
    <row r="115" spans="1:1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</row>
    <row r="116" spans="1:1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</row>
    <row r="117" spans="1:1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</row>
    <row r="118" spans="1:1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</row>
    <row r="119" spans="1:1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</row>
    <row r="120" spans="1:1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</row>
    <row r="121" spans="1:1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</row>
    <row r="122" spans="1:1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</row>
    <row r="123" spans="1:1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</row>
    <row r="124" spans="1:1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</row>
    <row r="125" spans="1:1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</row>
    <row r="126" spans="1:1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</row>
    <row r="127" spans="1:1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</row>
    <row r="128" spans="1:1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</row>
    <row r="129" spans="1:1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</row>
    <row r="130" spans="1:1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</row>
    <row r="131" spans="1:1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</row>
    <row r="132" spans="1:1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</row>
    <row r="133" spans="1:1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</row>
    <row r="134" spans="1:1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</row>
    <row r="135" spans="1:1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</row>
    <row r="136" spans="1:1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</row>
    <row r="137" spans="1:1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</row>
    <row r="138" spans="1:1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</row>
    <row r="139" spans="1:1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</row>
    <row r="140" spans="1:1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</row>
    <row r="141" spans="1:1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</row>
    <row r="142" spans="1:1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</row>
    <row r="143" spans="1:1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</row>
    <row r="144" spans="1:1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</row>
    <row r="145" spans="1:1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</row>
    <row r="146" spans="1:1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</row>
    <row r="147" spans="1:1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</row>
    <row r="148" spans="1:1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</row>
    <row r="149" spans="1:1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</row>
    <row r="150" spans="1:1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</row>
    <row r="151" spans="1:1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</row>
    <row r="152" spans="1:1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</row>
    <row r="153" spans="1:1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</row>
    <row r="154" spans="1:1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</row>
    <row r="155" spans="1:1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</row>
    <row r="156" spans="1:1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</row>
    <row r="157" spans="1:1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</row>
    <row r="158" spans="1:1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</row>
    <row r="159" spans="1:1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</row>
    <row r="160" spans="1:1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</row>
    <row r="161" spans="1:1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</row>
    <row r="162" spans="1:1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</row>
    <row r="163" spans="1:1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</row>
    <row r="164" spans="1:1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</row>
    <row r="165" spans="1:1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</row>
    <row r="166" spans="1:1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</row>
    <row r="167" spans="1:1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</row>
    <row r="168" spans="1:1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</row>
    <row r="169" spans="1:1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</row>
    <row r="170" spans="1:1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</row>
    <row r="171" spans="1:1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</row>
    <row r="172" spans="1:1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</row>
    <row r="173" spans="1:1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</row>
    <row r="174" spans="1:1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</row>
    <row r="175" spans="1:1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</row>
    <row r="176" spans="1:1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</row>
    <row r="177" spans="1:1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</row>
    <row r="178" spans="1:1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</row>
    <row r="179" spans="1:1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</row>
    <row r="180" spans="1:1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</row>
    <row r="181" spans="1:1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</row>
    <row r="182" spans="1:1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</row>
    <row r="183" spans="1:1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</row>
    <row r="184" spans="1:1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</row>
    <row r="185" spans="1:1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</row>
    <row r="186" spans="1:1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</row>
    <row r="187" spans="1:1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</row>
    <row r="188" spans="1:1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</row>
    <row r="189" spans="1:1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</row>
    <row r="190" spans="1:1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</row>
    <row r="191" spans="1:1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</row>
    <row r="192" spans="1:1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</row>
    <row r="193" spans="1:1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</row>
    <row r="194" spans="1:1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</row>
    <row r="195" spans="1:1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</row>
    <row r="196" spans="1:1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</row>
    <row r="197" spans="1:1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</row>
    <row r="198" spans="1:1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</row>
    <row r="199" spans="1:1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</row>
    <row r="200" spans="1:1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</row>
    <row r="201" spans="1:1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</row>
    <row r="202" spans="1:1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</row>
    <row r="203" spans="1:1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</row>
    <row r="204" spans="1:1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</row>
    <row r="205" spans="1:1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</row>
    <row r="206" spans="1:1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</row>
    <row r="207" spans="1:1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</row>
    <row r="208" spans="1:1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</row>
    <row r="209" spans="1:1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</row>
    <row r="210" spans="1:1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</row>
    <row r="211" spans="1: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</row>
    <row r="212" spans="1:1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</row>
    <row r="213" spans="1:1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</row>
    <row r="214" spans="1:1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</row>
    <row r="215" spans="1:1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</row>
    <row r="216" spans="1:1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</row>
    <row r="217" spans="1:1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</row>
    <row r="218" spans="1:1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</row>
    <row r="219" spans="1:1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</row>
    <row r="220" spans="1:1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</row>
    <row r="221" spans="1:1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</row>
    <row r="222" spans="1:1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</row>
    <row r="223" spans="1:1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</row>
    <row r="224" spans="1:1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</row>
    <row r="225" spans="1:1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</row>
    <row r="226" spans="1:1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</row>
    <row r="227" spans="1:1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</row>
    <row r="228" spans="1:1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</row>
    <row r="229" spans="1:1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</row>
    <row r="230" spans="1:1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</row>
    <row r="231" spans="1:1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</row>
    <row r="232" spans="1:1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</row>
    <row r="233" spans="1:1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</row>
  </sheetData>
  <mergeCells count="18">
    <mergeCell ref="B17:F17"/>
    <mergeCell ref="A22:F22"/>
    <mergeCell ref="A25:F25"/>
    <mergeCell ref="B14:F14"/>
    <mergeCell ref="B15:F15"/>
    <mergeCell ref="B16:F16"/>
    <mergeCell ref="B9:F9"/>
    <mergeCell ref="B10:F10"/>
    <mergeCell ref="B11:F11"/>
    <mergeCell ref="B12:F12"/>
    <mergeCell ref="B13:F13"/>
    <mergeCell ref="A8:J8"/>
    <mergeCell ref="E1:J1"/>
    <mergeCell ref="A3:K3"/>
    <mergeCell ref="A6:E6"/>
    <mergeCell ref="G6:J6"/>
    <mergeCell ref="A7:E7"/>
    <mergeCell ref="G7:J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233"/>
  <sheetViews>
    <sheetView topLeftCell="A22" zoomScaleNormal="100" workbookViewId="0">
      <selection activeCell="E1" sqref="E1:J1"/>
    </sheetView>
  </sheetViews>
  <sheetFormatPr defaultRowHeight="14.25"/>
  <cols>
    <col min="1" max="1" width="3.75" customWidth="1"/>
    <col min="5" max="5" width="36.625" customWidth="1"/>
    <col min="6" max="6" width="1.875" customWidth="1"/>
    <col min="7" max="7" width="15.625" customWidth="1"/>
    <col min="9" max="9" width="7.625" customWidth="1"/>
    <col min="10" max="10" width="10.625" customWidth="1"/>
    <col min="11" max="11" width="12.375" customWidth="1"/>
    <col min="12" max="12" width="9" customWidth="1"/>
    <col min="13" max="13" width="9.25" customWidth="1"/>
    <col min="14" max="14" width="11" customWidth="1"/>
    <col min="15" max="20" width="9.25" customWidth="1"/>
    <col min="21" max="21" width="11.375" customWidth="1"/>
    <col min="22" max="30" width="9" customWidth="1"/>
    <col min="31" max="31" width="5.25" customWidth="1"/>
    <col min="32" max="32" width="9" hidden="1" customWidth="1"/>
  </cols>
  <sheetData>
    <row r="1" spans="1:23" ht="14.25" customHeight="1">
      <c r="E1" s="61" t="s">
        <v>48</v>
      </c>
      <c r="F1" s="62"/>
      <c r="G1" s="62"/>
      <c r="H1" s="62"/>
      <c r="I1" s="62"/>
      <c r="J1" s="62"/>
    </row>
    <row r="2" spans="1:23" ht="15">
      <c r="J2" s="11"/>
    </row>
    <row r="3" spans="1:23" ht="15.75">
      <c r="A3" s="63" t="s">
        <v>17</v>
      </c>
      <c r="B3" s="64"/>
      <c r="C3" s="64"/>
      <c r="D3" s="64"/>
      <c r="E3" s="64"/>
      <c r="F3" s="64"/>
      <c r="G3" s="64"/>
      <c r="H3" s="64"/>
      <c r="I3" s="64"/>
      <c r="J3" s="64"/>
      <c r="K3" s="64"/>
    </row>
    <row r="4" spans="1:23" ht="15.75" customHeight="1">
      <c r="B4" s="44"/>
      <c r="C4" s="44"/>
      <c r="D4" s="44"/>
      <c r="E4" s="44"/>
      <c r="F4" s="44"/>
    </row>
    <row r="5" spans="1:23" ht="16.5" customHeight="1">
      <c r="A5" s="4" t="s">
        <v>6</v>
      </c>
      <c r="B5" s="4"/>
      <c r="C5" s="4"/>
      <c r="D5" s="4"/>
      <c r="E5" s="4"/>
      <c r="F5" s="4"/>
      <c r="N5" s="41"/>
    </row>
    <row r="6" spans="1:23" ht="17.25" customHeight="1">
      <c r="A6" s="68" t="s">
        <v>7</v>
      </c>
      <c r="B6" s="68"/>
      <c r="C6" s="68"/>
      <c r="D6" s="68"/>
      <c r="E6" s="68"/>
      <c r="F6" s="12"/>
      <c r="G6" s="70" t="s">
        <v>47</v>
      </c>
      <c r="H6" s="71"/>
      <c r="I6" s="71"/>
      <c r="J6" s="71"/>
      <c r="K6" s="46">
        <f>SUM(I10:I13)</f>
        <v>31200</v>
      </c>
      <c r="M6" s="4"/>
      <c r="N6" s="41"/>
      <c r="O6" s="43"/>
      <c r="W6" s="41"/>
    </row>
    <row r="7" spans="1:23" ht="17.25" customHeight="1">
      <c r="A7" s="68" t="s">
        <v>8</v>
      </c>
      <c r="B7" s="68"/>
      <c r="C7" s="68"/>
      <c r="D7" s="68"/>
      <c r="E7" s="68"/>
      <c r="F7" s="15"/>
      <c r="G7" s="70" t="s">
        <v>34</v>
      </c>
      <c r="H7" s="72"/>
      <c r="I7" s="72"/>
      <c r="J7" s="72"/>
      <c r="K7" s="46">
        <f>I14</f>
        <v>200</v>
      </c>
      <c r="M7" s="4"/>
      <c r="N7" s="41"/>
      <c r="O7" s="43"/>
      <c r="W7" s="41"/>
    </row>
    <row r="8" spans="1:23" ht="22.5" customHeight="1">
      <c r="A8" s="69" t="s">
        <v>0</v>
      </c>
      <c r="B8" s="69"/>
      <c r="C8" s="69"/>
      <c r="D8" s="69"/>
      <c r="E8" s="69"/>
      <c r="F8" s="69"/>
      <c r="G8" s="69"/>
      <c r="H8" s="69"/>
      <c r="I8" s="69"/>
      <c r="J8" s="69"/>
      <c r="K8" s="4"/>
      <c r="M8" s="4"/>
      <c r="N8" s="41"/>
      <c r="O8" s="43"/>
      <c r="W8" s="41"/>
    </row>
    <row r="9" spans="1:23" ht="66.75" customHeight="1">
      <c r="A9" s="49"/>
      <c r="B9" s="80" t="s">
        <v>41</v>
      </c>
      <c r="C9" s="60"/>
      <c r="D9" s="60"/>
      <c r="E9" s="60"/>
      <c r="F9" s="60"/>
      <c r="G9" s="37" t="s">
        <v>30</v>
      </c>
      <c r="H9" s="5" t="s">
        <v>12</v>
      </c>
      <c r="I9" s="37" t="s">
        <v>20</v>
      </c>
      <c r="J9" s="37" t="s">
        <v>3</v>
      </c>
      <c r="K9" s="37" t="s">
        <v>2</v>
      </c>
    </row>
    <row r="10" spans="1:23" ht="55.5" customHeight="1">
      <c r="A10" s="27">
        <v>1</v>
      </c>
      <c r="B10" s="65" t="s">
        <v>37</v>
      </c>
      <c r="C10" s="66"/>
      <c r="D10" s="66"/>
      <c r="E10" s="66"/>
      <c r="F10" s="67"/>
      <c r="G10" s="47" t="s">
        <v>31</v>
      </c>
      <c r="H10" s="29"/>
      <c r="I10" s="30">
        <v>12500</v>
      </c>
      <c r="J10" s="31"/>
      <c r="K10" s="32">
        <f t="shared" ref="K10:K17" si="0">ROUND(I10*J10,2)</f>
        <v>0</v>
      </c>
      <c r="M10" s="42"/>
    </row>
    <row r="11" spans="1:23" ht="55.5" customHeight="1">
      <c r="A11" s="27">
        <v>2</v>
      </c>
      <c r="B11" s="56" t="s">
        <v>35</v>
      </c>
      <c r="C11" s="57"/>
      <c r="D11" s="57"/>
      <c r="E11" s="57"/>
      <c r="F11" s="58"/>
      <c r="G11" s="47" t="s">
        <v>31</v>
      </c>
      <c r="H11" s="28"/>
      <c r="I11" s="30">
        <v>12500</v>
      </c>
      <c r="J11" s="31"/>
      <c r="K11" s="32">
        <f t="shared" si="0"/>
        <v>0</v>
      </c>
      <c r="M11" s="42"/>
    </row>
    <row r="12" spans="1:23" ht="43.5" customHeight="1">
      <c r="A12" s="27">
        <v>3</v>
      </c>
      <c r="B12" s="56" t="s">
        <v>36</v>
      </c>
      <c r="C12" s="57"/>
      <c r="D12" s="57"/>
      <c r="E12" s="57"/>
      <c r="F12" s="58"/>
      <c r="G12" s="47" t="s">
        <v>31</v>
      </c>
      <c r="H12" s="28"/>
      <c r="I12" s="30">
        <v>5700</v>
      </c>
      <c r="J12" s="31"/>
      <c r="K12" s="32">
        <f t="shared" si="0"/>
        <v>0</v>
      </c>
      <c r="M12" s="42"/>
    </row>
    <row r="13" spans="1:23" ht="60" customHeight="1">
      <c r="A13" s="27">
        <v>4</v>
      </c>
      <c r="B13" s="56" t="s">
        <v>46</v>
      </c>
      <c r="C13" s="57"/>
      <c r="D13" s="57"/>
      <c r="E13" s="57"/>
      <c r="F13" s="58"/>
      <c r="G13" s="47" t="s">
        <v>32</v>
      </c>
      <c r="H13" s="29"/>
      <c r="I13" s="27">
        <v>500</v>
      </c>
      <c r="J13" s="31"/>
      <c r="K13" s="32">
        <f t="shared" si="0"/>
        <v>0</v>
      </c>
      <c r="M13" s="42"/>
    </row>
    <row r="14" spans="1:23" ht="49.5" customHeight="1">
      <c r="A14" s="27">
        <v>5</v>
      </c>
      <c r="B14" s="53" t="s">
        <v>33</v>
      </c>
      <c r="C14" s="54"/>
      <c r="D14" s="54"/>
      <c r="E14" s="54"/>
      <c r="F14" s="55"/>
      <c r="G14" s="48" t="s">
        <v>26</v>
      </c>
      <c r="H14" s="29"/>
      <c r="I14" s="27">
        <v>200</v>
      </c>
      <c r="J14" s="31"/>
      <c r="K14" s="32">
        <f t="shared" si="0"/>
        <v>0</v>
      </c>
      <c r="M14" s="42"/>
    </row>
    <row r="15" spans="1:23" ht="52.5" customHeight="1">
      <c r="A15" s="27">
        <v>6</v>
      </c>
      <c r="B15" s="77" t="s">
        <v>29</v>
      </c>
      <c r="C15" s="78"/>
      <c r="D15" s="78"/>
      <c r="E15" s="78"/>
      <c r="F15" s="79"/>
      <c r="G15" s="6"/>
      <c r="H15" s="29"/>
      <c r="I15" s="27">
        <v>20</v>
      </c>
      <c r="J15" s="31"/>
      <c r="K15" s="32">
        <f>ROUND(I15*J15,2)</f>
        <v>0</v>
      </c>
      <c r="M15" s="42"/>
    </row>
    <row r="16" spans="1:23" ht="32.25" customHeight="1">
      <c r="A16" s="27">
        <v>7</v>
      </c>
      <c r="B16" s="77" t="s">
        <v>21</v>
      </c>
      <c r="C16" s="78"/>
      <c r="D16" s="78"/>
      <c r="E16" s="78"/>
      <c r="F16" s="79"/>
      <c r="G16" s="48" t="s">
        <v>28</v>
      </c>
      <c r="H16" s="29"/>
      <c r="I16" s="27">
        <v>20</v>
      </c>
      <c r="J16" s="31"/>
      <c r="K16" s="32">
        <f t="shared" si="0"/>
        <v>0</v>
      </c>
      <c r="M16" s="42"/>
    </row>
    <row r="17" spans="1:13" ht="22.5" customHeight="1">
      <c r="A17" s="27">
        <v>8</v>
      </c>
      <c r="B17" s="74" t="s">
        <v>25</v>
      </c>
      <c r="C17" s="75"/>
      <c r="D17" s="75"/>
      <c r="E17" s="75"/>
      <c r="F17" s="76"/>
      <c r="G17" s="6"/>
      <c r="H17" s="29"/>
      <c r="I17" s="27">
        <v>20</v>
      </c>
      <c r="J17" s="31"/>
      <c r="K17" s="32">
        <f t="shared" si="0"/>
        <v>0</v>
      </c>
      <c r="M17" s="42"/>
    </row>
    <row r="18" spans="1:13" ht="20.100000000000001" customHeight="1">
      <c r="A18" s="33"/>
      <c r="B18" s="33"/>
      <c r="C18" s="33"/>
      <c r="D18" s="33"/>
      <c r="E18" s="33"/>
      <c r="F18" s="33"/>
      <c r="G18" s="33"/>
      <c r="H18" s="33"/>
      <c r="I18" s="34"/>
      <c r="J18" s="35" t="s">
        <v>22</v>
      </c>
      <c r="K18" s="36">
        <f>SUM(K10:K17)</f>
        <v>0</v>
      </c>
    </row>
    <row r="19" spans="1:13" s="1" customFormat="1" ht="20.100000000000001" customHeight="1">
      <c r="A19" s="33"/>
      <c r="B19" s="33"/>
      <c r="C19" s="33"/>
      <c r="D19" s="33"/>
      <c r="E19" s="33"/>
      <c r="F19" s="33"/>
      <c r="G19" s="33"/>
      <c r="H19" s="33"/>
      <c r="I19" s="33"/>
      <c r="J19" s="35" t="s">
        <v>1</v>
      </c>
      <c r="K19" s="36">
        <f>ROUND(K18*0.23,2)</f>
        <v>0</v>
      </c>
    </row>
    <row r="20" spans="1:13" s="1" customFormat="1" ht="20.100000000000001" customHeight="1">
      <c r="A20" s="33"/>
      <c r="B20" s="33"/>
      <c r="C20" s="33"/>
      <c r="D20" s="33"/>
      <c r="E20" s="33"/>
      <c r="F20" s="33"/>
      <c r="G20" s="33"/>
      <c r="H20" s="33"/>
      <c r="I20" s="33"/>
      <c r="J20" s="35" t="s">
        <v>23</v>
      </c>
      <c r="K20" s="36">
        <f>K18*1.23</f>
        <v>0</v>
      </c>
    </row>
    <row r="21" spans="1:13" s="1" customFormat="1" ht="20.100000000000001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14"/>
    </row>
    <row r="22" spans="1:13" s="1" customFormat="1" ht="12" customHeight="1">
      <c r="A22" s="73"/>
      <c r="B22" s="73"/>
      <c r="C22" s="73"/>
      <c r="D22" s="73"/>
      <c r="E22" s="73"/>
      <c r="F22" s="73"/>
      <c r="G22" s="16"/>
      <c r="H22" s="16"/>
      <c r="I22" s="8"/>
      <c r="J22" s="10"/>
      <c r="K22" s="14"/>
    </row>
    <row r="23" spans="1:13" s="1" customFormat="1" ht="18.75" customHeight="1">
      <c r="A23" s="16"/>
      <c r="B23" s="16"/>
      <c r="C23" s="16"/>
      <c r="D23" s="16"/>
      <c r="E23" s="16"/>
      <c r="F23" s="16"/>
      <c r="G23" s="16"/>
      <c r="H23" s="16"/>
      <c r="I23" s="8"/>
      <c r="J23" s="10"/>
      <c r="K23" s="14"/>
    </row>
    <row r="24" spans="1:13" s="1" customFormat="1" ht="55.5" customHeight="1"/>
    <row r="25" spans="1:13" s="1" customFormat="1" ht="20.25" customHeight="1">
      <c r="A25" s="73" t="s">
        <v>9</v>
      </c>
      <c r="B25" s="73"/>
      <c r="C25" s="73"/>
      <c r="D25" s="73"/>
      <c r="E25" s="73"/>
      <c r="F25" s="73"/>
      <c r="G25" s="8"/>
      <c r="H25" s="8"/>
      <c r="I25" s="3" t="s">
        <v>10</v>
      </c>
      <c r="J25" s="3"/>
      <c r="K25" s="3"/>
    </row>
    <row r="26" spans="1:13" s="1" customFormat="1" ht="20.100000000000001" customHeight="1">
      <c r="A26" s="16"/>
      <c r="B26" s="16"/>
      <c r="C26" s="16"/>
      <c r="D26" s="16"/>
      <c r="E26" s="16"/>
      <c r="F26" s="16"/>
      <c r="G26" s="8"/>
      <c r="H26" s="8"/>
      <c r="I26" s="3"/>
      <c r="J26" s="3"/>
      <c r="K26" s="3"/>
    </row>
    <row r="27" spans="1:1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1:1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1:1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1:1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1:1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1:1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1:1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</row>
    <row r="52" spans="1:1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</row>
    <row r="53" spans="1:1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1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</row>
    <row r="55" spans="1:1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</row>
    <row r="57" spans="1:1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</row>
    <row r="58" spans="1:1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  <row r="59" spans="1:1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</row>
    <row r="60" spans="1:1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1:1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</row>
    <row r="63" spans="1:1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</row>
    <row r="64" spans="1:1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pans="1:1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</row>
    <row r="66" spans="1:1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</row>
    <row r="67" spans="1:1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</row>
    <row r="68" spans="1:1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</row>
    <row r="69" spans="1:1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</row>
    <row r="70" spans="1:1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</row>
    <row r="71" spans="1:1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</row>
    <row r="72" spans="1:1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</row>
    <row r="73" spans="1:1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</row>
    <row r="74" spans="1:1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</row>
    <row r="75" spans="1:1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</row>
    <row r="76" spans="1:1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</row>
    <row r="77" spans="1:1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</row>
    <row r="78" spans="1:1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</row>
    <row r="79" spans="1:1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</row>
    <row r="80" spans="1:1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</row>
    <row r="81" spans="1:1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</row>
    <row r="82" spans="1:1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</row>
    <row r="83" spans="1:1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</row>
    <row r="84" spans="1:1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</row>
    <row r="85" spans="1:1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</row>
    <row r="86" spans="1:1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</row>
    <row r="87" spans="1:1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</row>
    <row r="88" spans="1:1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</row>
    <row r="89" spans="1:1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</row>
    <row r="90" spans="1:1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</row>
    <row r="91" spans="1:1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</row>
    <row r="92" spans="1:1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</row>
    <row r="93" spans="1:1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</row>
    <row r="94" spans="1:1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</row>
    <row r="95" spans="1:1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</row>
    <row r="96" spans="1:1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</row>
    <row r="97" spans="1:1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</row>
    <row r="98" spans="1:1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</row>
    <row r="99" spans="1:1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</row>
    <row r="100" spans="1:1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</row>
    <row r="101" spans="1:1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</row>
    <row r="102" spans="1:1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</row>
    <row r="103" spans="1:1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</row>
    <row r="104" spans="1:1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</row>
    <row r="105" spans="1:1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</row>
    <row r="106" spans="1:1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</row>
    <row r="107" spans="1:1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</row>
    <row r="108" spans="1:1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</row>
    <row r="109" spans="1:1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spans="1:1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</row>
    <row r="111" spans="1: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</row>
    <row r="112" spans="1:1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</row>
    <row r="113" spans="1:1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</row>
    <row r="114" spans="1:1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</row>
    <row r="115" spans="1:1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</row>
    <row r="116" spans="1:1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</row>
    <row r="117" spans="1:1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</row>
    <row r="118" spans="1:1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</row>
    <row r="119" spans="1:1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</row>
    <row r="120" spans="1:1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</row>
    <row r="121" spans="1:1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</row>
    <row r="122" spans="1:1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</row>
    <row r="123" spans="1:1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</row>
    <row r="124" spans="1:1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</row>
    <row r="125" spans="1:1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</row>
    <row r="126" spans="1:1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</row>
    <row r="127" spans="1:1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</row>
    <row r="128" spans="1:1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</row>
    <row r="129" spans="1:1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</row>
    <row r="130" spans="1:1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</row>
    <row r="131" spans="1:1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</row>
    <row r="132" spans="1:1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</row>
    <row r="133" spans="1:1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</row>
    <row r="134" spans="1:1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</row>
    <row r="135" spans="1:1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</row>
    <row r="136" spans="1:1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</row>
    <row r="137" spans="1:1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</row>
    <row r="138" spans="1:1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</row>
    <row r="139" spans="1:1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</row>
    <row r="140" spans="1:1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</row>
    <row r="141" spans="1:1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</row>
    <row r="142" spans="1:1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</row>
    <row r="143" spans="1:1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</row>
    <row r="144" spans="1:1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</row>
    <row r="145" spans="1:1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</row>
    <row r="146" spans="1:1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</row>
    <row r="147" spans="1:1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</row>
    <row r="148" spans="1:1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</row>
    <row r="149" spans="1:1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</row>
    <row r="150" spans="1:1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</row>
    <row r="151" spans="1:1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</row>
    <row r="152" spans="1:1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</row>
    <row r="153" spans="1:1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</row>
    <row r="154" spans="1:1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</row>
    <row r="155" spans="1:1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</row>
    <row r="156" spans="1:1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</row>
    <row r="157" spans="1:1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</row>
    <row r="158" spans="1:1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</row>
    <row r="159" spans="1:1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</row>
    <row r="160" spans="1:1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</row>
    <row r="161" spans="1:1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</row>
    <row r="162" spans="1:1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</row>
    <row r="163" spans="1:1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</row>
    <row r="164" spans="1:1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</row>
    <row r="165" spans="1:1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</row>
    <row r="166" spans="1:1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</row>
    <row r="167" spans="1:1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</row>
    <row r="168" spans="1:1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</row>
    <row r="169" spans="1:1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</row>
    <row r="170" spans="1:1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</row>
    <row r="171" spans="1:1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</row>
    <row r="172" spans="1:1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</row>
    <row r="173" spans="1:1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</row>
    <row r="174" spans="1:1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</row>
    <row r="175" spans="1:1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</row>
    <row r="176" spans="1:1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</row>
    <row r="177" spans="1:1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</row>
    <row r="178" spans="1:1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</row>
    <row r="179" spans="1:1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</row>
    <row r="180" spans="1:1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</row>
    <row r="181" spans="1:1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</row>
    <row r="182" spans="1:1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</row>
    <row r="183" spans="1:1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</row>
    <row r="184" spans="1:1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</row>
    <row r="185" spans="1:1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</row>
    <row r="186" spans="1:1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</row>
    <row r="187" spans="1:1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</row>
    <row r="188" spans="1:1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</row>
    <row r="189" spans="1:1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</row>
    <row r="190" spans="1:1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</row>
    <row r="191" spans="1:1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</row>
    <row r="192" spans="1:1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</row>
    <row r="193" spans="1:1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</row>
    <row r="194" spans="1:1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</row>
    <row r="195" spans="1:1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</row>
    <row r="196" spans="1:1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</row>
    <row r="197" spans="1:1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</row>
    <row r="198" spans="1:1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</row>
    <row r="199" spans="1:1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</row>
    <row r="200" spans="1:1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</row>
    <row r="201" spans="1:1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</row>
    <row r="202" spans="1:1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</row>
    <row r="203" spans="1:1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</row>
    <row r="204" spans="1:1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</row>
    <row r="205" spans="1:1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</row>
    <row r="206" spans="1:1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</row>
    <row r="207" spans="1:1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</row>
    <row r="208" spans="1:1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</row>
    <row r="209" spans="1:1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</row>
    <row r="210" spans="1:1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</row>
    <row r="211" spans="1: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</row>
    <row r="212" spans="1:1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</row>
    <row r="213" spans="1:1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</row>
    <row r="214" spans="1:1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</row>
    <row r="215" spans="1:1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</row>
    <row r="216" spans="1:1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</row>
    <row r="217" spans="1:1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</row>
    <row r="218" spans="1:1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</row>
    <row r="219" spans="1:1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</row>
    <row r="220" spans="1:1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</row>
    <row r="221" spans="1:1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</row>
    <row r="222" spans="1:1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</row>
    <row r="223" spans="1:1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</row>
    <row r="224" spans="1:1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</row>
    <row r="225" spans="1:1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</row>
    <row r="226" spans="1:1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</row>
    <row r="227" spans="1:1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</row>
    <row r="228" spans="1:1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</row>
    <row r="229" spans="1:1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</row>
    <row r="230" spans="1:1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</row>
    <row r="231" spans="1:1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</row>
    <row r="232" spans="1:1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</row>
    <row r="233" spans="1:1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</row>
  </sheetData>
  <mergeCells count="18">
    <mergeCell ref="B17:F17"/>
    <mergeCell ref="A22:F22"/>
    <mergeCell ref="A25:F25"/>
    <mergeCell ref="B14:F14"/>
    <mergeCell ref="B15:F15"/>
    <mergeCell ref="B16:F16"/>
    <mergeCell ref="B9:F9"/>
    <mergeCell ref="B10:F10"/>
    <mergeCell ref="B11:F11"/>
    <mergeCell ref="B12:F12"/>
    <mergeCell ref="B13:F13"/>
    <mergeCell ref="A8:J8"/>
    <mergeCell ref="E1:J1"/>
    <mergeCell ref="A3:K3"/>
    <mergeCell ref="A6:E6"/>
    <mergeCell ref="G6:J6"/>
    <mergeCell ref="A7:E7"/>
    <mergeCell ref="G7:J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233"/>
  <sheetViews>
    <sheetView topLeftCell="A19" zoomScaleNormal="100" workbookViewId="0">
      <selection activeCell="E1" sqref="E1:J1"/>
    </sheetView>
  </sheetViews>
  <sheetFormatPr defaultRowHeight="14.25"/>
  <cols>
    <col min="1" max="1" width="3.75" customWidth="1"/>
    <col min="5" max="5" width="36.625" customWidth="1"/>
    <col min="6" max="6" width="1.875" customWidth="1"/>
    <col min="7" max="7" width="15.625" customWidth="1"/>
    <col min="9" max="9" width="7.625" customWidth="1"/>
    <col min="10" max="10" width="10.625" customWidth="1"/>
    <col min="11" max="11" width="12.375" customWidth="1"/>
    <col min="12" max="12" width="9" customWidth="1"/>
    <col min="13" max="13" width="9.25" customWidth="1"/>
    <col min="14" max="14" width="11" customWidth="1"/>
    <col min="15" max="20" width="9.25" customWidth="1"/>
    <col min="21" max="21" width="11.375" customWidth="1"/>
    <col min="22" max="30" width="9" customWidth="1"/>
    <col min="31" max="31" width="5.25" customWidth="1"/>
    <col min="32" max="32" width="9" hidden="1" customWidth="1"/>
  </cols>
  <sheetData>
    <row r="1" spans="1:23" ht="14.25" customHeight="1">
      <c r="E1" s="61" t="s">
        <v>48</v>
      </c>
      <c r="F1" s="62"/>
      <c r="G1" s="62"/>
      <c r="H1" s="62"/>
      <c r="I1" s="62"/>
      <c r="J1" s="62"/>
    </row>
    <row r="2" spans="1:23" ht="15">
      <c r="J2" s="11"/>
    </row>
    <row r="3" spans="1:23" ht="15.75">
      <c r="A3" s="63" t="s">
        <v>16</v>
      </c>
      <c r="B3" s="64"/>
      <c r="C3" s="64"/>
      <c r="D3" s="64"/>
      <c r="E3" s="64"/>
      <c r="F3" s="64"/>
      <c r="G3" s="64"/>
      <c r="H3" s="64"/>
      <c r="I3" s="64"/>
      <c r="J3" s="64"/>
      <c r="K3" s="64"/>
    </row>
    <row r="4" spans="1:23" ht="15.75" customHeight="1">
      <c r="B4" s="44"/>
      <c r="C4" s="44"/>
      <c r="D4" s="44"/>
      <c r="E4" s="44"/>
      <c r="F4" s="44"/>
    </row>
    <row r="5" spans="1:23" ht="16.5" customHeight="1">
      <c r="A5" s="4" t="s">
        <v>6</v>
      </c>
      <c r="B5" s="4"/>
      <c r="C5" s="4"/>
      <c r="D5" s="4"/>
      <c r="E5" s="4"/>
      <c r="F5" s="4"/>
      <c r="N5" s="41"/>
    </row>
    <row r="6" spans="1:23" ht="17.25" customHeight="1">
      <c r="A6" s="68" t="s">
        <v>7</v>
      </c>
      <c r="B6" s="68"/>
      <c r="C6" s="68"/>
      <c r="D6" s="68"/>
      <c r="E6" s="68"/>
      <c r="F6" s="12"/>
      <c r="G6" s="70" t="s">
        <v>47</v>
      </c>
      <c r="H6" s="71"/>
      <c r="I6" s="71"/>
      <c r="J6" s="71"/>
      <c r="K6" s="46">
        <f>SUM(I10:I13)</f>
        <v>32200</v>
      </c>
      <c r="M6" s="4"/>
      <c r="N6" s="41"/>
      <c r="O6" s="43"/>
      <c r="W6" s="41"/>
    </row>
    <row r="7" spans="1:23" ht="17.25" customHeight="1">
      <c r="A7" s="68" t="s">
        <v>8</v>
      </c>
      <c r="B7" s="68"/>
      <c r="C7" s="68"/>
      <c r="D7" s="68"/>
      <c r="E7" s="68"/>
      <c r="F7" s="15"/>
      <c r="G7" s="70" t="s">
        <v>34</v>
      </c>
      <c r="H7" s="72"/>
      <c r="I7" s="72"/>
      <c r="J7" s="72"/>
      <c r="K7" s="46">
        <f>I14</f>
        <v>200</v>
      </c>
      <c r="M7" s="4"/>
      <c r="N7" s="41"/>
      <c r="O7" s="43"/>
      <c r="W7" s="41"/>
    </row>
    <row r="8" spans="1:23" ht="22.5" customHeight="1">
      <c r="A8" s="69" t="s">
        <v>0</v>
      </c>
      <c r="B8" s="69"/>
      <c r="C8" s="69"/>
      <c r="D8" s="69"/>
      <c r="E8" s="69"/>
      <c r="F8" s="69"/>
      <c r="G8" s="69"/>
      <c r="H8" s="69"/>
      <c r="I8" s="69"/>
      <c r="J8" s="69"/>
      <c r="K8" s="4"/>
      <c r="M8" s="4"/>
      <c r="N8" s="41"/>
      <c r="O8" s="43"/>
      <c r="W8" s="41"/>
    </row>
    <row r="9" spans="1:23" ht="66.75" customHeight="1">
      <c r="A9" s="49"/>
      <c r="B9" s="59" t="s">
        <v>42</v>
      </c>
      <c r="C9" s="60"/>
      <c r="D9" s="60"/>
      <c r="E9" s="60"/>
      <c r="F9" s="60"/>
      <c r="G9" s="37" t="s">
        <v>30</v>
      </c>
      <c r="H9" s="5" t="s">
        <v>12</v>
      </c>
      <c r="I9" s="37" t="s">
        <v>20</v>
      </c>
      <c r="J9" s="37" t="s">
        <v>3</v>
      </c>
      <c r="K9" s="37" t="s">
        <v>2</v>
      </c>
    </row>
    <row r="10" spans="1:23" ht="55.5" customHeight="1">
      <c r="A10" s="27">
        <v>1</v>
      </c>
      <c r="B10" s="65" t="s">
        <v>37</v>
      </c>
      <c r="C10" s="66"/>
      <c r="D10" s="66"/>
      <c r="E10" s="66"/>
      <c r="F10" s="67"/>
      <c r="G10" s="47" t="s">
        <v>31</v>
      </c>
      <c r="H10" s="29"/>
      <c r="I10" s="30">
        <v>13000</v>
      </c>
      <c r="J10" s="31"/>
      <c r="K10" s="32">
        <f t="shared" ref="K10:K17" si="0">ROUND(I10*J10,2)</f>
        <v>0</v>
      </c>
      <c r="M10" s="42"/>
    </row>
    <row r="11" spans="1:23" ht="55.5" customHeight="1">
      <c r="A11" s="27">
        <v>2</v>
      </c>
      <c r="B11" s="56" t="s">
        <v>35</v>
      </c>
      <c r="C11" s="57"/>
      <c r="D11" s="57"/>
      <c r="E11" s="57"/>
      <c r="F11" s="58"/>
      <c r="G11" s="47" t="s">
        <v>31</v>
      </c>
      <c r="H11" s="28"/>
      <c r="I11" s="30">
        <v>13000</v>
      </c>
      <c r="J11" s="31"/>
      <c r="K11" s="32">
        <f t="shared" si="0"/>
        <v>0</v>
      </c>
      <c r="M11" s="42"/>
    </row>
    <row r="12" spans="1:23" ht="43.5" customHeight="1">
      <c r="A12" s="27">
        <v>3</v>
      </c>
      <c r="B12" s="56" t="s">
        <v>36</v>
      </c>
      <c r="C12" s="57"/>
      <c r="D12" s="57"/>
      <c r="E12" s="57"/>
      <c r="F12" s="58"/>
      <c r="G12" s="47" t="s">
        <v>31</v>
      </c>
      <c r="H12" s="28"/>
      <c r="I12" s="30">
        <v>6000</v>
      </c>
      <c r="J12" s="31"/>
      <c r="K12" s="32">
        <f t="shared" si="0"/>
        <v>0</v>
      </c>
      <c r="M12" s="42"/>
    </row>
    <row r="13" spans="1:23" ht="60" customHeight="1">
      <c r="A13" s="27">
        <v>4</v>
      </c>
      <c r="B13" s="56" t="s">
        <v>46</v>
      </c>
      <c r="C13" s="57"/>
      <c r="D13" s="57"/>
      <c r="E13" s="57"/>
      <c r="F13" s="58"/>
      <c r="G13" s="47" t="s">
        <v>32</v>
      </c>
      <c r="H13" s="29"/>
      <c r="I13" s="27">
        <v>200</v>
      </c>
      <c r="J13" s="31"/>
      <c r="K13" s="32">
        <f t="shared" si="0"/>
        <v>0</v>
      </c>
      <c r="M13" s="42"/>
    </row>
    <row r="14" spans="1:23" ht="49.5" customHeight="1">
      <c r="A14" s="27">
        <v>5</v>
      </c>
      <c r="B14" s="53" t="s">
        <v>33</v>
      </c>
      <c r="C14" s="54"/>
      <c r="D14" s="54"/>
      <c r="E14" s="54"/>
      <c r="F14" s="55"/>
      <c r="G14" s="48" t="s">
        <v>26</v>
      </c>
      <c r="H14" s="29"/>
      <c r="I14" s="27">
        <v>200</v>
      </c>
      <c r="J14" s="31"/>
      <c r="K14" s="32">
        <f t="shared" si="0"/>
        <v>0</v>
      </c>
      <c r="M14" s="42"/>
    </row>
    <row r="15" spans="1:23" ht="52.5" customHeight="1">
      <c r="A15" s="27">
        <v>6</v>
      </c>
      <c r="B15" s="77" t="s">
        <v>29</v>
      </c>
      <c r="C15" s="78"/>
      <c r="D15" s="78"/>
      <c r="E15" s="78"/>
      <c r="F15" s="79"/>
      <c r="G15" s="6"/>
      <c r="H15" s="29"/>
      <c r="I15" s="27">
        <v>20</v>
      </c>
      <c r="J15" s="31"/>
      <c r="K15" s="32">
        <f>ROUND(I15*J15,2)</f>
        <v>0</v>
      </c>
      <c r="M15" s="42"/>
    </row>
    <row r="16" spans="1:23" ht="32.25" customHeight="1">
      <c r="A16" s="27">
        <v>7</v>
      </c>
      <c r="B16" s="77" t="s">
        <v>21</v>
      </c>
      <c r="C16" s="78"/>
      <c r="D16" s="78"/>
      <c r="E16" s="78"/>
      <c r="F16" s="79"/>
      <c r="G16" s="48" t="s">
        <v>28</v>
      </c>
      <c r="H16" s="29"/>
      <c r="I16" s="27">
        <v>20</v>
      </c>
      <c r="J16" s="31"/>
      <c r="K16" s="32">
        <f t="shared" si="0"/>
        <v>0</v>
      </c>
      <c r="M16" s="42"/>
    </row>
    <row r="17" spans="1:13" ht="22.5" customHeight="1">
      <c r="A17" s="27">
        <v>8</v>
      </c>
      <c r="B17" s="74" t="s">
        <v>25</v>
      </c>
      <c r="C17" s="75"/>
      <c r="D17" s="75"/>
      <c r="E17" s="75"/>
      <c r="F17" s="76"/>
      <c r="G17" s="6"/>
      <c r="H17" s="29"/>
      <c r="I17" s="27">
        <v>20</v>
      </c>
      <c r="J17" s="31"/>
      <c r="K17" s="32">
        <f t="shared" si="0"/>
        <v>0</v>
      </c>
      <c r="M17" s="42"/>
    </row>
    <row r="18" spans="1:13" ht="20.100000000000001" customHeight="1">
      <c r="A18" s="33"/>
      <c r="B18" s="33"/>
      <c r="C18" s="33"/>
      <c r="D18" s="33"/>
      <c r="E18" s="33"/>
      <c r="F18" s="33"/>
      <c r="G18" s="33"/>
      <c r="H18" s="33"/>
      <c r="I18" s="34"/>
      <c r="J18" s="35" t="s">
        <v>22</v>
      </c>
      <c r="K18" s="36">
        <f>SUM(K10:K17)</f>
        <v>0</v>
      </c>
    </row>
    <row r="19" spans="1:13" s="1" customFormat="1" ht="20.100000000000001" customHeight="1">
      <c r="A19" s="33"/>
      <c r="B19" s="33"/>
      <c r="C19" s="33"/>
      <c r="D19" s="33"/>
      <c r="E19" s="33"/>
      <c r="F19" s="33"/>
      <c r="G19" s="33"/>
      <c r="H19" s="33"/>
      <c r="I19" s="33"/>
      <c r="J19" s="35" t="s">
        <v>1</v>
      </c>
      <c r="K19" s="36">
        <f>ROUND(K18*0.23,2)</f>
        <v>0</v>
      </c>
    </row>
    <row r="20" spans="1:13" s="1" customFormat="1" ht="20.100000000000001" customHeight="1">
      <c r="A20" s="33"/>
      <c r="B20" s="33"/>
      <c r="C20" s="33"/>
      <c r="D20" s="33"/>
      <c r="E20" s="33"/>
      <c r="F20" s="33"/>
      <c r="G20" s="33"/>
      <c r="H20" s="33"/>
      <c r="I20" s="33"/>
      <c r="J20" s="35" t="s">
        <v>23</v>
      </c>
      <c r="K20" s="36">
        <f>K18*1.23</f>
        <v>0</v>
      </c>
    </row>
    <row r="21" spans="1:13" s="1" customFormat="1" ht="20.100000000000001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14"/>
    </row>
    <row r="22" spans="1:13" s="1" customFormat="1" ht="12" customHeight="1">
      <c r="A22" s="73"/>
      <c r="B22" s="73"/>
      <c r="C22" s="73"/>
      <c r="D22" s="73"/>
      <c r="E22" s="73"/>
      <c r="F22" s="73"/>
      <c r="G22" s="16"/>
      <c r="H22" s="16"/>
      <c r="I22" s="8"/>
      <c r="J22" s="10"/>
      <c r="K22" s="14"/>
    </row>
    <row r="23" spans="1:13" s="1" customFormat="1" ht="18.75" customHeight="1">
      <c r="A23" s="16"/>
      <c r="B23" s="16"/>
      <c r="C23" s="16"/>
      <c r="D23" s="16"/>
      <c r="E23" s="16"/>
      <c r="F23" s="16"/>
      <c r="G23" s="16"/>
      <c r="H23" s="16"/>
      <c r="I23" s="8"/>
      <c r="J23" s="10"/>
      <c r="K23" s="14"/>
    </row>
    <row r="24" spans="1:13" s="1" customFormat="1" ht="55.5" customHeight="1"/>
    <row r="25" spans="1:13" s="1" customFormat="1" ht="20.25" customHeight="1">
      <c r="A25" s="73" t="s">
        <v>9</v>
      </c>
      <c r="B25" s="73"/>
      <c r="C25" s="73"/>
      <c r="D25" s="73"/>
      <c r="E25" s="73"/>
      <c r="F25" s="73"/>
      <c r="G25" s="8"/>
      <c r="H25" s="8"/>
      <c r="I25" s="3" t="s">
        <v>10</v>
      </c>
      <c r="J25" s="3"/>
      <c r="K25" s="3"/>
    </row>
    <row r="26" spans="1:13" s="1" customFormat="1" ht="20.100000000000001" customHeight="1">
      <c r="A26" s="16"/>
      <c r="B26" s="16"/>
      <c r="C26" s="16"/>
      <c r="D26" s="16"/>
      <c r="E26" s="16"/>
      <c r="F26" s="16"/>
      <c r="G26" s="8"/>
      <c r="H26" s="8"/>
      <c r="I26" s="3"/>
      <c r="J26" s="3"/>
      <c r="K26" s="3"/>
    </row>
    <row r="27" spans="1:1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1:1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1:1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1:1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1:1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1:1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1:1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</row>
    <row r="52" spans="1:1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</row>
    <row r="53" spans="1:1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1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</row>
    <row r="55" spans="1:1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</row>
    <row r="57" spans="1:1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</row>
    <row r="58" spans="1:1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  <row r="59" spans="1:1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</row>
    <row r="60" spans="1:1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1:1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</row>
    <row r="63" spans="1:1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</row>
    <row r="64" spans="1:1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pans="1:1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</row>
    <row r="66" spans="1:1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</row>
    <row r="67" spans="1:1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</row>
    <row r="68" spans="1:1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</row>
    <row r="69" spans="1:1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</row>
    <row r="70" spans="1:1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</row>
    <row r="71" spans="1:1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</row>
    <row r="72" spans="1:1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</row>
    <row r="73" spans="1:1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</row>
    <row r="74" spans="1:1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</row>
    <row r="75" spans="1:1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</row>
    <row r="76" spans="1:1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</row>
    <row r="77" spans="1:1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</row>
    <row r="78" spans="1:1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</row>
    <row r="79" spans="1:1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</row>
    <row r="80" spans="1:1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</row>
    <row r="81" spans="1:1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</row>
    <row r="82" spans="1:1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</row>
    <row r="83" spans="1:1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</row>
    <row r="84" spans="1:1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</row>
    <row r="85" spans="1:1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</row>
    <row r="86" spans="1:1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</row>
    <row r="87" spans="1:1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</row>
    <row r="88" spans="1:1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</row>
    <row r="89" spans="1:1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</row>
    <row r="90" spans="1:1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</row>
    <row r="91" spans="1:1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</row>
    <row r="92" spans="1:1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</row>
    <row r="93" spans="1:1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</row>
    <row r="94" spans="1:1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</row>
    <row r="95" spans="1:1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</row>
    <row r="96" spans="1:1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</row>
    <row r="97" spans="1:1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</row>
    <row r="98" spans="1:1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</row>
    <row r="99" spans="1:1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</row>
    <row r="100" spans="1:1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</row>
    <row r="101" spans="1:1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</row>
    <row r="102" spans="1:1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</row>
    <row r="103" spans="1:1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</row>
    <row r="104" spans="1:1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</row>
    <row r="105" spans="1:1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</row>
    <row r="106" spans="1:1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</row>
    <row r="107" spans="1:1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</row>
    <row r="108" spans="1:1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</row>
    <row r="109" spans="1:1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spans="1:1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</row>
    <row r="111" spans="1: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</row>
    <row r="112" spans="1:1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</row>
    <row r="113" spans="1:1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</row>
    <row r="114" spans="1:1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</row>
    <row r="115" spans="1:1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</row>
    <row r="116" spans="1:1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</row>
    <row r="117" spans="1:1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</row>
    <row r="118" spans="1:1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</row>
    <row r="119" spans="1:1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</row>
    <row r="120" spans="1:1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</row>
    <row r="121" spans="1:1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</row>
    <row r="122" spans="1:1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</row>
    <row r="123" spans="1:1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</row>
    <row r="124" spans="1:1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</row>
    <row r="125" spans="1:1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</row>
    <row r="126" spans="1:1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</row>
    <row r="127" spans="1:1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</row>
    <row r="128" spans="1:1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</row>
    <row r="129" spans="1:1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</row>
    <row r="130" spans="1:1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</row>
    <row r="131" spans="1:1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</row>
    <row r="132" spans="1:1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</row>
    <row r="133" spans="1:1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</row>
    <row r="134" spans="1:1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</row>
    <row r="135" spans="1:1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</row>
    <row r="136" spans="1:1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</row>
    <row r="137" spans="1:1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</row>
    <row r="138" spans="1:1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</row>
    <row r="139" spans="1:1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</row>
    <row r="140" spans="1:1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</row>
    <row r="141" spans="1:1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</row>
    <row r="142" spans="1:1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</row>
    <row r="143" spans="1:1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</row>
    <row r="144" spans="1:1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</row>
    <row r="145" spans="1:1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</row>
    <row r="146" spans="1:1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</row>
    <row r="147" spans="1:1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</row>
    <row r="148" spans="1:1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</row>
    <row r="149" spans="1:1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</row>
    <row r="150" spans="1:1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</row>
    <row r="151" spans="1:1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</row>
    <row r="152" spans="1:1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</row>
    <row r="153" spans="1:1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</row>
    <row r="154" spans="1:1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</row>
    <row r="155" spans="1:1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</row>
    <row r="156" spans="1:1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</row>
    <row r="157" spans="1:1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</row>
    <row r="158" spans="1:1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</row>
    <row r="159" spans="1:1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</row>
    <row r="160" spans="1:1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</row>
    <row r="161" spans="1:1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</row>
    <row r="162" spans="1:1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</row>
    <row r="163" spans="1:1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</row>
    <row r="164" spans="1:1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</row>
    <row r="165" spans="1:1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</row>
    <row r="166" spans="1:1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</row>
    <row r="167" spans="1:1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</row>
    <row r="168" spans="1:1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</row>
    <row r="169" spans="1:1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</row>
    <row r="170" spans="1:1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</row>
    <row r="171" spans="1:1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</row>
    <row r="172" spans="1:1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</row>
    <row r="173" spans="1:1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</row>
    <row r="174" spans="1:1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</row>
    <row r="175" spans="1:1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</row>
    <row r="176" spans="1:1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</row>
    <row r="177" spans="1:1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</row>
    <row r="178" spans="1:1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</row>
    <row r="179" spans="1:1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</row>
    <row r="180" spans="1:1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</row>
    <row r="181" spans="1:1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</row>
    <row r="182" spans="1:1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</row>
    <row r="183" spans="1:1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</row>
    <row r="184" spans="1:1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</row>
    <row r="185" spans="1:1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</row>
    <row r="186" spans="1:1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</row>
    <row r="187" spans="1:1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</row>
    <row r="188" spans="1:1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</row>
    <row r="189" spans="1:1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</row>
    <row r="190" spans="1:1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</row>
    <row r="191" spans="1:1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</row>
    <row r="192" spans="1:1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</row>
    <row r="193" spans="1:1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</row>
    <row r="194" spans="1:1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</row>
    <row r="195" spans="1:1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</row>
    <row r="196" spans="1:1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</row>
    <row r="197" spans="1:1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</row>
    <row r="198" spans="1:1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</row>
    <row r="199" spans="1:1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</row>
    <row r="200" spans="1:1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</row>
    <row r="201" spans="1:1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</row>
    <row r="202" spans="1:1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</row>
    <row r="203" spans="1:1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</row>
    <row r="204" spans="1:1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</row>
    <row r="205" spans="1:1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</row>
    <row r="206" spans="1:1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</row>
    <row r="207" spans="1:1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</row>
    <row r="208" spans="1:1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</row>
    <row r="209" spans="1:1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</row>
    <row r="210" spans="1:1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</row>
    <row r="211" spans="1: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</row>
    <row r="212" spans="1:1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</row>
    <row r="213" spans="1:1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</row>
    <row r="214" spans="1:1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</row>
    <row r="215" spans="1:1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</row>
    <row r="216" spans="1:1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</row>
    <row r="217" spans="1:1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</row>
    <row r="218" spans="1:1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</row>
    <row r="219" spans="1:1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</row>
    <row r="220" spans="1:1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</row>
    <row r="221" spans="1:1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</row>
    <row r="222" spans="1:1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</row>
    <row r="223" spans="1:1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</row>
    <row r="224" spans="1:1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</row>
    <row r="225" spans="1:1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</row>
    <row r="226" spans="1:1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</row>
    <row r="227" spans="1:1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</row>
    <row r="228" spans="1:1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</row>
    <row r="229" spans="1:1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</row>
    <row r="230" spans="1:1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</row>
    <row r="231" spans="1:1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</row>
    <row r="232" spans="1:1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</row>
    <row r="233" spans="1:1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</row>
  </sheetData>
  <mergeCells count="18">
    <mergeCell ref="B17:F17"/>
    <mergeCell ref="A22:F22"/>
    <mergeCell ref="A25:F25"/>
    <mergeCell ref="B14:F14"/>
    <mergeCell ref="B15:F15"/>
    <mergeCell ref="B16:F16"/>
    <mergeCell ref="B9:F9"/>
    <mergeCell ref="B10:F10"/>
    <mergeCell ref="B11:F11"/>
    <mergeCell ref="B12:F12"/>
    <mergeCell ref="B13:F13"/>
    <mergeCell ref="A8:J8"/>
    <mergeCell ref="E1:J1"/>
    <mergeCell ref="A3:K3"/>
    <mergeCell ref="A6:E6"/>
    <mergeCell ref="G6:J6"/>
    <mergeCell ref="A7:E7"/>
    <mergeCell ref="G7:J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F233"/>
  <sheetViews>
    <sheetView topLeftCell="A10" zoomScaleNormal="100" workbookViewId="0">
      <selection activeCell="E1" sqref="E1:J1"/>
    </sheetView>
  </sheetViews>
  <sheetFormatPr defaultRowHeight="14.25"/>
  <cols>
    <col min="1" max="1" width="3.75" customWidth="1"/>
    <col min="5" max="5" width="36.625" customWidth="1"/>
    <col min="6" max="6" width="1.875" customWidth="1"/>
    <col min="7" max="7" width="15.625" customWidth="1"/>
    <col min="9" max="9" width="7.625" customWidth="1"/>
    <col min="10" max="10" width="10.625" customWidth="1"/>
    <col min="11" max="11" width="12.375" customWidth="1"/>
    <col min="12" max="12" width="9" customWidth="1"/>
    <col min="13" max="13" width="9.25" customWidth="1"/>
    <col min="14" max="14" width="11" customWidth="1"/>
    <col min="15" max="20" width="9.25" customWidth="1"/>
    <col min="21" max="21" width="11.375" customWidth="1"/>
    <col min="22" max="30" width="9" customWidth="1"/>
    <col min="31" max="31" width="5.25" customWidth="1"/>
    <col min="32" max="32" width="9" hidden="1" customWidth="1"/>
  </cols>
  <sheetData>
    <row r="1" spans="1:23" ht="14.25" customHeight="1">
      <c r="E1" s="61" t="s">
        <v>48</v>
      </c>
      <c r="F1" s="62"/>
      <c r="G1" s="62"/>
      <c r="H1" s="62"/>
      <c r="I1" s="62"/>
      <c r="J1" s="62"/>
    </row>
    <row r="2" spans="1:23" ht="15">
      <c r="J2" s="11"/>
    </row>
    <row r="3" spans="1:23" ht="15.75">
      <c r="A3" s="63" t="s">
        <v>15</v>
      </c>
      <c r="B3" s="64"/>
      <c r="C3" s="64"/>
      <c r="D3" s="64"/>
      <c r="E3" s="64"/>
      <c r="F3" s="64"/>
      <c r="G3" s="64"/>
      <c r="H3" s="64"/>
      <c r="I3" s="64"/>
      <c r="J3" s="64"/>
      <c r="K3" s="64"/>
    </row>
    <row r="4" spans="1:23" ht="15.75" customHeight="1">
      <c r="B4" s="44"/>
      <c r="C4" s="44"/>
      <c r="D4" s="44"/>
      <c r="E4" s="44"/>
      <c r="F4" s="44"/>
    </row>
    <row r="5" spans="1:23" ht="16.5" customHeight="1">
      <c r="A5" s="4" t="s">
        <v>6</v>
      </c>
      <c r="B5" s="4"/>
      <c r="C5" s="4"/>
      <c r="D5" s="4"/>
      <c r="E5" s="4"/>
      <c r="F5" s="4"/>
      <c r="N5" s="41"/>
    </row>
    <row r="6" spans="1:23" ht="17.25" customHeight="1">
      <c r="A6" s="68" t="s">
        <v>7</v>
      </c>
      <c r="B6" s="68"/>
      <c r="C6" s="68"/>
      <c r="D6" s="68"/>
      <c r="E6" s="68"/>
      <c r="F6" s="12"/>
      <c r="G6" s="70" t="s">
        <v>47</v>
      </c>
      <c r="H6" s="71"/>
      <c r="I6" s="71"/>
      <c r="J6" s="71"/>
      <c r="K6" s="46">
        <f>SUM(I10:I13)</f>
        <v>59000</v>
      </c>
      <c r="M6" s="4"/>
      <c r="N6" s="41"/>
      <c r="O6" s="43"/>
      <c r="W6" s="41"/>
    </row>
    <row r="7" spans="1:23" ht="17.25" customHeight="1">
      <c r="A7" s="68" t="s">
        <v>8</v>
      </c>
      <c r="B7" s="68"/>
      <c r="C7" s="68"/>
      <c r="D7" s="68"/>
      <c r="E7" s="68"/>
      <c r="F7" s="15"/>
      <c r="G7" s="70" t="s">
        <v>34</v>
      </c>
      <c r="H7" s="72"/>
      <c r="I7" s="72"/>
      <c r="J7" s="72"/>
      <c r="K7" s="46">
        <f>I14</f>
        <v>350</v>
      </c>
      <c r="M7" s="4"/>
      <c r="N7" s="41"/>
      <c r="O7" s="43"/>
      <c r="W7" s="41"/>
    </row>
    <row r="8" spans="1:23" ht="22.5" customHeight="1">
      <c r="A8" s="69" t="s">
        <v>0</v>
      </c>
      <c r="B8" s="69"/>
      <c r="C8" s="69"/>
      <c r="D8" s="69"/>
      <c r="E8" s="69"/>
      <c r="F8" s="69"/>
      <c r="G8" s="69"/>
      <c r="H8" s="69"/>
      <c r="I8" s="69"/>
      <c r="J8" s="69"/>
      <c r="K8" s="4"/>
      <c r="M8" s="4"/>
      <c r="N8" s="41"/>
      <c r="O8" s="43"/>
      <c r="W8" s="41"/>
    </row>
    <row r="9" spans="1:23" ht="66.75" customHeight="1">
      <c r="A9" s="50"/>
      <c r="B9" s="81" t="s">
        <v>43</v>
      </c>
      <c r="C9" s="60"/>
      <c r="D9" s="60"/>
      <c r="E9" s="60"/>
      <c r="F9" s="60"/>
      <c r="G9" s="37" t="s">
        <v>30</v>
      </c>
      <c r="H9" s="5" t="s">
        <v>12</v>
      </c>
      <c r="I9" s="37" t="s">
        <v>20</v>
      </c>
      <c r="J9" s="37" t="s">
        <v>3</v>
      </c>
      <c r="K9" s="37" t="s">
        <v>2</v>
      </c>
    </row>
    <row r="10" spans="1:23" ht="55.5" customHeight="1">
      <c r="A10" s="27">
        <v>1</v>
      </c>
      <c r="B10" s="65" t="s">
        <v>37</v>
      </c>
      <c r="C10" s="66"/>
      <c r="D10" s="66"/>
      <c r="E10" s="66"/>
      <c r="F10" s="67"/>
      <c r="G10" s="47" t="s">
        <v>31</v>
      </c>
      <c r="H10" s="29"/>
      <c r="I10" s="30">
        <v>23000</v>
      </c>
      <c r="J10" s="31"/>
      <c r="K10" s="32">
        <f t="shared" ref="K10:K17" si="0">ROUND(I10*J10,2)</f>
        <v>0</v>
      </c>
      <c r="M10" s="42"/>
    </row>
    <row r="11" spans="1:23" ht="55.5" customHeight="1">
      <c r="A11" s="27">
        <v>2</v>
      </c>
      <c r="B11" s="56" t="s">
        <v>35</v>
      </c>
      <c r="C11" s="57"/>
      <c r="D11" s="57"/>
      <c r="E11" s="57"/>
      <c r="F11" s="58"/>
      <c r="G11" s="47" t="s">
        <v>31</v>
      </c>
      <c r="H11" s="28"/>
      <c r="I11" s="30">
        <v>23000</v>
      </c>
      <c r="J11" s="31"/>
      <c r="K11" s="32">
        <f t="shared" si="0"/>
        <v>0</v>
      </c>
      <c r="M11" s="42"/>
    </row>
    <row r="12" spans="1:23" ht="43.5" customHeight="1">
      <c r="A12" s="27">
        <v>3</v>
      </c>
      <c r="B12" s="56" t="s">
        <v>36</v>
      </c>
      <c r="C12" s="57"/>
      <c r="D12" s="57"/>
      <c r="E12" s="57"/>
      <c r="F12" s="58"/>
      <c r="G12" s="47" t="s">
        <v>31</v>
      </c>
      <c r="H12" s="28"/>
      <c r="I12" s="30">
        <v>10000</v>
      </c>
      <c r="J12" s="31"/>
      <c r="K12" s="32">
        <f t="shared" si="0"/>
        <v>0</v>
      </c>
      <c r="M12" s="42"/>
    </row>
    <row r="13" spans="1:23" ht="60" customHeight="1">
      <c r="A13" s="27">
        <v>4</v>
      </c>
      <c r="B13" s="56" t="s">
        <v>46</v>
      </c>
      <c r="C13" s="57"/>
      <c r="D13" s="57"/>
      <c r="E13" s="57"/>
      <c r="F13" s="58"/>
      <c r="G13" s="47" t="s">
        <v>32</v>
      </c>
      <c r="H13" s="29"/>
      <c r="I13" s="30">
        <v>3000</v>
      </c>
      <c r="J13" s="31"/>
      <c r="K13" s="32">
        <f t="shared" si="0"/>
        <v>0</v>
      </c>
      <c r="M13" s="42"/>
    </row>
    <row r="14" spans="1:23" ht="49.5" customHeight="1">
      <c r="A14" s="27">
        <v>5</v>
      </c>
      <c r="B14" s="53" t="s">
        <v>33</v>
      </c>
      <c r="C14" s="54"/>
      <c r="D14" s="54"/>
      <c r="E14" s="54"/>
      <c r="F14" s="55"/>
      <c r="G14" s="48" t="s">
        <v>26</v>
      </c>
      <c r="H14" s="29"/>
      <c r="I14" s="27">
        <v>350</v>
      </c>
      <c r="J14" s="31"/>
      <c r="K14" s="32">
        <f t="shared" si="0"/>
        <v>0</v>
      </c>
      <c r="M14" s="42"/>
    </row>
    <row r="15" spans="1:23" ht="52.5" customHeight="1">
      <c r="A15" s="27">
        <v>6</v>
      </c>
      <c r="B15" s="77" t="s">
        <v>29</v>
      </c>
      <c r="C15" s="78"/>
      <c r="D15" s="78"/>
      <c r="E15" s="78"/>
      <c r="F15" s="79"/>
      <c r="G15" s="6"/>
      <c r="H15" s="29"/>
      <c r="I15" s="27">
        <v>30</v>
      </c>
      <c r="J15" s="31"/>
      <c r="K15" s="32">
        <f>ROUND(I15*J15,2)</f>
        <v>0</v>
      </c>
      <c r="M15" s="42"/>
    </row>
    <row r="16" spans="1:23" ht="32.25" customHeight="1">
      <c r="A16" s="27">
        <v>7</v>
      </c>
      <c r="B16" s="77" t="s">
        <v>21</v>
      </c>
      <c r="C16" s="78"/>
      <c r="D16" s="78"/>
      <c r="E16" s="78"/>
      <c r="F16" s="79"/>
      <c r="G16" s="48" t="s">
        <v>28</v>
      </c>
      <c r="H16" s="29"/>
      <c r="I16" s="27">
        <v>30</v>
      </c>
      <c r="J16" s="31"/>
      <c r="K16" s="32">
        <f t="shared" si="0"/>
        <v>0</v>
      </c>
      <c r="M16" s="42"/>
    </row>
    <row r="17" spans="1:13" ht="22.5" customHeight="1">
      <c r="A17" s="27">
        <v>8</v>
      </c>
      <c r="B17" s="74" t="s">
        <v>25</v>
      </c>
      <c r="C17" s="75"/>
      <c r="D17" s="75"/>
      <c r="E17" s="75"/>
      <c r="F17" s="76"/>
      <c r="G17" s="6"/>
      <c r="H17" s="29"/>
      <c r="I17" s="27">
        <v>20</v>
      </c>
      <c r="J17" s="31"/>
      <c r="K17" s="32">
        <f t="shared" si="0"/>
        <v>0</v>
      </c>
      <c r="M17" s="42"/>
    </row>
    <row r="18" spans="1:13" ht="20.100000000000001" customHeight="1">
      <c r="A18" s="33"/>
      <c r="B18" s="33"/>
      <c r="C18" s="33"/>
      <c r="D18" s="33"/>
      <c r="E18" s="33"/>
      <c r="F18" s="33"/>
      <c r="G18" s="33"/>
      <c r="H18" s="33"/>
      <c r="I18" s="34"/>
      <c r="J18" s="35" t="s">
        <v>22</v>
      </c>
      <c r="K18" s="36">
        <f>SUM(K10:K17)</f>
        <v>0</v>
      </c>
    </row>
    <row r="19" spans="1:13" s="1" customFormat="1" ht="20.100000000000001" customHeight="1">
      <c r="A19" s="33"/>
      <c r="B19" s="33"/>
      <c r="C19" s="33"/>
      <c r="D19" s="33"/>
      <c r="E19" s="33"/>
      <c r="F19" s="33"/>
      <c r="G19" s="33"/>
      <c r="H19" s="33"/>
      <c r="I19" s="33"/>
      <c r="J19" s="35" t="s">
        <v>1</v>
      </c>
      <c r="K19" s="36">
        <f>ROUND(K18*0.23,2)</f>
        <v>0</v>
      </c>
    </row>
    <row r="20" spans="1:13" s="1" customFormat="1" ht="20.100000000000001" customHeight="1">
      <c r="A20" s="33"/>
      <c r="B20" s="33"/>
      <c r="C20" s="33"/>
      <c r="D20" s="33"/>
      <c r="E20" s="33"/>
      <c r="F20" s="33"/>
      <c r="G20" s="33"/>
      <c r="H20" s="33"/>
      <c r="I20" s="33"/>
      <c r="J20" s="35" t="s">
        <v>23</v>
      </c>
      <c r="K20" s="36">
        <f>K18*1.23</f>
        <v>0</v>
      </c>
    </row>
    <row r="21" spans="1:13" s="1" customFormat="1" ht="20.100000000000001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14"/>
    </row>
    <row r="22" spans="1:13" s="1" customFormat="1" ht="12" customHeight="1">
      <c r="A22" s="73"/>
      <c r="B22" s="73"/>
      <c r="C22" s="73"/>
      <c r="D22" s="73"/>
      <c r="E22" s="73"/>
      <c r="F22" s="73"/>
      <c r="G22" s="16"/>
      <c r="H22" s="16"/>
      <c r="I22" s="8"/>
      <c r="J22" s="10"/>
      <c r="K22" s="14"/>
    </row>
    <row r="23" spans="1:13" s="1" customFormat="1" ht="18.75" customHeight="1">
      <c r="A23" s="16"/>
      <c r="B23" s="16"/>
      <c r="C23" s="16"/>
      <c r="D23" s="16"/>
      <c r="E23" s="16"/>
      <c r="F23" s="16"/>
      <c r="G23" s="16"/>
      <c r="H23" s="16"/>
      <c r="I23" s="8"/>
      <c r="J23" s="10"/>
      <c r="K23" s="14"/>
    </row>
    <row r="24" spans="1:13" s="1" customFormat="1" ht="55.5" customHeight="1"/>
    <row r="25" spans="1:13" s="1" customFormat="1" ht="20.25" customHeight="1">
      <c r="A25" s="73" t="s">
        <v>9</v>
      </c>
      <c r="B25" s="73"/>
      <c r="C25" s="73"/>
      <c r="D25" s="73"/>
      <c r="E25" s="73"/>
      <c r="F25" s="73"/>
      <c r="G25" s="8"/>
      <c r="H25" s="8"/>
      <c r="I25" s="3" t="s">
        <v>10</v>
      </c>
      <c r="J25" s="3"/>
      <c r="K25" s="3"/>
    </row>
    <row r="26" spans="1:13" s="1" customFormat="1" ht="20.100000000000001" customHeight="1">
      <c r="A26" s="16"/>
      <c r="B26" s="16"/>
      <c r="C26" s="16"/>
      <c r="D26" s="16"/>
      <c r="E26" s="16"/>
      <c r="F26" s="16"/>
      <c r="G26" s="8"/>
      <c r="H26" s="8"/>
      <c r="I26" s="3"/>
      <c r="J26" s="3"/>
      <c r="K26" s="3"/>
    </row>
    <row r="27" spans="1:1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1:1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1:1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1:1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1:1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1:1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1:1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</row>
    <row r="52" spans="1:1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</row>
    <row r="53" spans="1:1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1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</row>
    <row r="55" spans="1:1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</row>
    <row r="57" spans="1:1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</row>
    <row r="58" spans="1:1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  <row r="59" spans="1:1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</row>
    <row r="60" spans="1:1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1:1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</row>
    <row r="63" spans="1:1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</row>
    <row r="64" spans="1:1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pans="1:1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</row>
    <row r="66" spans="1:1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</row>
    <row r="67" spans="1:1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</row>
    <row r="68" spans="1:1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</row>
    <row r="69" spans="1:1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</row>
    <row r="70" spans="1:1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</row>
    <row r="71" spans="1:1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</row>
    <row r="72" spans="1:1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</row>
    <row r="73" spans="1:1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</row>
    <row r="74" spans="1:1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</row>
    <row r="75" spans="1:1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</row>
    <row r="76" spans="1:1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</row>
    <row r="77" spans="1:1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</row>
    <row r="78" spans="1:1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</row>
    <row r="79" spans="1:1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</row>
    <row r="80" spans="1:1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</row>
    <row r="81" spans="1:1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</row>
    <row r="82" spans="1:1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</row>
    <row r="83" spans="1:1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</row>
    <row r="84" spans="1:1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</row>
    <row r="85" spans="1:1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</row>
    <row r="86" spans="1:1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</row>
    <row r="87" spans="1:1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</row>
    <row r="88" spans="1:1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</row>
    <row r="89" spans="1:1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</row>
    <row r="90" spans="1:1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</row>
    <row r="91" spans="1:1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</row>
    <row r="92" spans="1:1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</row>
    <row r="93" spans="1:1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</row>
    <row r="94" spans="1:1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</row>
    <row r="95" spans="1:1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</row>
    <row r="96" spans="1:1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</row>
    <row r="97" spans="1:1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</row>
    <row r="98" spans="1:1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</row>
    <row r="99" spans="1:1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</row>
    <row r="100" spans="1:1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</row>
    <row r="101" spans="1:1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</row>
    <row r="102" spans="1:1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</row>
    <row r="103" spans="1:1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</row>
    <row r="104" spans="1:1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</row>
    <row r="105" spans="1:1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</row>
    <row r="106" spans="1:1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</row>
    <row r="107" spans="1:1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</row>
    <row r="108" spans="1:1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</row>
    <row r="109" spans="1:1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spans="1:1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</row>
    <row r="111" spans="1: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</row>
    <row r="112" spans="1:1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</row>
    <row r="113" spans="1:1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</row>
    <row r="114" spans="1:1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</row>
    <row r="115" spans="1:1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</row>
    <row r="116" spans="1:1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</row>
    <row r="117" spans="1:1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</row>
    <row r="118" spans="1:1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</row>
    <row r="119" spans="1:1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</row>
    <row r="120" spans="1:1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</row>
    <row r="121" spans="1:1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</row>
    <row r="122" spans="1:1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</row>
    <row r="123" spans="1:1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</row>
    <row r="124" spans="1:1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</row>
    <row r="125" spans="1:1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</row>
    <row r="126" spans="1:1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</row>
    <row r="127" spans="1:1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</row>
    <row r="128" spans="1:1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</row>
    <row r="129" spans="1:1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</row>
    <row r="130" spans="1:1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</row>
    <row r="131" spans="1:1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</row>
    <row r="132" spans="1:1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</row>
    <row r="133" spans="1:1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</row>
    <row r="134" spans="1:1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</row>
    <row r="135" spans="1:1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</row>
    <row r="136" spans="1:1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</row>
    <row r="137" spans="1:1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</row>
    <row r="138" spans="1:1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</row>
    <row r="139" spans="1:1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</row>
    <row r="140" spans="1:1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</row>
    <row r="141" spans="1:1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</row>
    <row r="142" spans="1:1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</row>
    <row r="143" spans="1:1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</row>
    <row r="144" spans="1:1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</row>
    <row r="145" spans="1:1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</row>
    <row r="146" spans="1:1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</row>
    <row r="147" spans="1:1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</row>
    <row r="148" spans="1:1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</row>
    <row r="149" spans="1:1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</row>
    <row r="150" spans="1:1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</row>
    <row r="151" spans="1:1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</row>
    <row r="152" spans="1:1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</row>
    <row r="153" spans="1:1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</row>
    <row r="154" spans="1:1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</row>
    <row r="155" spans="1:1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</row>
    <row r="156" spans="1:1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</row>
    <row r="157" spans="1:1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</row>
    <row r="158" spans="1:1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</row>
    <row r="159" spans="1:1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</row>
    <row r="160" spans="1:1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</row>
    <row r="161" spans="1:1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</row>
    <row r="162" spans="1:1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</row>
    <row r="163" spans="1:1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</row>
    <row r="164" spans="1:1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</row>
    <row r="165" spans="1:1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</row>
    <row r="166" spans="1:1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</row>
    <row r="167" spans="1:1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</row>
    <row r="168" spans="1:1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</row>
    <row r="169" spans="1:1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</row>
    <row r="170" spans="1:1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</row>
    <row r="171" spans="1:1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</row>
    <row r="172" spans="1:1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</row>
    <row r="173" spans="1:1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</row>
    <row r="174" spans="1:1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</row>
    <row r="175" spans="1:1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</row>
    <row r="176" spans="1:1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</row>
    <row r="177" spans="1:1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</row>
    <row r="178" spans="1:1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</row>
    <row r="179" spans="1:1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</row>
    <row r="180" spans="1:1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</row>
    <row r="181" spans="1:1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</row>
    <row r="182" spans="1:1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</row>
    <row r="183" spans="1:1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</row>
    <row r="184" spans="1:1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</row>
    <row r="185" spans="1:1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</row>
    <row r="186" spans="1:1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</row>
    <row r="187" spans="1:1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</row>
    <row r="188" spans="1:1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</row>
    <row r="189" spans="1:1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</row>
    <row r="190" spans="1:1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</row>
    <row r="191" spans="1:1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</row>
    <row r="192" spans="1:1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</row>
    <row r="193" spans="1:1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</row>
    <row r="194" spans="1:1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</row>
    <row r="195" spans="1:1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</row>
    <row r="196" spans="1:1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</row>
    <row r="197" spans="1:1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</row>
    <row r="198" spans="1:1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</row>
    <row r="199" spans="1:1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</row>
    <row r="200" spans="1:1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</row>
    <row r="201" spans="1:1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</row>
    <row r="202" spans="1:1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</row>
    <row r="203" spans="1:1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</row>
    <row r="204" spans="1:1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</row>
    <row r="205" spans="1:1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</row>
    <row r="206" spans="1:1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</row>
    <row r="207" spans="1:1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</row>
    <row r="208" spans="1:1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</row>
    <row r="209" spans="1:1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</row>
    <row r="210" spans="1:1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</row>
    <row r="211" spans="1: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</row>
    <row r="212" spans="1:1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</row>
    <row r="213" spans="1:1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</row>
    <row r="214" spans="1:1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</row>
    <row r="215" spans="1:1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</row>
    <row r="216" spans="1:1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</row>
    <row r="217" spans="1:1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</row>
    <row r="218" spans="1:1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</row>
    <row r="219" spans="1:1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</row>
    <row r="220" spans="1:1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</row>
    <row r="221" spans="1:1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</row>
    <row r="222" spans="1:1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</row>
    <row r="223" spans="1:1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</row>
    <row r="224" spans="1:1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</row>
    <row r="225" spans="1:1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</row>
    <row r="226" spans="1:1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</row>
    <row r="227" spans="1:1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</row>
    <row r="228" spans="1:1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</row>
    <row r="229" spans="1:1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</row>
    <row r="230" spans="1:1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</row>
    <row r="231" spans="1:1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</row>
    <row r="232" spans="1:1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</row>
    <row r="233" spans="1:1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</row>
  </sheetData>
  <mergeCells count="18">
    <mergeCell ref="A22:F22"/>
    <mergeCell ref="A25:F25"/>
    <mergeCell ref="B9:F9"/>
    <mergeCell ref="B10:F10"/>
    <mergeCell ref="B11:F11"/>
    <mergeCell ref="B12:F12"/>
    <mergeCell ref="B14:F14"/>
    <mergeCell ref="B17:F17"/>
    <mergeCell ref="E1:J1"/>
    <mergeCell ref="A3:K3"/>
    <mergeCell ref="A6:E6"/>
    <mergeCell ref="B15:F15"/>
    <mergeCell ref="B16:F16"/>
    <mergeCell ref="G6:J6"/>
    <mergeCell ref="A7:E7"/>
    <mergeCell ref="G7:J7"/>
    <mergeCell ref="A8:J8"/>
    <mergeCell ref="B13:F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5"/>
  <sheetViews>
    <sheetView tabSelected="1" topLeftCell="A13" zoomScaleNormal="100" workbookViewId="0">
      <selection activeCell="B10" sqref="B10:F14"/>
    </sheetView>
  </sheetViews>
  <sheetFormatPr defaultRowHeight="14.25"/>
  <cols>
    <col min="6" max="6" width="42" customWidth="1"/>
    <col min="11" max="11" width="10.125" bestFit="1" customWidth="1"/>
  </cols>
  <sheetData>
    <row r="1" spans="1:11">
      <c r="A1" s="61" t="s">
        <v>48</v>
      </c>
      <c r="B1" s="61"/>
      <c r="C1" s="61"/>
      <c r="D1" s="61"/>
      <c r="E1" s="61"/>
      <c r="F1" s="61"/>
    </row>
    <row r="3" spans="1:11" ht="15.75">
      <c r="A3" s="63" t="s">
        <v>14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1" ht="15.75">
      <c r="A4" s="88" t="s">
        <v>6</v>
      </c>
      <c r="B4" s="88"/>
      <c r="C4" s="88"/>
      <c r="D4" s="88"/>
      <c r="E4" s="88"/>
      <c r="F4" s="88"/>
      <c r="G4" s="88"/>
      <c r="H4" s="88"/>
      <c r="I4" s="88"/>
    </row>
    <row r="5" spans="1:11" ht="15.75" customHeight="1">
      <c r="A5" s="68" t="s">
        <v>7</v>
      </c>
      <c r="B5" s="68"/>
      <c r="C5" s="68"/>
      <c r="D5" s="68"/>
      <c r="E5" s="68"/>
      <c r="F5" s="12"/>
      <c r="G5" s="70" t="s">
        <v>34</v>
      </c>
      <c r="H5" s="72"/>
      <c r="I5" s="72"/>
      <c r="J5" s="72"/>
      <c r="K5" s="46">
        <f>I10</f>
        <v>4000</v>
      </c>
    </row>
    <row r="6" spans="1:11" ht="15.75" customHeight="1">
      <c r="A6" s="68" t="s">
        <v>8</v>
      </c>
      <c r="B6" s="68"/>
      <c r="C6" s="68"/>
      <c r="D6" s="68"/>
      <c r="E6" s="68"/>
      <c r="F6" s="15"/>
      <c r="G6" s="70" t="s">
        <v>38</v>
      </c>
      <c r="H6" s="72"/>
      <c r="I6" s="72"/>
      <c r="J6" s="72"/>
      <c r="K6" s="46">
        <f>I11+I12</f>
        <v>5500</v>
      </c>
    </row>
    <row r="7" spans="1:11" ht="15.75" customHeight="1">
      <c r="A7" s="45"/>
      <c r="B7" s="45"/>
      <c r="C7" s="45"/>
      <c r="D7" s="45"/>
      <c r="E7" s="45"/>
      <c r="F7" s="15"/>
      <c r="G7" s="70" t="s">
        <v>39</v>
      </c>
      <c r="H7" s="72"/>
      <c r="I7" s="72"/>
      <c r="J7" s="72"/>
      <c r="K7" s="46">
        <f>I13</f>
        <v>1000</v>
      </c>
    </row>
    <row r="8" spans="1:11" ht="15.75" customHeight="1">
      <c r="A8" s="69" t="s">
        <v>0</v>
      </c>
      <c r="B8" s="69"/>
      <c r="C8" s="69"/>
      <c r="D8" s="69"/>
      <c r="E8" s="69"/>
      <c r="F8" s="69"/>
      <c r="G8" s="69"/>
      <c r="H8" s="69"/>
    </row>
    <row r="9" spans="1:11" ht="51" customHeight="1">
      <c r="A9" s="40"/>
      <c r="B9" s="59" t="s">
        <v>44</v>
      </c>
      <c r="C9" s="60"/>
      <c r="D9" s="60"/>
      <c r="E9" s="60"/>
      <c r="F9" s="60"/>
      <c r="G9" s="5" t="s">
        <v>11</v>
      </c>
      <c r="H9" s="5" t="s">
        <v>12</v>
      </c>
      <c r="I9" s="5" t="s">
        <v>5</v>
      </c>
      <c r="J9" s="5" t="s">
        <v>4</v>
      </c>
      <c r="K9" s="20" t="s">
        <v>2</v>
      </c>
    </row>
    <row r="10" spans="1:11" ht="48" customHeight="1">
      <c r="A10" s="6">
        <v>1</v>
      </c>
      <c r="B10" s="89" t="s">
        <v>49</v>
      </c>
      <c r="C10" s="90"/>
      <c r="D10" s="90"/>
      <c r="E10" s="90"/>
      <c r="F10" s="91"/>
      <c r="G10" s="25" t="s">
        <v>26</v>
      </c>
      <c r="H10" s="39"/>
      <c r="I10" s="7">
        <v>4000</v>
      </c>
      <c r="J10" s="13"/>
      <c r="K10" s="51">
        <f>ROUND(I10*J10,2)</f>
        <v>0</v>
      </c>
    </row>
    <row r="11" spans="1:11" ht="71.25" customHeight="1">
      <c r="A11" s="6">
        <v>2</v>
      </c>
      <c r="B11" s="89" t="s">
        <v>52</v>
      </c>
      <c r="C11" s="90"/>
      <c r="D11" s="90"/>
      <c r="E11" s="90"/>
      <c r="F11" s="91"/>
      <c r="G11" s="25" t="s">
        <v>26</v>
      </c>
      <c r="H11" s="39"/>
      <c r="I11" s="7">
        <v>4500</v>
      </c>
      <c r="J11" s="13"/>
      <c r="K11" s="51">
        <f t="shared" ref="K11:K16" si="0">ROUND(I11*J11,2)</f>
        <v>0</v>
      </c>
    </row>
    <row r="12" spans="1:11" ht="89.25" customHeight="1">
      <c r="A12" s="21">
        <v>3</v>
      </c>
      <c r="B12" s="92" t="s">
        <v>53</v>
      </c>
      <c r="C12" s="93"/>
      <c r="D12" s="93"/>
      <c r="E12" s="93"/>
      <c r="F12" s="94"/>
      <c r="G12" s="25" t="s">
        <v>27</v>
      </c>
      <c r="H12" s="38"/>
      <c r="I12" s="22">
        <v>1000</v>
      </c>
      <c r="J12" s="23"/>
      <c r="K12" s="51">
        <f t="shared" si="0"/>
        <v>0</v>
      </c>
    </row>
    <row r="13" spans="1:11" ht="71.25" customHeight="1">
      <c r="A13" s="21">
        <v>4</v>
      </c>
      <c r="B13" s="89" t="s">
        <v>50</v>
      </c>
      <c r="C13" s="90"/>
      <c r="D13" s="90"/>
      <c r="E13" s="90"/>
      <c r="F13" s="91"/>
      <c r="G13" s="25" t="s">
        <v>26</v>
      </c>
      <c r="H13" s="38"/>
      <c r="I13" s="22">
        <v>1000</v>
      </c>
      <c r="J13" s="23"/>
      <c r="K13" s="51">
        <f t="shared" si="0"/>
        <v>0</v>
      </c>
    </row>
    <row r="14" spans="1:11" ht="39.75" customHeight="1">
      <c r="A14" s="6">
        <v>5</v>
      </c>
      <c r="B14" s="89" t="s">
        <v>51</v>
      </c>
      <c r="C14" s="90"/>
      <c r="D14" s="90"/>
      <c r="E14" s="90"/>
      <c r="F14" s="91"/>
      <c r="G14" s="39"/>
      <c r="H14" s="39"/>
      <c r="I14" s="7">
        <v>5</v>
      </c>
      <c r="J14" s="13"/>
      <c r="K14" s="51">
        <f t="shared" si="0"/>
        <v>0</v>
      </c>
    </row>
    <row r="15" spans="1:11" ht="44.25" customHeight="1">
      <c r="A15" s="21">
        <v>6</v>
      </c>
      <c r="B15" s="82" t="s">
        <v>13</v>
      </c>
      <c r="C15" s="83"/>
      <c r="D15" s="83"/>
      <c r="E15" s="83"/>
      <c r="F15" s="84"/>
      <c r="G15" s="38"/>
      <c r="H15" s="38"/>
      <c r="I15" s="22">
        <v>100</v>
      </c>
      <c r="J15" s="23"/>
      <c r="K15" s="51">
        <f t="shared" si="0"/>
        <v>0</v>
      </c>
    </row>
    <row r="16" spans="1:11" ht="33.75" customHeight="1">
      <c r="A16" s="6">
        <v>7</v>
      </c>
      <c r="B16" s="85" t="s">
        <v>21</v>
      </c>
      <c r="C16" s="86"/>
      <c r="D16" s="86"/>
      <c r="E16" s="86"/>
      <c r="F16" s="87"/>
      <c r="G16" s="25" t="s">
        <v>28</v>
      </c>
      <c r="H16" s="19"/>
      <c r="I16" s="6">
        <v>100</v>
      </c>
      <c r="J16" s="13"/>
      <c r="K16" s="51">
        <f t="shared" si="0"/>
        <v>0</v>
      </c>
    </row>
    <row r="17" spans="1:11">
      <c r="A17" s="8"/>
      <c r="B17" s="3"/>
      <c r="C17" s="3"/>
      <c r="D17" s="3"/>
      <c r="E17" s="3"/>
      <c r="F17" s="3"/>
      <c r="G17" s="3"/>
      <c r="H17" s="3"/>
      <c r="I17" s="9"/>
      <c r="J17" s="24" t="s">
        <v>24</v>
      </c>
      <c r="K17" s="52">
        <f>SUM(K10:K16)</f>
        <v>0</v>
      </c>
    </row>
    <row r="18" spans="1:11">
      <c r="A18" s="8"/>
      <c r="B18" s="3"/>
      <c r="C18" s="3"/>
      <c r="D18" s="3"/>
      <c r="E18" s="3"/>
      <c r="F18" s="3"/>
      <c r="G18" s="3"/>
      <c r="H18" s="3"/>
      <c r="I18" s="8"/>
      <c r="J18" s="24" t="s">
        <v>1</v>
      </c>
      <c r="K18" s="52">
        <f>K17*0.23</f>
        <v>0</v>
      </c>
    </row>
    <row r="19" spans="1:11">
      <c r="A19" s="8"/>
      <c r="B19" s="3"/>
      <c r="C19" s="3"/>
      <c r="D19" s="3"/>
      <c r="E19" s="3"/>
      <c r="F19" s="3"/>
      <c r="G19" s="3"/>
      <c r="H19" s="3"/>
      <c r="I19" s="8"/>
      <c r="J19" s="24" t="s">
        <v>23</v>
      </c>
      <c r="K19" s="52">
        <f>K17*1.23</f>
        <v>0</v>
      </c>
    </row>
    <row r="20" spans="1:11">
      <c r="A20" s="8"/>
      <c r="B20" s="3"/>
      <c r="C20" s="3"/>
      <c r="D20" s="3"/>
      <c r="E20" s="3"/>
      <c r="F20" s="3"/>
      <c r="G20" s="3"/>
      <c r="H20" s="3"/>
      <c r="I20" s="8"/>
      <c r="J20" s="8"/>
      <c r="K20" s="26"/>
    </row>
    <row r="21" spans="1:11">
      <c r="A21" s="8"/>
      <c r="B21" s="3"/>
      <c r="C21" s="3"/>
      <c r="D21" s="3"/>
      <c r="E21" s="3"/>
      <c r="F21" s="3"/>
      <c r="G21" s="3"/>
      <c r="H21" s="3"/>
      <c r="I21" s="8"/>
      <c r="J21" s="8"/>
      <c r="K21" s="26"/>
    </row>
    <row r="22" spans="1:11">
      <c r="A22" s="8"/>
      <c r="B22" s="3"/>
      <c r="C22" s="3"/>
      <c r="D22" s="3"/>
      <c r="E22" s="3"/>
      <c r="F22" s="3"/>
      <c r="G22" s="3"/>
      <c r="H22" s="3"/>
      <c r="I22" s="8"/>
      <c r="J22" s="8"/>
      <c r="K22" s="26"/>
    </row>
    <row r="23" spans="1:11">
      <c r="A23" s="18"/>
      <c r="B23" s="17"/>
      <c r="C23" s="17"/>
      <c r="D23" s="17"/>
      <c r="E23" s="17"/>
      <c r="F23" s="17"/>
      <c r="G23" s="17"/>
      <c r="H23" s="17"/>
      <c r="I23" s="17"/>
    </row>
    <row r="24" spans="1:11">
      <c r="A24" s="8"/>
      <c r="B24" s="8"/>
      <c r="C24" s="8"/>
      <c r="D24" s="8"/>
      <c r="E24" s="8"/>
      <c r="F24" s="8"/>
      <c r="G24" s="3" t="s">
        <v>10</v>
      </c>
      <c r="H24" s="3"/>
      <c r="I24" s="3"/>
    </row>
    <row r="25" spans="1:11">
      <c r="A25" s="8"/>
      <c r="B25" s="8"/>
      <c r="C25" s="8"/>
      <c r="D25" s="8"/>
      <c r="E25" s="8"/>
      <c r="F25" s="8"/>
      <c r="G25" s="3"/>
      <c r="H25" s="3"/>
      <c r="I25" s="3"/>
    </row>
  </sheetData>
  <mergeCells count="17">
    <mergeCell ref="G7:J7"/>
    <mergeCell ref="A1:F1"/>
    <mergeCell ref="B15:F15"/>
    <mergeCell ref="B16:F16"/>
    <mergeCell ref="A3:K3"/>
    <mergeCell ref="A4:I4"/>
    <mergeCell ref="A5:E5"/>
    <mergeCell ref="A6:E6"/>
    <mergeCell ref="A8:H8"/>
    <mergeCell ref="B9:F9"/>
    <mergeCell ref="B10:F10"/>
    <mergeCell ref="B11:F11"/>
    <mergeCell ref="B12:F12"/>
    <mergeCell ref="B14:F14"/>
    <mergeCell ref="B13:F13"/>
    <mergeCell ref="G5:J5"/>
    <mergeCell ref="G6:J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1</vt:i4>
      </vt:variant>
    </vt:vector>
  </HeadingPairs>
  <TitlesOfParts>
    <vt:vector size="7" baseType="lpstr">
      <vt:lpstr>zadanie nr 1 GW</vt:lpstr>
      <vt:lpstr>zadanie nr 2 J</vt:lpstr>
      <vt:lpstr>zadanie nr 3 SM</vt:lpstr>
      <vt:lpstr>zadanie nr 4 NM</vt:lpstr>
      <vt:lpstr>zadanie nr 5 SPP</vt:lpstr>
      <vt:lpstr>zadanie nr 6 EX</vt:lpstr>
      <vt:lpstr>'zadanie nr 1 GW'!Obszar_wydruku</vt:lpstr>
    </vt:vector>
  </TitlesOfParts>
  <Company>ZDM Poznań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Pluta</dc:creator>
  <cp:lastModifiedBy>Anna Rojna</cp:lastModifiedBy>
  <cp:lastPrinted>2024-12-11T11:08:07Z</cp:lastPrinted>
  <dcterms:created xsi:type="dcterms:W3CDTF">2009-02-06T07:38:44Z</dcterms:created>
  <dcterms:modified xsi:type="dcterms:W3CDTF">2024-12-20T11:25:13Z</dcterms:modified>
</cp:coreProperties>
</file>