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Z:\POWIAT\ZAMÓWIENIA PUBLICZNE\2024\POWYŻEJ 130 000\S.AI.272.1.8.2024.MW odbiór odpadów Powiat\SWZ i załączniki\"/>
    </mc:Choice>
  </mc:AlternateContent>
  <xr:revisionPtr revIDLastSave="0" documentId="13_ncr:1_{B338436A-F9C7-4EA1-84C5-8003360C62F0}" xr6:coauthVersionLast="47" xr6:coauthVersionMax="47" xr10:uidLastSave="{00000000-0000-0000-0000-000000000000}"/>
  <bookViews>
    <workbookView xWindow="28680" yWindow="-120" windowWidth="29040" windowHeight="15720" tabRatio="348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5" i="1" l="1"/>
  <c r="M35" i="1" s="1"/>
  <c r="J35" i="1"/>
  <c r="K34" i="1"/>
  <c r="M34" i="1" s="1"/>
  <c r="J34" i="1"/>
  <c r="K33" i="1"/>
  <c r="M33" i="1" s="1"/>
  <c r="J33" i="1"/>
  <c r="K32" i="1"/>
  <c r="M32" i="1" s="1"/>
  <c r="J32" i="1"/>
  <c r="K31" i="1"/>
  <c r="M31" i="1" s="1"/>
  <c r="J31" i="1"/>
  <c r="K30" i="1"/>
  <c r="M30" i="1" s="1"/>
  <c r="J30" i="1"/>
  <c r="K29" i="1"/>
  <c r="M29" i="1" s="1"/>
  <c r="J29" i="1"/>
  <c r="K28" i="1"/>
  <c r="M28" i="1" s="1"/>
  <c r="J28" i="1"/>
  <c r="K27" i="1"/>
  <c r="M27" i="1" s="1"/>
  <c r="J27" i="1"/>
  <c r="K26" i="1"/>
  <c r="M26" i="1" s="1"/>
  <c r="J26" i="1"/>
  <c r="K25" i="1"/>
  <c r="M25" i="1" s="1"/>
  <c r="J25" i="1"/>
  <c r="K24" i="1"/>
  <c r="M24" i="1" s="1"/>
  <c r="J24" i="1"/>
  <c r="K23" i="1"/>
  <c r="M23" i="1" s="1"/>
  <c r="J23" i="1"/>
  <c r="K22" i="1"/>
  <c r="M22" i="1" s="1"/>
  <c r="J22" i="1"/>
  <c r="K21" i="1"/>
  <c r="M21" i="1" s="1"/>
  <c r="J21" i="1"/>
  <c r="K20" i="1"/>
  <c r="M20" i="1" s="1"/>
  <c r="J20" i="1"/>
  <c r="K19" i="1"/>
  <c r="M19" i="1" s="1"/>
  <c r="J19" i="1"/>
  <c r="K18" i="1"/>
  <c r="M18" i="1" s="1"/>
  <c r="J18" i="1"/>
  <c r="K17" i="1"/>
  <c r="M17" i="1" s="1"/>
  <c r="J17" i="1"/>
  <c r="K16" i="1"/>
  <c r="M16" i="1" s="1"/>
  <c r="J16" i="1"/>
  <c r="K15" i="1"/>
  <c r="M15" i="1" s="1"/>
  <c r="J15" i="1"/>
  <c r="K14" i="1"/>
  <c r="M14" i="1" s="1"/>
  <c r="J14" i="1"/>
  <c r="K13" i="1"/>
  <c r="M13" i="1" s="1"/>
  <c r="J13" i="1"/>
  <c r="K12" i="1"/>
  <c r="M12" i="1" s="1"/>
  <c r="J12" i="1"/>
  <c r="K11" i="1"/>
  <c r="M11" i="1" s="1"/>
  <c r="J11" i="1"/>
  <c r="K10" i="1"/>
  <c r="M10" i="1" s="1"/>
  <c r="J10" i="1"/>
  <c r="K9" i="1"/>
  <c r="M9" i="1" s="1"/>
  <c r="J9" i="1"/>
  <c r="K8" i="1"/>
  <c r="M8" i="1" s="1"/>
  <c r="J8" i="1"/>
  <c r="K7" i="1"/>
  <c r="M7" i="1" s="1"/>
  <c r="J7" i="1"/>
  <c r="K6" i="1"/>
  <c r="M6" i="1" s="1"/>
  <c r="J6" i="1"/>
  <c r="K5" i="1"/>
  <c r="M5" i="1" s="1"/>
  <c r="J5" i="1"/>
  <c r="M36" i="1" l="1"/>
  <c r="K36" i="1"/>
</calcChain>
</file>

<file path=xl/sharedStrings.xml><?xml version="1.0" encoding="utf-8"?>
<sst xmlns="http://schemas.openxmlformats.org/spreadsheetml/2006/main" count="134" uniqueCount="78">
  <si>
    <t>Lp.</t>
  </si>
  <si>
    <t>Typ pojemnika</t>
  </si>
  <si>
    <t>Częstotliwość wywozu</t>
  </si>
  <si>
    <t>Podatek VAT</t>
  </si>
  <si>
    <t>1.</t>
  </si>
  <si>
    <t>1 x tydzień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</si>
  <si>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</si>
  <si>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</si>
  <si>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</si>
  <si>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</si>
  <si>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</si>
  <si>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</si>
  <si>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</si>
  <si>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</si>
  <si>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</si>
  <si>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Powiatowy Młodzieżowy Dom Kultury im. Michała Elwiro Andriollego w Otwocku ul. Poniatowskiego 10, 05-400 Otwock</t>
  </si>
  <si>
    <t>Oświata Powiatowa w Otwocku ul. Poniatowskiego 10, 05-400 Otwock</t>
  </si>
  <si>
    <t>Nazwa odbiorcy i adres odbioru</t>
  </si>
  <si>
    <t>Rodzaj odpadów</t>
  </si>
  <si>
    <t>120 l</t>
  </si>
  <si>
    <t>2,5 m3</t>
  </si>
  <si>
    <t>1,1 m3</t>
  </si>
  <si>
    <t>7 m3</t>
  </si>
  <si>
    <t>240 l</t>
  </si>
  <si>
    <t>Ilość pojemników</t>
  </si>
  <si>
    <t>Ilości wywozu w podziale na tygodnie</t>
  </si>
  <si>
    <t>segregowane
tworzywa sztuczne
(kod: 15 01 02)</t>
  </si>
  <si>
    <t>zgłoszenie telefoniczne                       2 x m-c</t>
  </si>
  <si>
    <r>
      <t>Cena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jednostkowa</t>
    </r>
    <r>
      <rPr>
        <b/>
        <sz val="10"/>
        <color theme="1"/>
        <rFont val="Times New Roman"/>
        <family val="1"/>
        <charset val="238"/>
      </rPr>
      <t xml:space="preserve"> w</t>
    </r>
    <r>
      <rPr>
        <b/>
        <sz val="10"/>
        <color rgb="FF000000"/>
        <rFont val="Times New Roman"/>
        <family val="1"/>
        <charset val="238"/>
      </rPr>
      <t>ywozu (za 1 pojemnik)</t>
    </r>
    <r>
      <rPr>
        <b/>
        <sz val="10"/>
        <color theme="1"/>
        <rFont val="Times New Roman"/>
        <family val="1"/>
        <charset val="238"/>
      </rPr>
      <t xml:space="preserve"> netto</t>
    </r>
  </si>
  <si>
    <r>
      <t>Cena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jednostkowa</t>
    </r>
    <r>
      <rPr>
        <b/>
        <sz val="10"/>
        <color theme="1"/>
        <rFont val="Times New Roman"/>
        <family val="1"/>
        <charset val="238"/>
      </rPr>
      <t xml:space="preserve"> w</t>
    </r>
    <r>
      <rPr>
        <b/>
        <sz val="10"/>
        <color rgb="FF000000"/>
        <rFont val="Times New Roman"/>
        <family val="1"/>
        <charset val="238"/>
      </rPr>
      <t>ywozu (za 1 pojemnik)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brutto (kol.8xkol.9)</t>
    </r>
  </si>
  <si>
    <r>
      <t>Wartość zamówienia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netto w skali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12 miesięcy (kol.5xkol7xkol.8)</t>
    </r>
  </si>
  <si>
    <r>
      <t>Wartość zamówienia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brutto w skali</t>
    </r>
    <r>
      <rPr>
        <b/>
        <sz val="10"/>
        <color theme="1"/>
        <rFont val="Times New Roman"/>
        <family val="1"/>
        <charset val="238"/>
      </rPr>
      <t xml:space="preserve"> </t>
    </r>
    <r>
      <rPr>
        <b/>
        <sz val="10"/>
        <color rgb="FF000000"/>
        <rFont val="Times New Roman"/>
        <family val="1"/>
        <charset val="238"/>
      </rPr>
      <t>12 miesięcy (kol.11xkol.12)</t>
    </r>
  </si>
  <si>
    <t>PCPR uL. Komunardów w Otwocku Komunardów  10 punkt odbioru Otwock ul. Mickiewicza 43/47</t>
  </si>
  <si>
    <t>1 raz w miesiącu</t>
  </si>
  <si>
    <t>PCPR  w Otwocku  - Dom dla Dzieci Nr 1  Otwock ul. Prądzyńskiego 1 
Punkt odbioru: ul. Prądzyńskiego 1, 05-400 Otwock</t>
  </si>
  <si>
    <t>2 razy w miesiącu</t>
  </si>
  <si>
    <t>PCPR  w Otwocku  - Dom dla Dzieci Nr 2  Otwock ul. Ujejskiego14 
Punkt odbioru: ul. Ujejskiego 14,
 05-400 Otwock</t>
  </si>
  <si>
    <t>1x tydzień</t>
  </si>
  <si>
    <t>1 x miesiąc</t>
  </si>
  <si>
    <t>Powiatowy Urząd Pracy ul.Górna 11, 05-400 Otwock</t>
  </si>
  <si>
    <t>co dwa tygodnie</t>
  </si>
  <si>
    <t xml:space="preserve"> segregowane - plastik metal</t>
  </si>
  <si>
    <t>FORMULARZ CENOWY</t>
  </si>
  <si>
    <t>RAZEM</t>
  </si>
  <si>
    <t>X</t>
  </si>
  <si>
    <t>Dokument należy podpisać  kwalifikowanym podpisem elektronicznym lub podpisem zaufanym lub elektronicznym podpisem osobistym</t>
  </si>
  <si>
    <t>niesegregowane (zmieszane) (kod: 20 03 01</t>
  </si>
  <si>
    <t>bioodpady  (kod: 20 02.01)</t>
  </si>
  <si>
    <t>Młodzieżowy Ośrodek Socjoterapii „Jędruś” w Józefowie ul. Główna 10, 05-410 Józefów</t>
  </si>
  <si>
    <t>Starostwo Powiatowe  uL. Komunardów 10 w Otwocku</t>
  </si>
  <si>
    <t>Starostwo Powiatowe  uL. Górna 13  w Otwocku</t>
  </si>
  <si>
    <t>SM-1100L</t>
  </si>
  <si>
    <t>PCPR  w Otwocku  - Dom dla Dzieci Nr 3    Otwock ul. Cieszyńska 9 
Punkt odbioru: ul. Cieszyńska 9,
 05-400 Otwock</t>
  </si>
  <si>
    <t>Środowiskowy Dom Samopomocy Otwock ul. Kazimierza Pułaskiego 5a</t>
  </si>
  <si>
    <t>1100 litrów</t>
  </si>
  <si>
    <t>DPS „WRZOS UL. Zagłoby 8 , 05-400 Otwock</t>
  </si>
  <si>
    <t>1100L</t>
  </si>
  <si>
    <t>1100 L</t>
  </si>
  <si>
    <t>zgłoszenie telefoniczne
6 x rok</t>
  </si>
  <si>
    <t>niesegregowane (zmieszane) (kod: 20 03 01)</t>
  </si>
  <si>
    <t>segregowane
papier i tektura (kod: 15 01 01)</t>
  </si>
  <si>
    <t>DPS  Otwocku ul. Konopnickiej 17, 05-400 Otwock</t>
  </si>
  <si>
    <t>Załącznik nr 3 do SWZ</t>
  </si>
  <si>
    <t>Zespół Szkół Ekonomiczno-Gastronomicznych im. Stanisława Staszica w Otwocku ul. Konopnickiej 3, 05-400 Otwock</t>
  </si>
  <si>
    <t>Specjalny Ośrodek Szkolno-Wychowawczy Nr 1 im. Marii Konopnickiej w Otwocku  ul. Majowa 17/19,   05-402 Otwock</t>
  </si>
  <si>
    <t>Specjalny Ośrodek Szkolno-Wychowawczy Nr 2 w Otwocku  ul. Literacka 8,  05-400 Otwock</t>
  </si>
  <si>
    <t>Powiatowa Porania Psychologiczno-Pedagogiczna w Otwocku ul. Majowa 17/19,          05-402 Otwock</t>
  </si>
  <si>
    <t>Liceum Ogólnokształcące  Nr I im. K.I. Gałczyńskiego w Otwocku ul. Filipowicza 9,                 05-400 Otwock</t>
  </si>
  <si>
    <t>Liceum Ogólnokształcące Nr III im. Juliusza Słowackiego w Otwocku ul. Słowackiego 4/10,            05-400 Otwock</t>
  </si>
  <si>
    <t>Zespół Szkół Nr 2 im. Marii Skłodowskiej-Curie w Otwocku ul. Pułaskiego 7,  05-400 Otwock</t>
  </si>
  <si>
    <t>segregowane
tworzywa sztuczne (kod: 15 01 02)</t>
  </si>
  <si>
    <t>zgłoszenie telefoniczne  2 x m-c</t>
  </si>
  <si>
    <t>zgłoszenie telefoniczne   2 x m-c</t>
  </si>
  <si>
    <t>1 x tydzień  (w okresie wakacyjnym na zgłoszenie               2 x m-c)</t>
  </si>
  <si>
    <t>zgłoszenie telefoniczne 2 x rok</t>
  </si>
  <si>
    <t>1 x tydzień   (w okresie wakacyjnym na zgłoszenie               2 x m-c)</t>
  </si>
  <si>
    <t>1 x tydzień (w okresie wakacyjnym na zgłoszenie  2 x m-c)</t>
  </si>
  <si>
    <t>zgłoszenie telefoniczne 6 x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</si>
</sst>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Arial"/>
      <family val="2"/>
      <charset val="238"/>
    </font>
    <font>
      <b/>
      <sz val="10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0"/>
      <color rgb="FFFF0000"/>
      <name val="Cambria"/>
      <family val="1"/>
      <charset val="238"/>
    </font>
    <font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5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vertical="center" wrapText="1"/>
    </xf>
    <xf numFmtId="10" fontId="2" fillId="2" borderId="1" xfId="0" applyNumberFormat="1" applyFont="1" applyFill="1" applyBorder="1" applyAlignment="1">
      <alignment vertical="center" wrapText="1"/>
    </xf>
    <xf numFmtId="10" fontId="2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7" fillId="0" borderId="0" xfId="0" applyFont="1"/>
    <xf numFmtId="4" fontId="7" fillId="0" borderId="0" xfId="0" applyNumberFormat="1" applyFont="1"/>
    <xf numFmtId="0" fontId="6" fillId="0" borderId="0" xfId="0" applyFont="1"/>
    <xf numFmtId="4" fontId="6" fillId="0" borderId="0" xfId="0" applyNumberFormat="1" applyFont="1"/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10" fontId="8" fillId="2" borderId="1" xfId="0" applyNumberFormat="1" applyFont="1" applyFill="1" applyBorder="1" applyAlignment="1">
      <alignment vertical="center" wrapText="1"/>
    </xf>
    <xf numFmtId="0" fontId="9" fillId="0" borderId="0" xfId="0" applyFont="1"/>
    <xf numFmtId="0" fontId="4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0" fillId="5" borderId="1" xfId="0" applyFont="1" applyFill="1" applyBorder="1"/>
    <xf numFmtId="4" fontId="10" fillId="6" borderId="1" xfId="0" applyNumberFormat="1" applyFont="1" applyFill="1" applyBorder="1"/>
    <xf numFmtId="0" fontId="10" fillId="0" borderId="1" xfId="0" applyFont="1" applyBorder="1" applyAlignment="1">
      <alignment horizontal="center"/>
    </xf>
    <xf numFmtId="0" fontId="12" fillId="0" borderId="0" xfId="0" applyFont="1"/>
    <xf numFmtId="0" fontId="13" fillId="0" borderId="0" xfId="0" applyFont="1" applyAlignment="1">
      <alignment horizontal="left" vertical="center" indent="15"/>
    </xf>
    <xf numFmtId="4" fontId="2" fillId="2" borderId="1" xfId="0" applyNumberFormat="1" applyFont="1" applyFill="1" applyBorder="1" applyAlignment="1">
      <alignment horizontal="right" vertical="center" wrapText="1"/>
    </xf>
    <xf numFmtId="43" fontId="2" fillId="2" borderId="1" xfId="1" applyFont="1" applyFill="1" applyBorder="1" applyAlignment="1">
      <alignment horizontal="right" vertical="center" wrapText="1"/>
    </xf>
    <xf numFmtId="4" fontId="2" fillId="2" borderId="2" xfId="0" applyNumberFormat="1" applyFont="1" applyFill="1" applyBorder="1" applyAlignment="1">
      <alignment horizontal="right" vertical="center" wrapText="1"/>
    </xf>
    <xf numFmtId="43" fontId="1" fillId="2" borderId="1" xfId="1" applyFont="1" applyFill="1" applyBorder="1" applyAlignment="1">
      <alignment horizontal="right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10" fontId="8" fillId="2" borderId="1" xfId="0" applyNumberFormat="1" applyFont="1" applyFill="1" applyBorder="1" applyAlignment="1">
      <alignment horizontal="center" vertical="center" wrapText="1"/>
    </xf>
    <xf numFmtId="43" fontId="8" fillId="2" borderId="1" xfId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7" xfId="0" applyFont="1" applyBorder="1" applyAlignment="1">
      <alignment horizontal="right"/>
    </xf>
    <xf numFmtId="0" fontId="8" fillId="2" borderId="2" xfId="0" applyFont="1" applyFill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8"/>
  <sheetViews>
    <sheetView tabSelected="1" workbookViewId="0">
      <pane xSplit="3" ySplit="4" topLeftCell="D31" activePane="bottomRight" state="frozen"/>
      <selection pane="topRight" activeCell="D1" sqref="D1"/>
      <selection pane="bottomLeft" activeCell="A4" sqref="A4"/>
      <selection pane="bottomRight" activeCell="F15" sqref="F15"/>
    </sheetView>
  </sheetViews>
  <sheetFormatPr defaultRowHeight="14.4" x14ac:dyDescent="0.3"/>
  <cols>
    <col min="1" max="1" width="3.88671875" customWidth="1"/>
    <col min="2" max="2" width="36.77734375" customWidth="1"/>
    <col min="3" max="3" width="36.21875" customWidth="1"/>
    <col min="4" max="4" width="11.77734375" customWidth="1"/>
    <col min="5" max="5" width="11.44140625" customWidth="1"/>
    <col min="6" max="6" width="24.88671875" customWidth="1"/>
    <col min="7" max="7" width="9.6640625" customWidth="1"/>
    <col min="8" max="8" width="11.109375" customWidth="1"/>
    <col min="9" max="9" width="9.109375" customWidth="1"/>
    <col min="10" max="10" width="10.88671875" customWidth="1"/>
    <col min="11" max="11" width="16.5546875" customWidth="1"/>
    <col min="12" max="12" width="10.88671875" customWidth="1"/>
    <col min="13" max="13" width="13.44140625" customWidth="1"/>
    <col min="14" max="14" width="5.44140625" customWidth="1"/>
    <col min="15" max="15" width="11.109375" customWidth="1"/>
  </cols>
  <sheetData>
    <row r="1" spans="1:15" x14ac:dyDescent="0.3">
      <c r="A1" s="35" t="s">
        <v>62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7"/>
    </row>
    <row r="2" spans="1:15" ht="22.2" customHeight="1" x14ac:dyDescent="0.35">
      <c r="A2" s="34" t="s">
        <v>42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spans="1:15" ht="94.2" customHeight="1" x14ac:dyDescent="0.3">
      <c r="A3" s="17" t="s">
        <v>0</v>
      </c>
      <c r="B3" s="17" t="s">
        <v>17</v>
      </c>
      <c r="C3" s="17" t="s">
        <v>18</v>
      </c>
      <c r="D3" s="17" t="s">
        <v>1</v>
      </c>
      <c r="E3" s="17" t="s">
        <v>24</v>
      </c>
      <c r="F3" s="17" t="s">
        <v>2</v>
      </c>
      <c r="G3" s="17" t="s">
        <v>25</v>
      </c>
      <c r="H3" s="17" t="s">
        <v>28</v>
      </c>
      <c r="I3" s="17" t="s">
        <v>3</v>
      </c>
      <c r="J3" s="17" t="s">
        <v>29</v>
      </c>
      <c r="K3" s="17" t="s">
        <v>30</v>
      </c>
      <c r="L3" s="17" t="s">
        <v>3</v>
      </c>
      <c r="M3" s="17" t="s">
        <v>31</v>
      </c>
    </row>
    <row r="4" spans="1:15" x14ac:dyDescent="0.3">
      <c r="A4" s="18">
        <v>1</v>
      </c>
      <c r="B4" s="18">
        <v>2</v>
      </c>
      <c r="C4" s="18">
        <v>3</v>
      </c>
      <c r="D4" s="18">
        <v>4</v>
      </c>
      <c r="E4" s="18">
        <v>5</v>
      </c>
      <c r="F4" s="18">
        <v>6</v>
      </c>
      <c r="G4" s="18">
        <v>7</v>
      </c>
      <c r="H4" s="18">
        <v>8</v>
      </c>
      <c r="I4" s="18">
        <v>9</v>
      </c>
      <c r="J4" s="18">
        <v>10</v>
      </c>
      <c r="K4" s="18">
        <v>11</v>
      </c>
      <c r="L4" s="18">
        <v>12</v>
      </c>
      <c r="M4" s="18">
        <v>13</v>
      </c>
    </row>
    <row r="5" spans="1:15" s="8" customFormat="1" ht="54.75" customHeight="1" x14ac:dyDescent="0.3">
      <c r="A5" s="1" t="s">
        <v>4</v>
      </c>
      <c r="B5" s="14" t="s">
        <v>16</v>
      </c>
      <c r="C5" s="12" t="s">
        <v>59</v>
      </c>
      <c r="D5" s="2" t="s">
        <v>19</v>
      </c>
      <c r="E5" s="2">
        <v>1</v>
      </c>
      <c r="F5" s="2" t="s">
        <v>5</v>
      </c>
      <c r="G5" s="3">
        <v>52</v>
      </c>
      <c r="H5" s="24"/>
      <c r="I5" s="5">
        <v>0.08</v>
      </c>
      <c r="J5" s="4">
        <f>H5*I5+H5</f>
        <v>0</v>
      </c>
      <c r="K5" s="25">
        <f>E5*G5*H5</f>
        <v>0</v>
      </c>
      <c r="L5" s="5">
        <v>0.08</v>
      </c>
      <c r="M5" s="25">
        <f t="shared" ref="M5:M12" si="0">K5*L5+K5</f>
        <v>0</v>
      </c>
      <c r="O5" s="9"/>
    </row>
    <row r="6" spans="1:15" s="8" customFormat="1" ht="39" customHeight="1" x14ac:dyDescent="0.3">
      <c r="A6" s="42" t="s">
        <v>6</v>
      </c>
      <c r="B6" s="45" t="s">
        <v>15</v>
      </c>
      <c r="C6" s="12" t="s">
        <v>59</v>
      </c>
      <c r="D6" s="2" t="s">
        <v>21</v>
      </c>
      <c r="E6" s="2">
        <v>1</v>
      </c>
      <c r="F6" s="2" t="s">
        <v>5</v>
      </c>
      <c r="G6" s="3">
        <v>52</v>
      </c>
      <c r="H6" s="24"/>
      <c r="I6" s="5">
        <v>0.08</v>
      </c>
      <c r="J6" s="4">
        <f t="shared" ref="J6:J35" si="1">H6+H6*I6</f>
        <v>0</v>
      </c>
      <c r="K6" s="25">
        <f t="shared" ref="K6:K26" si="2">E6*G6*H6</f>
        <v>0</v>
      </c>
      <c r="L6" s="5">
        <v>0.08</v>
      </c>
      <c r="M6" s="25">
        <f t="shared" si="0"/>
        <v>0</v>
      </c>
    </row>
    <row r="7" spans="1:15" s="8" customFormat="1" ht="39" customHeight="1" x14ac:dyDescent="0.3">
      <c r="A7" s="43"/>
      <c r="B7" s="46"/>
      <c r="C7" s="12" t="s">
        <v>60</v>
      </c>
      <c r="D7" s="2" t="s">
        <v>20</v>
      </c>
      <c r="E7" s="2">
        <v>1</v>
      </c>
      <c r="F7" s="2" t="s">
        <v>72</v>
      </c>
      <c r="G7" s="3">
        <v>24</v>
      </c>
      <c r="H7" s="24"/>
      <c r="I7" s="5">
        <v>0.08</v>
      </c>
      <c r="J7" s="4">
        <f t="shared" si="1"/>
        <v>0</v>
      </c>
      <c r="K7" s="25">
        <f t="shared" si="2"/>
        <v>0</v>
      </c>
      <c r="L7" s="5">
        <v>0.08</v>
      </c>
      <c r="M7" s="25">
        <f t="shared" si="0"/>
        <v>0</v>
      </c>
    </row>
    <row r="8" spans="1:15" s="8" customFormat="1" ht="39" customHeight="1" x14ac:dyDescent="0.3">
      <c r="A8" s="44"/>
      <c r="B8" s="47"/>
      <c r="C8" s="12" t="s">
        <v>26</v>
      </c>
      <c r="D8" s="2" t="s">
        <v>20</v>
      </c>
      <c r="E8" s="2">
        <v>1</v>
      </c>
      <c r="F8" s="2" t="s">
        <v>71</v>
      </c>
      <c r="G8" s="3">
        <v>24</v>
      </c>
      <c r="H8" s="24"/>
      <c r="I8" s="5">
        <v>0.08</v>
      </c>
      <c r="J8" s="4">
        <f t="shared" si="1"/>
        <v>0</v>
      </c>
      <c r="K8" s="25">
        <f t="shared" si="2"/>
        <v>0</v>
      </c>
      <c r="L8" s="5">
        <v>0.08</v>
      </c>
      <c r="M8" s="25">
        <f t="shared" si="0"/>
        <v>0</v>
      </c>
      <c r="O8" s="9"/>
    </row>
    <row r="9" spans="1:15" s="8" customFormat="1" ht="51.6" customHeight="1" x14ac:dyDescent="0.3">
      <c r="A9" s="1" t="s">
        <v>7</v>
      </c>
      <c r="B9" s="14" t="s">
        <v>66</v>
      </c>
      <c r="C9" s="12" t="s">
        <v>59</v>
      </c>
      <c r="D9" s="2" t="s">
        <v>23</v>
      </c>
      <c r="E9" s="2">
        <v>1</v>
      </c>
      <c r="F9" s="3" t="s">
        <v>5</v>
      </c>
      <c r="G9" s="3">
        <v>52</v>
      </c>
      <c r="H9" s="24"/>
      <c r="I9" s="5">
        <v>0.08</v>
      </c>
      <c r="J9" s="4">
        <f t="shared" si="1"/>
        <v>0</v>
      </c>
      <c r="K9" s="25">
        <f t="shared" si="2"/>
        <v>0</v>
      </c>
      <c r="L9" s="5">
        <v>0.08</v>
      </c>
      <c r="M9" s="25">
        <f t="shared" si="0"/>
        <v>0</v>
      </c>
      <c r="O9" s="9"/>
    </row>
    <row r="10" spans="1:15" s="8" customFormat="1" ht="69.75" customHeight="1" x14ac:dyDescent="0.3">
      <c r="A10" s="1" t="s">
        <v>8</v>
      </c>
      <c r="B10" s="14" t="s">
        <v>67</v>
      </c>
      <c r="C10" s="12" t="s">
        <v>59</v>
      </c>
      <c r="D10" s="2" t="s">
        <v>21</v>
      </c>
      <c r="E10" s="2">
        <v>2</v>
      </c>
      <c r="F10" s="2" t="s">
        <v>73</v>
      </c>
      <c r="G10" s="3">
        <v>48</v>
      </c>
      <c r="H10" s="24"/>
      <c r="I10" s="5">
        <v>0.08</v>
      </c>
      <c r="J10" s="4">
        <f t="shared" si="1"/>
        <v>0</v>
      </c>
      <c r="K10" s="25">
        <f t="shared" si="2"/>
        <v>0</v>
      </c>
      <c r="L10" s="5">
        <v>0.08</v>
      </c>
      <c r="M10" s="25">
        <f t="shared" si="0"/>
        <v>0</v>
      </c>
      <c r="O10" s="9"/>
    </row>
    <row r="11" spans="1:15" s="8" customFormat="1" ht="65.25" customHeight="1" x14ac:dyDescent="0.3">
      <c r="A11" s="48" t="s">
        <v>9</v>
      </c>
      <c r="B11" s="49" t="s">
        <v>68</v>
      </c>
      <c r="C11" s="12" t="s">
        <v>59</v>
      </c>
      <c r="D11" s="3" t="s">
        <v>21</v>
      </c>
      <c r="E11" s="3">
        <v>2</v>
      </c>
      <c r="F11" s="2" t="s">
        <v>73</v>
      </c>
      <c r="G11" s="3">
        <v>48</v>
      </c>
      <c r="H11" s="24"/>
      <c r="I11" s="5">
        <v>0.08</v>
      </c>
      <c r="J11" s="4">
        <f t="shared" si="1"/>
        <v>0</v>
      </c>
      <c r="K11" s="25">
        <f t="shared" si="2"/>
        <v>0</v>
      </c>
      <c r="L11" s="5">
        <v>0.08</v>
      </c>
      <c r="M11" s="25">
        <f t="shared" si="0"/>
        <v>0</v>
      </c>
    </row>
    <row r="12" spans="1:15" s="8" customFormat="1" ht="56.25" customHeight="1" x14ac:dyDescent="0.3">
      <c r="A12" s="48"/>
      <c r="B12" s="49"/>
      <c r="C12" s="12" t="s">
        <v>70</v>
      </c>
      <c r="D12" s="3" t="s">
        <v>20</v>
      </c>
      <c r="E12" s="3">
        <v>1</v>
      </c>
      <c r="F12" s="3" t="s">
        <v>74</v>
      </c>
      <c r="G12" s="3">
        <v>2</v>
      </c>
      <c r="H12" s="24"/>
      <c r="I12" s="5">
        <v>0.08</v>
      </c>
      <c r="J12" s="4">
        <f t="shared" si="1"/>
        <v>0</v>
      </c>
      <c r="K12" s="25">
        <f t="shared" si="2"/>
        <v>0</v>
      </c>
      <c r="L12" s="5">
        <v>0.08</v>
      </c>
      <c r="M12" s="25">
        <f t="shared" si="0"/>
        <v>0</v>
      </c>
      <c r="O12" s="9"/>
    </row>
    <row r="13" spans="1:15" s="8" customFormat="1" ht="75.75" customHeight="1" x14ac:dyDescent="0.3">
      <c r="A13" s="1" t="s">
        <v>10</v>
      </c>
      <c r="B13" s="14" t="s">
        <v>69</v>
      </c>
      <c r="C13" s="12" t="s">
        <v>59</v>
      </c>
      <c r="D13" s="2" t="s">
        <v>21</v>
      </c>
      <c r="E13" s="2">
        <v>3</v>
      </c>
      <c r="F13" s="2" t="s">
        <v>75</v>
      </c>
      <c r="G13" s="3">
        <v>47</v>
      </c>
      <c r="H13" s="24"/>
      <c r="I13" s="5">
        <v>0.08</v>
      </c>
      <c r="J13" s="4">
        <f t="shared" si="1"/>
        <v>0</v>
      </c>
      <c r="K13" s="25">
        <f t="shared" si="2"/>
        <v>0</v>
      </c>
      <c r="L13" s="5">
        <v>0.08</v>
      </c>
      <c r="M13" s="25">
        <f>K13*L13+K13</f>
        <v>0</v>
      </c>
      <c r="O13" s="9"/>
    </row>
    <row r="14" spans="1:15" s="8" customFormat="1" ht="78.75" customHeight="1" x14ac:dyDescent="0.3">
      <c r="A14" s="1" t="s">
        <v>11</v>
      </c>
      <c r="B14" s="14" t="s">
        <v>63</v>
      </c>
      <c r="C14" s="12" t="s">
        <v>59</v>
      </c>
      <c r="D14" s="2" t="s">
        <v>21</v>
      </c>
      <c r="E14" s="2">
        <v>4</v>
      </c>
      <c r="F14" s="2" t="s">
        <v>73</v>
      </c>
      <c r="G14" s="3">
        <v>48</v>
      </c>
      <c r="H14" s="24"/>
      <c r="I14" s="5">
        <v>0.08</v>
      </c>
      <c r="J14" s="4">
        <f t="shared" si="1"/>
        <v>0</v>
      </c>
      <c r="K14" s="25">
        <f t="shared" si="2"/>
        <v>0</v>
      </c>
      <c r="L14" s="5">
        <v>0.08</v>
      </c>
      <c r="M14" s="25">
        <f t="shared" ref="M14:M24" si="3">K14*L14+K14</f>
        <v>0</v>
      </c>
      <c r="O14" s="9"/>
    </row>
    <row r="15" spans="1:15" s="8" customFormat="1" ht="40.5" customHeight="1" x14ac:dyDescent="0.3">
      <c r="A15" s="42" t="s">
        <v>12</v>
      </c>
      <c r="B15" s="45" t="s">
        <v>64</v>
      </c>
      <c r="C15" s="12" t="s">
        <v>59</v>
      </c>
      <c r="D15" s="13" t="s">
        <v>21</v>
      </c>
      <c r="E15" s="2">
        <v>2</v>
      </c>
      <c r="F15" s="2" t="s">
        <v>5</v>
      </c>
      <c r="G15" s="3">
        <v>52</v>
      </c>
      <c r="H15" s="24"/>
      <c r="I15" s="5">
        <v>0.08</v>
      </c>
      <c r="J15" s="4">
        <f t="shared" si="1"/>
        <v>0</v>
      </c>
      <c r="K15" s="25">
        <f t="shared" si="2"/>
        <v>0</v>
      </c>
      <c r="L15" s="5">
        <v>0.08</v>
      </c>
      <c r="M15" s="25">
        <f t="shared" si="3"/>
        <v>0</v>
      </c>
    </row>
    <row r="16" spans="1:15" s="8" customFormat="1" ht="68.099999999999994" customHeight="1" x14ac:dyDescent="0.3">
      <c r="A16" s="43"/>
      <c r="B16" s="46"/>
      <c r="C16" s="12" t="s">
        <v>60</v>
      </c>
      <c r="D16" s="2" t="s">
        <v>21</v>
      </c>
      <c r="E16" s="2">
        <v>1</v>
      </c>
      <c r="F16" s="2" t="s">
        <v>73</v>
      </c>
      <c r="G16" s="3">
        <v>48</v>
      </c>
      <c r="H16" s="24"/>
      <c r="I16" s="5">
        <v>0.08</v>
      </c>
      <c r="J16" s="4">
        <f t="shared" si="1"/>
        <v>0</v>
      </c>
      <c r="K16" s="25">
        <f t="shared" si="2"/>
        <v>0</v>
      </c>
      <c r="L16" s="5">
        <v>0.08</v>
      </c>
      <c r="M16" s="25">
        <f t="shared" si="3"/>
        <v>0</v>
      </c>
    </row>
    <row r="17" spans="1:15" s="8" customFormat="1" ht="68.099999999999994" customHeight="1" x14ac:dyDescent="0.3">
      <c r="A17" s="43"/>
      <c r="B17" s="46"/>
      <c r="C17" s="12" t="s">
        <v>70</v>
      </c>
      <c r="D17" s="2" t="s">
        <v>21</v>
      </c>
      <c r="E17" s="2">
        <v>1</v>
      </c>
      <c r="F17" s="2" t="s">
        <v>76</v>
      </c>
      <c r="G17" s="3">
        <v>48</v>
      </c>
      <c r="H17" s="24"/>
      <c r="I17" s="5">
        <v>0.08</v>
      </c>
      <c r="J17" s="4">
        <f t="shared" si="1"/>
        <v>0</v>
      </c>
      <c r="K17" s="25">
        <f t="shared" si="2"/>
        <v>0</v>
      </c>
      <c r="L17" s="5">
        <v>0.08</v>
      </c>
      <c r="M17" s="25">
        <f t="shared" si="3"/>
        <v>0</v>
      </c>
      <c r="O17" s="9"/>
    </row>
    <row r="18" spans="1:15" s="8" customFormat="1" ht="39" customHeight="1" x14ac:dyDescent="0.3">
      <c r="A18" s="44"/>
      <c r="B18" s="47"/>
      <c r="C18" s="12" t="s">
        <v>47</v>
      </c>
      <c r="D18" s="2" t="s">
        <v>22</v>
      </c>
      <c r="E18" s="2">
        <v>1</v>
      </c>
      <c r="F18" s="2" t="s">
        <v>77</v>
      </c>
      <c r="G18" s="3">
        <v>6</v>
      </c>
      <c r="H18" s="24"/>
      <c r="I18" s="5">
        <v>0.08</v>
      </c>
      <c r="J18" s="4">
        <f t="shared" si="1"/>
        <v>0</v>
      </c>
      <c r="K18" s="25">
        <f t="shared" si="2"/>
        <v>0</v>
      </c>
      <c r="L18" s="5">
        <v>0.08</v>
      </c>
      <c r="M18" s="25">
        <f t="shared" si="3"/>
        <v>0</v>
      </c>
      <c r="O18" s="9"/>
    </row>
    <row r="19" spans="1:15" s="8" customFormat="1" ht="57" customHeight="1" x14ac:dyDescent="0.3">
      <c r="A19" s="1" t="s">
        <v>13</v>
      </c>
      <c r="B19" s="14" t="s">
        <v>65</v>
      </c>
      <c r="C19" s="12" t="s">
        <v>59</v>
      </c>
      <c r="D19" s="2" t="s">
        <v>21</v>
      </c>
      <c r="E19" s="2">
        <v>2</v>
      </c>
      <c r="F19" s="2" t="s">
        <v>5</v>
      </c>
      <c r="G19" s="3">
        <v>52</v>
      </c>
      <c r="H19" s="24"/>
      <c r="I19" s="5">
        <v>0.08</v>
      </c>
      <c r="J19" s="4">
        <f t="shared" si="1"/>
        <v>0</v>
      </c>
      <c r="K19" s="25">
        <f t="shared" si="2"/>
        <v>0</v>
      </c>
      <c r="L19" s="5">
        <v>0.08</v>
      </c>
      <c r="M19" s="25">
        <f t="shared" si="3"/>
        <v>0</v>
      </c>
      <c r="O19" s="9"/>
    </row>
    <row r="20" spans="1:15" s="8" customFormat="1" ht="42" customHeight="1" x14ac:dyDescent="0.3">
      <c r="A20" s="42" t="s">
        <v>14</v>
      </c>
      <c r="B20" s="45" t="s">
        <v>48</v>
      </c>
      <c r="C20" s="12" t="s">
        <v>59</v>
      </c>
      <c r="D20" s="2" t="s">
        <v>21</v>
      </c>
      <c r="E20" s="2">
        <v>2</v>
      </c>
      <c r="F20" s="3" t="s">
        <v>5</v>
      </c>
      <c r="G20" s="3">
        <v>52</v>
      </c>
      <c r="H20" s="24"/>
      <c r="I20" s="5">
        <v>0.08</v>
      </c>
      <c r="J20" s="4">
        <f t="shared" si="1"/>
        <v>0</v>
      </c>
      <c r="K20" s="25">
        <f t="shared" si="2"/>
        <v>0</v>
      </c>
      <c r="L20" s="5">
        <v>0.08</v>
      </c>
      <c r="M20" s="25">
        <f t="shared" si="3"/>
        <v>0</v>
      </c>
    </row>
    <row r="21" spans="1:15" s="8" customFormat="1" ht="43.5" customHeight="1" x14ac:dyDescent="0.3">
      <c r="A21" s="43"/>
      <c r="B21" s="46"/>
      <c r="C21" s="33" t="s">
        <v>60</v>
      </c>
      <c r="D21" s="2" t="s">
        <v>21</v>
      </c>
      <c r="E21" s="2">
        <v>1</v>
      </c>
      <c r="F21" s="2" t="s">
        <v>71</v>
      </c>
      <c r="G21" s="3">
        <v>24</v>
      </c>
      <c r="H21" s="24"/>
      <c r="I21" s="5">
        <v>0.08</v>
      </c>
      <c r="J21" s="4">
        <f t="shared" si="1"/>
        <v>0</v>
      </c>
      <c r="K21" s="25">
        <f t="shared" si="2"/>
        <v>0</v>
      </c>
      <c r="L21" s="5">
        <v>0.08</v>
      </c>
      <c r="M21" s="25">
        <f t="shared" si="3"/>
        <v>0</v>
      </c>
    </row>
    <row r="22" spans="1:15" s="8" customFormat="1" ht="53.25" customHeight="1" x14ac:dyDescent="0.3">
      <c r="A22" s="43"/>
      <c r="B22" s="46"/>
      <c r="C22" s="12" t="s">
        <v>26</v>
      </c>
      <c r="D22" s="2" t="s">
        <v>21</v>
      </c>
      <c r="E22" s="2">
        <v>1</v>
      </c>
      <c r="F22" s="2" t="s">
        <v>27</v>
      </c>
      <c r="G22" s="3">
        <v>24</v>
      </c>
      <c r="H22" s="24"/>
      <c r="I22" s="5">
        <v>0.08</v>
      </c>
      <c r="J22" s="4">
        <f t="shared" si="1"/>
        <v>0</v>
      </c>
      <c r="K22" s="25">
        <f t="shared" si="2"/>
        <v>0</v>
      </c>
      <c r="L22" s="5">
        <v>0.08</v>
      </c>
      <c r="M22" s="25">
        <f t="shared" si="3"/>
        <v>0</v>
      </c>
    </row>
    <row r="23" spans="1:15" s="8" customFormat="1" ht="42" customHeight="1" x14ac:dyDescent="0.3">
      <c r="A23" s="43"/>
      <c r="B23" s="46"/>
      <c r="C23" s="13" t="s">
        <v>47</v>
      </c>
      <c r="D23" s="2" t="s">
        <v>19</v>
      </c>
      <c r="E23" s="2">
        <v>1</v>
      </c>
      <c r="F23" s="2" t="s">
        <v>58</v>
      </c>
      <c r="G23" s="2">
        <v>6</v>
      </c>
      <c r="H23" s="26"/>
      <c r="I23" s="6">
        <v>0.08</v>
      </c>
      <c r="J23" s="4">
        <f t="shared" si="1"/>
        <v>0</v>
      </c>
      <c r="K23" s="25">
        <f t="shared" si="2"/>
        <v>0</v>
      </c>
      <c r="L23" s="5">
        <v>0.08</v>
      </c>
      <c r="M23" s="25">
        <f t="shared" si="3"/>
        <v>0</v>
      </c>
      <c r="O23" s="9"/>
    </row>
    <row r="24" spans="1:15" s="8" customFormat="1" ht="47.25" customHeight="1" x14ac:dyDescent="0.3">
      <c r="A24" s="50">
        <v>11</v>
      </c>
      <c r="B24" s="12" t="s">
        <v>49</v>
      </c>
      <c r="C24" s="12" t="s">
        <v>59</v>
      </c>
      <c r="D24" s="7">
        <v>1100</v>
      </c>
      <c r="E24" s="7">
        <v>2</v>
      </c>
      <c r="F24" s="7" t="s">
        <v>37</v>
      </c>
      <c r="G24" s="1">
        <v>52</v>
      </c>
      <c r="H24" s="27"/>
      <c r="I24" s="28">
        <v>0.08</v>
      </c>
      <c r="J24" s="4">
        <f t="shared" si="1"/>
        <v>0</v>
      </c>
      <c r="K24" s="27">
        <f t="shared" si="2"/>
        <v>0</v>
      </c>
      <c r="L24" s="28">
        <v>0.08</v>
      </c>
      <c r="M24" s="27">
        <f t="shared" si="3"/>
        <v>0</v>
      </c>
      <c r="O24" s="9"/>
    </row>
    <row r="25" spans="1:15" s="8" customFormat="1" ht="47.25" customHeight="1" x14ac:dyDescent="0.3">
      <c r="A25" s="51"/>
      <c r="B25" s="12" t="s">
        <v>50</v>
      </c>
      <c r="C25" s="12" t="s">
        <v>59</v>
      </c>
      <c r="D25" s="7">
        <v>1100</v>
      </c>
      <c r="E25" s="7">
        <v>2</v>
      </c>
      <c r="F25" s="7" t="s">
        <v>37</v>
      </c>
      <c r="G25" s="1">
        <v>52</v>
      </c>
      <c r="H25" s="27"/>
      <c r="I25" s="28">
        <v>0.08</v>
      </c>
      <c r="J25" s="4">
        <f t="shared" si="1"/>
        <v>0</v>
      </c>
      <c r="K25" s="27">
        <f>E25*G25*H25</f>
        <v>0</v>
      </c>
      <c r="L25" s="28">
        <v>0.08</v>
      </c>
      <c r="M25" s="27">
        <f>K25*L25+K25</f>
        <v>0</v>
      </c>
    </row>
    <row r="26" spans="1:15" s="8" customFormat="1" ht="39.75" customHeight="1" x14ac:dyDescent="0.3">
      <c r="A26" s="52">
        <v>12</v>
      </c>
      <c r="B26" s="12" t="s">
        <v>39</v>
      </c>
      <c r="C26" s="12" t="s">
        <v>59</v>
      </c>
      <c r="D26" s="12" t="s">
        <v>51</v>
      </c>
      <c r="E26" s="12">
        <v>1</v>
      </c>
      <c r="F26" s="12" t="s">
        <v>40</v>
      </c>
      <c r="G26" s="1">
        <v>26</v>
      </c>
      <c r="H26" s="27"/>
      <c r="I26" s="29">
        <v>0.08</v>
      </c>
      <c r="J26" s="4">
        <f t="shared" si="1"/>
        <v>0</v>
      </c>
      <c r="K26" s="30">
        <f t="shared" si="2"/>
        <v>0</v>
      </c>
      <c r="L26" s="29">
        <v>0.08</v>
      </c>
      <c r="M26" s="30">
        <f>K26*108%</f>
        <v>0</v>
      </c>
    </row>
    <row r="27" spans="1:15" s="8" customFormat="1" ht="53.4" customHeight="1" x14ac:dyDescent="0.3">
      <c r="A27" s="52">
        <v>13</v>
      </c>
      <c r="B27" s="12" t="s">
        <v>32</v>
      </c>
      <c r="C27" s="12" t="s">
        <v>59</v>
      </c>
      <c r="D27" s="13">
        <v>1100</v>
      </c>
      <c r="E27" s="13">
        <v>1</v>
      </c>
      <c r="F27" s="13" t="s">
        <v>33</v>
      </c>
      <c r="G27" s="1">
        <v>12</v>
      </c>
      <c r="H27" s="27"/>
      <c r="I27" s="29">
        <v>0.08</v>
      </c>
      <c r="J27" s="4">
        <f t="shared" si="1"/>
        <v>0</v>
      </c>
      <c r="K27" s="30">
        <f t="shared" ref="K27:K35" si="4">E27*G27*H27</f>
        <v>0</v>
      </c>
      <c r="L27" s="29">
        <v>0.08</v>
      </c>
      <c r="M27" s="30">
        <f t="shared" ref="M27:M29" si="5">K27*108%</f>
        <v>0</v>
      </c>
    </row>
    <row r="28" spans="1:15" s="8" customFormat="1" ht="73.5" customHeight="1" x14ac:dyDescent="0.3">
      <c r="A28" s="52">
        <v>14</v>
      </c>
      <c r="B28" s="12" t="s">
        <v>34</v>
      </c>
      <c r="C28" s="12" t="s">
        <v>46</v>
      </c>
      <c r="D28" s="13">
        <v>1100</v>
      </c>
      <c r="E28" s="13">
        <v>2</v>
      </c>
      <c r="F28" s="13" t="s">
        <v>35</v>
      </c>
      <c r="G28" s="1">
        <v>24</v>
      </c>
      <c r="H28" s="27"/>
      <c r="I28" s="29">
        <v>0.08</v>
      </c>
      <c r="J28" s="4">
        <f t="shared" si="1"/>
        <v>0</v>
      </c>
      <c r="K28" s="30">
        <f t="shared" si="4"/>
        <v>0</v>
      </c>
      <c r="L28" s="29">
        <v>0.08</v>
      </c>
      <c r="M28" s="30">
        <f t="shared" si="5"/>
        <v>0</v>
      </c>
    </row>
    <row r="29" spans="1:15" s="8" customFormat="1" ht="67.5" customHeight="1" x14ac:dyDescent="0.3">
      <c r="A29" s="52">
        <v>15</v>
      </c>
      <c r="B29" s="12" t="s">
        <v>36</v>
      </c>
      <c r="C29" s="12" t="s">
        <v>59</v>
      </c>
      <c r="D29" s="13">
        <v>1100</v>
      </c>
      <c r="E29" s="13">
        <v>2</v>
      </c>
      <c r="F29" s="13" t="s">
        <v>35</v>
      </c>
      <c r="G29" s="1">
        <v>24</v>
      </c>
      <c r="H29" s="27"/>
      <c r="I29" s="29">
        <v>0.08</v>
      </c>
      <c r="J29" s="4">
        <f t="shared" si="1"/>
        <v>0</v>
      </c>
      <c r="K29" s="30">
        <f t="shared" si="4"/>
        <v>0</v>
      </c>
      <c r="L29" s="29">
        <v>0.08</v>
      </c>
      <c r="M29" s="30">
        <f t="shared" si="5"/>
        <v>0</v>
      </c>
    </row>
    <row r="30" spans="1:15" s="8" customFormat="1" ht="69.75" customHeight="1" x14ac:dyDescent="0.3">
      <c r="A30" s="52">
        <v>16</v>
      </c>
      <c r="B30" s="14" t="s">
        <v>52</v>
      </c>
      <c r="C30" s="12" t="s">
        <v>59</v>
      </c>
      <c r="D30" s="13">
        <v>1100</v>
      </c>
      <c r="E30" s="13">
        <v>2</v>
      </c>
      <c r="F30" s="13" t="s">
        <v>35</v>
      </c>
      <c r="G30" s="3">
        <v>24</v>
      </c>
      <c r="H30" s="24"/>
      <c r="I30" s="15">
        <v>0.08</v>
      </c>
      <c r="J30" s="4">
        <f t="shared" si="1"/>
        <v>0</v>
      </c>
      <c r="K30" s="30">
        <f t="shared" si="4"/>
        <v>0</v>
      </c>
      <c r="L30" s="29">
        <v>0.08</v>
      </c>
      <c r="M30" s="30">
        <f>K30*108%</f>
        <v>0</v>
      </c>
    </row>
    <row r="31" spans="1:15" s="8" customFormat="1" ht="36.75" customHeight="1" x14ac:dyDescent="0.3">
      <c r="A31" s="53">
        <v>17</v>
      </c>
      <c r="B31" s="45" t="s">
        <v>53</v>
      </c>
      <c r="C31" s="12" t="s">
        <v>59</v>
      </c>
      <c r="D31" s="13" t="s">
        <v>54</v>
      </c>
      <c r="E31" s="13">
        <v>1</v>
      </c>
      <c r="F31" s="13" t="s">
        <v>33</v>
      </c>
      <c r="G31" s="12">
        <v>12</v>
      </c>
      <c r="H31" s="31"/>
      <c r="I31" s="29">
        <v>0.08</v>
      </c>
      <c r="J31" s="4">
        <f t="shared" si="1"/>
        <v>0</v>
      </c>
      <c r="K31" s="30">
        <f t="shared" si="4"/>
        <v>0</v>
      </c>
      <c r="L31" s="29">
        <v>0.08</v>
      </c>
      <c r="M31" s="30">
        <f t="shared" ref="M31:M34" si="6">K31*108%</f>
        <v>0</v>
      </c>
    </row>
    <row r="32" spans="1:15" s="8" customFormat="1" ht="36.75" customHeight="1" x14ac:dyDescent="0.3">
      <c r="A32" s="54"/>
      <c r="B32" s="47"/>
      <c r="C32" s="12" t="s">
        <v>41</v>
      </c>
      <c r="D32" s="13" t="s">
        <v>54</v>
      </c>
      <c r="E32" s="13">
        <v>1</v>
      </c>
      <c r="F32" s="12" t="s">
        <v>33</v>
      </c>
      <c r="G32" s="12">
        <v>12</v>
      </c>
      <c r="H32" s="31"/>
      <c r="I32" s="29">
        <v>0.08</v>
      </c>
      <c r="J32" s="4">
        <f t="shared" si="1"/>
        <v>0</v>
      </c>
      <c r="K32" s="30">
        <f t="shared" si="4"/>
        <v>0</v>
      </c>
      <c r="L32" s="29">
        <v>0.08</v>
      </c>
      <c r="M32" s="30">
        <f t="shared" si="6"/>
        <v>0</v>
      </c>
    </row>
    <row r="33" spans="1:13" s="8" customFormat="1" ht="33" customHeight="1" x14ac:dyDescent="0.3">
      <c r="A33" s="52">
        <v>18</v>
      </c>
      <c r="B33" s="14" t="s">
        <v>55</v>
      </c>
      <c r="C33" s="12" t="s">
        <v>59</v>
      </c>
      <c r="D33" s="13" t="s">
        <v>56</v>
      </c>
      <c r="E33" s="13">
        <v>1</v>
      </c>
      <c r="F33" s="13" t="s">
        <v>5</v>
      </c>
      <c r="G33" s="12">
        <v>52</v>
      </c>
      <c r="H33" s="31"/>
      <c r="I33" s="15">
        <v>0.08</v>
      </c>
      <c r="J33" s="4">
        <f t="shared" si="1"/>
        <v>0</v>
      </c>
      <c r="K33" s="30">
        <f t="shared" si="4"/>
        <v>0</v>
      </c>
      <c r="L33" s="29">
        <v>0.08</v>
      </c>
      <c r="M33" s="30">
        <f t="shared" si="6"/>
        <v>0</v>
      </c>
    </row>
    <row r="34" spans="1:13" s="8" customFormat="1" ht="36.75" customHeight="1" x14ac:dyDescent="0.3">
      <c r="A34" s="53">
        <v>19</v>
      </c>
      <c r="B34" s="38" t="s">
        <v>61</v>
      </c>
      <c r="C34" s="12" t="s">
        <v>59</v>
      </c>
      <c r="D34" s="40" t="s">
        <v>57</v>
      </c>
      <c r="E34" s="13">
        <v>1</v>
      </c>
      <c r="F34" s="13" t="s">
        <v>37</v>
      </c>
      <c r="G34" s="12">
        <v>52</v>
      </c>
      <c r="H34" s="31"/>
      <c r="I34" s="15">
        <v>0.08</v>
      </c>
      <c r="J34" s="4">
        <f t="shared" si="1"/>
        <v>0</v>
      </c>
      <c r="K34" s="30">
        <f t="shared" si="4"/>
        <v>0</v>
      </c>
      <c r="L34" s="29">
        <v>0.08</v>
      </c>
      <c r="M34" s="30">
        <f t="shared" si="6"/>
        <v>0</v>
      </c>
    </row>
    <row r="35" spans="1:13" s="8" customFormat="1" ht="25.5" customHeight="1" x14ac:dyDescent="0.3">
      <c r="A35" s="54"/>
      <c r="B35" s="39"/>
      <c r="C35" s="12" t="s">
        <v>60</v>
      </c>
      <c r="D35" s="41"/>
      <c r="E35" s="12">
        <v>1</v>
      </c>
      <c r="F35" s="12" t="s">
        <v>38</v>
      </c>
      <c r="G35" s="12">
        <v>12</v>
      </c>
      <c r="H35" s="31"/>
      <c r="I35" s="15">
        <v>0.08</v>
      </c>
      <c r="J35" s="4">
        <f t="shared" si="1"/>
        <v>0</v>
      </c>
      <c r="K35" s="30">
        <f t="shared" si="4"/>
        <v>0</v>
      </c>
      <c r="L35" s="29">
        <v>0.08</v>
      </c>
      <c r="M35" s="30">
        <f>K35*108%</f>
        <v>0</v>
      </c>
    </row>
    <row r="36" spans="1:13" s="8" customFormat="1" x14ac:dyDescent="0.3">
      <c r="B36" s="16"/>
      <c r="C36" s="16"/>
      <c r="D36" s="16"/>
      <c r="E36" s="16"/>
      <c r="F36" s="16"/>
      <c r="G36" s="16"/>
      <c r="H36" s="16"/>
      <c r="I36" s="16"/>
      <c r="J36" s="19" t="s">
        <v>43</v>
      </c>
      <c r="K36" s="20">
        <f>SUM(K5:K35)</f>
        <v>0</v>
      </c>
      <c r="L36" s="21" t="s">
        <v>44</v>
      </c>
      <c r="M36" s="20">
        <f>SUM(M5:M35)</f>
        <v>0</v>
      </c>
    </row>
    <row r="37" spans="1:13" x14ac:dyDescent="0.3">
      <c r="L37" s="32"/>
    </row>
    <row r="38" spans="1:13" ht="15.6" x14ac:dyDescent="0.3">
      <c r="A38" s="23" t="s">
        <v>45</v>
      </c>
      <c r="B38" s="22"/>
      <c r="J38" s="10"/>
      <c r="K38" s="11"/>
      <c r="L38" s="10"/>
      <c r="M38" s="11"/>
    </row>
  </sheetData>
  <mergeCells count="16">
    <mergeCell ref="A31:A32"/>
    <mergeCell ref="A34:A35"/>
    <mergeCell ref="A2:M2"/>
    <mergeCell ref="A1:M1"/>
    <mergeCell ref="A24:A25"/>
    <mergeCell ref="B34:B35"/>
    <mergeCell ref="D34:D35"/>
    <mergeCell ref="A15:A18"/>
    <mergeCell ref="B15:B18"/>
    <mergeCell ref="B6:B8"/>
    <mergeCell ref="A6:A8"/>
    <mergeCell ref="B20:B23"/>
    <mergeCell ref="A20:A23"/>
    <mergeCell ref="A11:A12"/>
    <mergeCell ref="B11:B12"/>
    <mergeCell ref="B31:B32"/>
  </mergeCells>
  <pageMargins left="0.31496062992125984" right="0.11811023622047245" top="0.35433070866141736" bottom="0.35433070866141736" header="0.31496062992125984" footer="0.31496062992125984"/>
  <pageSetup paperSize="9" scale="6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Monika Wiechetek</cp:lastModifiedBy>
  <cp:lastPrinted>2024-11-20T10:40:35Z</cp:lastPrinted>
  <dcterms:created xsi:type="dcterms:W3CDTF">2020-11-02T13:20:57Z</dcterms:created>
  <dcterms:modified xsi:type="dcterms:W3CDTF">2024-11-20T10:43:02Z</dcterms:modified>
</cp:coreProperties>
</file>