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8_{0D486F76-1CDC-4410-83D2-EE77C83BFC5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posażenie" sheetId="4" r:id="rId1"/>
    <sheet name="Sprzęt elektroniczny - all risk" sheetId="1" r:id="rId2"/>
    <sheet name="Sprzęt elektroniczny- " sheetId="2" r:id="rId3"/>
    <sheet name="NNW" sheetId="5" r:id="rId4"/>
  </sheets>
  <definedNames>
    <definedName name="_xlnm._FilterDatabase" localSheetId="2" hidden="1">'Sprzęt elektroniczny- '!$A$6:$G$37</definedName>
  </definedNames>
  <calcPr calcId="191029"/>
</workbook>
</file>

<file path=xl/calcChain.xml><?xml version="1.0" encoding="utf-8"?>
<calcChain xmlns="http://schemas.openxmlformats.org/spreadsheetml/2006/main">
  <c r="F8" i="2" l="1"/>
  <c r="F26" i="1" l="1"/>
  <c r="F17" i="2"/>
  <c r="B12" i="4"/>
  <c r="F36" i="2" l="1"/>
  <c r="F35" i="2"/>
  <c r="F34" i="2"/>
  <c r="F28" i="2"/>
  <c r="F29" i="2"/>
  <c r="F33" i="2"/>
  <c r="F32" i="1"/>
  <c r="F31" i="1"/>
  <c r="F27" i="2"/>
  <c r="F26" i="2"/>
  <c r="F25" i="2"/>
  <c r="F24" i="2"/>
  <c r="F23" i="2"/>
  <c r="F22" i="2"/>
  <c r="F18" i="2"/>
  <c r="F19" i="2"/>
  <c r="F20" i="2"/>
  <c r="F21" i="2"/>
  <c r="F16" i="2"/>
  <c r="F14" i="1"/>
  <c r="F13" i="2"/>
  <c r="F12" i="2"/>
  <c r="F25" i="1"/>
  <c r="F15" i="1"/>
  <c r="B41" i="2" l="1"/>
  <c r="F13" i="1"/>
  <c r="F15" i="2"/>
  <c r="F14" i="2"/>
  <c r="F9" i="2" l="1"/>
  <c r="F10" i="2"/>
  <c r="F11" i="2"/>
  <c r="F37" i="2" l="1"/>
  <c r="B40" i="2" s="1"/>
  <c r="F12" i="1"/>
  <c r="F11" i="1"/>
  <c r="F10" i="1" l="1"/>
  <c r="F34" i="1" s="1"/>
  <c r="B42" i="2" l="1"/>
</calcChain>
</file>

<file path=xl/sharedStrings.xml><?xml version="1.0" encoding="utf-8"?>
<sst xmlns="http://schemas.openxmlformats.org/spreadsheetml/2006/main" count="173" uniqueCount="100">
  <si>
    <t>Wykaz sprzętu komputerowego do ubezpieczenia</t>
  </si>
  <si>
    <t>Nazwa</t>
  </si>
  <si>
    <t>Typ</t>
  </si>
  <si>
    <t>Ilość</t>
  </si>
  <si>
    <t>Data uruchomienia</t>
  </si>
  <si>
    <t>Wartość jednostkowa</t>
  </si>
  <si>
    <t>Wartość</t>
  </si>
  <si>
    <t>Komputer przenośny</t>
  </si>
  <si>
    <t>WARTOŚĆ BRUTTO</t>
  </si>
  <si>
    <t>Regon</t>
  </si>
  <si>
    <t>System alarmowy</t>
  </si>
  <si>
    <t>Adres</t>
  </si>
  <si>
    <t>ul. Jagiellońska 12, 74-500 Chojna</t>
  </si>
  <si>
    <t xml:space="preserve">810853750
001222702
</t>
  </si>
  <si>
    <t>ADMINISTRACJA SZKÓŁ I INFRASTRUKTURY SPOŁECZNEJ W CHOJNIE</t>
  </si>
  <si>
    <t>Drukarka laserowa</t>
  </si>
  <si>
    <t>Zasilacz awaryjny</t>
  </si>
  <si>
    <t>Centrala telefoniczna</t>
  </si>
  <si>
    <t>12.09.2011</t>
  </si>
  <si>
    <t>Telefon systemowy CTS-102.CL-GR</t>
  </si>
  <si>
    <t>Telefon</t>
  </si>
  <si>
    <t>Telefon systemowy CTS-202.CL-GR</t>
  </si>
  <si>
    <t>Monitor</t>
  </si>
  <si>
    <t>Urządzenie wielofunkcyjne</t>
  </si>
  <si>
    <t>24.09.2012</t>
  </si>
  <si>
    <t>Komputer stacjnonarny z oprog.</t>
  </si>
  <si>
    <t xml:space="preserve">Sprzęt stacjonarny </t>
  </si>
  <si>
    <t xml:space="preserve">Sprzęt przenośny </t>
  </si>
  <si>
    <t xml:space="preserve">Rodzaj sprzętu </t>
  </si>
  <si>
    <t xml:space="preserve">Łaczna wartość do ubezpieczenia </t>
  </si>
  <si>
    <t xml:space="preserve">Wykaz sprzętu komputerowego - all risks </t>
  </si>
  <si>
    <t>Wyposażenie</t>
  </si>
  <si>
    <t xml:space="preserve">Wyposażenie </t>
  </si>
  <si>
    <t>Zasilacz awaryjny APC BACK-UPS 700VA</t>
  </si>
  <si>
    <t>Switch Cisco SG250-26-K9-EU</t>
  </si>
  <si>
    <t>UPS APC Back-UPS 700VA, 230V, AVR</t>
  </si>
  <si>
    <t>Urządzenie sieci LAN</t>
  </si>
  <si>
    <t>Laptop ASUS X551CA</t>
  </si>
  <si>
    <t>Laptop HP250 G4</t>
  </si>
  <si>
    <t>Monitor Philips 243S</t>
  </si>
  <si>
    <t>Drukarka HP LJ M1212nf</t>
  </si>
  <si>
    <t>Komputer stacjnonarny</t>
  </si>
  <si>
    <t>Drukarka laserowa HP Laser 107w</t>
  </si>
  <si>
    <t>Alarm SATEL VERSA</t>
  </si>
  <si>
    <t xml:space="preserve">Monitor Philips 243V (DVI x 1, HDMI x 1, VGA x 1, głośniki) </t>
  </si>
  <si>
    <t>QNAP Serwer NAS TS-431K AL214QC 1GB SATA6Gb/s 2GbE LAN</t>
  </si>
  <si>
    <t>Komputer stacjonarny</t>
  </si>
  <si>
    <t>Serwer plików</t>
  </si>
  <si>
    <t>Komputer stacjonarny ((SSD 250GB, HDD 500GB, i3 10 gen, 8GB RAM,GPU zintegrowane, klaw+mysz bezp), Windows 10 PRO</t>
  </si>
  <si>
    <t>NNW pracowników, praktykantów, stażystów, osób wykonujących pracę interwencyjne oraz roboty publiczne</t>
  </si>
  <si>
    <t>Liczba pracowników</t>
  </si>
  <si>
    <t>Telefon bezprzewodowy Panasonic KX-TG6812PDB</t>
  </si>
  <si>
    <t>Telefon bezprzewodowy Panasonic KX-TG6811PDB</t>
  </si>
  <si>
    <t>Laptop Dell Latitude 3490 (N063L349014EMEA)</t>
  </si>
  <si>
    <t>Laptop</t>
  </si>
  <si>
    <t>Laptop Dell Vostro 3580 (N2102VN3580BTPPL01_2001)</t>
  </si>
  <si>
    <t>Telefon bezprzewodowy Panasonic KX-TG6821PDB</t>
  </si>
  <si>
    <t>Monitor Philips S-line 271S7QJMB/00</t>
  </si>
  <si>
    <t>Urządzenie wielofunkcyjne Kyocera</t>
  </si>
  <si>
    <t>Monitor iiyama ProLite XB3270QS-B1</t>
  </si>
  <si>
    <t>Monitor iiyama ProLite XB2783HSU-B3</t>
  </si>
  <si>
    <t>Komputer stacjonarny (i5-10400, SSD, 16GB RAM, HDD, Windows 10 PRO)</t>
  </si>
  <si>
    <t>meble,szafki,biurka itp.</t>
  </si>
  <si>
    <t>ADMINISTRACJA SZKÓŁ I INFRASTRUKTURY SPOŁECZNEJ
W CHOJNIE</t>
  </si>
  <si>
    <t>Drukarka laserowa Kyocera ECOSYS P3155dn (1102TR3NL0)</t>
  </si>
  <si>
    <t>Urządzenie wielofunkcyjne Epson L4260 (C11CJ63409)</t>
  </si>
  <si>
    <t>Drukarka atramentowa</t>
  </si>
  <si>
    <t>Dell Vostro 3681 SFF [N207VD3681EMEA01_2101_W11] - 500GB M.2 PCIe + 1TB HDD | 16GB</t>
  </si>
  <si>
    <t>Samsung Galaxy Tab S6 Lite 10.4 64GB szary (P610)</t>
  </si>
  <si>
    <t>TP-Link Deco M4 (2-Pack)</t>
  </si>
  <si>
    <t>Tablet</t>
  </si>
  <si>
    <t>Urządzenie sieciowe</t>
  </si>
  <si>
    <t>Urządzenie wielofunkcyjne KYOCERA Ecosys</t>
  </si>
  <si>
    <t>Laptop DELL Inspiron 3511-6507 15.6" i3-1115G4</t>
  </si>
  <si>
    <t>Komputer stacjonarny z oprog.</t>
  </si>
  <si>
    <t>SUMA</t>
  </si>
  <si>
    <t>Centrala telefoniczna SLICAN IPM032</t>
  </si>
  <si>
    <t>Telefon systemowy SLICAN CTS-102</t>
  </si>
  <si>
    <t>Telefon systemowy SLICAN CTS-220</t>
  </si>
  <si>
    <t>Komputer stacjonarny DELL VOSTRO 3710 SFF</t>
  </si>
  <si>
    <t>Urządzenie wielofunkcyjne KYOCERA Ecosys M4125 + podstawa PF470</t>
  </si>
  <si>
    <t>Monitor Philips 27"</t>
  </si>
  <si>
    <t>Monitor HP 0206</t>
  </si>
  <si>
    <t>Serwer z oprogramowaniem</t>
  </si>
  <si>
    <t>DELL PowerEdge R250</t>
  </si>
  <si>
    <t xml:space="preserve">Desktop Dell Vostro 3030 MT i514400/16GB/512+1TB/Win11P  </t>
  </si>
  <si>
    <t>Kyocera ECOSYS M2040DN</t>
  </si>
  <si>
    <t>sprzęt gospodarczy</t>
  </si>
  <si>
    <t>Lenovo Tablet</t>
  </si>
  <si>
    <t>Laptop ASUS F515JA 15,6 Intel Core i3-10 gen</t>
  </si>
  <si>
    <t>Komputer stacjonarny (Intel Celeron G4920,8GB,SSD250)</t>
  </si>
  <si>
    <t>Komputer stacjonarny (IntelCore i7-2 gen, 8GB, TDD1TB)</t>
  </si>
  <si>
    <t>Telefon komórkowy Motorola Moto gg</t>
  </si>
  <si>
    <t>Smartfon Caterpilar</t>
  </si>
  <si>
    <t>Telefon komórkowy</t>
  </si>
  <si>
    <t>Wideorejestrator</t>
  </si>
  <si>
    <t>Smartfon Caterpilar CAT S 42/DS..H</t>
  </si>
  <si>
    <t>2014 rok</t>
  </si>
  <si>
    <t>2018 rok</t>
  </si>
  <si>
    <t>Załacznik_5_5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</si>
</sst>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[$-415]General"/>
    <numFmt numFmtId="165" formatCode="#,##0.00\ &quot;zł&quot;"/>
  </numFmts>
  <fonts count="26" x14ac:knownFonts="1">
    <font>
      <sz val="11"/>
      <color theme="1"/>
      <name val="Calibri"/>
      <family val="2"/>
      <scheme val="minor"/>
    </font>
    <font>
      <sz val="11"/>
      <color indexed="8"/>
      <name val="Arial"/>
      <family val="2"/>
      <charset val="238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Arial"/>
      <family val="2"/>
      <charset val="238"/>
    </font>
    <font>
      <b/>
      <i/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scheme val="minor"/>
    </font>
    <font>
      <b/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theme="0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00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5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6" fillId="0" borderId="0"/>
    <xf numFmtId="0" fontId="7" fillId="0" borderId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7" borderId="0" applyNumberFormat="0" applyBorder="0" applyAlignment="0" applyProtection="0"/>
  </cellStyleXfs>
  <cellXfs count="123">
    <xf numFmtId="0" fontId="0" fillId="0" borderId="0" xfId="0"/>
    <xf numFmtId="0" fontId="3" fillId="0" borderId="0" xfId="0" applyFont="1"/>
    <xf numFmtId="0" fontId="8" fillId="0" borderId="0" xfId="0" applyFont="1"/>
    <xf numFmtId="0" fontId="5" fillId="6" borderId="12" xfId="0" applyFont="1" applyFill="1" applyBorder="1"/>
    <xf numFmtId="0" fontId="0" fillId="6" borderId="0" xfId="0" applyFill="1"/>
    <xf numFmtId="0" fontId="9" fillId="2" borderId="2" xfId="0" applyFont="1" applyFill="1" applyBorder="1" applyAlignment="1">
      <alignment horizontal="center" vertical="center"/>
    </xf>
    <xf numFmtId="0" fontId="12" fillId="0" borderId="0" xfId="0" applyFont="1"/>
    <xf numFmtId="164" fontId="9" fillId="4" borderId="10" xfId="1" applyFont="1" applyFill="1" applyBorder="1" applyAlignment="1">
      <alignment horizontal="center" vertical="center"/>
    </xf>
    <xf numFmtId="164" fontId="9" fillId="2" borderId="4" xfId="1" applyFont="1" applyFill="1" applyBorder="1" applyAlignment="1">
      <alignment horizontal="center" vertical="center"/>
    </xf>
    <xf numFmtId="0" fontId="12" fillId="0" borderId="0" xfId="2" applyFont="1"/>
    <xf numFmtId="164" fontId="13" fillId="0" borderId="5" xfId="1" applyFont="1" applyBorder="1" applyAlignment="1">
      <alignment horizontal="center" vertical="center"/>
    </xf>
    <xf numFmtId="44" fontId="13" fillId="0" borderId="11" xfId="4" applyFont="1" applyBorder="1" applyAlignment="1">
      <alignment horizontal="center" vertical="center"/>
    </xf>
    <xf numFmtId="164" fontId="14" fillId="0" borderId="6" xfId="1" applyFont="1" applyBorder="1" applyAlignment="1">
      <alignment horizontal="center" vertical="center"/>
    </xf>
    <xf numFmtId="44" fontId="15" fillId="0" borderId="9" xfId="4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44" fontId="11" fillId="0" borderId="3" xfId="3" applyFont="1" applyBorder="1" applyAlignment="1">
      <alignment vertical="center"/>
    </xf>
    <xf numFmtId="0" fontId="19" fillId="0" borderId="3" xfId="0" applyFont="1" applyBorder="1" applyAlignment="1">
      <alignment horizontal="center" vertical="center"/>
    </xf>
    <xf numFmtId="0" fontId="20" fillId="7" borderId="3" xfId="7" applyFont="1" applyBorder="1" applyAlignment="1">
      <alignment horizontal="center" vertical="center"/>
    </xf>
    <xf numFmtId="0" fontId="20" fillId="7" borderId="3" xfId="7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7" fillId="0" borderId="0" xfId="0" applyFont="1"/>
    <xf numFmtId="0" fontId="21" fillId="2" borderId="2" xfId="0" applyFont="1" applyFill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1" fillId="0" borderId="7" xfId="0" applyFont="1" applyBorder="1"/>
    <xf numFmtId="165" fontId="19" fillId="0" borderId="3" xfId="3" applyNumberFormat="1" applyFont="1" applyBorder="1" applyAlignment="1">
      <alignment vertical="center"/>
    </xf>
    <xf numFmtId="165" fontId="20" fillId="7" borderId="3" xfId="7" applyNumberFormat="1" applyFont="1" applyBorder="1" applyAlignment="1">
      <alignment vertical="center"/>
    </xf>
    <xf numFmtId="14" fontId="19" fillId="0" borderId="3" xfId="0" applyNumberFormat="1" applyFont="1" applyBorder="1" applyAlignment="1">
      <alignment vertical="center"/>
    </xf>
    <xf numFmtId="14" fontId="20" fillId="7" borderId="3" xfId="7" applyNumberFormat="1" applyFont="1" applyBorder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21" fillId="0" borderId="25" xfId="0" applyFont="1" applyBorder="1"/>
    <xf numFmtId="0" fontId="21" fillId="0" borderId="26" xfId="0" applyFont="1" applyBorder="1"/>
    <xf numFmtId="0" fontId="1" fillId="0" borderId="6" xfId="0" applyFont="1" applyBorder="1"/>
    <xf numFmtId="0" fontId="18" fillId="7" borderId="6" xfId="7" applyBorder="1"/>
    <xf numFmtId="165" fontId="1" fillId="0" borderId="9" xfId="3" applyNumberFormat="1" applyFont="1" applyBorder="1"/>
    <xf numFmtId="165" fontId="20" fillId="7" borderId="9" xfId="7" applyNumberFormat="1" applyFont="1" applyBorder="1"/>
    <xf numFmtId="165" fontId="21" fillId="0" borderId="8" xfId="0" applyNumberFormat="1" applyFont="1" applyBorder="1"/>
    <xf numFmtId="0" fontId="19" fillId="0" borderId="3" xfId="0" applyFont="1" applyBorder="1" applyAlignment="1">
      <alignment horizontal="center" vertical="center" wrapText="1"/>
    </xf>
    <xf numFmtId="14" fontId="19" fillId="0" borderId="3" xfId="0" applyNumberFormat="1" applyFont="1" applyBorder="1" applyAlignment="1">
      <alignment horizontal="right" vertical="center" wrapText="1"/>
    </xf>
    <xf numFmtId="165" fontId="19" fillId="0" borderId="3" xfId="0" applyNumberFormat="1" applyFont="1" applyBorder="1" applyAlignment="1">
      <alignment horizontal="right" vertical="center" wrapText="1"/>
    </xf>
    <xf numFmtId="165" fontId="19" fillId="0" borderId="3" xfId="0" applyNumberFormat="1" applyFont="1" applyBorder="1" applyAlignment="1">
      <alignment vertical="center"/>
    </xf>
    <xf numFmtId="0" fontId="19" fillId="8" borderId="3" xfId="7" applyFont="1" applyFill="1" applyBorder="1" applyAlignment="1">
      <alignment horizontal="center" vertical="center" wrapText="1"/>
    </xf>
    <xf numFmtId="14" fontId="19" fillId="8" borderId="3" xfId="7" applyNumberFormat="1" applyFont="1" applyFill="1" applyBorder="1" applyAlignment="1">
      <alignment horizontal="right" vertical="center" wrapText="1"/>
    </xf>
    <xf numFmtId="165" fontId="19" fillId="8" borderId="3" xfId="7" applyNumberFormat="1" applyFont="1" applyFill="1" applyBorder="1" applyAlignment="1">
      <alignment horizontal="right" vertical="center" wrapText="1"/>
    </xf>
    <xf numFmtId="165" fontId="19" fillId="8" borderId="3" xfId="7" applyNumberFormat="1" applyFont="1" applyFill="1" applyBorder="1" applyAlignment="1">
      <alignment vertical="center"/>
    </xf>
    <xf numFmtId="0" fontId="20" fillId="9" borderId="3" xfId="0" applyFont="1" applyFill="1" applyBorder="1" applyAlignment="1">
      <alignment horizontal="center" vertical="center" wrapText="1"/>
    </xf>
    <xf numFmtId="0" fontId="20" fillId="9" borderId="3" xfId="0" applyFont="1" applyFill="1" applyBorder="1" applyAlignment="1">
      <alignment horizontal="center" vertical="center"/>
    </xf>
    <xf numFmtId="14" fontId="20" fillId="9" borderId="3" xfId="0" applyNumberFormat="1" applyFont="1" applyFill="1" applyBorder="1" applyAlignment="1">
      <alignment vertical="center"/>
    </xf>
    <xf numFmtId="165" fontId="20" fillId="9" borderId="3" xfId="3" applyNumberFormat="1" applyFont="1" applyFill="1" applyBorder="1" applyAlignment="1">
      <alignment vertical="center"/>
    </xf>
    <xf numFmtId="14" fontId="20" fillId="7" borderId="3" xfId="7" applyNumberFormat="1" applyFont="1" applyBorder="1" applyAlignment="1">
      <alignment horizontal="right" vertical="center" wrapText="1"/>
    </xf>
    <xf numFmtId="165" fontId="20" fillId="7" borderId="3" xfId="7" applyNumberFormat="1" applyFont="1" applyBorder="1" applyAlignment="1">
      <alignment horizontal="right" vertical="center" wrapText="1"/>
    </xf>
    <xf numFmtId="0" fontId="7" fillId="0" borderId="0" xfId="0" applyFont="1" applyAlignment="1">
      <alignment wrapText="1"/>
    </xf>
    <xf numFmtId="14" fontId="7" fillId="0" borderId="0" xfId="0" applyNumberFormat="1" applyFont="1"/>
    <xf numFmtId="165" fontId="24" fillId="0" borderId="3" xfId="0" applyNumberFormat="1" applyFont="1" applyBorder="1"/>
    <xf numFmtId="0" fontId="19" fillId="0" borderId="3" xfId="0" applyFont="1" applyBorder="1" applyAlignment="1">
      <alignment horizontal="right" vertical="center"/>
    </xf>
    <xf numFmtId="14" fontId="19" fillId="0" borderId="3" xfId="0" applyNumberFormat="1" applyFont="1" applyBorder="1" applyAlignment="1">
      <alignment horizontal="right" vertical="center"/>
    </xf>
    <xf numFmtId="164" fontId="25" fillId="0" borderId="7" xfId="1" applyFont="1" applyBorder="1" applyAlignment="1">
      <alignment horizontal="center" vertical="center"/>
    </xf>
    <xf numFmtId="44" fontId="9" fillId="0" borderId="8" xfId="4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14" fontId="13" fillId="0" borderId="3" xfId="0" applyNumberFormat="1" applyFont="1" applyBorder="1" applyAlignment="1">
      <alignment horizontal="center" vertical="center"/>
    </xf>
    <xf numFmtId="44" fontId="13" fillId="0" borderId="3" xfId="3" applyFont="1" applyBorder="1" applyAlignment="1">
      <alignment horizontal="center" vertical="center"/>
    </xf>
    <xf numFmtId="44" fontId="13" fillId="0" borderId="3" xfId="3" applyFont="1" applyFill="1" applyBorder="1" applyAlignment="1">
      <alignment horizontal="center" vertical="center"/>
    </xf>
    <xf numFmtId="44" fontId="13" fillId="0" borderId="0" xfId="0" applyNumberFormat="1" applyFont="1" applyAlignment="1">
      <alignment horizontal="center" vertical="center"/>
    </xf>
    <xf numFmtId="44" fontId="13" fillId="0" borderId="3" xfId="0" applyNumberFormat="1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/>
    </xf>
    <xf numFmtId="0" fontId="19" fillId="0" borderId="0" xfId="0" applyFont="1"/>
    <xf numFmtId="0" fontId="19" fillId="8" borderId="3" xfId="7" applyFont="1" applyFill="1" applyBorder="1" applyAlignment="1">
      <alignment horizontal="center" vertical="center"/>
    </xf>
    <xf numFmtId="14" fontId="19" fillId="8" borderId="3" xfId="7" applyNumberFormat="1" applyFont="1" applyFill="1" applyBorder="1" applyAlignment="1">
      <alignment vertical="center"/>
    </xf>
    <xf numFmtId="0" fontId="19" fillId="8" borderId="0" xfId="0" applyFont="1" applyFill="1"/>
    <xf numFmtId="0" fontId="19" fillId="8" borderId="3" xfId="0" applyFont="1" applyFill="1" applyBorder="1" applyAlignment="1">
      <alignment horizontal="center" vertical="center" wrapText="1"/>
    </xf>
    <xf numFmtId="0" fontId="19" fillId="8" borderId="3" xfId="0" applyFont="1" applyFill="1" applyBorder="1" applyAlignment="1">
      <alignment horizontal="center" vertical="center"/>
    </xf>
    <xf numFmtId="14" fontId="19" fillId="8" borderId="3" xfId="0" applyNumberFormat="1" applyFont="1" applyFill="1" applyBorder="1" applyAlignment="1">
      <alignment horizontal="right" vertical="center"/>
    </xf>
    <xf numFmtId="165" fontId="19" fillId="8" borderId="3" xfId="3" applyNumberFormat="1" applyFont="1" applyFill="1" applyBorder="1" applyAlignment="1">
      <alignment vertical="center"/>
    </xf>
    <xf numFmtId="0" fontId="13" fillId="10" borderId="3" xfId="0" applyFont="1" applyFill="1" applyBorder="1" applyAlignment="1">
      <alignment horizontal="center" vertical="center" wrapText="1"/>
    </xf>
    <xf numFmtId="0" fontId="13" fillId="10" borderId="3" xfId="0" applyFont="1" applyFill="1" applyBorder="1" applyAlignment="1">
      <alignment horizontal="center" vertical="center"/>
    </xf>
    <xf numFmtId="14" fontId="13" fillId="10" borderId="3" xfId="0" applyNumberFormat="1" applyFont="1" applyFill="1" applyBorder="1" applyAlignment="1">
      <alignment horizontal="center" vertical="center"/>
    </xf>
    <xf numFmtId="44" fontId="13" fillId="10" borderId="3" xfId="3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 wrapText="1"/>
    </xf>
    <xf numFmtId="0" fontId="13" fillId="8" borderId="3" xfId="0" applyFont="1" applyFill="1" applyBorder="1" applyAlignment="1">
      <alignment horizontal="center" vertical="center"/>
    </xf>
    <xf numFmtId="14" fontId="13" fillId="8" borderId="3" xfId="0" applyNumberFormat="1" applyFont="1" applyFill="1" applyBorder="1" applyAlignment="1">
      <alignment horizontal="center" vertical="center"/>
    </xf>
    <xf numFmtId="44" fontId="13" fillId="8" borderId="3" xfId="3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49" fontId="10" fillId="3" borderId="10" xfId="0" applyNumberFormat="1" applyFont="1" applyFill="1" applyBorder="1" applyAlignment="1">
      <alignment horizontal="center" vertical="top" wrapText="1"/>
    </xf>
    <xf numFmtId="49" fontId="10" fillId="3" borderId="15" xfId="0" applyNumberFormat="1" applyFont="1" applyFill="1" applyBorder="1" applyAlignment="1">
      <alignment horizontal="center" vertical="top" wrapText="1"/>
    </xf>
    <xf numFmtId="49" fontId="10" fillId="3" borderId="16" xfId="0" applyNumberFormat="1" applyFont="1" applyFill="1" applyBorder="1" applyAlignment="1">
      <alignment horizontal="center" vertical="top" wrapText="1"/>
    </xf>
    <xf numFmtId="0" fontId="11" fillId="2" borderId="17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44" fontId="11" fillId="0" borderId="20" xfId="3" applyFont="1" applyBorder="1" applyAlignment="1">
      <alignment horizontal="left" vertical="center" wrapText="1"/>
    </xf>
    <xf numFmtId="44" fontId="11" fillId="0" borderId="21" xfId="3" applyFont="1" applyBorder="1" applyAlignment="1">
      <alignment horizontal="left" vertical="center" wrapText="1"/>
    </xf>
    <xf numFmtId="44" fontId="11" fillId="0" borderId="22" xfId="3" applyFont="1" applyBorder="1" applyAlignment="1">
      <alignment horizontal="left" vertical="center" wrapText="1"/>
    </xf>
    <xf numFmtId="0" fontId="21" fillId="0" borderId="10" xfId="0" applyFont="1" applyBorder="1" applyAlignment="1">
      <alignment horizontal="center" vertical="top" wrapText="1"/>
    </xf>
    <xf numFmtId="0" fontId="21" fillId="0" borderId="15" xfId="0" applyFont="1" applyBorder="1" applyAlignment="1">
      <alignment horizontal="center" vertical="top" wrapText="1"/>
    </xf>
    <xf numFmtId="0" fontId="21" fillId="0" borderId="16" xfId="0" applyFont="1" applyBorder="1" applyAlignment="1">
      <alignment horizontal="center" vertical="top" wrapText="1"/>
    </xf>
    <xf numFmtId="49" fontId="22" fillId="3" borderId="10" xfId="0" applyNumberFormat="1" applyFont="1" applyFill="1" applyBorder="1" applyAlignment="1">
      <alignment horizontal="center" vertical="top" wrapText="1"/>
    </xf>
    <xf numFmtId="49" fontId="22" fillId="3" borderId="15" xfId="0" applyNumberFormat="1" applyFont="1" applyFill="1" applyBorder="1" applyAlignment="1">
      <alignment horizontal="center" vertical="top" wrapText="1"/>
    </xf>
    <xf numFmtId="49" fontId="22" fillId="3" borderId="16" xfId="0" applyNumberFormat="1" applyFont="1" applyFill="1" applyBorder="1" applyAlignment="1">
      <alignment horizontal="center" vertical="top" wrapText="1"/>
    </xf>
    <xf numFmtId="0" fontId="23" fillId="2" borderId="17" xfId="0" applyFont="1" applyFill="1" applyBorder="1" applyAlignment="1">
      <alignment horizontal="center" vertical="center"/>
    </xf>
    <xf numFmtId="0" fontId="23" fillId="2" borderId="18" xfId="0" applyFont="1" applyFill="1" applyBorder="1" applyAlignment="1">
      <alignment horizontal="center" vertical="center"/>
    </xf>
    <xf numFmtId="0" fontId="23" fillId="2" borderId="19" xfId="0" applyFont="1" applyFill="1" applyBorder="1" applyAlignment="1">
      <alignment horizontal="center" vertical="center"/>
    </xf>
    <xf numFmtId="0" fontId="23" fillId="2" borderId="23" xfId="0" applyFont="1" applyFill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3" fillId="2" borderId="24" xfId="0" applyFont="1" applyFill="1" applyBorder="1" applyAlignment="1">
      <alignment horizontal="center" vertical="center"/>
    </xf>
    <xf numFmtId="0" fontId="21" fillId="0" borderId="3" xfId="0" applyFont="1" applyBorder="1" applyAlignment="1">
      <alignment horizontal="left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0" fontId="16" fillId="5" borderId="19" xfId="0" applyFont="1" applyFill="1" applyBorder="1" applyAlignment="1">
      <alignment horizontal="center" vertical="center" wrapText="1"/>
    </xf>
    <xf numFmtId="0" fontId="16" fillId="5" borderId="23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 wrapText="1"/>
    </xf>
    <xf numFmtId="0" fontId="16" fillId="5" borderId="24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</cellXfs>
  <cellStyles count="8">
    <cellStyle name="Akcent 5" xfId="7" builtinId="45"/>
    <cellStyle name="Excel Built-in Normal" xfId="1" xr:uid="{00000000-0005-0000-0000-000001000000}"/>
    <cellStyle name="Normalny" xfId="0" builtinId="0"/>
    <cellStyle name="Normalny 3" xfId="2" xr:uid="{00000000-0005-0000-0000-000003000000}"/>
    <cellStyle name="Walutowy" xfId="3" builtinId="4"/>
    <cellStyle name="Walutowy 2" xfId="4" xr:uid="{00000000-0005-0000-0000-000005000000}"/>
    <cellStyle name="Walutowy 2 2" xfId="6" xr:uid="{00000000-0005-0000-0000-000006000000}"/>
    <cellStyle name="Walutowy 3" xfId="5" xr:uid="{00000000-0005-0000-0000-000007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D13" sqref="D13"/>
    </sheetView>
  </sheetViews>
  <sheetFormatPr defaultRowHeight="15" x14ac:dyDescent="0.25"/>
  <cols>
    <col min="1" max="1" width="24" customWidth="1"/>
    <col min="2" max="2" width="15.85546875" customWidth="1"/>
  </cols>
  <sheetData>
    <row r="1" spans="1:6" ht="15.75" thickBot="1" x14ac:dyDescent="0.3">
      <c r="E1" s="3" t="s">
        <v>99</v>
      </c>
      <c r="F1" s="4"/>
    </row>
    <row r="2" spans="1:6" ht="33" customHeight="1" thickBot="1" x14ac:dyDescent="0.3">
      <c r="A2" s="96" t="s">
        <v>63</v>
      </c>
      <c r="B2" s="97"/>
      <c r="C2" s="97"/>
      <c r="D2" s="97"/>
      <c r="E2" s="97"/>
      <c r="F2" s="98"/>
    </row>
    <row r="3" spans="1:6" ht="15.75" thickBot="1" x14ac:dyDescent="0.3">
      <c r="A3" s="5" t="s">
        <v>11</v>
      </c>
      <c r="B3" s="84" t="s">
        <v>12</v>
      </c>
      <c r="C3" s="85"/>
      <c r="D3" s="85"/>
      <c r="E3" s="85"/>
      <c r="F3" s="86"/>
    </row>
    <row r="4" spans="1:6" ht="16.5" thickBot="1" x14ac:dyDescent="0.3">
      <c r="A4" s="5" t="s">
        <v>9</v>
      </c>
      <c r="B4" s="87" t="s">
        <v>13</v>
      </c>
      <c r="C4" s="88"/>
      <c r="D4" s="88"/>
      <c r="E4" s="88"/>
      <c r="F4" s="89"/>
    </row>
    <row r="5" spans="1:6" x14ac:dyDescent="0.25">
      <c r="A5" s="90" t="s">
        <v>31</v>
      </c>
      <c r="B5" s="91"/>
      <c r="C5" s="91"/>
      <c r="D5" s="91"/>
      <c r="E5" s="91"/>
      <c r="F5" s="92"/>
    </row>
    <row r="6" spans="1:6" ht="15.75" thickBot="1" x14ac:dyDescent="0.3">
      <c r="A6" s="93"/>
      <c r="B6" s="94"/>
      <c r="C6" s="94"/>
      <c r="D6" s="94"/>
      <c r="E6" s="94"/>
      <c r="F6" s="95"/>
    </row>
    <row r="7" spans="1:6" x14ac:dyDescent="0.25">
      <c r="A7" s="6"/>
      <c r="B7" s="6"/>
      <c r="C7" s="6"/>
      <c r="D7" s="6"/>
      <c r="E7" s="6"/>
      <c r="F7" s="6"/>
    </row>
    <row r="8" spans="1:6" ht="15.75" thickBot="1" x14ac:dyDescent="0.3">
      <c r="A8" s="6"/>
      <c r="B8" s="6"/>
      <c r="C8" s="6"/>
      <c r="D8" s="6"/>
      <c r="E8" s="6"/>
      <c r="F8" s="6"/>
    </row>
    <row r="9" spans="1:6" ht="15.75" thickBot="1" x14ac:dyDescent="0.3">
      <c r="A9" s="7" t="s">
        <v>32</v>
      </c>
      <c r="B9" s="8" t="s">
        <v>6</v>
      </c>
      <c r="C9" s="9"/>
      <c r="D9" s="9"/>
      <c r="E9" s="9"/>
      <c r="F9" s="9"/>
    </row>
    <row r="10" spans="1:6" x14ac:dyDescent="0.25">
      <c r="A10" s="10" t="s">
        <v>62</v>
      </c>
      <c r="B10" s="11">
        <v>100000</v>
      </c>
      <c r="C10" s="9"/>
      <c r="D10" s="9"/>
      <c r="E10" s="9"/>
      <c r="F10" s="9"/>
    </row>
    <row r="11" spans="1:6" x14ac:dyDescent="0.25">
      <c r="A11" s="12" t="s">
        <v>87</v>
      </c>
      <c r="B11" s="13">
        <v>30000</v>
      </c>
      <c r="C11" s="9"/>
      <c r="D11" s="9"/>
      <c r="E11" s="9"/>
      <c r="F11" s="9"/>
    </row>
    <row r="12" spans="1:6" ht="15.75" thickBot="1" x14ac:dyDescent="0.3">
      <c r="A12" s="59" t="s">
        <v>75</v>
      </c>
      <c r="B12" s="60">
        <f>SUM(B10:B11)</f>
        <v>130000</v>
      </c>
      <c r="C12" s="9"/>
      <c r="D12" s="9"/>
      <c r="E12" s="9"/>
      <c r="F12" s="9"/>
    </row>
  </sheetData>
  <mergeCells count="4">
    <mergeCell ref="B3:F3"/>
    <mergeCell ref="B4:F4"/>
    <mergeCell ref="A5:F6"/>
    <mergeCell ref="A2:F2"/>
  </mergeCells>
  <phoneticPr fontId="0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41"/>
  <sheetViews>
    <sheetView topLeftCell="A31" zoomScaleNormal="100" workbookViewId="0">
      <selection activeCell="F34" sqref="F34"/>
    </sheetView>
  </sheetViews>
  <sheetFormatPr defaultRowHeight="39.950000000000003" customHeight="1" x14ac:dyDescent="0.25"/>
  <cols>
    <col min="1" max="1" width="42.140625" customWidth="1"/>
    <col min="2" max="2" width="36.28515625" customWidth="1"/>
    <col min="3" max="3" width="7.28515625" customWidth="1"/>
    <col min="4" max="4" width="13.42578125" customWidth="1"/>
    <col min="5" max="5" width="12.85546875" customWidth="1"/>
    <col min="6" max="6" width="13.28515625" customWidth="1"/>
  </cols>
  <sheetData>
    <row r="1" spans="1:6" ht="20.100000000000001" customHeight="1" thickBot="1" x14ac:dyDescent="0.3">
      <c r="A1" s="14" t="s">
        <v>1</v>
      </c>
      <c r="B1" s="96" t="s">
        <v>14</v>
      </c>
      <c r="C1" s="97"/>
      <c r="D1" s="97"/>
      <c r="E1" s="97"/>
      <c r="F1" s="98"/>
    </row>
    <row r="2" spans="1:6" ht="20.100000000000001" customHeight="1" thickBot="1" x14ac:dyDescent="0.3">
      <c r="A2" s="5" t="s">
        <v>11</v>
      </c>
      <c r="B2" s="96" t="s">
        <v>12</v>
      </c>
      <c r="C2" s="97"/>
      <c r="D2" s="97"/>
      <c r="E2" s="97"/>
      <c r="F2" s="98"/>
    </row>
    <row r="3" spans="1:6" ht="20.100000000000001" customHeight="1" thickBot="1" x14ac:dyDescent="0.3">
      <c r="A3" s="5" t="s">
        <v>9</v>
      </c>
      <c r="B3" s="87" t="s">
        <v>13</v>
      </c>
      <c r="C3" s="88"/>
      <c r="D3" s="88"/>
      <c r="E3" s="88"/>
      <c r="F3" s="89"/>
    </row>
    <row r="4" spans="1:6" ht="20.100000000000001" customHeight="1" x14ac:dyDescent="0.25">
      <c r="A4" s="90" t="s">
        <v>30</v>
      </c>
      <c r="B4" s="91"/>
      <c r="C4" s="91"/>
      <c r="D4" s="91"/>
      <c r="E4" s="91"/>
      <c r="F4" s="92"/>
    </row>
    <row r="5" spans="1:6" ht="20.100000000000001" customHeight="1" thickBot="1" x14ac:dyDescent="0.3">
      <c r="A5" s="93"/>
      <c r="B5" s="94"/>
      <c r="C5" s="94"/>
      <c r="D5" s="94"/>
      <c r="E5" s="94"/>
      <c r="F5" s="95"/>
    </row>
    <row r="6" spans="1:6" ht="39.950000000000003" customHeight="1" x14ac:dyDescent="0.25">
      <c r="A6" s="15" t="s">
        <v>1</v>
      </c>
      <c r="B6" s="15" t="s">
        <v>2</v>
      </c>
      <c r="C6" s="15" t="s">
        <v>3</v>
      </c>
      <c r="D6" s="16" t="s">
        <v>4</v>
      </c>
      <c r="E6" s="16" t="s">
        <v>5</v>
      </c>
      <c r="F6" s="15" t="s">
        <v>6</v>
      </c>
    </row>
    <row r="7" spans="1:6" s="1" customFormat="1" ht="39.950000000000003" customHeight="1" x14ac:dyDescent="0.25">
      <c r="A7" s="61" t="s">
        <v>19</v>
      </c>
      <c r="B7" s="17" t="s">
        <v>20</v>
      </c>
      <c r="C7" s="17">
        <v>1</v>
      </c>
      <c r="D7" s="62" t="s">
        <v>18</v>
      </c>
      <c r="E7" s="63">
        <v>362.85</v>
      </c>
      <c r="F7" s="63">
        <v>362.85</v>
      </c>
    </row>
    <row r="8" spans="1:6" s="1" customFormat="1" ht="39.950000000000003" customHeight="1" x14ac:dyDescent="0.25">
      <c r="A8" s="61" t="s">
        <v>21</v>
      </c>
      <c r="B8" s="17" t="s">
        <v>20</v>
      </c>
      <c r="C8" s="17">
        <v>1</v>
      </c>
      <c r="D8" s="62" t="s">
        <v>18</v>
      </c>
      <c r="E8" s="63">
        <v>602.70000000000005</v>
      </c>
      <c r="F8" s="63">
        <v>602.70000000000005</v>
      </c>
    </row>
    <row r="9" spans="1:6" s="1" customFormat="1" ht="39.950000000000003" customHeight="1" x14ac:dyDescent="0.25">
      <c r="A9" s="61" t="s">
        <v>19</v>
      </c>
      <c r="B9" s="17" t="s">
        <v>20</v>
      </c>
      <c r="C9" s="17">
        <v>1</v>
      </c>
      <c r="D9" s="62" t="s">
        <v>24</v>
      </c>
      <c r="E9" s="63">
        <v>362.85</v>
      </c>
      <c r="F9" s="63">
        <v>725.7</v>
      </c>
    </row>
    <row r="10" spans="1:6" ht="39.950000000000003" customHeight="1" x14ac:dyDescent="0.25">
      <c r="A10" s="17" t="s">
        <v>33</v>
      </c>
      <c r="B10" s="17" t="s">
        <v>16</v>
      </c>
      <c r="C10" s="17">
        <v>7</v>
      </c>
      <c r="D10" s="62">
        <v>43031</v>
      </c>
      <c r="E10" s="64">
        <v>335.9</v>
      </c>
      <c r="F10" s="64">
        <f t="shared" ref="F10:F25" si="0">C10*E10</f>
        <v>2351.2999999999997</v>
      </c>
    </row>
    <row r="11" spans="1:6" ht="39.950000000000003" customHeight="1" x14ac:dyDescent="0.25">
      <c r="A11" s="17" t="s">
        <v>34</v>
      </c>
      <c r="B11" s="17" t="s">
        <v>36</v>
      </c>
      <c r="C11" s="17">
        <v>1</v>
      </c>
      <c r="D11" s="62">
        <v>43109</v>
      </c>
      <c r="E11" s="65">
        <v>943.8</v>
      </c>
      <c r="F11" s="63">
        <f t="shared" si="0"/>
        <v>943.8</v>
      </c>
    </row>
    <row r="12" spans="1:6" ht="39.950000000000003" customHeight="1" x14ac:dyDescent="0.25">
      <c r="A12" s="17" t="s">
        <v>35</v>
      </c>
      <c r="B12" s="17" t="s">
        <v>16</v>
      </c>
      <c r="C12" s="17">
        <v>4</v>
      </c>
      <c r="D12" s="62">
        <v>43109</v>
      </c>
      <c r="E12" s="66">
        <v>348.44</v>
      </c>
      <c r="F12" s="64">
        <f t="shared" si="0"/>
        <v>1393.76</v>
      </c>
    </row>
    <row r="13" spans="1:6" ht="39.950000000000003" customHeight="1" x14ac:dyDescent="0.25">
      <c r="A13" s="61" t="s">
        <v>43</v>
      </c>
      <c r="B13" s="17" t="s">
        <v>10</v>
      </c>
      <c r="C13" s="17">
        <v>1</v>
      </c>
      <c r="D13" s="62">
        <v>43818</v>
      </c>
      <c r="E13" s="63">
        <v>1699</v>
      </c>
      <c r="F13" s="63">
        <f t="shared" si="0"/>
        <v>1699</v>
      </c>
    </row>
    <row r="14" spans="1:6" ht="39.950000000000003" customHeight="1" x14ac:dyDescent="0.25">
      <c r="A14" s="61" t="s">
        <v>56</v>
      </c>
      <c r="B14" s="17" t="s">
        <v>20</v>
      </c>
      <c r="C14" s="17">
        <v>1</v>
      </c>
      <c r="D14" s="62">
        <v>43860</v>
      </c>
      <c r="E14" s="63">
        <v>178.59</v>
      </c>
      <c r="F14" s="63">
        <f t="shared" si="0"/>
        <v>178.59</v>
      </c>
    </row>
    <row r="15" spans="1:6" ht="39.950000000000003" customHeight="1" x14ac:dyDescent="0.25">
      <c r="A15" s="61" t="s">
        <v>51</v>
      </c>
      <c r="B15" s="17" t="s">
        <v>20</v>
      </c>
      <c r="C15" s="17">
        <v>1</v>
      </c>
      <c r="D15" s="62">
        <v>44138</v>
      </c>
      <c r="E15" s="67">
        <v>207.39</v>
      </c>
      <c r="F15" s="63">
        <f t="shared" si="0"/>
        <v>207.39</v>
      </c>
    </row>
    <row r="16" spans="1:6" s="68" customFormat="1" ht="39.950000000000003" customHeight="1" x14ac:dyDescent="0.2">
      <c r="A16" s="40" t="s">
        <v>91</v>
      </c>
      <c r="B16" s="19" t="s">
        <v>46</v>
      </c>
      <c r="C16" s="19">
        <v>1</v>
      </c>
      <c r="D16" s="57" t="s">
        <v>97</v>
      </c>
      <c r="E16" s="28">
        <v>2230</v>
      </c>
      <c r="F16" s="28">
        <v>2230</v>
      </c>
    </row>
    <row r="17" spans="1:6" s="68" customFormat="1" ht="39.950000000000003" customHeight="1" x14ac:dyDescent="0.2">
      <c r="A17" s="40" t="s">
        <v>25</v>
      </c>
      <c r="B17" s="19" t="s">
        <v>25</v>
      </c>
      <c r="C17" s="19">
        <v>1</v>
      </c>
      <c r="D17" s="30">
        <v>42480</v>
      </c>
      <c r="E17" s="28">
        <v>3441.72</v>
      </c>
      <c r="F17" s="28">
        <v>3441.72</v>
      </c>
    </row>
    <row r="18" spans="1:6" s="71" customFormat="1" ht="39.950000000000003" customHeight="1" x14ac:dyDescent="0.2">
      <c r="A18" s="44" t="s">
        <v>38</v>
      </c>
      <c r="B18" s="69" t="s">
        <v>7</v>
      </c>
      <c r="C18" s="69">
        <v>1</v>
      </c>
      <c r="D18" s="70">
        <v>42720</v>
      </c>
      <c r="E18" s="47">
        <v>1758</v>
      </c>
      <c r="F18" s="47">
        <v>1758</v>
      </c>
    </row>
    <row r="19" spans="1:6" s="68" customFormat="1" ht="39.950000000000003" customHeight="1" x14ac:dyDescent="0.2">
      <c r="A19" s="40" t="s">
        <v>39</v>
      </c>
      <c r="B19" s="19" t="s">
        <v>22</v>
      </c>
      <c r="C19" s="19">
        <v>3</v>
      </c>
      <c r="D19" s="30">
        <v>43097</v>
      </c>
      <c r="E19" s="28">
        <v>700</v>
      </c>
      <c r="F19" s="28">
        <v>2100</v>
      </c>
    </row>
    <row r="20" spans="1:6" s="71" customFormat="1" ht="39.950000000000003" customHeight="1" x14ac:dyDescent="0.2">
      <c r="A20" s="72" t="s">
        <v>88</v>
      </c>
      <c r="B20" s="73" t="s">
        <v>70</v>
      </c>
      <c r="C20" s="73">
        <v>1</v>
      </c>
      <c r="D20" s="74" t="s">
        <v>98</v>
      </c>
      <c r="E20" s="75">
        <v>299.99</v>
      </c>
      <c r="F20" s="75">
        <v>299.99</v>
      </c>
    </row>
    <row r="21" spans="1:6" s="68" customFormat="1" ht="39.950000000000003" customHeight="1" x14ac:dyDescent="0.2">
      <c r="A21" s="40" t="s">
        <v>44</v>
      </c>
      <c r="B21" s="19" t="s">
        <v>22</v>
      </c>
      <c r="C21" s="19">
        <v>2</v>
      </c>
      <c r="D21" s="30">
        <v>44165</v>
      </c>
      <c r="E21" s="28">
        <v>456</v>
      </c>
      <c r="F21" s="28">
        <v>912</v>
      </c>
    </row>
    <row r="22" spans="1:6" s="68" customFormat="1" ht="39.950000000000003" customHeight="1" x14ac:dyDescent="0.2">
      <c r="A22" s="40" t="s">
        <v>42</v>
      </c>
      <c r="B22" s="19" t="s">
        <v>15</v>
      </c>
      <c r="C22" s="19">
        <v>1</v>
      </c>
      <c r="D22" s="30">
        <v>44165</v>
      </c>
      <c r="E22" s="28">
        <v>435</v>
      </c>
      <c r="F22" s="28">
        <v>435</v>
      </c>
    </row>
    <row r="23" spans="1:6" s="68" customFormat="1" ht="39.950000000000003" customHeight="1" x14ac:dyDescent="0.2">
      <c r="A23" s="40" t="s">
        <v>69</v>
      </c>
      <c r="B23" s="40" t="s">
        <v>71</v>
      </c>
      <c r="C23" s="40">
        <v>1</v>
      </c>
      <c r="D23" s="41">
        <v>44538</v>
      </c>
      <c r="E23" s="42">
        <v>444.89</v>
      </c>
      <c r="F23" s="43">
        <v>444.89</v>
      </c>
    </row>
    <row r="24" spans="1:6" s="68" customFormat="1" ht="39.950000000000003" customHeight="1" x14ac:dyDescent="0.2">
      <c r="A24" s="44" t="s">
        <v>81</v>
      </c>
      <c r="B24" s="19" t="s">
        <v>22</v>
      </c>
      <c r="C24" s="44">
        <v>1</v>
      </c>
      <c r="D24" s="45">
        <v>44889</v>
      </c>
      <c r="E24" s="46">
        <v>599.19000000000005</v>
      </c>
      <c r="F24" s="47">
        <v>599.19000000000005</v>
      </c>
    </row>
    <row r="25" spans="1:6" ht="39.950000000000003" customHeight="1" x14ac:dyDescent="0.25">
      <c r="A25" s="61" t="s">
        <v>52</v>
      </c>
      <c r="B25" s="17" t="s">
        <v>20</v>
      </c>
      <c r="C25" s="17">
        <v>5</v>
      </c>
      <c r="D25" s="62">
        <v>44138</v>
      </c>
      <c r="E25" s="67">
        <v>148.99</v>
      </c>
      <c r="F25" s="63">
        <f t="shared" si="0"/>
        <v>744.95</v>
      </c>
    </row>
    <row r="26" spans="1:6" ht="39.950000000000003" customHeight="1" x14ac:dyDescent="0.25">
      <c r="A26" s="61" t="s">
        <v>95</v>
      </c>
      <c r="B26" s="17" t="s">
        <v>95</v>
      </c>
      <c r="C26" s="17">
        <v>2</v>
      </c>
      <c r="D26" s="62">
        <v>44195</v>
      </c>
      <c r="E26" s="67">
        <v>399.99</v>
      </c>
      <c r="F26" s="63">
        <f>C26*E26</f>
        <v>799.98</v>
      </c>
    </row>
    <row r="27" spans="1:6" ht="39.950000000000003" customHeight="1" x14ac:dyDescent="0.25">
      <c r="A27" s="61" t="s">
        <v>40</v>
      </c>
      <c r="B27" s="17" t="s">
        <v>23</v>
      </c>
      <c r="C27" s="17">
        <v>1</v>
      </c>
      <c r="D27" s="62">
        <v>41485</v>
      </c>
      <c r="E27" s="63">
        <v>800</v>
      </c>
      <c r="F27" s="63">
        <v>800</v>
      </c>
    </row>
    <row r="28" spans="1:6" s="2" customFormat="1" ht="39.950000000000003" customHeight="1" x14ac:dyDescent="0.25">
      <c r="A28" s="61" t="s">
        <v>37</v>
      </c>
      <c r="B28" s="17" t="s">
        <v>7</v>
      </c>
      <c r="C28" s="17">
        <v>1</v>
      </c>
      <c r="D28" s="62">
        <v>41724</v>
      </c>
      <c r="E28" s="63">
        <v>1990</v>
      </c>
      <c r="F28" s="63">
        <v>1990</v>
      </c>
    </row>
    <row r="29" spans="1:6" ht="39.950000000000003" customHeight="1" x14ac:dyDescent="0.25">
      <c r="A29" s="61" t="s">
        <v>25</v>
      </c>
      <c r="B29" s="61" t="s">
        <v>25</v>
      </c>
      <c r="C29" s="17">
        <v>1</v>
      </c>
      <c r="D29" s="62">
        <v>41927</v>
      </c>
      <c r="E29" s="63">
        <v>2180</v>
      </c>
      <c r="F29" s="63">
        <v>2180</v>
      </c>
    </row>
    <row r="30" spans="1:6" ht="39.950000000000003" customHeight="1" x14ac:dyDescent="0.25">
      <c r="A30" s="61" t="s">
        <v>92</v>
      </c>
      <c r="B30" s="61" t="s">
        <v>94</v>
      </c>
      <c r="C30" s="17">
        <v>1</v>
      </c>
      <c r="D30" s="62">
        <v>44547</v>
      </c>
      <c r="E30" s="63">
        <v>599.99</v>
      </c>
      <c r="F30" s="63">
        <v>599.99</v>
      </c>
    </row>
    <row r="31" spans="1:6" ht="39.950000000000003" customHeight="1" x14ac:dyDescent="0.25">
      <c r="A31" s="61" t="s">
        <v>78</v>
      </c>
      <c r="B31" s="61" t="s">
        <v>20</v>
      </c>
      <c r="C31" s="17">
        <v>2</v>
      </c>
      <c r="D31" s="62">
        <v>44559</v>
      </c>
      <c r="E31" s="63">
        <v>467.4</v>
      </c>
      <c r="F31" s="63">
        <f>C31*E31</f>
        <v>934.8</v>
      </c>
    </row>
    <row r="32" spans="1:6" ht="39.950000000000003" customHeight="1" x14ac:dyDescent="0.25">
      <c r="A32" s="61" t="s">
        <v>77</v>
      </c>
      <c r="B32" s="61" t="s">
        <v>20</v>
      </c>
      <c r="C32" s="17">
        <v>1</v>
      </c>
      <c r="D32" s="62">
        <v>44559</v>
      </c>
      <c r="E32" s="63">
        <v>467.4</v>
      </c>
      <c r="F32" s="63">
        <f>C32*E32</f>
        <v>467.4</v>
      </c>
    </row>
    <row r="33" spans="1:6" ht="39.950000000000003" customHeight="1" x14ac:dyDescent="0.25">
      <c r="A33" s="61" t="s">
        <v>95</v>
      </c>
      <c r="B33" s="61" t="s">
        <v>95</v>
      </c>
      <c r="C33" s="17">
        <v>1</v>
      </c>
      <c r="D33" s="62">
        <v>44942</v>
      </c>
      <c r="E33" s="63">
        <v>379.99</v>
      </c>
      <c r="F33" s="63">
        <v>379.99</v>
      </c>
    </row>
    <row r="34" spans="1:6" ht="39.950000000000003" customHeight="1" x14ac:dyDescent="0.25">
      <c r="A34" s="99" t="s">
        <v>8</v>
      </c>
      <c r="B34" s="100"/>
      <c r="C34" s="100"/>
      <c r="D34" s="100"/>
      <c r="E34" s="101"/>
      <c r="F34" s="18">
        <f>SUM(F7:F33)</f>
        <v>29582.99</v>
      </c>
    </row>
    <row r="37" spans="1:6" ht="39.950000000000003" customHeight="1" x14ac:dyDescent="0.25">
      <c r="A37" s="23"/>
      <c r="B37" s="54"/>
    </row>
    <row r="38" spans="1:6" ht="39.950000000000003" customHeight="1" x14ac:dyDescent="0.25">
      <c r="A38" s="23"/>
      <c r="B38" s="55"/>
    </row>
    <row r="39" spans="1:6" ht="39.950000000000003" customHeight="1" x14ac:dyDescent="0.25">
      <c r="A39" s="23"/>
      <c r="B39" s="54"/>
    </row>
    <row r="40" spans="1:6" ht="39.950000000000003" customHeight="1" x14ac:dyDescent="0.25">
      <c r="A40" s="23"/>
      <c r="B40" s="23"/>
    </row>
    <row r="41" spans="1:6" ht="39.950000000000003" customHeight="1" x14ac:dyDescent="0.25">
      <c r="A41" s="23"/>
      <c r="B41" s="55"/>
    </row>
  </sheetData>
  <mergeCells count="5">
    <mergeCell ref="B1:F1"/>
    <mergeCell ref="B2:F2"/>
    <mergeCell ref="B3:F3"/>
    <mergeCell ref="A4:F5"/>
    <mergeCell ref="A34:E34"/>
  </mergeCells>
  <phoneticPr fontId="0" type="noConversion"/>
  <pageMargins left="0.7" right="0.7" top="0.75" bottom="0.75" header="0.3" footer="0.3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2"/>
  <sheetViews>
    <sheetView topLeftCell="A31" zoomScale="85" zoomScaleNormal="85" workbookViewId="0">
      <selection activeCell="D39" sqref="D39"/>
    </sheetView>
  </sheetViews>
  <sheetFormatPr defaultColWidth="9.140625" defaultRowHeight="39.950000000000003" customHeight="1" x14ac:dyDescent="0.2"/>
  <cols>
    <col min="1" max="1" width="33.140625" style="23" customWidth="1"/>
    <col min="2" max="2" width="35.7109375" style="23" customWidth="1"/>
    <col min="3" max="3" width="15" style="23" customWidth="1"/>
    <col min="4" max="4" width="15.7109375" style="23" customWidth="1"/>
    <col min="5" max="5" width="19.28515625" style="23" customWidth="1"/>
    <col min="6" max="6" width="16" style="23" customWidth="1"/>
    <col min="7" max="16384" width="9.140625" style="23"/>
  </cols>
  <sheetData>
    <row r="1" spans="1:6" ht="20.100000000000001" customHeight="1" thickBot="1" x14ac:dyDescent="0.25">
      <c r="A1" s="22" t="s">
        <v>1</v>
      </c>
      <c r="B1" s="102" t="s">
        <v>14</v>
      </c>
      <c r="C1" s="103"/>
      <c r="D1" s="103"/>
      <c r="E1" s="103"/>
      <c r="F1" s="104"/>
    </row>
    <row r="2" spans="1:6" ht="20.100000000000001" customHeight="1" thickBot="1" x14ac:dyDescent="0.25">
      <c r="A2" s="24" t="s">
        <v>11</v>
      </c>
      <c r="B2" s="102" t="s">
        <v>12</v>
      </c>
      <c r="C2" s="103"/>
      <c r="D2" s="103"/>
      <c r="E2" s="103"/>
      <c r="F2" s="104"/>
    </row>
    <row r="3" spans="1:6" ht="20.100000000000001" customHeight="1" thickBot="1" x14ac:dyDescent="0.25">
      <c r="A3" s="24" t="s">
        <v>9</v>
      </c>
      <c r="B3" s="105" t="s">
        <v>13</v>
      </c>
      <c r="C3" s="106"/>
      <c r="D3" s="106"/>
      <c r="E3" s="106"/>
      <c r="F3" s="107"/>
    </row>
    <row r="4" spans="1:6" ht="20.100000000000001" customHeight="1" x14ac:dyDescent="0.2">
      <c r="A4" s="108" t="s">
        <v>0</v>
      </c>
      <c r="B4" s="109"/>
      <c r="C4" s="109"/>
      <c r="D4" s="109"/>
      <c r="E4" s="109"/>
      <c r="F4" s="110"/>
    </row>
    <row r="5" spans="1:6" ht="20.100000000000001" customHeight="1" x14ac:dyDescent="0.2">
      <c r="A5" s="111"/>
      <c r="B5" s="112"/>
      <c r="C5" s="112"/>
      <c r="D5" s="112"/>
      <c r="E5" s="112"/>
      <c r="F5" s="113"/>
    </row>
    <row r="6" spans="1:6" ht="39.950000000000003" customHeight="1" x14ac:dyDescent="0.2">
      <c r="A6" s="25" t="s">
        <v>1</v>
      </c>
      <c r="B6" s="25" t="s">
        <v>2</v>
      </c>
      <c r="C6" s="25" t="s">
        <v>3</v>
      </c>
      <c r="D6" s="26" t="s">
        <v>4</v>
      </c>
      <c r="E6" s="26" t="s">
        <v>5</v>
      </c>
      <c r="F6" s="25" t="s">
        <v>6</v>
      </c>
    </row>
    <row r="7" spans="1:6" ht="39.950000000000003" customHeight="1" x14ac:dyDescent="0.2">
      <c r="A7" s="32" t="s">
        <v>25</v>
      </c>
      <c r="B7" s="19" t="s">
        <v>25</v>
      </c>
      <c r="C7" s="19">
        <v>1</v>
      </c>
      <c r="D7" s="30">
        <v>43031</v>
      </c>
      <c r="E7" s="28">
        <v>1610</v>
      </c>
      <c r="F7" s="28">
        <v>1610</v>
      </c>
    </row>
    <row r="8" spans="1:6" ht="39.950000000000003" customHeight="1" x14ac:dyDescent="0.2">
      <c r="A8" s="32" t="s">
        <v>90</v>
      </c>
      <c r="B8" s="19" t="s">
        <v>46</v>
      </c>
      <c r="C8" s="19">
        <v>1</v>
      </c>
      <c r="D8" s="58" t="s">
        <v>98</v>
      </c>
      <c r="E8" s="28">
        <v>2372.16</v>
      </c>
      <c r="F8" s="28">
        <f>C8*E8</f>
        <v>2372.16</v>
      </c>
    </row>
    <row r="9" spans="1:6" ht="39.950000000000003" customHeight="1" x14ac:dyDescent="0.2">
      <c r="A9" s="32" t="s">
        <v>25</v>
      </c>
      <c r="B9" s="19" t="s">
        <v>25</v>
      </c>
      <c r="C9" s="19">
        <v>1</v>
      </c>
      <c r="D9" s="30">
        <v>43228</v>
      </c>
      <c r="E9" s="28">
        <v>2472.65</v>
      </c>
      <c r="F9" s="28">
        <f t="shared" ref="F9:F15" si="0">C9*E9</f>
        <v>2472.65</v>
      </c>
    </row>
    <row r="10" spans="1:6" ht="39.950000000000003" customHeight="1" x14ac:dyDescent="0.2">
      <c r="A10" s="32" t="s">
        <v>25</v>
      </c>
      <c r="B10" s="19" t="s">
        <v>25</v>
      </c>
      <c r="C10" s="19">
        <v>1</v>
      </c>
      <c r="D10" s="30">
        <v>43262</v>
      </c>
      <c r="E10" s="28">
        <v>1700.02</v>
      </c>
      <c r="F10" s="28">
        <f t="shared" si="0"/>
        <v>1700.02</v>
      </c>
    </row>
    <row r="11" spans="1:6" ht="39.950000000000003" customHeight="1" x14ac:dyDescent="0.2">
      <c r="A11" s="32" t="s">
        <v>41</v>
      </c>
      <c r="B11" s="19" t="s">
        <v>41</v>
      </c>
      <c r="C11" s="19">
        <v>1</v>
      </c>
      <c r="D11" s="30">
        <v>43350</v>
      </c>
      <c r="E11" s="28">
        <v>1458.02</v>
      </c>
      <c r="F11" s="28">
        <f t="shared" si="0"/>
        <v>1458.02</v>
      </c>
    </row>
    <row r="12" spans="1:6" ht="39.950000000000003" customHeight="1" x14ac:dyDescent="0.2">
      <c r="A12" s="21" t="s">
        <v>53</v>
      </c>
      <c r="B12" s="20" t="s">
        <v>54</v>
      </c>
      <c r="C12" s="20">
        <v>1</v>
      </c>
      <c r="D12" s="31">
        <v>43860</v>
      </c>
      <c r="E12" s="29">
        <v>2999.98</v>
      </c>
      <c r="F12" s="29">
        <f t="shared" si="0"/>
        <v>2999.98</v>
      </c>
    </row>
    <row r="13" spans="1:6" ht="39.950000000000003" customHeight="1" x14ac:dyDescent="0.2">
      <c r="A13" s="21" t="s">
        <v>55</v>
      </c>
      <c r="B13" s="20" t="s">
        <v>54</v>
      </c>
      <c r="C13" s="20">
        <v>1</v>
      </c>
      <c r="D13" s="31">
        <v>43860</v>
      </c>
      <c r="E13" s="29">
        <v>2399</v>
      </c>
      <c r="F13" s="29">
        <f t="shared" si="0"/>
        <v>2399</v>
      </c>
    </row>
    <row r="14" spans="1:6" ht="39.950000000000003" customHeight="1" x14ac:dyDescent="0.2">
      <c r="A14" s="32" t="s">
        <v>48</v>
      </c>
      <c r="B14" s="19" t="s">
        <v>46</v>
      </c>
      <c r="C14" s="19">
        <v>1</v>
      </c>
      <c r="D14" s="30">
        <v>44165</v>
      </c>
      <c r="E14" s="28">
        <v>2856</v>
      </c>
      <c r="F14" s="28">
        <f t="shared" si="0"/>
        <v>2856</v>
      </c>
    </row>
    <row r="15" spans="1:6" ht="39.950000000000003" customHeight="1" x14ac:dyDescent="0.2">
      <c r="A15" s="32" t="s">
        <v>45</v>
      </c>
      <c r="B15" s="19" t="s">
        <v>47</v>
      </c>
      <c r="C15" s="19">
        <v>1</v>
      </c>
      <c r="D15" s="30">
        <v>44165</v>
      </c>
      <c r="E15" s="28">
        <v>1640</v>
      </c>
      <c r="F15" s="28">
        <f t="shared" si="0"/>
        <v>1640</v>
      </c>
    </row>
    <row r="16" spans="1:6" ht="39.950000000000003" customHeight="1" x14ac:dyDescent="0.2">
      <c r="A16" s="32" t="s">
        <v>57</v>
      </c>
      <c r="B16" s="19" t="s">
        <v>22</v>
      </c>
      <c r="C16" s="19">
        <v>2</v>
      </c>
      <c r="D16" s="30">
        <v>44176</v>
      </c>
      <c r="E16" s="28">
        <v>879</v>
      </c>
      <c r="F16" s="28">
        <f>C16*E16</f>
        <v>1758</v>
      </c>
    </row>
    <row r="17" spans="1:6" ht="39.950000000000003" customHeight="1" x14ac:dyDescent="0.2">
      <c r="A17" s="48" t="s">
        <v>89</v>
      </c>
      <c r="B17" s="49" t="s">
        <v>54</v>
      </c>
      <c r="C17" s="49">
        <v>1</v>
      </c>
      <c r="D17" s="50">
        <v>44187</v>
      </c>
      <c r="E17" s="51">
        <v>2265</v>
      </c>
      <c r="F17" s="51">
        <f>C17*E17</f>
        <v>2265</v>
      </c>
    </row>
    <row r="18" spans="1:6" ht="39.950000000000003" customHeight="1" x14ac:dyDescent="0.2">
      <c r="A18" s="32" t="s">
        <v>58</v>
      </c>
      <c r="B18" s="19" t="s">
        <v>23</v>
      </c>
      <c r="C18" s="19">
        <v>1</v>
      </c>
      <c r="D18" s="30">
        <v>44284</v>
      </c>
      <c r="E18" s="28">
        <v>2370</v>
      </c>
      <c r="F18" s="28">
        <f t="shared" ref="F18:F36" si="1">C18*E18</f>
        <v>2370</v>
      </c>
    </row>
    <row r="19" spans="1:6" ht="39.950000000000003" customHeight="1" x14ac:dyDescent="0.2">
      <c r="A19" s="32" t="s">
        <v>59</v>
      </c>
      <c r="B19" s="19" t="s">
        <v>22</v>
      </c>
      <c r="C19" s="19">
        <v>3</v>
      </c>
      <c r="D19" s="30">
        <v>44414</v>
      </c>
      <c r="E19" s="28">
        <v>1389</v>
      </c>
      <c r="F19" s="28">
        <f t="shared" si="1"/>
        <v>4167</v>
      </c>
    </row>
    <row r="20" spans="1:6" ht="39.950000000000003" customHeight="1" x14ac:dyDescent="0.2">
      <c r="A20" s="32" t="s">
        <v>60</v>
      </c>
      <c r="B20" s="19" t="s">
        <v>22</v>
      </c>
      <c r="C20" s="19">
        <v>3</v>
      </c>
      <c r="D20" s="30">
        <v>44414</v>
      </c>
      <c r="E20" s="28">
        <v>928</v>
      </c>
      <c r="F20" s="28">
        <f t="shared" si="1"/>
        <v>2784</v>
      </c>
    </row>
    <row r="21" spans="1:6" ht="39.950000000000003" customHeight="1" x14ac:dyDescent="0.2">
      <c r="A21" s="32" t="s">
        <v>61</v>
      </c>
      <c r="B21" s="19" t="s">
        <v>46</v>
      </c>
      <c r="C21" s="19">
        <v>1</v>
      </c>
      <c r="D21" s="30">
        <v>44476</v>
      </c>
      <c r="E21" s="28">
        <v>3513.94</v>
      </c>
      <c r="F21" s="28">
        <f t="shared" si="1"/>
        <v>3513.94</v>
      </c>
    </row>
    <row r="22" spans="1:6" ht="39.950000000000003" customHeight="1" x14ac:dyDescent="0.2">
      <c r="A22" s="40" t="s">
        <v>64</v>
      </c>
      <c r="B22" s="40" t="s">
        <v>15</v>
      </c>
      <c r="C22" s="40">
        <v>1</v>
      </c>
      <c r="D22" s="41">
        <v>44537</v>
      </c>
      <c r="E22" s="42">
        <v>2430.1999999999998</v>
      </c>
      <c r="F22" s="28">
        <f t="shared" si="1"/>
        <v>2430.1999999999998</v>
      </c>
    </row>
    <row r="23" spans="1:6" ht="39.950000000000003" customHeight="1" x14ac:dyDescent="0.2">
      <c r="A23" s="40" t="s">
        <v>65</v>
      </c>
      <c r="B23" s="40" t="s">
        <v>66</v>
      </c>
      <c r="C23" s="40">
        <v>1</v>
      </c>
      <c r="D23" s="41">
        <v>44537</v>
      </c>
      <c r="E23" s="42">
        <v>1379</v>
      </c>
      <c r="F23" s="43">
        <f t="shared" si="1"/>
        <v>1379</v>
      </c>
    </row>
    <row r="24" spans="1:6" ht="39.950000000000003" customHeight="1" x14ac:dyDescent="0.2">
      <c r="A24" s="40" t="s">
        <v>67</v>
      </c>
      <c r="B24" s="40" t="s">
        <v>74</v>
      </c>
      <c r="C24" s="40">
        <v>2</v>
      </c>
      <c r="D24" s="41">
        <v>44791</v>
      </c>
      <c r="E24" s="42">
        <v>3349</v>
      </c>
      <c r="F24" s="43">
        <f t="shared" si="1"/>
        <v>6698</v>
      </c>
    </row>
    <row r="25" spans="1:6" ht="39.950000000000003" customHeight="1" x14ac:dyDescent="0.2">
      <c r="A25" s="21" t="s">
        <v>68</v>
      </c>
      <c r="B25" s="21" t="s">
        <v>70</v>
      </c>
      <c r="C25" s="21">
        <v>1</v>
      </c>
      <c r="D25" s="52">
        <v>44524</v>
      </c>
      <c r="E25" s="53">
        <v>1855</v>
      </c>
      <c r="F25" s="29">
        <f t="shared" si="1"/>
        <v>1855</v>
      </c>
    </row>
    <row r="26" spans="1:6" ht="39.950000000000003" customHeight="1" x14ac:dyDescent="0.2">
      <c r="A26" s="40" t="s">
        <v>72</v>
      </c>
      <c r="B26" s="40" t="s">
        <v>15</v>
      </c>
      <c r="C26" s="40">
        <v>1</v>
      </c>
      <c r="D26" s="41">
        <v>44538</v>
      </c>
      <c r="E26" s="42">
        <v>2636.99</v>
      </c>
      <c r="F26" s="43">
        <f t="shared" si="1"/>
        <v>2636.99</v>
      </c>
    </row>
    <row r="27" spans="1:6" ht="39.950000000000003" customHeight="1" x14ac:dyDescent="0.2">
      <c r="A27" s="21" t="s">
        <v>73</v>
      </c>
      <c r="B27" s="21" t="s">
        <v>54</v>
      </c>
      <c r="C27" s="21">
        <v>1</v>
      </c>
      <c r="D27" s="52">
        <v>44720</v>
      </c>
      <c r="E27" s="53">
        <v>2999</v>
      </c>
      <c r="F27" s="29">
        <f t="shared" si="1"/>
        <v>2999</v>
      </c>
    </row>
    <row r="28" spans="1:6" ht="48" customHeight="1" x14ac:dyDescent="0.2">
      <c r="A28" s="44" t="s">
        <v>80</v>
      </c>
      <c r="B28" s="19" t="s">
        <v>23</v>
      </c>
      <c r="C28" s="44">
        <v>1</v>
      </c>
      <c r="D28" s="45">
        <v>44852</v>
      </c>
      <c r="E28" s="46">
        <v>9034.35</v>
      </c>
      <c r="F28" s="47">
        <f t="shared" si="1"/>
        <v>9034.35</v>
      </c>
    </row>
    <row r="29" spans="1:6" ht="39.950000000000003" customHeight="1" x14ac:dyDescent="0.2">
      <c r="A29" s="44" t="s">
        <v>82</v>
      </c>
      <c r="B29" s="19" t="s">
        <v>22</v>
      </c>
      <c r="C29" s="44">
        <v>1</v>
      </c>
      <c r="D29" s="45">
        <v>44924</v>
      </c>
      <c r="E29" s="46">
        <v>819</v>
      </c>
      <c r="F29" s="47">
        <f t="shared" si="1"/>
        <v>819</v>
      </c>
    </row>
    <row r="30" spans="1:6" s="2" customFormat="1" ht="39.950000000000003" customHeight="1" x14ac:dyDescent="0.25">
      <c r="A30" s="80" t="s">
        <v>76</v>
      </c>
      <c r="B30" s="80" t="s">
        <v>17</v>
      </c>
      <c r="C30" s="81">
        <v>1</v>
      </c>
      <c r="D30" s="82">
        <v>44559</v>
      </c>
      <c r="E30" s="83">
        <v>4140.18</v>
      </c>
      <c r="F30" s="83">
        <v>4140.18</v>
      </c>
    </row>
    <row r="31" spans="1:6" s="2" customFormat="1" ht="39.950000000000003" customHeight="1" x14ac:dyDescent="0.25">
      <c r="A31" s="76" t="s">
        <v>96</v>
      </c>
      <c r="B31" s="76" t="s">
        <v>94</v>
      </c>
      <c r="C31" s="77">
        <v>1</v>
      </c>
      <c r="D31" s="78">
        <v>44685</v>
      </c>
      <c r="E31" s="79">
        <v>1060.32</v>
      </c>
      <c r="F31" s="79">
        <v>1060.32</v>
      </c>
    </row>
    <row r="32" spans="1:6" s="2" customFormat="1" ht="39.950000000000003" customHeight="1" x14ac:dyDescent="0.25">
      <c r="A32" s="76" t="s">
        <v>93</v>
      </c>
      <c r="B32" s="76" t="s">
        <v>94</v>
      </c>
      <c r="C32" s="77">
        <v>2</v>
      </c>
      <c r="D32" s="78">
        <v>44924</v>
      </c>
      <c r="E32" s="79">
        <v>1062.29</v>
      </c>
      <c r="F32" s="79">
        <v>2124.58</v>
      </c>
    </row>
    <row r="33" spans="1:6" ht="39.950000000000003" customHeight="1" x14ac:dyDescent="0.2">
      <c r="A33" s="44" t="s">
        <v>79</v>
      </c>
      <c r="B33" s="44" t="s">
        <v>74</v>
      </c>
      <c r="C33" s="44">
        <v>1</v>
      </c>
      <c r="D33" s="45">
        <v>45013</v>
      </c>
      <c r="E33" s="46">
        <v>3499</v>
      </c>
      <c r="F33" s="47">
        <f t="shared" si="1"/>
        <v>3499</v>
      </c>
    </row>
    <row r="34" spans="1:6" s="68" customFormat="1" ht="39.950000000000003" customHeight="1" x14ac:dyDescent="0.2">
      <c r="A34" s="44" t="s">
        <v>84</v>
      </c>
      <c r="B34" s="44" t="s">
        <v>83</v>
      </c>
      <c r="C34" s="44">
        <v>1</v>
      </c>
      <c r="D34" s="45">
        <v>45279</v>
      </c>
      <c r="E34" s="46">
        <v>16396</v>
      </c>
      <c r="F34" s="47">
        <f t="shared" si="1"/>
        <v>16396</v>
      </c>
    </row>
    <row r="35" spans="1:6" s="68" customFormat="1" ht="39.950000000000003" customHeight="1" x14ac:dyDescent="0.2">
      <c r="A35" s="44" t="s">
        <v>85</v>
      </c>
      <c r="B35" s="44" t="s">
        <v>74</v>
      </c>
      <c r="C35" s="44">
        <v>1</v>
      </c>
      <c r="D35" s="45">
        <v>45533</v>
      </c>
      <c r="E35" s="46">
        <v>3199</v>
      </c>
      <c r="F35" s="47">
        <f t="shared" si="1"/>
        <v>3199</v>
      </c>
    </row>
    <row r="36" spans="1:6" s="68" customFormat="1" ht="39.950000000000003" customHeight="1" x14ac:dyDescent="0.2">
      <c r="A36" s="44" t="s">
        <v>86</v>
      </c>
      <c r="B36" s="44" t="s">
        <v>23</v>
      </c>
      <c r="C36" s="44">
        <v>1</v>
      </c>
      <c r="D36" s="45">
        <v>45539</v>
      </c>
      <c r="E36" s="46">
        <v>2839.02</v>
      </c>
      <c r="F36" s="47">
        <f t="shared" si="1"/>
        <v>2839.02</v>
      </c>
    </row>
    <row r="37" spans="1:6" ht="39.950000000000003" customHeight="1" x14ac:dyDescent="0.25">
      <c r="A37" s="114" t="s">
        <v>8</v>
      </c>
      <c r="B37" s="114"/>
      <c r="C37" s="114"/>
      <c r="D37" s="114"/>
      <c r="E37" s="114"/>
      <c r="F37" s="56">
        <f>SUM(F7:F36)</f>
        <v>97475.41</v>
      </c>
    </row>
    <row r="38" spans="1:6" ht="39.950000000000003" customHeight="1" thickBot="1" x14ac:dyDescent="0.25"/>
    <row r="39" spans="1:6" ht="39.950000000000003" customHeight="1" x14ac:dyDescent="0.25">
      <c r="A39" s="33" t="s">
        <v>28</v>
      </c>
      <c r="B39" s="34" t="s">
        <v>29</v>
      </c>
    </row>
    <row r="40" spans="1:6" ht="39.950000000000003" customHeight="1" x14ac:dyDescent="0.2">
      <c r="A40" s="35" t="s">
        <v>26</v>
      </c>
      <c r="B40" s="37">
        <f>F37-B41</f>
        <v>81772.53</v>
      </c>
    </row>
    <row r="41" spans="1:6" ht="39.950000000000003" customHeight="1" x14ac:dyDescent="0.25">
      <c r="A41" s="36" t="s">
        <v>27</v>
      </c>
      <c r="B41" s="38">
        <f>F12+F13+F17+F25+F27+F31+F32</f>
        <v>15702.88</v>
      </c>
    </row>
    <row r="42" spans="1:6" ht="39.950000000000003" customHeight="1" thickBot="1" x14ac:dyDescent="0.3">
      <c r="A42" s="27" t="s">
        <v>75</v>
      </c>
      <c r="B42" s="39">
        <f>B41+B40</f>
        <v>97475.41</v>
      </c>
    </row>
  </sheetData>
  <mergeCells count="5">
    <mergeCell ref="B1:F1"/>
    <mergeCell ref="B2:F2"/>
    <mergeCell ref="B3:F3"/>
    <mergeCell ref="A4:F5"/>
    <mergeCell ref="A37:E3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2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"/>
  <sheetViews>
    <sheetView workbookViewId="0">
      <selection activeCell="I18" sqref="I18"/>
    </sheetView>
  </sheetViews>
  <sheetFormatPr defaultRowHeight="15" x14ac:dyDescent="0.25"/>
  <cols>
    <col min="1" max="1" width="59.28515625" customWidth="1"/>
    <col min="6" max="6" width="13.85546875" customWidth="1"/>
  </cols>
  <sheetData>
    <row r="1" spans="1:6" ht="29.25" customHeight="1" thickBot="1" x14ac:dyDescent="0.3">
      <c r="A1" s="14" t="s">
        <v>1</v>
      </c>
      <c r="B1" s="96" t="s">
        <v>14</v>
      </c>
      <c r="C1" s="97"/>
      <c r="D1" s="97"/>
      <c r="E1" s="97"/>
      <c r="F1" s="98"/>
    </row>
    <row r="2" spans="1:6" ht="15.75" thickBot="1" x14ac:dyDescent="0.3">
      <c r="A2" s="5" t="s">
        <v>11</v>
      </c>
      <c r="B2" s="96" t="s">
        <v>12</v>
      </c>
      <c r="C2" s="97"/>
      <c r="D2" s="97"/>
      <c r="E2" s="97"/>
      <c r="F2" s="98"/>
    </row>
    <row r="3" spans="1:6" ht="16.5" thickBot="1" x14ac:dyDescent="0.3">
      <c r="A3" s="5" t="s">
        <v>9</v>
      </c>
      <c r="B3" s="87" t="s">
        <v>13</v>
      </c>
      <c r="C3" s="88"/>
      <c r="D3" s="88"/>
      <c r="E3" s="88"/>
      <c r="F3" s="89"/>
    </row>
    <row r="4" spans="1:6" ht="30" customHeight="1" x14ac:dyDescent="0.25">
      <c r="A4" s="115" t="s">
        <v>49</v>
      </c>
      <c r="B4" s="116"/>
      <c r="C4" s="116"/>
      <c r="D4" s="116"/>
      <c r="E4" s="116"/>
      <c r="F4" s="117"/>
    </row>
    <row r="5" spans="1:6" x14ac:dyDescent="0.25">
      <c r="A5" s="118"/>
      <c r="B5" s="119"/>
      <c r="C5" s="119"/>
      <c r="D5" s="119"/>
      <c r="E5" s="119"/>
      <c r="F5" s="120"/>
    </row>
    <row r="6" spans="1:6" ht="30" customHeight="1" x14ac:dyDescent="0.25">
      <c r="A6" s="121" t="s">
        <v>50</v>
      </c>
      <c r="B6" s="121"/>
      <c r="C6" s="121"/>
      <c r="D6" s="121"/>
      <c r="E6" s="122">
        <v>22</v>
      </c>
      <c r="F6" s="122"/>
    </row>
  </sheetData>
  <mergeCells count="6">
    <mergeCell ref="B1:F1"/>
    <mergeCell ref="B2:F2"/>
    <mergeCell ref="B3:F3"/>
    <mergeCell ref="A4:F5"/>
    <mergeCell ref="A6:D6"/>
    <mergeCell ref="E6:F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Wyposażenie</vt:lpstr>
      <vt:lpstr>Sprzęt elektroniczny - all risk</vt:lpstr>
      <vt:lpstr>Sprzęt elektroniczny- </vt:lpstr>
      <vt:lpstr>NNW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2016-10-11T07:05:52Z</cp:lastPrinted>
  <dcterms:created xsi:type="dcterms:W3CDTF">2006-09-16T00:00:00Z</dcterms:created>
  <dcterms:modified xsi:type="dcterms:W3CDTF">2024-11-15T13:04:53Z</dcterms:modified>
</cp:coreProperties>
</file>