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E876FB2B-F6BA-435B-91FF-9B52EA4594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K48" i="1" l="1"/>
  <c r="K39" i="1"/>
  <c r="K36" i="1" l="1"/>
  <c r="K28" i="1"/>
  <c r="K8" i="1"/>
  <c r="K31" i="1"/>
</calcChain>
</file>

<file path=xl/sharedStrings.xml><?xml version="1.0" encoding="utf-8"?>
<sst xmlns="http://schemas.openxmlformats.org/spreadsheetml/2006/main" count="175" uniqueCount="140">
  <si>
    <t>Dane pojazdów do ubezpieczenia</t>
  </si>
  <si>
    <t>Lp.</t>
  </si>
  <si>
    <t>Marka</t>
  </si>
  <si>
    <t>Typ, model</t>
  </si>
  <si>
    <t>Nr podw./ nadw.</t>
  </si>
  <si>
    <t>Nr rej.</t>
  </si>
  <si>
    <t>Rodzaj pojazdu</t>
  </si>
  <si>
    <t>Poj.</t>
  </si>
  <si>
    <t>Ilość miejsc / ładowność</t>
  </si>
  <si>
    <t>Rok prod.</t>
  </si>
  <si>
    <t xml:space="preserve">Okres ubezpieczenia OC i NW </t>
  </si>
  <si>
    <t xml:space="preserve">Okres ubezpieczenia AC i KR </t>
  </si>
  <si>
    <t xml:space="preserve">Okres ubezpieczenia </t>
  </si>
  <si>
    <t>Przebieg</t>
  </si>
  <si>
    <t>Wartość</t>
  </si>
  <si>
    <t>assistance</t>
  </si>
  <si>
    <t>Od</t>
  </si>
  <si>
    <t>Do</t>
  </si>
  <si>
    <t xml:space="preserve">Od </t>
  </si>
  <si>
    <t xml:space="preserve">Do </t>
  </si>
  <si>
    <t>1. Urząd Miasta Chojna</t>
  </si>
  <si>
    <t>Citroen</t>
  </si>
  <si>
    <t>JUMPY</t>
  </si>
  <si>
    <t>VF7XDRHH4CZ037361</t>
  </si>
  <si>
    <t>ZGR HT80</t>
  </si>
  <si>
    <t>2. Urząd Miejski w Chojnie</t>
  </si>
  <si>
    <t>SPECJALNY</t>
  </si>
  <si>
    <t>IVECO</t>
  </si>
  <si>
    <t>STAR</t>
  </si>
  <si>
    <t>L-70 GBA</t>
  </si>
  <si>
    <t>WMAL70ZZ46Y159935</t>
  </si>
  <si>
    <t>ZGR 04JE</t>
  </si>
  <si>
    <t>MAN</t>
  </si>
  <si>
    <t>13.280</t>
  </si>
  <si>
    <t>WMAN36ZZ49Y227226</t>
  </si>
  <si>
    <t>ZGR 73NM</t>
  </si>
  <si>
    <t>ZCFB1LM84D2610250</t>
  </si>
  <si>
    <t>ZGR LN15</t>
  </si>
  <si>
    <t>Przyczepa</t>
  </si>
  <si>
    <t>ZMY01000040</t>
  </si>
  <si>
    <t>ZGR P918</t>
  </si>
  <si>
    <t>SWNB750008E038249</t>
  </si>
  <si>
    <t>ZGR 96KX</t>
  </si>
  <si>
    <t>P360</t>
  </si>
  <si>
    <t>YS2P4X40002164047</t>
  </si>
  <si>
    <t>ZGR 21W1</t>
  </si>
  <si>
    <t>ŁĄCZNIE</t>
  </si>
  <si>
    <t xml:space="preserve">3. Ośrodek Pomocy Społeczne </t>
  </si>
  <si>
    <t xml:space="preserve">Dacia Logan </t>
  </si>
  <si>
    <t>MCV</t>
  </si>
  <si>
    <t>UU1KSDAH41321284</t>
  </si>
  <si>
    <t>ZGR88WN</t>
  </si>
  <si>
    <t>OSOBOWY</t>
  </si>
  <si>
    <t>RENAULT</t>
  </si>
  <si>
    <t>TRAFIC</t>
  </si>
  <si>
    <t>VF1JLBHB69V333664</t>
  </si>
  <si>
    <t>ZGR 94NM</t>
  </si>
  <si>
    <t>VAN</t>
  </si>
  <si>
    <t xml:space="preserve">4. AdministracjaSkół i Infrastruktury społecznej </t>
  </si>
  <si>
    <t>5. Bajkowe Przedszkole Publiczne</t>
  </si>
  <si>
    <t>FORD</t>
  </si>
  <si>
    <t>TRANSIT</t>
  </si>
  <si>
    <t xml:space="preserve">Razem wszystkie jednostki </t>
  </si>
  <si>
    <t>SAM DO 750MC</t>
  </si>
  <si>
    <r>
      <rPr>
        <sz val="12"/>
        <color theme="0"/>
        <rFont val="Arial Narrow"/>
        <family val="2"/>
        <charset val="238"/>
      </rPr>
      <t>6</t>
    </r>
    <r>
      <rPr>
        <b/>
        <sz val="12"/>
        <color theme="0"/>
        <rFont val="Arial Narrow"/>
        <family val="2"/>
        <charset val="238"/>
      </rPr>
      <t>. Sołectwo Krzymów</t>
    </r>
  </si>
  <si>
    <t>1.</t>
  </si>
  <si>
    <t>Kosiarka traktor</t>
  </si>
  <si>
    <t>Mcculloch</t>
  </si>
  <si>
    <t>97TC</t>
  </si>
  <si>
    <t>P450</t>
  </si>
  <si>
    <t>YS2P4X40002172939</t>
  </si>
  <si>
    <t>ZGR 2C98</t>
  </si>
  <si>
    <t>Toyota</t>
  </si>
  <si>
    <t>AYGO</t>
  </si>
  <si>
    <t>JTDKG10C20N361706</t>
  </si>
  <si>
    <t>ZGR 2R33</t>
  </si>
  <si>
    <t>SZM21B000M1AW1030</t>
  </si>
  <si>
    <t>ZGR 4L77</t>
  </si>
  <si>
    <t>WIDPOL 21B</t>
  </si>
  <si>
    <t>750 KG</t>
  </si>
  <si>
    <t>WDF63960313005562</t>
  </si>
  <si>
    <t>ZGR3U44</t>
  </si>
  <si>
    <t>L8114 285LAC</t>
  </si>
  <si>
    <t>ZGR3U90</t>
  </si>
  <si>
    <t>WMAL80ZZZ3Y117483</t>
  </si>
  <si>
    <t>MMCJNKB40CD016033</t>
  </si>
  <si>
    <t>PNT25199</t>
  </si>
  <si>
    <t>CIĘŻAROWY</t>
  </si>
  <si>
    <t>L - 200</t>
  </si>
  <si>
    <t>TOYOTA</t>
  </si>
  <si>
    <t>CARPOL</t>
  </si>
  <si>
    <t>YARVEEHTMGZ210458</t>
  </si>
  <si>
    <t>ZGR 4U24</t>
  </si>
  <si>
    <t>RFCETTTBEPY014527</t>
  </si>
  <si>
    <t>CIĄGNIK ROLNICZY</t>
  </si>
  <si>
    <t>SVHPKZ11A00016724</t>
  </si>
  <si>
    <t>PRZYCZEPA</t>
  </si>
  <si>
    <t xml:space="preserve">Przyczepa </t>
  </si>
  <si>
    <t>SUB07J0002A002450</t>
  </si>
  <si>
    <t>EUROCARGO ML150E28WS</t>
  </si>
  <si>
    <t>MDB3</t>
  </si>
  <si>
    <t>VF640K86XPB002996</t>
  </si>
  <si>
    <t>ZGR 00321</t>
  </si>
  <si>
    <t>MERCEDES BENZ</t>
  </si>
  <si>
    <t>VITO</t>
  </si>
  <si>
    <t>SCANIA</t>
  </si>
  <si>
    <t>MITSHUBISHI</t>
  </si>
  <si>
    <t>ŁÓDŹ MOTOROWA</t>
  </si>
  <si>
    <t>RATOWNICZA PŁASKODENNA</t>
  </si>
  <si>
    <t>ŁÓDŹ</t>
  </si>
  <si>
    <t>TGB ETT A ETB-E</t>
  </si>
  <si>
    <t>ZGR A99C</t>
  </si>
  <si>
    <t>PRZYCZEPA LEKKA</t>
  </si>
  <si>
    <t>ZASŁAW PKZ11</t>
  </si>
  <si>
    <t>ZGR 03455</t>
  </si>
  <si>
    <t>ZIELONA KARTA</t>
  </si>
  <si>
    <t>TGM 18.320</t>
  </si>
  <si>
    <t>WMA38DZZ8RP248700</t>
  </si>
  <si>
    <t>ZGR 04720</t>
  </si>
  <si>
    <t>ZGR 07193</t>
  </si>
  <si>
    <t>Tramp - Trail</t>
  </si>
  <si>
    <t>PZL Mielec</t>
  </si>
  <si>
    <t>SY9A1C00NW0PZ1005</t>
  </si>
  <si>
    <t>ZGR 03533</t>
  </si>
  <si>
    <t>WF0KXXTTRKPP50687</t>
  </si>
  <si>
    <t>ZGR06262</t>
  </si>
  <si>
    <t>Dacia</t>
  </si>
  <si>
    <t>DUSTER</t>
  </si>
  <si>
    <t>VF1HJD20X62311872</t>
  </si>
  <si>
    <t>ZSZ 27125</t>
  </si>
  <si>
    <t xml:space="preserve">Kosiarka traktor </t>
  </si>
  <si>
    <t>MTD 125</t>
  </si>
  <si>
    <t>Sołectwo Mętno</t>
  </si>
  <si>
    <t>TC138L</t>
  </si>
  <si>
    <t>Sołectwo Lisie Pole</t>
  </si>
  <si>
    <t>Sołectwo Godków Osiedle</t>
  </si>
  <si>
    <t>Sołęctwo Krzymów</t>
  </si>
  <si>
    <t>OM86R</t>
  </si>
  <si>
    <t>OM84</t>
  </si>
  <si>
    <t>Sołectwo Godków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</si>
</sst>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1"/>
      <color theme="1"/>
      <name val="Calibri"/>
      <family val="2"/>
      <scheme val="minor"/>
    </font>
    <font>
      <b/>
      <sz val="12"/>
      <color indexed="9"/>
      <name val="Arial Narrow"/>
      <family val="2"/>
      <charset val="238"/>
    </font>
    <font>
      <sz val="11"/>
      <color indexed="30"/>
      <name val="Calibri"/>
      <family val="2"/>
    </font>
    <font>
      <b/>
      <sz val="12"/>
      <name val="Arial Narrow"/>
      <family val="2"/>
      <charset val="238"/>
    </font>
    <font>
      <b/>
      <sz val="11"/>
      <color indexed="8"/>
      <name val="Calibri"/>
      <family val="2"/>
      <charset val="238"/>
    </font>
    <font>
      <b/>
      <i/>
      <sz val="12"/>
      <color indexed="9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63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1"/>
      <color rgb="FF0070C0"/>
      <name val="Calibri"/>
      <family val="2"/>
      <charset val="238"/>
      <scheme val="minor"/>
    </font>
    <font>
      <b/>
      <sz val="12"/>
      <color rgb="FFFF0000"/>
      <name val="Arial Narrow"/>
      <family val="2"/>
      <charset val="238"/>
    </font>
    <font>
      <sz val="11"/>
      <color rgb="FFFF0000"/>
      <name val="Calibri"/>
      <family val="2"/>
      <scheme val="minor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0" fillId="5" borderId="1" xfId="0" applyFill="1" applyBorder="1"/>
    <xf numFmtId="0" fontId="0" fillId="4" borderId="0" xfId="0" applyFill="1"/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right" vertical="center"/>
    </xf>
    <xf numFmtId="0" fontId="0" fillId="6" borderId="1" xfId="0" applyFill="1" applyBorder="1"/>
    <xf numFmtId="0" fontId="6" fillId="6" borderId="1" xfId="0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/>
    </xf>
    <xf numFmtId="14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10" fillId="4" borderId="0" xfId="0" applyFont="1" applyFill="1"/>
    <xf numFmtId="0" fontId="11" fillId="8" borderId="1" xfId="0" applyFont="1" applyFill="1" applyBorder="1"/>
    <xf numFmtId="4" fontId="11" fillId="8" borderId="1" xfId="0" applyNumberFormat="1" applyFont="1" applyFill="1" applyBorder="1"/>
    <xf numFmtId="0" fontId="11" fillId="0" borderId="1" xfId="0" applyFont="1" applyBorder="1"/>
    <xf numFmtId="14" fontId="3" fillId="4" borderId="1" xfId="0" applyNumberFormat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/>
    </xf>
    <xf numFmtId="14" fontId="11" fillId="6" borderId="3" xfId="0" applyNumberFormat="1" applyFont="1" applyFill="1" applyBorder="1" applyAlignment="1">
      <alignment horizontal="center" vertical="center" wrapText="1"/>
    </xf>
    <xf numFmtId="14" fontId="11" fillId="6" borderId="3" xfId="0" applyNumberFormat="1" applyFont="1" applyFill="1" applyBorder="1" applyAlignment="1">
      <alignment horizontal="center" vertical="center"/>
    </xf>
    <xf numFmtId="0" fontId="0" fillId="6" borderId="3" xfId="0" applyFill="1" applyBorder="1"/>
    <xf numFmtId="0" fontId="0" fillId="6" borderId="4" xfId="0" applyFill="1" applyBorder="1"/>
    <xf numFmtId="0" fontId="0" fillId="6" borderId="0" xfId="0" applyFill="1"/>
    <xf numFmtId="0" fontId="14" fillId="4" borderId="1" xfId="0" applyFont="1" applyFill="1" applyBorder="1"/>
    <xf numFmtId="0" fontId="15" fillId="0" borderId="0" xfId="0" applyFont="1"/>
    <xf numFmtId="0" fontId="17" fillId="4" borderId="0" xfId="0" applyFont="1" applyFill="1"/>
    <xf numFmtId="0" fontId="16" fillId="4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4" fontId="20" fillId="4" borderId="4" xfId="0" applyNumberFormat="1" applyFont="1" applyFill="1" applyBorder="1" applyAlignment="1">
      <alignment horizontal="center" wrapText="1"/>
    </xf>
    <xf numFmtId="14" fontId="20" fillId="4" borderId="1" xfId="0" applyNumberFormat="1" applyFont="1" applyFill="1" applyBorder="1" applyAlignment="1">
      <alignment horizontal="center" wrapText="1"/>
    </xf>
    <xf numFmtId="0" fontId="19" fillId="0" borderId="4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center"/>
    </xf>
    <xf numFmtId="14" fontId="20" fillId="0" borderId="1" xfId="0" applyNumberFormat="1" applyFont="1" applyBorder="1" applyAlignment="1">
      <alignment horizontal="center"/>
    </xf>
    <xf numFmtId="0" fontId="18" fillId="4" borderId="1" xfId="0" applyFont="1" applyFill="1" applyBorder="1" applyAlignment="1">
      <alignment horizontal="center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164" fontId="18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4" fontId="3" fillId="4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4" borderId="1" xfId="0" applyFont="1" applyFill="1" applyBorder="1" applyAlignment="1">
      <alignment horizontal="center" wrapText="1"/>
    </xf>
    <xf numFmtId="4" fontId="18" fillId="4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left" vertical="center" wrapText="1"/>
    </xf>
    <xf numFmtId="0" fontId="8" fillId="7" borderId="3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B61"/>
  <sheetViews>
    <sheetView tabSelected="1" topLeftCell="A25" workbookViewId="0">
      <selection activeCell="P13" sqref="P13:Q13"/>
    </sheetView>
  </sheetViews>
  <sheetFormatPr defaultRowHeight="15" x14ac:dyDescent="0.25"/>
  <cols>
    <col min="1" max="1" width="5" customWidth="1"/>
    <col min="2" max="2" width="17.42578125" customWidth="1"/>
    <col min="3" max="3" width="20.140625" customWidth="1"/>
    <col min="4" max="4" width="27.28515625" customWidth="1"/>
    <col min="5" max="5" width="16.5703125" customWidth="1"/>
    <col min="6" max="6" width="20.42578125" customWidth="1"/>
    <col min="10" max="10" width="11.42578125" customWidth="1"/>
    <col min="11" max="11" width="20.5703125" customWidth="1"/>
    <col min="12" max="12" width="12.7109375" customWidth="1"/>
    <col min="13" max="13" width="13.5703125" customWidth="1"/>
    <col min="14" max="14" width="13.28515625" customWidth="1"/>
    <col min="15" max="15" width="13.140625" customWidth="1"/>
    <col min="16" max="16" width="11.28515625" customWidth="1"/>
    <col min="17" max="17" width="11.140625" customWidth="1"/>
    <col min="19" max="19" width="14.85546875" bestFit="1" customWidth="1"/>
  </cols>
  <sheetData>
    <row r="1" spans="1:17" ht="15.75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30"/>
      <c r="Q1" s="7"/>
    </row>
    <row r="2" spans="1:17" ht="15.75" x14ac:dyDescent="0.25">
      <c r="A2" s="75" t="s">
        <v>1</v>
      </c>
      <c r="B2" s="75" t="s">
        <v>2</v>
      </c>
      <c r="C2" s="75" t="s">
        <v>3</v>
      </c>
      <c r="D2" s="75" t="s">
        <v>4</v>
      </c>
      <c r="E2" s="75" t="s">
        <v>5</v>
      </c>
      <c r="F2" s="75" t="s">
        <v>6</v>
      </c>
      <c r="G2" s="75" t="s">
        <v>7</v>
      </c>
      <c r="H2" s="75" t="s">
        <v>8</v>
      </c>
      <c r="I2" s="75" t="s">
        <v>9</v>
      </c>
      <c r="J2" s="1"/>
      <c r="K2" s="1"/>
      <c r="L2" s="75" t="s">
        <v>10</v>
      </c>
      <c r="M2" s="75"/>
      <c r="N2" s="75" t="s">
        <v>11</v>
      </c>
      <c r="O2" s="75"/>
      <c r="P2" s="31" t="s">
        <v>12</v>
      </c>
      <c r="Q2" s="8"/>
    </row>
    <row r="3" spans="1:17" ht="15.75" x14ac:dyDescent="0.25">
      <c r="A3" s="75"/>
      <c r="B3" s="75"/>
      <c r="C3" s="75"/>
      <c r="D3" s="75"/>
      <c r="E3" s="75"/>
      <c r="F3" s="75"/>
      <c r="G3" s="75"/>
      <c r="H3" s="75"/>
      <c r="I3" s="75"/>
      <c r="J3" s="1" t="s">
        <v>13</v>
      </c>
      <c r="K3" s="1" t="s">
        <v>14</v>
      </c>
      <c r="L3" s="75"/>
      <c r="M3" s="75"/>
      <c r="N3" s="75"/>
      <c r="O3" s="75"/>
      <c r="P3" s="2" t="s">
        <v>15</v>
      </c>
      <c r="Q3" s="8"/>
    </row>
    <row r="4" spans="1:17" ht="15.75" x14ac:dyDescent="0.25">
      <c r="A4" s="75"/>
      <c r="B4" s="75"/>
      <c r="C4" s="75"/>
      <c r="D4" s="75"/>
      <c r="E4" s="75"/>
      <c r="F4" s="75"/>
      <c r="G4" s="75"/>
      <c r="H4" s="75"/>
      <c r="I4" s="75"/>
      <c r="J4" s="1"/>
      <c r="K4" s="1"/>
      <c r="L4" s="1" t="s">
        <v>16</v>
      </c>
      <c r="M4" s="1" t="s">
        <v>17</v>
      </c>
      <c r="N4" s="1" t="s">
        <v>16</v>
      </c>
      <c r="O4" s="1" t="s">
        <v>17</v>
      </c>
      <c r="P4" s="2" t="s">
        <v>18</v>
      </c>
      <c r="Q4" s="2" t="s">
        <v>19</v>
      </c>
    </row>
    <row r="5" spans="1:17" ht="15.75" x14ac:dyDescent="0.25">
      <c r="A5" s="80" t="s">
        <v>20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7"/>
      <c r="Q5" s="7"/>
    </row>
    <row r="6" spans="1:17" ht="22.5" customHeight="1" x14ac:dyDescent="0.25">
      <c r="A6" s="4">
        <v>1</v>
      </c>
      <c r="B6" s="3" t="s">
        <v>126</v>
      </c>
      <c r="C6" s="4" t="s">
        <v>127</v>
      </c>
      <c r="D6" s="4" t="s">
        <v>128</v>
      </c>
      <c r="E6" s="4" t="s">
        <v>129</v>
      </c>
      <c r="F6" s="4" t="s">
        <v>52</v>
      </c>
      <c r="G6" s="4">
        <v>1598</v>
      </c>
      <c r="H6" s="4">
        <v>5</v>
      </c>
      <c r="I6" s="4">
        <v>2019</v>
      </c>
      <c r="J6" s="4">
        <v>63151</v>
      </c>
      <c r="K6" s="5">
        <v>70000</v>
      </c>
      <c r="L6" s="38">
        <v>45658</v>
      </c>
      <c r="M6" s="38">
        <v>46022</v>
      </c>
      <c r="N6" s="38">
        <v>45658</v>
      </c>
      <c r="O6" s="38">
        <v>46022</v>
      </c>
      <c r="P6" s="38">
        <v>45658</v>
      </c>
      <c r="Q6" s="38">
        <v>46022</v>
      </c>
    </row>
    <row r="7" spans="1:17" s="51" customFormat="1" ht="22.5" customHeight="1" x14ac:dyDescent="0.25">
      <c r="A7" s="4">
        <v>2</v>
      </c>
      <c r="B7" s="3" t="s">
        <v>72</v>
      </c>
      <c r="C7" s="4" t="s">
        <v>73</v>
      </c>
      <c r="D7" s="4" t="s">
        <v>74</v>
      </c>
      <c r="E7" s="4" t="s">
        <v>75</v>
      </c>
      <c r="F7" s="4" t="s">
        <v>52</v>
      </c>
      <c r="G7" s="4">
        <v>998</v>
      </c>
      <c r="H7" s="4">
        <v>4</v>
      </c>
      <c r="I7" s="4">
        <v>2009</v>
      </c>
      <c r="J7" s="4">
        <v>85311</v>
      </c>
      <c r="K7" s="5">
        <v>16000</v>
      </c>
      <c r="L7" s="38">
        <v>45658</v>
      </c>
      <c r="M7" s="38">
        <v>46022</v>
      </c>
      <c r="N7" s="38">
        <v>45658</v>
      </c>
      <c r="O7" s="38">
        <v>46022</v>
      </c>
      <c r="P7" s="50"/>
      <c r="Q7" s="50"/>
    </row>
    <row r="8" spans="1:17" ht="15.75" x14ac:dyDescent="0.25">
      <c r="A8" s="21"/>
      <c r="B8" s="16" t="s">
        <v>46</v>
      </c>
      <c r="C8" s="21"/>
      <c r="D8" s="21"/>
      <c r="E8" s="21"/>
      <c r="F8" s="21"/>
      <c r="G8" s="21"/>
      <c r="H8" s="21"/>
      <c r="I8" s="21"/>
      <c r="J8" s="21"/>
      <c r="K8" s="22">
        <f>SUM(K6:K7)</f>
        <v>86000</v>
      </c>
      <c r="L8" s="23"/>
      <c r="M8" s="23"/>
      <c r="N8" s="23"/>
      <c r="O8" s="23"/>
      <c r="P8" s="23"/>
      <c r="Q8" s="20"/>
    </row>
    <row r="9" spans="1:17" ht="15.75" x14ac:dyDescent="0.25">
      <c r="A9" s="80" t="s">
        <v>25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6"/>
      <c r="Q9" s="7"/>
    </row>
    <row r="10" spans="1:17" s="48" customFormat="1" ht="24.95" customHeight="1" x14ac:dyDescent="0.25">
      <c r="A10" s="53" t="s">
        <v>65</v>
      </c>
      <c r="B10" s="63" t="s">
        <v>32</v>
      </c>
      <c r="C10" s="63" t="s">
        <v>82</v>
      </c>
      <c r="D10" s="63" t="s">
        <v>84</v>
      </c>
      <c r="E10" s="63" t="s">
        <v>83</v>
      </c>
      <c r="F10" s="63" t="s">
        <v>26</v>
      </c>
      <c r="G10" s="63">
        <v>6871</v>
      </c>
      <c r="H10" s="63">
        <v>6</v>
      </c>
      <c r="I10" s="63">
        <v>2003</v>
      </c>
      <c r="J10" s="63">
        <v>90300</v>
      </c>
      <c r="K10" s="66">
        <v>766849</v>
      </c>
      <c r="L10" s="64">
        <v>45658</v>
      </c>
      <c r="M10" s="64">
        <v>46022</v>
      </c>
      <c r="N10" s="64">
        <v>45658</v>
      </c>
      <c r="O10" s="64">
        <v>46022</v>
      </c>
      <c r="P10" s="54"/>
      <c r="Q10" s="52"/>
    </row>
    <row r="11" spans="1:17" ht="30.75" customHeight="1" x14ac:dyDescent="0.25">
      <c r="A11" s="53">
        <v>2</v>
      </c>
      <c r="B11" s="53" t="s">
        <v>27</v>
      </c>
      <c r="C11" s="53" t="s">
        <v>99</v>
      </c>
      <c r="D11" s="53" t="s">
        <v>36</v>
      </c>
      <c r="E11" s="53" t="s">
        <v>37</v>
      </c>
      <c r="F11" s="53" t="s">
        <v>26</v>
      </c>
      <c r="G11" s="53">
        <v>5880</v>
      </c>
      <c r="H11" s="53">
        <v>6</v>
      </c>
      <c r="I11" s="53">
        <v>2013</v>
      </c>
      <c r="J11" s="53">
        <v>33584</v>
      </c>
      <c r="K11" s="67">
        <v>540000</v>
      </c>
      <c r="L11" s="64">
        <v>45658</v>
      </c>
      <c r="M11" s="64">
        <v>46022</v>
      </c>
      <c r="N11" s="64">
        <v>45658</v>
      </c>
      <c r="O11" s="64">
        <v>46022</v>
      </c>
      <c r="P11" s="54"/>
      <c r="Q11" s="52"/>
    </row>
    <row r="12" spans="1:17" ht="24.95" customHeight="1" x14ac:dyDescent="0.25">
      <c r="A12" s="53">
        <v>3</v>
      </c>
      <c r="B12" s="53" t="s">
        <v>53</v>
      </c>
      <c r="C12" s="53" t="s">
        <v>100</v>
      </c>
      <c r="D12" s="65" t="s">
        <v>101</v>
      </c>
      <c r="E12" s="53" t="s">
        <v>102</v>
      </c>
      <c r="F12" s="53" t="s">
        <v>26</v>
      </c>
      <c r="G12" s="53">
        <v>7698</v>
      </c>
      <c r="H12" s="53">
        <v>6</v>
      </c>
      <c r="I12" s="53">
        <v>2022</v>
      </c>
      <c r="J12" s="53">
        <v>7222</v>
      </c>
      <c r="K12" s="67">
        <v>999990</v>
      </c>
      <c r="L12" s="64">
        <v>45658</v>
      </c>
      <c r="M12" s="64">
        <v>46022</v>
      </c>
      <c r="N12" s="64">
        <v>45658</v>
      </c>
      <c r="O12" s="64">
        <v>46022</v>
      </c>
      <c r="P12" s="54"/>
      <c r="Q12" s="52"/>
    </row>
    <row r="13" spans="1:17" s="51" customFormat="1" ht="24.95" customHeight="1" x14ac:dyDescent="0.25">
      <c r="A13" s="53">
        <v>4</v>
      </c>
      <c r="B13" s="63" t="s">
        <v>103</v>
      </c>
      <c r="C13" s="63" t="s">
        <v>104</v>
      </c>
      <c r="D13" s="63" t="s">
        <v>80</v>
      </c>
      <c r="E13" s="63" t="s">
        <v>81</v>
      </c>
      <c r="F13" s="63" t="s">
        <v>52</v>
      </c>
      <c r="G13" s="63">
        <v>2148</v>
      </c>
      <c r="H13" s="63">
        <v>9</v>
      </c>
      <c r="I13" s="63">
        <v>2003</v>
      </c>
      <c r="J13" s="63">
        <v>190531</v>
      </c>
      <c r="K13" s="66">
        <v>92970</v>
      </c>
      <c r="L13" s="64">
        <v>45658</v>
      </c>
      <c r="M13" s="64">
        <v>46022</v>
      </c>
      <c r="N13" s="64">
        <v>45658</v>
      </c>
      <c r="O13" s="64">
        <v>46022</v>
      </c>
      <c r="P13" s="82" t="s">
        <v>115</v>
      </c>
      <c r="Q13" s="83"/>
    </row>
    <row r="14" spans="1:17" ht="24.95" customHeight="1" x14ac:dyDescent="0.25">
      <c r="A14" s="53">
        <v>5</v>
      </c>
      <c r="B14" s="53" t="s">
        <v>38</v>
      </c>
      <c r="C14" s="53" t="s">
        <v>63</v>
      </c>
      <c r="D14" s="65" t="s">
        <v>39</v>
      </c>
      <c r="E14" s="53" t="s">
        <v>40</v>
      </c>
      <c r="F14" s="53" t="s">
        <v>96</v>
      </c>
      <c r="G14" s="53">
        <v>470</v>
      </c>
      <c r="H14" s="53">
        <v>0</v>
      </c>
      <c r="I14" s="53">
        <v>2001</v>
      </c>
      <c r="J14" s="53">
        <v>0</v>
      </c>
      <c r="K14" s="67">
        <v>1800</v>
      </c>
      <c r="L14" s="64">
        <v>45658</v>
      </c>
      <c r="M14" s="64">
        <v>46022</v>
      </c>
      <c r="N14" s="64">
        <v>45658</v>
      </c>
      <c r="O14" s="64">
        <v>46022</v>
      </c>
      <c r="P14" s="54"/>
      <c r="Q14" s="52"/>
    </row>
    <row r="15" spans="1:17" ht="24.95" customHeight="1" x14ac:dyDescent="0.25">
      <c r="A15" s="53">
        <v>6</v>
      </c>
      <c r="B15" s="53" t="s">
        <v>38</v>
      </c>
      <c r="C15" s="53"/>
      <c r="D15" s="65" t="s">
        <v>41</v>
      </c>
      <c r="E15" s="53" t="s">
        <v>42</v>
      </c>
      <c r="F15" s="53" t="s">
        <v>96</v>
      </c>
      <c r="G15" s="53">
        <v>750</v>
      </c>
      <c r="H15" s="53">
        <v>0</v>
      </c>
      <c r="I15" s="53">
        <v>2008</v>
      </c>
      <c r="J15" s="53">
        <v>0</v>
      </c>
      <c r="K15" s="67">
        <v>3560</v>
      </c>
      <c r="L15" s="64">
        <v>45658</v>
      </c>
      <c r="M15" s="64">
        <v>46022</v>
      </c>
      <c r="N15" s="64">
        <v>45658</v>
      </c>
      <c r="O15" s="64">
        <v>46022</v>
      </c>
      <c r="P15" s="54"/>
      <c r="Q15" s="52"/>
    </row>
    <row r="16" spans="1:17" ht="24.95" customHeight="1" x14ac:dyDescent="0.25">
      <c r="A16" s="53">
        <v>7</v>
      </c>
      <c r="B16" s="53" t="s">
        <v>105</v>
      </c>
      <c r="C16" s="53" t="s">
        <v>43</v>
      </c>
      <c r="D16" s="65" t="s">
        <v>44</v>
      </c>
      <c r="E16" s="53" t="s">
        <v>45</v>
      </c>
      <c r="F16" s="53" t="s">
        <v>26</v>
      </c>
      <c r="G16" s="53">
        <v>9291</v>
      </c>
      <c r="H16" s="53">
        <v>8</v>
      </c>
      <c r="I16" s="53">
        <v>2019</v>
      </c>
      <c r="J16" s="53">
        <v>9306</v>
      </c>
      <c r="K16" s="67">
        <v>1099620</v>
      </c>
      <c r="L16" s="64">
        <v>45658</v>
      </c>
      <c r="M16" s="64">
        <v>46022</v>
      </c>
      <c r="N16" s="64">
        <v>45658</v>
      </c>
      <c r="O16" s="64">
        <v>46022</v>
      </c>
      <c r="P16" s="54"/>
      <c r="Q16" s="52"/>
    </row>
    <row r="17" spans="1:17" ht="24.95" customHeight="1" x14ac:dyDescent="0.25">
      <c r="A17" s="53">
        <v>8</v>
      </c>
      <c r="B17" s="63" t="s">
        <v>106</v>
      </c>
      <c r="C17" s="63" t="s">
        <v>88</v>
      </c>
      <c r="D17" s="63" t="s">
        <v>85</v>
      </c>
      <c r="E17" s="63" t="s">
        <v>86</v>
      </c>
      <c r="F17" s="63" t="s">
        <v>87</v>
      </c>
      <c r="G17" s="63">
        <v>2477</v>
      </c>
      <c r="H17" s="63">
        <v>5</v>
      </c>
      <c r="I17" s="63">
        <v>2012</v>
      </c>
      <c r="J17" s="63">
        <v>153176</v>
      </c>
      <c r="K17" s="66">
        <v>17000</v>
      </c>
      <c r="L17" s="64">
        <v>45658</v>
      </c>
      <c r="M17" s="64">
        <v>46022</v>
      </c>
      <c r="N17" s="64">
        <v>45658</v>
      </c>
      <c r="O17" s="64">
        <v>46022</v>
      </c>
      <c r="P17" s="54"/>
      <c r="Q17" s="52"/>
    </row>
    <row r="18" spans="1:17" ht="24.95" customHeight="1" x14ac:dyDescent="0.25">
      <c r="A18" s="53">
        <v>9</v>
      </c>
      <c r="B18" s="53" t="s">
        <v>38</v>
      </c>
      <c r="C18" s="53" t="s">
        <v>78</v>
      </c>
      <c r="D18" s="65" t="s">
        <v>76</v>
      </c>
      <c r="E18" s="53" t="s">
        <v>77</v>
      </c>
      <c r="F18" s="53" t="s">
        <v>96</v>
      </c>
      <c r="G18" s="53">
        <v>0</v>
      </c>
      <c r="H18" s="53" t="s">
        <v>79</v>
      </c>
      <c r="I18" s="53">
        <v>2021</v>
      </c>
      <c r="J18" s="53">
        <v>0</v>
      </c>
      <c r="K18" s="67">
        <v>8000</v>
      </c>
      <c r="L18" s="64">
        <v>45658</v>
      </c>
      <c r="M18" s="64">
        <v>46022</v>
      </c>
      <c r="N18" s="64">
        <v>45658</v>
      </c>
      <c r="O18" s="64">
        <v>46022</v>
      </c>
      <c r="P18" s="54"/>
      <c r="Q18" s="52"/>
    </row>
    <row r="19" spans="1:17" ht="34.5" customHeight="1" x14ac:dyDescent="0.25">
      <c r="A19" s="53">
        <v>10</v>
      </c>
      <c r="B19" s="53" t="s">
        <v>107</v>
      </c>
      <c r="C19" s="53" t="s">
        <v>108</v>
      </c>
      <c r="D19" s="65"/>
      <c r="E19" s="53"/>
      <c r="F19" s="53" t="s">
        <v>109</v>
      </c>
      <c r="G19" s="53"/>
      <c r="H19" s="53"/>
      <c r="I19" s="53">
        <v>2021</v>
      </c>
      <c r="J19" s="53"/>
      <c r="K19" s="67">
        <v>116722</v>
      </c>
      <c r="L19" s="64">
        <v>45658</v>
      </c>
      <c r="M19" s="64">
        <v>46022</v>
      </c>
      <c r="N19" s="64">
        <v>45658</v>
      </c>
      <c r="O19" s="64">
        <v>46022</v>
      </c>
      <c r="P19" s="54"/>
      <c r="Q19" s="52"/>
    </row>
    <row r="20" spans="1:17" s="11" customFormat="1" ht="24.95" customHeight="1" x14ac:dyDescent="0.25">
      <c r="A20" s="53">
        <v>11</v>
      </c>
      <c r="B20" s="53" t="s">
        <v>32</v>
      </c>
      <c r="C20" s="53" t="s">
        <v>116</v>
      </c>
      <c r="D20" s="65" t="s">
        <v>117</v>
      </c>
      <c r="E20" s="53" t="s">
        <v>118</v>
      </c>
      <c r="F20" s="53" t="s">
        <v>26</v>
      </c>
      <c r="G20" s="53">
        <v>6871</v>
      </c>
      <c r="H20" s="53">
        <v>6</v>
      </c>
      <c r="I20" s="53">
        <v>2023</v>
      </c>
      <c r="J20" s="53">
        <v>1702</v>
      </c>
      <c r="K20" s="67">
        <v>1169976</v>
      </c>
      <c r="L20" s="64">
        <v>45658</v>
      </c>
      <c r="M20" s="64">
        <v>46022</v>
      </c>
      <c r="N20" s="64">
        <v>45658</v>
      </c>
      <c r="O20" s="64">
        <v>46022</v>
      </c>
      <c r="P20" s="54"/>
      <c r="Q20" s="52"/>
    </row>
    <row r="21" spans="1:17" s="49" customFormat="1" ht="24.95" customHeight="1" x14ac:dyDescent="0.25">
      <c r="A21" s="53">
        <v>12</v>
      </c>
      <c r="B21" s="53" t="s">
        <v>28</v>
      </c>
      <c r="C21" s="53" t="s">
        <v>29</v>
      </c>
      <c r="D21" s="53" t="s">
        <v>30</v>
      </c>
      <c r="E21" s="53" t="s">
        <v>31</v>
      </c>
      <c r="F21" s="53" t="s">
        <v>26</v>
      </c>
      <c r="G21" s="53">
        <v>4580</v>
      </c>
      <c r="H21" s="53">
        <v>6</v>
      </c>
      <c r="I21" s="53">
        <v>2005</v>
      </c>
      <c r="J21" s="53">
        <v>42496</v>
      </c>
      <c r="K21" s="68">
        <v>205000</v>
      </c>
      <c r="L21" s="64">
        <v>45658</v>
      </c>
      <c r="M21" s="64">
        <v>46022</v>
      </c>
      <c r="N21" s="64">
        <v>45658</v>
      </c>
      <c r="O21" s="64">
        <v>46022</v>
      </c>
      <c r="P21" s="54"/>
      <c r="Q21" s="52"/>
    </row>
    <row r="22" spans="1:17" s="11" customFormat="1" ht="24.95" customHeight="1" x14ac:dyDescent="0.25">
      <c r="A22" s="53">
        <v>13</v>
      </c>
      <c r="B22" s="53" t="s">
        <v>32</v>
      </c>
      <c r="C22" s="53" t="s">
        <v>33</v>
      </c>
      <c r="D22" s="53" t="s">
        <v>34</v>
      </c>
      <c r="E22" s="53" t="s">
        <v>35</v>
      </c>
      <c r="F22" s="53" t="s">
        <v>26</v>
      </c>
      <c r="G22" s="53">
        <v>6871</v>
      </c>
      <c r="H22" s="53">
        <v>6</v>
      </c>
      <c r="I22" s="53">
        <v>2008</v>
      </c>
      <c r="J22" s="53">
        <v>27217</v>
      </c>
      <c r="K22" s="67">
        <v>485000</v>
      </c>
      <c r="L22" s="64">
        <v>45658</v>
      </c>
      <c r="M22" s="64">
        <v>46022</v>
      </c>
      <c r="N22" s="64">
        <v>45658</v>
      </c>
      <c r="O22" s="64">
        <v>46022</v>
      </c>
      <c r="P22" s="54"/>
      <c r="Q22" s="52"/>
    </row>
    <row r="23" spans="1:17" s="49" customFormat="1" ht="24.95" customHeight="1" x14ac:dyDescent="0.25">
      <c r="A23" s="53">
        <v>14</v>
      </c>
      <c r="B23" s="53" t="s">
        <v>105</v>
      </c>
      <c r="C23" s="53" t="s">
        <v>69</v>
      </c>
      <c r="D23" s="65" t="s">
        <v>70</v>
      </c>
      <c r="E23" s="53" t="s">
        <v>71</v>
      </c>
      <c r="F23" s="53" t="s">
        <v>26</v>
      </c>
      <c r="G23" s="53">
        <v>12742</v>
      </c>
      <c r="H23" s="53">
        <v>6</v>
      </c>
      <c r="I23" s="53">
        <v>2020</v>
      </c>
      <c r="J23" s="53">
        <v>8497</v>
      </c>
      <c r="K23" s="67">
        <v>1316798</v>
      </c>
      <c r="L23" s="64">
        <v>45658</v>
      </c>
      <c r="M23" s="64">
        <v>46022</v>
      </c>
      <c r="N23" s="64">
        <v>45658</v>
      </c>
      <c r="O23" s="64">
        <v>46022</v>
      </c>
      <c r="P23" s="54"/>
      <c r="Q23" s="52"/>
    </row>
    <row r="24" spans="1:17" s="11" customFormat="1" ht="24.95" customHeight="1" x14ac:dyDescent="0.25">
      <c r="A24" s="53">
        <v>15</v>
      </c>
      <c r="B24" s="53" t="s">
        <v>94</v>
      </c>
      <c r="C24" s="53" t="s">
        <v>110</v>
      </c>
      <c r="D24" s="53" t="s">
        <v>93</v>
      </c>
      <c r="E24" s="53" t="s">
        <v>111</v>
      </c>
      <c r="F24" s="53" t="s">
        <v>26</v>
      </c>
      <c r="G24" s="53">
        <v>997</v>
      </c>
      <c r="H24" s="53">
        <v>2</v>
      </c>
      <c r="I24" s="53">
        <v>2023</v>
      </c>
      <c r="J24" s="53">
        <v>281</v>
      </c>
      <c r="K24" s="68">
        <v>76000</v>
      </c>
      <c r="L24" s="64">
        <v>45658</v>
      </c>
      <c r="M24" s="64">
        <v>46022</v>
      </c>
      <c r="N24" s="64">
        <v>45658</v>
      </c>
      <c r="O24" s="64">
        <v>46022</v>
      </c>
      <c r="P24" s="54"/>
      <c r="Q24" s="52"/>
    </row>
    <row r="25" spans="1:17" s="11" customFormat="1" ht="24.95" customHeight="1" x14ac:dyDescent="0.25">
      <c r="A25" s="53">
        <v>16</v>
      </c>
      <c r="B25" s="63" t="s">
        <v>112</v>
      </c>
      <c r="C25" s="63" t="s">
        <v>113</v>
      </c>
      <c r="D25" s="63" t="s">
        <v>95</v>
      </c>
      <c r="E25" s="63" t="s">
        <v>114</v>
      </c>
      <c r="F25" s="63" t="s">
        <v>96</v>
      </c>
      <c r="G25" s="63">
        <v>0</v>
      </c>
      <c r="H25" s="63">
        <v>515</v>
      </c>
      <c r="I25" s="63">
        <v>2023</v>
      </c>
      <c r="J25" s="63">
        <v>0</v>
      </c>
      <c r="K25" s="66">
        <v>6490</v>
      </c>
      <c r="L25" s="64">
        <v>45658</v>
      </c>
      <c r="M25" s="64">
        <v>46022</v>
      </c>
      <c r="N25" s="64">
        <v>45658</v>
      </c>
      <c r="O25" s="64">
        <v>46022</v>
      </c>
      <c r="P25" s="54"/>
      <c r="Q25" s="52"/>
    </row>
    <row r="26" spans="1:17" s="11" customFormat="1" ht="24.95" customHeight="1" x14ac:dyDescent="0.25">
      <c r="A26" s="53">
        <v>17</v>
      </c>
      <c r="B26" s="63" t="s">
        <v>38</v>
      </c>
      <c r="C26" s="63" t="s">
        <v>121</v>
      </c>
      <c r="D26" s="71" t="s">
        <v>122</v>
      </c>
      <c r="E26" s="63" t="s">
        <v>123</v>
      </c>
      <c r="F26" s="63" t="s">
        <v>96</v>
      </c>
      <c r="G26" s="63">
        <v>0</v>
      </c>
      <c r="H26" s="63">
        <v>80</v>
      </c>
      <c r="I26" s="63">
        <v>1998</v>
      </c>
      <c r="J26" s="63">
        <v>0</v>
      </c>
      <c r="K26" s="66">
        <v>94300</v>
      </c>
      <c r="L26" s="64">
        <v>45658</v>
      </c>
      <c r="M26" s="64">
        <v>46022</v>
      </c>
      <c r="N26" s="64">
        <v>45658</v>
      </c>
      <c r="O26" s="64">
        <v>46022</v>
      </c>
      <c r="P26" s="57"/>
      <c r="Q26" s="52"/>
    </row>
    <row r="27" spans="1:17" s="11" customFormat="1" ht="24.95" customHeight="1" x14ac:dyDescent="0.3">
      <c r="A27" s="72">
        <v>18</v>
      </c>
      <c r="B27" s="72" t="s">
        <v>97</v>
      </c>
      <c r="C27" s="72" t="s">
        <v>120</v>
      </c>
      <c r="D27" s="72" t="s">
        <v>98</v>
      </c>
      <c r="E27" s="72" t="s">
        <v>119</v>
      </c>
      <c r="F27" s="72" t="s">
        <v>96</v>
      </c>
      <c r="G27" s="72">
        <v>0</v>
      </c>
      <c r="H27" s="72">
        <v>0</v>
      </c>
      <c r="I27" s="72">
        <v>2002</v>
      </c>
      <c r="J27" s="72">
        <v>0</v>
      </c>
      <c r="K27" s="73">
        <v>46872</v>
      </c>
      <c r="L27" s="64">
        <v>45658</v>
      </c>
      <c r="M27" s="64">
        <v>46022</v>
      </c>
      <c r="N27" s="64">
        <v>45658</v>
      </c>
      <c r="O27" s="64">
        <v>46022</v>
      </c>
      <c r="P27" s="55"/>
      <c r="Q27" s="56"/>
    </row>
    <row r="28" spans="1:17" ht="15.75" x14ac:dyDescent="0.25">
      <c r="A28" s="15"/>
      <c r="B28" s="16" t="s">
        <v>46</v>
      </c>
      <c r="C28" s="16"/>
      <c r="D28" s="17"/>
      <c r="E28" s="18"/>
      <c r="F28" s="18"/>
      <c r="G28" s="18"/>
      <c r="H28" s="18"/>
      <c r="I28" s="18"/>
      <c r="J28" s="18"/>
      <c r="K28" s="19">
        <f>SUM(K10:K27)</f>
        <v>7046947</v>
      </c>
      <c r="L28" s="23"/>
      <c r="M28" s="23"/>
      <c r="N28" s="23"/>
      <c r="O28" s="23"/>
      <c r="P28" s="20"/>
      <c r="Q28" s="20"/>
    </row>
    <row r="29" spans="1:17" ht="31.5" customHeight="1" x14ac:dyDescent="0.25">
      <c r="A29" s="81" t="s">
        <v>47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10"/>
      <c r="Q29" s="10"/>
    </row>
    <row r="30" spans="1:17" s="11" customFormat="1" ht="16.5" customHeight="1" x14ac:dyDescent="0.25">
      <c r="A30" s="4">
        <v>1</v>
      </c>
      <c r="B30" s="4" t="s">
        <v>48</v>
      </c>
      <c r="C30" s="4" t="s">
        <v>49</v>
      </c>
      <c r="D30" s="4" t="s">
        <v>50</v>
      </c>
      <c r="E30" s="4" t="s">
        <v>51</v>
      </c>
      <c r="F30" s="4" t="s">
        <v>52</v>
      </c>
      <c r="G30" s="4">
        <v>1598</v>
      </c>
      <c r="H30" s="4">
        <v>5</v>
      </c>
      <c r="I30" s="4">
        <v>2009</v>
      </c>
      <c r="J30" s="4">
        <v>302190</v>
      </c>
      <c r="K30" s="5">
        <v>11000</v>
      </c>
      <c r="L30" s="38">
        <v>45658</v>
      </c>
      <c r="M30" s="33">
        <v>46022</v>
      </c>
      <c r="N30" s="38">
        <v>45658</v>
      </c>
      <c r="O30" s="38">
        <v>46022</v>
      </c>
      <c r="P30" s="38">
        <v>45658</v>
      </c>
      <c r="Q30" s="38">
        <v>46022</v>
      </c>
    </row>
    <row r="31" spans="1:17" ht="15.75" x14ac:dyDescent="0.25">
      <c r="A31" s="21"/>
      <c r="B31" s="28" t="s">
        <v>46</v>
      </c>
      <c r="C31" s="21"/>
      <c r="D31" s="21"/>
      <c r="E31" s="21"/>
      <c r="F31" s="21"/>
      <c r="G31" s="21"/>
      <c r="H31" s="21"/>
      <c r="I31" s="21"/>
      <c r="J31" s="21"/>
      <c r="K31" s="22">
        <f>SUM(K30)</f>
        <v>11000</v>
      </c>
      <c r="L31" s="23"/>
      <c r="M31" s="23"/>
      <c r="N31" s="23"/>
      <c r="O31" s="23"/>
      <c r="P31" s="23"/>
      <c r="Q31" s="23"/>
    </row>
    <row r="32" spans="1:17" s="34" customFormat="1" ht="15.75" x14ac:dyDescent="0.25">
      <c r="A32" s="79" t="s">
        <v>58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10"/>
      <c r="Q32" s="10"/>
    </row>
    <row r="33" spans="1:210" ht="15.75" x14ac:dyDescent="0.25">
      <c r="A33" s="32">
        <v>1</v>
      </c>
      <c r="B33" s="32" t="s">
        <v>53</v>
      </c>
      <c r="C33" s="9" t="s">
        <v>54</v>
      </c>
      <c r="D33" s="32" t="s">
        <v>55</v>
      </c>
      <c r="E33" s="32" t="s">
        <v>56</v>
      </c>
      <c r="F33" s="32" t="s">
        <v>57</v>
      </c>
      <c r="G33" s="32">
        <v>1955</v>
      </c>
      <c r="H33" s="32">
        <v>9</v>
      </c>
      <c r="I33" s="32">
        <v>2008</v>
      </c>
      <c r="J33" s="59">
        <v>604950</v>
      </c>
      <c r="K33" s="60">
        <v>86105</v>
      </c>
      <c r="L33" s="38">
        <v>45658</v>
      </c>
      <c r="M33" s="33">
        <v>46022</v>
      </c>
      <c r="N33" s="38">
        <v>45658</v>
      </c>
      <c r="O33" s="38">
        <v>46022</v>
      </c>
      <c r="P33" s="38">
        <v>45658</v>
      </c>
      <c r="Q33" s="38">
        <v>46022</v>
      </c>
    </row>
    <row r="34" spans="1:210" ht="15.75" x14ac:dyDescent="0.25">
      <c r="A34" s="32">
        <v>2</v>
      </c>
      <c r="B34" s="32" t="s">
        <v>89</v>
      </c>
      <c r="C34" s="9" t="s">
        <v>90</v>
      </c>
      <c r="D34" s="32" t="s">
        <v>91</v>
      </c>
      <c r="E34" s="32" t="s">
        <v>92</v>
      </c>
      <c r="F34" s="32" t="s">
        <v>52</v>
      </c>
      <c r="G34" s="32">
        <v>1997</v>
      </c>
      <c r="H34" s="32">
        <v>9</v>
      </c>
      <c r="I34" s="32">
        <v>2021</v>
      </c>
      <c r="J34" s="59">
        <v>15530</v>
      </c>
      <c r="K34" s="60">
        <v>159879</v>
      </c>
      <c r="L34" s="38">
        <v>45658</v>
      </c>
      <c r="M34" s="33">
        <v>46022</v>
      </c>
      <c r="N34" s="38">
        <v>45658</v>
      </c>
      <c r="O34" s="38">
        <v>46022</v>
      </c>
      <c r="P34" s="38">
        <v>45658</v>
      </c>
      <c r="Q34" s="38">
        <v>45688</v>
      </c>
    </row>
    <row r="35" spans="1:210" ht="15.75" customHeight="1" x14ac:dyDescent="0.3">
      <c r="A35" s="32">
        <v>3</v>
      </c>
      <c r="B35" s="61" t="s">
        <v>60</v>
      </c>
      <c r="C35" s="61" t="s">
        <v>61</v>
      </c>
      <c r="D35" s="61" t="s">
        <v>124</v>
      </c>
      <c r="E35" s="61" t="s">
        <v>125</v>
      </c>
      <c r="F35" s="61" t="s">
        <v>52</v>
      </c>
      <c r="G35" s="61">
        <v>1995</v>
      </c>
      <c r="H35" s="61">
        <v>9</v>
      </c>
      <c r="I35" s="61">
        <v>2024</v>
      </c>
      <c r="J35" s="61">
        <v>2681</v>
      </c>
      <c r="K35" s="58">
        <v>229272</v>
      </c>
      <c r="L35" s="38">
        <v>45658</v>
      </c>
      <c r="M35" s="33">
        <v>46022</v>
      </c>
      <c r="N35" s="38">
        <v>45658</v>
      </c>
      <c r="O35" s="62">
        <v>46022</v>
      </c>
      <c r="P35" s="38">
        <v>45658</v>
      </c>
      <c r="Q35" s="38">
        <v>45688</v>
      </c>
    </row>
    <row r="36" spans="1:210" ht="15.75" x14ac:dyDescent="0.25">
      <c r="A36" s="24"/>
      <c r="B36" s="16" t="s">
        <v>46</v>
      </c>
      <c r="C36" s="25"/>
      <c r="D36" s="24"/>
      <c r="E36" s="24"/>
      <c r="F36" s="24"/>
      <c r="G36" s="24"/>
      <c r="H36" s="24"/>
      <c r="I36" s="24"/>
      <c r="J36" s="26"/>
      <c r="K36" s="19">
        <f>SUM(K33:K35)</f>
        <v>475256</v>
      </c>
      <c r="L36" s="27"/>
      <c r="M36" s="27"/>
      <c r="N36" s="27"/>
      <c r="O36" s="27"/>
      <c r="P36" s="23"/>
      <c r="Q36" s="23"/>
    </row>
    <row r="37" spans="1:210" ht="15.75" x14ac:dyDescent="0.25">
      <c r="A37" s="79" t="s">
        <v>59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10"/>
      <c r="Q37" s="10"/>
    </row>
    <row r="38" spans="1:210" s="46" customFormat="1" ht="15.75" x14ac:dyDescent="0.25">
      <c r="A38" s="9">
        <v>1</v>
      </c>
      <c r="B38" s="3" t="s">
        <v>21</v>
      </c>
      <c r="C38" s="4" t="s">
        <v>22</v>
      </c>
      <c r="D38" s="4" t="s">
        <v>23</v>
      </c>
      <c r="E38" s="4" t="s">
        <v>24</v>
      </c>
      <c r="F38" s="4" t="s">
        <v>52</v>
      </c>
      <c r="G38" s="4">
        <v>1997</v>
      </c>
      <c r="H38" s="4">
        <v>9</v>
      </c>
      <c r="I38" s="4">
        <v>2012</v>
      </c>
      <c r="J38" s="4">
        <v>311300</v>
      </c>
      <c r="K38" s="5">
        <v>30000</v>
      </c>
      <c r="L38" s="38">
        <v>45658</v>
      </c>
      <c r="M38" s="38">
        <v>46022</v>
      </c>
      <c r="N38" s="38">
        <v>45658</v>
      </c>
      <c r="O38" s="38">
        <v>46022</v>
      </c>
      <c r="P38" s="38">
        <v>45658</v>
      </c>
      <c r="Q38" s="70">
        <v>45688</v>
      </c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</row>
    <row r="39" spans="1:210" ht="15.75" x14ac:dyDescent="0.25">
      <c r="A39" s="39"/>
      <c r="B39" s="40"/>
      <c r="C39" s="40"/>
      <c r="D39" s="41"/>
      <c r="E39" s="40"/>
      <c r="F39" s="40"/>
      <c r="G39" s="40"/>
      <c r="H39" s="40"/>
      <c r="I39" s="40"/>
      <c r="J39" s="40"/>
      <c r="K39" s="22">
        <f>SUM(K38)</f>
        <v>30000</v>
      </c>
      <c r="L39" s="42"/>
      <c r="M39" s="42"/>
      <c r="N39" s="43"/>
      <c r="O39" s="43"/>
      <c r="P39" s="44"/>
      <c r="Q39" s="45"/>
    </row>
    <row r="40" spans="1:210" x14ac:dyDescent="0.25">
      <c r="A40" s="76" t="s">
        <v>64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8"/>
    </row>
    <row r="41" spans="1:210" ht="15.75" x14ac:dyDescent="0.25">
      <c r="A41" s="12">
        <v>1</v>
      </c>
      <c r="B41" s="9" t="s">
        <v>66</v>
      </c>
      <c r="C41" s="12" t="s">
        <v>67</v>
      </c>
      <c r="D41" s="14" t="s">
        <v>136</v>
      </c>
      <c r="E41" s="12"/>
      <c r="F41" s="9" t="s">
        <v>68</v>
      </c>
      <c r="G41" s="12"/>
      <c r="H41" s="12"/>
      <c r="I41" s="12"/>
      <c r="J41" s="12"/>
      <c r="K41" s="13"/>
      <c r="L41" s="38">
        <v>45658</v>
      </c>
      <c r="M41" s="33">
        <v>46022</v>
      </c>
      <c r="N41" s="38">
        <v>45658</v>
      </c>
      <c r="O41" s="38">
        <v>46022</v>
      </c>
      <c r="P41" s="47"/>
      <c r="Q41" s="47"/>
    </row>
    <row r="42" spans="1:210" s="37" customFormat="1" ht="16.5" x14ac:dyDescent="0.3">
      <c r="A42" s="12">
        <v>2</v>
      </c>
      <c r="B42" s="9" t="s">
        <v>130</v>
      </c>
      <c r="C42" s="12" t="s">
        <v>131</v>
      </c>
      <c r="D42" s="14" t="s">
        <v>132</v>
      </c>
      <c r="E42" s="12"/>
      <c r="F42" s="9"/>
      <c r="G42" s="12"/>
      <c r="H42" s="12"/>
      <c r="I42" s="12"/>
      <c r="J42" s="12"/>
      <c r="K42" s="13"/>
      <c r="L42" s="38">
        <v>45658</v>
      </c>
      <c r="M42" s="33">
        <v>46022</v>
      </c>
      <c r="N42" s="38">
        <v>45658</v>
      </c>
      <c r="O42" s="62">
        <v>46022</v>
      </c>
      <c r="P42" s="47"/>
      <c r="Q42" s="47"/>
    </row>
    <row r="43" spans="1:210" ht="16.5" x14ac:dyDescent="0.3">
      <c r="A43" s="12">
        <v>3</v>
      </c>
      <c r="B43" s="9" t="s">
        <v>66</v>
      </c>
      <c r="C43" s="12" t="s">
        <v>133</v>
      </c>
      <c r="D43" s="14" t="s">
        <v>134</v>
      </c>
      <c r="E43" s="12"/>
      <c r="F43" s="9"/>
      <c r="G43" s="12"/>
      <c r="H43" s="12"/>
      <c r="I43" s="12"/>
      <c r="J43" s="12"/>
      <c r="K43" s="13"/>
      <c r="L43" s="38">
        <v>45658</v>
      </c>
      <c r="M43" s="33">
        <v>46022</v>
      </c>
      <c r="N43" s="38">
        <v>45658</v>
      </c>
      <c r="O43" s="62">
        <v>46022</v>
      </c>
      <c r="P43" s="47"/>
      <c r="Q43" s="47"/>
    </row>
    <row r="44" spans="1:210" ht="16.5" x14ac:dyDescent="0.3">
      <c r="A44" s="12">
        <v>4</v>
      </c>
      <c r="B44" s="9" t="s">
        <v>66</v>
      </c>
      <c r="C44" s="69" t="s">
        <v>138</v>
      </c>
      <c r="D44" s="14" t="s">
        <v>135</v>
      </c>
      <c r="E44" s="12"/>
      <c r="F44" s="9"/>
      <c r="G44" s="12"/>
      <c r="H44" s="12"/>
      <c r="I44" s="12"/>
      <c r="J44" s="12"/>
      <c r="K44" s="13"/>
      <c r="L44" s="38">
        <v>45658</v>
      </c>
      <c r="M44" s="33">
        <v>46022</v>
      </c>
      <c r="N44" s="38">
        <v>45658</v>
      </c>
      <c r="O44" s="62">
        <v>46022</v>
      </c>
      <c r="P44" s="47"/>
      <c r="Q44" s="47"/>
    </row>
    <row r="45" spans="1:210" ht="16.5" x14ac:dyDescent="0.3">
      <c r="A45" s="12">
        <v>5</v>
      </c>
      <c r="B45" s="9" t="s">
        <v>66</v>
      </c>
      <c r="C45" s="12" t="s">
        <v>137</v>
      </c>
      <c r="D45" s="14" t="s">
        <v>139</v>
      </c>
      <c r="E45" s="12"/>
      <c r="F45" s="9"/>
      <c r="G45" s="12"/>
      <c r="H45" s="12"/>
      <c r="I45" s="12"/>
      <c r="J45" s="12"/>
      <c r="K45" s="13"/>
      <c r="L45" s="38">
        <v>45658</v>
      </c>
      <c r="M45" s="33">
        <v>46022</v>
      </c>
      <c r="N45" s="38">
        <v>45658</v>
      </c>
      <c r="O45" s="62">
        <v>46022</v>
      </c>
      <c r="P45" s="47"/>
      <c r="Q45" s="47"/>
    </row>
    <row r="46" spans="1:210" ht="15.75" x14ac:dyDescent="0.25">
      <c r="A46" s="24"/>
      <c r="B46" s="16" t="s">
        <v>46</v>
      </c>
      <c r="C46" s="28"/>
      <c r="D46" s="16"/>
      <c r="E46" s="16"/>
      <c r="F46" s="16"/>
      <c r="G46" s="16"/>
      <c r="H46" s="16"/>
      <c r="I46" s="16"/>
      <c r="J46" s="29"/>
      <c r="K46" s="19"/>
      <c r="L46" s="27"/>
      <c r="M46" s="27"/>
      <c r="N46" s="27"/>
      <c r="O46" s="27"/>
      <c r="P46" s="23"/>
      <c r="Q46" s="23"/>
    </row>
    <row r="48" spans="1:210" ht="15.75" x14ac:dyDescent="0.25">
      <c r="A48" s="35"/>
      <c r="B48" s="35" t="s">
        <v>62</v>
      </c>
      <c r="C48" s="35"/>
      <c r="D48" s="35"/>
      <c r="E48" s="35"/>
      <c r="F48" s="35"/>
      <c r="G48" s="35"/>
      <c r="H48" s="35"/>
      <c r="I48" s="35"/>
      <c r="J48" s="35"/>
      <c r="K48" s="36">
        <f>SUM(K6:K7,K10:K27,K30,K33:K35,K39)</f>
        <v>7649203</v>
      </c>
      <c r="L48" s="35"/>
      <c r="M48" s="35"/>
      <c r="N48" s="35"/>
      <c r="O48" s="35"/>
      <c r="P48" s="35"/>
      <c r="Q48" s="35"/>
    </row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</sheetData>
  <mergeCells count="19">
    <mergeCell ref="A40:Q40"/>
    <mergeCell ref="A32:O32"/>
    <mergeCell ref="A37:O37"/>
    <mergeCell ref="L2:M3"/>
    <mergeCell ref="N2:O3"/>
    <mergeCell ref="A5:O5"/>
    <mergeCell ref="A9:O9"/>
    <mergeCell ref="A29:O29"/>
    <mergeCell ref="P13:Q13"/>
    <mergeCell ref="A1:O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ageMargins left="0.7" right="0.7" top="0.75" bottom="0.75" header="0.3" footer="0.3"/>
  <pageSetup paperSize="9" scale="5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T27" sqref="T2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2024-11-15T13:17:27Z</dcterms:modified>
</cp:coreProperties>
</file>