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8_{C7DBB9C6-0E88-4085-A5E2-2A8117F9C03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udynki,budowle,urządzenia " sheetId="1" r:id="rId1"/>
    <sheet name="Sprzęt elektroniczny-all risks " sheetId="2" r:id="rId2"/>
    <sheet name="Sprzęt elektroniczny - EEL" sheetId="3" r:id="rId3"/>
    <sheet name="NNW" sheetId="4" r:id="rId4"/>
  </sheets>
  <calcPr calcId="191029"/>
</workbook>
</file>

<file path=xl/calcChain.xml><?xml version="1.0" encoding="utf-8"?>
<calcChain xmlns="http://schemas.openxmlformats.org/spreadsheetml/2006/main">
  <c r="B28" i="3" l="1"/>
  <c r="B27" i="3"/>
  <c r="B26" i="3"/>
  <c r="F22" i="3" l="1"/>
  <c r="F16" i="2"/>
  <c r="B15" i="1" l="1"/>
  <c r="B19" i="1" l="1"/>
  <c r="B10" i="1"/>
  <c r="B22" i="1" l="1"/>
</calcChain>
</file>

<file path=xl/sharedStrings.xml><?xml version="1.0" encoding="utf-8"?>
<sst xmlns="http://schemas.openxmlformats.org/spreadsheetml/2006/main" count="116" uniqueCount="81">
  <si>
    <t>plac zabaw</t>
  </si>
  <si>
    <t>Nazwa</t>
  </si>
  <si>
    <t>Typ</t>
  </si>
  <si>
    <t>Ilość</t>
  </si>
  <si>
    <t>Data uruchomienia</t>
  </si>
  <si>
    <t>Wartość jednostkowa</t>
  </si>
  <si>
    <t>Wartość</t>
  </si>
  <si>
    <t>Projektor</t>
  </si>
  <si>
    <t>WARTOŚĆ BRUTTO</t>
  </si>
  <si>
    <t>Regon</t>
  </si>
  <si>
    <t>ogrodzenie</t>
  </si>
  <si>
    <t>kocioł grzejny</t>
  </si>
  <si>
    <t>Tablica interaktywna</t>
  </si>
  <si>
    <t>System alarmowy</t>
  </si>
  <si>
    <t>Adres</t>
  </si>
  <si>
    <t xml:space="preserve"> 001222702
001222702
</t>
  </si>
  <si>
    <t>magistrala rozdzielcza</t>
  </si>
  <si>
    <t>Tablica interaktywna Promethan ActivBoard 178 + oprogramowanie</t>
  </si>
  <si>
    <t>NEC VE 281 DLP</t>
  </si>
  <si>
    <t xml:space="preserve">Budynki </t>
  </si>
  <si>
    <t xml:space="preserve">budynek szkolny - Nawodna </t>
  </si>
  <si>
    <t xml:space="preserve">sala gimnastyczna - Nawodna </t>
  </si>
  <si>
    <t xml:space="preserve">Razem </t>
  </si>
  <si>
    <t>Budowle</t>
  </si>
  <si>
    <t xml:space="preserve">Urządzenia </t>
  </si>
  <si>
    <t xml:space="preserve">RAZEM </t>
  </si>
  <si>
    <t>Wykaz sprzętu komputerowego - EEL</t>
  </si>
  <si>
    <t xml:space="preserve">Rodzaj sprzętu </t>
  </si>
  <si>
    <t xml:space="preserve">Łaczna wartość do ubezpieczenia </t>
  </si>
  <si>
    <t xml:space="preserve">Sprzęt stacjonarny </t>
  </si>
  <si>
    <t xml:space="preserve">Sprzęt przenośny </t>
  </si>
  <si>
    <t xml:space="preserve">Wyposażenie </t>
  </si>
  <si>
    <t>meble,szafki,biurka,ławki itp.</t>
  </si>
  <si>
    <t xml:space="preserve">Budynki,budowle,urządzenia, wyposażenie </t>
  </si>
  <si>
    <t>Wykaz sprzętu komputerowego - warunki all risks</t>
  </si>
  <si>
    <t>Tablet 2w1 Intelect</t>
  </si>
  <si>
    <t>tablet</t>
  </si>
  <si>
    <t>Zestaw interaktywny</t>
  </si>
  <si>
    <t>tablica interaktywna</t>
  </si>
  <si>
    <t>Tablica interaktywna QWB200-BW</t>
  </si>
  <si>
    <t>Dell Vostro 5471</t>
  </si>
  <si>
    <t>komputer przenośny</t>
  </si>
  <si>
    <t>Dell Inspirion 3567</t>
  </si>
  <si>
    <t>Lenovo IdeaPad S340-15IIL</t>
  </si>
  <si>
    <t>laptop</t>
  </si>
  <si>
    <t>SZKOŁA PODSTAWOWA IM. WSPÓLNEJ EUROPY W NAWODNEJ</t>
  </si>
  <si>
    <t>Nawodna 93 ,74-506 Nawodna</t>
  </si>
  <si>
    <t>NNW pracowników, praktykantów, stażystów, osób wykonujących pracę interwencyjne oraz roboty publiczne</t>
  </si>
  <si>
    <t>Liczba pracowników</t>
  </si>
  <si>
    <t>001222702</t>
  </si>
  <si>
    <t>Nawodna 93, 74-506 Nawodna</t>
  </si>
  <si>
    <t>Urządzenie wiel. laserowe HP LaserJet M234dwe Duplex</t>
  </si>
  <si>
    <t>drukarka</t>
  </si>
  <si>
    <t>Dell Vostro 3400</t>
  </si>
  <si>
    <t>Asus ZenBook 14</t>
  </si>
  <si>
    <t>HP 15-DW3123NW</t>
  </si>
  <si>
    <t>Drukarka Banach School</t>
  </si>
  <si>
    <t>drukarka 3d</t>
  </si>
  <si>
    <t>HP 250 G7</t>
  </si>
  <si>
    <t>lampa</t>
  </si>
  <si>
    <t>Lustrzanka Canon EOS</t>
  </si>
  <si>
    <t>lustrzanka</t>
  </si>
  <si>
    <t>Lampa LED  Patona SL</t>
  </si>
  <si>
    <t>kuchenka</t>
  </si>
  <si>
    <t>Kosa spalinowa BC 555 B stiga</t>
  </si>
  <si>
    <t>kosa spalinowa</t>
  </si>
  <si>
    <t>Amica Kuchenka elektryczna z piekarnikiem</t>
  </si>
  <si>
    <t xml:space="preserve">zmywarko - wyparzarka </t>
  </si>
  <si>
    <t xml:space="preserve">Stalgast zmywarko - wyparzarka </t>
  </si>
  <si>
    <t>Mobilna pracownia komputerowa</t>
  </si>
  <si>
    <t>Projektor EPSON EB-W06</t>
  </si>
  <si>
    <t>projektor</t>
  </si>
  <si>
    <t>Dell Inspirion 3525</t>
  </si>
  <si>
    <t>notebook</t>
  </si>
  <si>
    <t>mobilna pracownia komputerowa</t>
  </si>
  <si>
    <t>projektor OVERMAX MULTIPIC</t>
  </si>
  <si>
    <t>Projektor OVERMAX MULTIPIC</t>
  </si>
  <si>
    <t>Pow. Użytkowa szkoły 590 m2</t>
  </si>
  <si>
    <t>Pow. Użytkowa sali 887 m2</t>
  </si>
  <si>
    <t>wartość odtworzeniowa</t>
  </si>
  <si>
    <t>Załacznik 5_8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</si>
</sst>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</numFmts>
  <fonts count="1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1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color rgb="FF0070C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92D05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5">
    <xf numFmtId="0" fontId="0" fillId="0" borderId="0" xfId="0"/>
    <xf numFmtId="0" fontId="2" fillId="0" borderId="0" xfId="0" applyFont="1"/>
    <xf numFmtId="0" fontId="3" fillId="0" borderId="0" xfId="0" applyFont="1"/>
    <xf numFmtId="0" fontId="4" fillId="4" borderId="0" xfId="0" applyFont="1" applyFill="1"/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49" fontId="6" fillId="3" borderId="4" xfId="0" applyNumberFormat="1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>
      <alignment horizontal="center" vertical="center" wrapText="1"/>
    </xf>
    <xf numFmtId="49" fontId="6" fillId="3" borderId="5" xfId="0" applyNumberFormat="1" applyFont="1" applyFill="1" applyBorder="1" applyAlignment="1">
      <alignment horizontal="center" vertical="center" wrapText="1"/>
    </xf>
    <xf numFmtId="49" fontId="6" fillId="3" borderId="8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4" fontId="7" fillId="0" borderId="8" xfId="0" applyNumberFormat="1" applyFont="1" applyBorder="1" applyAlignment="1">
      <alignment horizontal="center" vertical="center"/>
    </xf>
    <xf numFmtId="0" fontId="8" fillId="0" borderId="0" xfId="0" applyFont="1"/>
    <xf numFmtId="0" fontId="9" fillId="0" borderId="5" xfId="0" applyFont="1" applyBorder="1" applyAlignment="1">
      <alignment horizontal="center" vertical="center"/>
    </xf>
    <xf numFmtId="4" fontId="9" fillId="0" borderId="10" xfId="0" applyNumberFormat="1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4" fontId="9" fillId="0" borderId="20" xfId="0" applyNumberFormat="1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/>
    </xf>
    <xf numFmtId="44" fontId="7" fillId="3" borderId="10" xfId="1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8" fontId="7" fillId="3" borderId="10" xfId="1" applyNumberFormat="1" applyFont="1" applyFill="1" applyBorder="1" applyAlignment="1">
      <alignment horizontal="right" vertical="center"/>
    </xf>
    <xf numFmtId="0" fontId="9" fillId="3" borderId="10" xfId="0" applyFont="1" applyFill="1" applyBorder="1" applyAlignment="1">
      <alignment horizontal="center" vertical="center"/>
    </xf>
    <xf numFmtId="44" fontId="9" fillId="3" borderId="10" xfId="1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 wrapText="1"/>
    </xf>
    <xf numFmtId="44" fontId="7" fillId="3" borderId="10" xfId="1" applyFont="1" applyFill="1" applyBorder="1" applyAlignment="1">
      <alignment horizontal="right" vertical="center"/>
    </xf>
    <xf numFmtId="0" fontId="12" fillId="3" borderId="10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/>
    </xf>
    <xf numFmtId="44" fontId="12" fillId="3" borderId="10" xfId="1" applyFont="1" applyFill="1" applyBorder="1" applyAlignment="1">
      <alignment horizontal="center" vertical="center"/>
    </xf>
    <xf numFmtId="44" fontId="12" fillId="3" borderId="10" xfId="1" applyFont="1" applyFill="1" applyBorder="1" applyAlignment="1">
      <alignment horizontal="right" vertical="center"/>
    </xf>
    <xf numFmtId="0" fontId="5" fillId="0" borderId="11" xfId="0" applyFont="1" applyBorder="1"/>
    <xf numFmtId="0" fontId="5" fillId="0" borderId="12" xfId="0" applyFont="1" applyBorder="1"/>
    <xf numFmtId="0" fontId="11" fillId="0" borderId="17" xfId="0" applyFont="1" applyBorder="1"/>
    <xf numFmtId="44" fontId="11" fillId="0" borderId="18" xfId="1" applyFont="1" applyBorder="1" applyAlignment="1">
      <alignment horizontal="center" vertical="center"/>
    </xf>
    <xf numFmtId="44" fontId="7" fillId="3" borderId="10" xfId="1" applyFont="1" applyFill="1" applyBorder="1" applyAlignment="1">
      <alignment vertical="center"/>
    </xf>
    <xf numFmtId="8" fontId="7" fillId="3" borderId="10" xfId="1" applyNumberFormat="1" applyFont="1" applyFill="1" applyBorder="1" applyAlignment="1">
      <alignment vertical="center"/>
    </xf>
    <xf numFmtId="0" fontId="12" fillId="3" borderId="32" xfId="0" applyFont="1" applyFill="1" applyBorder="1" applyAlignment="1">
      <alignment horizontal="center" vertical="center" wrapText="1"/>
    </xf>
    <xf numFmtId="0" fontId="12" fillId="3" borderId="32" xfId="0" applyFont="1" applyFill="1" applyBorder="1" applyAlignment="1">
      <alignment horizontal="center" vertical="center"/>
    </xf>
    <xf numFmtId="44" fontId="9" fillId="3" borderId="10" xfId="1" applyFont="1" applyFill="1" applyBorder="1" applyAlignment="1">
      <alignment vertical="center"/>
    </xf>
    <xf numFmtId="0" fontId="15" fillId="0" borderId="0" xfId="0" applyFont="1"/>
    <xf numFmtId="44" fontId="12" fillId="3" borderId="10" xfId="1" applyFont="1" applyFill="1" applyBorder="1" applyAlignment="1">
      <alignment vertical="center"/>
    </xf>
    <xf numFmtId="0" fontId="12" fillId="0" borderId="1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/>
    </xf>
    <xf numFmtId="8" fontId="12" fillId="0" borderId="10" xfId="0" applyNumberFormat="1" applyFont="1" applyBorder="1"/>
    <xf numFmtId="164" fontId="12" fillId="0" borderId="10" xfId="0" applyNumberFormat="1" applyFont="1" applyBorder="1"/>
    <xf numFmtId="0" fontId="16" fillId="0" borderId="0" xfId="0" applyFont="1"/>
    <xf numFmtId="0" fontId="17" fillId="0" borderId="0" xfId="0" applyFont="1"/>
    <xf numFmtId="0" fontId="7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/>
    </xf>
    <xf numFmtId="8" fontId="7" fillId="0" borderId="10" xfId="0" applyNumberFormat="1" applyFont="1" applyBorder="1"/>
    <xf numFmtId="164" fontId="7" fillId="0" borderId="10" xfId="0" applyNumberFormat="1" applyFont="1" applyBorder="1"/>
    <xf numFmtId="0" fontId="7" fillId="0" borderId="13" xfId="0" applyFont="1" applyBorder="1"/>
    <xf numFmtId="44" fontId="7" fillId="0" borderId="14" xfId="1" applyFont="1" applyBorder="1" applyAlignment="1">
      <alignment horizontal="center" vertical="center"/>
    </xf>
    <xf numFmtId="0" fontId="7" fillId="0" borderId="0" xfId="0" applyFont="1"/>
    <xf numFmtId="0" fontId="12" fillId="0" borderId="15" xfId="0" applyFont="1" applyBorder="1"/>
    <xf numFmtId="44" fontId="12" fillId="0" borderId="16" xfId="1" applyFont="1" applyBorder="1" applyAlignment="1">
      <alignment horizontal="center" vertical="center"/>
    </xf>
    <xf numFmtId="0" fontId="12" fillId="0" borderId="0" xfId="0" applyFont="1"/>
    <xf numFmtId="0" fontId="5" fillId="0" borderId="19" xfId="0" applyFont="1" applyBorder="1" applyAlignment="1">
      <alignment horizontal="center" vertical="top" wrapText="1"/>
    </xf>
    <xf numFmtId="0" fontId="5" fillId="0" borderId="22" xfId="0" applyFont="1" applyBorder="1" applyAlignment="1">
      <alignment horizontal="center" vertical="top" wrapText="1"/>
    </xf>
    <xf numFmtId="0" fontId="5" fillId="0" borderId="23" xfId="0" applyFont="1" applyBorder="1" applyAlignment="1">
      <alignment horizontal="center" vertical="top" wrapText="1"/>
    </xf>
    <xf numFmtId="49" fontId="6" fillId="3" borderId="19" xfId="0" applyNumberFormat="1" applyFont="1" applyFill="1" applyBorder="1" applyAlignment="1">
      <alignment horizontal="center" vertical="top" wrapText="1"/>
    </xf>
    <xf numFmtId="49" fontId="6" fillId="3" borderId="22" xfId="0" applyNumberFormat="1" applyFont="1" applyFill="1" applyBorder="1" applyAlignment="1">
      <alignment horizontal="center" vertical="top" wrapText="1"/>
    </xf>
    <xf numFmtId="49" fontId="6" fillId="3" borderId="23" xfId="0" applyNumberFormat="1" applyFont="1" applyFill="1" applyBorder="1" applyAlignment="1">
      <alignment horizontal="center" vertical="top" wrapText="1"/>
    </xf>
    <xf numFmtId="0" fontId="5" fillId="2" borderId="19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9" fillId="2" borderId="25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26" xfId="0" applyFont="1" applyFill="1" applyBorder="1" applyAlignment="1">
      <alignment horizontal="center" vertical="center"/>
    </xf>
    <xf numFmtId="0" fontId="9" fillId="2" borderId="27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left" vertical="center"/>
    </xf>
    <xf numFmtId="0" fontId="9" fillId="3" borderId="30" xfId="0" applyFont="1" applyFill="1" applyBorder="1" applyAlignment="1">
      <alignment horizontal="left" vertical="center"/>
    </xf>
    <xf numFmtId="0" fontId="9" fillId="3" borderId="31" xfId="0" applyFont="1" applyFill="1" applyBorder="1" applyAlignment="1">
      <alignment horizontal="left" vertical="center"/>
    </xf>
    <xf numFmtId="0" fontId="13" fillId="5" borderId="4" xfId="0" applyFont="1" applyFill="1" applyBorder="1" applyAlignment="1">
      <alignment horizontal="center" vertical="center" wrapText="1"/>
    </xf>
    <xf numFmtId="0" fontId="13" fillId="5" borderId="24" xfId="0" applyFont="1" applyFill="1" applyBorder="1" applyAlignment="1">
      <alignment horizontal="center" vertical="center" wrapText="1"/>
    </xf>
    <xf numFmtId="0" fontId="13" fillId="5" borderId="25" xfId="0" applyFont="1" applyFill="1" applyBorder="1" applyAlignment="1">
      <alignment horizontal="center" vertical="center" wrapText="1"/>
    </xf>
    <xf numFmtId="0" fontId="13" fillId="5" borderId="28" xfId="0" applyFont="1" applyFill="1" applyBorder="1" applyAlignment="1">
      <alignment horizontal="center" vertical="center" wrapText="1"/>
    </xf>
    <xf numFmtId="0" fontId="13" fillId="5" borderId="0" xfId="0" applyFont="1" applyFill="1" applyAlignment="1">
      <alignment horizontal="center" vertical="center" wrapText="1"/>
    </xf>
    <xf numFmtId="0" fontId="13" fillId="5" borderId="29" xfId="0" applyFont="1" applyFill="1" applyBorder="1" applyAlignment="1">
      <alignment horizontal="center" vertical="center" wrapText="1"/>
    </xf>
    <xf numFmtId="0" fontId="14" fillId="0" borderId="10" xfId="0" applyFont="1" applyBorder="1" applyAlignment="1">
      <alignment horizontal="left" vertical="center"/>
    </xf>
    <xf numFmtId="0" fontId="14" fillId="0" borderId="10" xfId="0" applyFont="1" applyBorder="1" applyAlignment="1">
      <alignment horizontal="right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5"/>
  <sheetViews>
    <sheetView tabSelected="1" workbookViewId="0">
      <selection activeCell="B21" activeCellId="1" sqref="B21"/>
    </sheetView>
  </sheetViews>
  <sheetFormatPr defaultRowHeight="15" x14ac:dyDescent="0.25"/>
  <cols>
    <col min="1" max="1" width="26.42578125" customWidth="1"/>
    <col min="2" max="2" width="27.28515625" customWidth="1"/>
    <col min="3" max="3" width="14.7109375" customWidth="1"/>
    <col min="4" max="4" width="24.7109375" customWidth="1"/>
    <col min="5" max="5" width="19.28515625" customWidth="1"/>
    <col min="6" max="6" width="11.28515625" customWidth="1"/>
  </cols>
  <sheetData>
    <row r="1" spans="1:6" ht="15.75" thickBot="1" x14ac:dyDescent="0.3">
      <c r="A1" s="2"/>
      <c r="B1" s="2"/>
      <c r="C1" s="2"/>
      <c r="D1" s="2"/>
      <c r="E1" s="3" t="s">
        <v>80</v>
      </c>
      <c r="F1" s="2"/>
    </row>
    <row r="2" spans="1:6" ht="30.75" customHeight="1" thickBot="1" x14ac:dyDescent="0.3">
      <c r="A2" s="4" t="s">
        <v>1</v>
      </c>
      <c r="B2" s="69" t="s">
        <v>45</v>
      </c>
      <c r="C2" s="70"/>
      <c r="D2" s="70"/>
      <c r="E2" s="70"/>
      <c r="F2" s="71"/>
    </row>
    <row r="3" spans="1:6" ht="21.75" customHeight="1" thickBot="1" x14ac:dyDescent="0.3">
      <c r="A3" s="5" t="s">
        <v>14</v>
      </c>
      <c r="B3" s="69" t="s">
        <v>46</v>
      </c>
      <c r="C3" s="70"/>
      <c r="D3" s="70"/>
      <c r="E3" s="70"/>
      <c r="F3" s="71"/>
    </row>
    <row r="4" spans="1:6" ht="16.5" thickBot="1" x14ac:dyDescent="0.3">
      <c r="A4" s="5" t="s">
        <v>9</v>
      </c>
      <c r="B4" s="72" t="s">
        <v>15</v>
      </c>
      <c r="C4" s="73"/>
      <c r="D4" s="73"/>
      <c r="E4" s="73"/>
      <c r="F4" s="74"/>
    </row>
    <row r="5" spans="1:6" ht="39.75" customHeight="1" thickBot="1" x14ac:dyDescent="0.3">
      <c r="A5" s="75" t="s">
        <v>33</v>
      </c>
      <c r="B5" s="76"/>
      <c r="C5" s="76"/>
      <c r="D5" s="76"/>
      <c r="E5" s="76"/>
      <c r="F5" s="77"/>
    </row>
    <row r="6" spans="1:6" ht="15.75" x14ac:dyDescent="0.25">
      <c r="A6" s="6" t="s">
        <v>1</v>
      </c>
      <c r="B6" s="7" t="s">
        <v>6</v>
      </c>
      <c r="C6" s="2"/>
      <c r="D6" s="2"/>
      <c r="E6" s="2"/>
      <c r="F6" s="2"/>
    </row>
    <row r="7" spans="1:6" ht="15.75" x14ac:dyDescent="0.25">
      <c r="A7" s="8" t="s">
        <v>19</v>
      </c>
      <c r="B7" s="9"/>
      <c r="C7" s="2"/>
      <c r="D7" s="2"/>
      <c r="E7" s="2"/>
      <c r="F7" s="2"/>
    </row>
    <row r="8" spans="1:6" ht="15" customHeight="1" x14ac:dyDescent="0.25">
      <c r="A8" s="10" t="s">
        <v>20</v>
      </c>
      <c r="B8" s="11">
        <v>3639710</v>
      </c>
      <c r="C8" s="2" t="s">
        <v>79</v>
      </c>
      <c r="D8" s="2"/>
      <c r="E8" s="2"/>
      <c r="F8" s="2"/>
    </row>
    <row r="9" spans="1:6" ht="17.25" customHeight="1" x14ac:dyDescent="0.25">
      <c r="A9" s="12" t="s">
        <v>21</v>
      </c>
      <c r="B9" s="11">
        <v>5471903</v>
      </c>
      <c r="C9" s="2"/>
      <c r="D9" s="2"/>
      <c r="E9" s="2"/>
      <c r="F9" s="2"/>
    </row>
    <row r="10" spans="1:6" ht="17.25" customHeight="1" x14ac:dyDescent="0.25">
      <c r="A10" s="13" t="s">
        <v>22</v>
      </c>
      <c r="B10" s="14">
        <f>SUM(B8:B9)</f>
        <v>9111613</v>
      </c>
      <c r="C10" s="2"/>
      <c r="D10" s="2"/>
      <c r="E10" s="2"/>
      <c r="F10" s="2"/>
    </row>
    <row r="11" spans="1:6" ht="17.25" customHeight="1" x14ac:dyDescent="0.25">
      <c r="A11" s="13" t="s">
        <v>23</v>
      </c>
      <c r="B11" s="15"/>
      <c r="C11" s="2"/>
      <c r="D11" s="2"/>
      <c r="E11" s="2"/>
      <c r="F11" s="2"/>
    </row>
    <row r="12" spans="1:6" x14ac:dyDescent="0.25">
      <c r="A12" s="12" t="s">
        <v>10</v>
      </c>
      <c r="B12" s="15">
        <v>18000</v>
      </c>
      <c r="C12" s="2"/>
      <c r="D12" s="2"/>
      <c r="E12" s="2"/>
      <c r="F12" s="2"/>
    </row>
    <row r="13" spans="1:6" x14ac:dyDescent="0.25">
      <c r="A13" s="12" t="s">
        <v>10</v>
      </c>
      <c r="B13" s="15">
        <v>36000</v>
      </c>
      <c r="C13" s="2"/>
      <c r="D13" s="2"/>
      <c r="E13" s="2"/>
      <c r="F13" s="2"/>
    </row>
    <row r="14" spans="1:6" x14ac:dyDescent="0.25">
      <c r="A14" s="16" t="s">
        <v>0</v>
      </c>
      <c r="B14" s="17">
        <v>150000</v>
      </c>
      <c r="C14" s="2"/>
      <c r="D14" s="2"/>
      <c r="E14" s="2"/>
      <c r="F14" s="2"/>
    </row>
    <row r="15" spans="1:6" x14ac:dyDescent="0.25">
      <c r="A15" s="13" t="s">
        <v>22</v>
      </c>
      <c r="B15" s="14">
        <f>SUM(B12:B14)</f>
        <v>204000</v>
      </c>
      <c r="C15" s="2"/>
      <c r="D15" s="2"/>
      <c r="E15" s="2"/>
      <c r="F15" s="2"/>
    </row>
    <row r="16" spans="1:6" x14ac:dyDescent="0.25">
      <c r="A16" s="13" t="s">
        <v>24</v>
      </c>
      <c r="B16" s="15"/>
      <c r="C16" s="2"/>
      <c r="D16" s="2"/>
      <c r="E16" s="2"/>
      <c r="F16" s="2"/>
    </row>
    <row r="17" spans="1:6" s="1" customFormat="1" x14ac:dyDescent="0.25">
      <c r="A17" s="18" t="s">
        <v>16</v>
      </c>
      <c r="B17" s="19">
        <v>12000</v>
      </c>
      <c r="C17" s="20"/>
      <c r="D17" s="20"/>
      <c r="E17" s="20"/>
      <c r="F17" s="20"/>
    </row>
    <row r="18" spans="1:6" s="1" customFormat="1" ht="14.25" customHeight="1" x14ac:dyDescent="0.25">
      <c r="A18" s="18" t="s">
        <v>11</v>
      </c>
      <c r="B18" s="19">
        <v>11769.35</v>
      </c>
      <c r="C18" s="20"/>
      <c r="D18" s="20"/>
      <c r="E18" s="20"/>
      <c r="F18" s="20"/>
    </row>
    <row r="19" spans="1:6" s="1" customFormat="1" x14ac:dyDescent="0.25">
      <c r="A19" s="21" t="s">
        <v>22</v>
      </c>
      <c r="B19" s="22">
        <f>SUM(B17:B18)</f>
        <v>23769.35</v>
      </c>
      <c r="C19" s="20"/>
      <c r="D19" s="20"/>
      <c r="E19" s="20"/>
      <c r="F19" s="20"/>
    </row>
    <row r="20" spans="1:6" s="1" customFormat="1" x14ac:dyDescent="0.25">
      <c r="A20" s="21" t="s">
        <v>31</v>
      </c>
      <c r="B20" s="22"/>
      <c r="C20" s="20"/>
      <c r="D20" s="20"/>
      <c r="E20" s="20"/>
      <c r="F20" s="20"/>
    </row>
    <row r="21" spans="1:6" s="1" customFormat="1" ht="15.75" thickBot="1" x14ac:dyDescent="0.3">
      <c r="A21" s="23" t="s">
        <v>32</v>
      </c>
      <c r="B21" s="24">
        <v>20000</v>
      </c>
      <c r="C21" s="20"/>
      <c r="D21" s="20"/>
      <c r="E21" s="20"/>
      <c r="F21" s="20"/>
    </row>
    <row r="22" spans="1:6" ht="15.75" thickBot="1" x14ac:dyDescent="0.3">
      <c r="A22" s="25" t="s">
        <v>25</v>
      </c>
      <c r="B22" s="26">
        <f>B10+B15+B19+B21</f>
        <v>9359382.3499999996</v>
      </c>
      <c r="C22" s="2"/>
      <c r="D22" s="2"/>
      <c r="E22" s="2"/>
      <c r="F22" s="2"/>
    </row>
    <row r="24" spans="1:6" x14ac:dyDescent="0.25">
      <c r="A24" s="51" t="s">
        <v>77</v>
      </c>
    </row>
    <row r="25" spans="1:6" x14ac:dyDescent="0.25">
      <c r="A25" s="51" t="s">
        <v>78</v>
      </c>
    </row>
  </sheetData>
  <mergeCells count="4">
    <mergeCell ref="B2:F2"/>
    <mergeCell ref="B3:F3"/>
    <mergeCell ref="B4:F4"/>
    <mergeCell ref="A5:F5"/>
  </mergeCells>
  <phoneticPr fontId="0" type="noConversion"/>
  <pageMargins left="0.7" right="0.7" top="0.75" bottom="0.75" header="0.3" footer="0.3"/>
  <pageSetup paperSize="9"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6"/>
  <sheetViews>
    <sheetView workbookViewId="0">
      <selection activeCell="I17" sqref="I17"/>
    </sheetView>
  </sheetViews>
  <sheetFormatPr defaultRowHeight="15" x14ac:dyDescent="0.25"/>
  <cols>
    <col min="1" max="1" width="24.140625" customWidth="1"/>
    <col min="2" max="2" width="27.28515625" customWidth="1"/>
    <col min="3" max="3" width="9" customWidth="1"/>
    <col min="4" max="4" width="22" customWidth="1"/>
    <col min="5" max="5" width="20.5703125" customWidth="1"/>
    <col min="6" max="6" width="14.28515625" customWidth="1"/>
  </cols>
  <sheetData>
    <row r="1" spans="1:6" ht="15.75" thickBot="1" x14ac:dyDescent="0.3">
      <c r="A1" s="4" t="s">
        <v>1</v>
      </c>
      <c r="B1" s="69" t="s">
        <v>45</v>
      </c>
      <c r="C1" s="70"/>
      <c r="D1" s="70"/>
      <c r="E1" s="70"/>
      <c r="F1" s="71"/>
    </row>
    <row r="2" spans="1:6" ht="15.75" thickBot="1" x14ac:dyDescent="0.3">
      <c r="A2" s="5" t="s">
        <v>14</v>
      </c>
      <c r="B2" s="69" t="s">
        <v>46</v>
      </c>
      <c r="C2" s="70"/>
      <c r="D2" s="70"/>
      <c r="E2" s="70"/>
      <c r="F2" s="71"/>
    </row>
    <row r="3" spans="1:6" ht="16.5" thickBot="1" x14ac:dyDescent="0.3">
      <c r="A3" s="5" t="s">
        <v>9</v>
      </c>
      <c r="B3" s="72" t="s">
        <v>15</v>
      </c>
      <c r="C3" s="73"/>
      <c r="D3" s="73"/>
      <c r="E3" s="73"/>
      <c r="F3" s="74"/>
    </row>
    <row r="4" spans="1:6" x14ac:dyDescent="0.25">
      <c r="A4" s="78" t="s">
        <v>34</v>
      </c>
      <c r="B4" s="79"/>
      <c r="C4" s="79"/>
      <c r="D4" s="79"/>
      <c r="E4" s="79"/>
      <c r="F4" s="80"/>
    </row>
    <row r="5" spans="1:6" ht="15.75" thickBot="1" x14ac:dyDescent="0.3">
      <c r="A5" s="81"/>
      <c r="B5" s="82"/>
      <c r="C5" s="82"/>
      <c r="D5" s="82"/>
      <c r="E5" s="82"/>
      <c r="F5" s="83"/>
    </row>
    <row r="6" spans="1:6" ht="28.5" x14ac:dyDescent="0.25">
      <c r="A6" s="27" t="s">
        <v>1</v>
      </c>
      <c r="B6" s="27" t="s">
        <v>2</v>
      </c>
      <c r="C6" s="27" t="s">
        <v>3</v>
      </c>
      <c r="D6" s="28" t="s">
        <v>4</v>
      </c>
      <c r="E6" s="28" t="s">
        <v>5</v>
      </c>
      <c r="F6" s="27" t="s">
        <v>6</v>
      </c>
    </row>
    <row r="7" spans="1:6" x14ac:dyDescent="0.25">
      <c r="A7" s="29" t="s">
        <v>13</v>
      </c>
      <c r="B7" s="30"/>
      <c r="C7" s="30"/>
      <c r="D7" s="30">
        <v>2000</v>
      </c>
      <c r="E7" s="31">
        <v>1500</v>
      </c>
      <c r="F7" s="31">
        <v>1500</v>
      </c>
    </row>
    <row r="8" spans="1:6" ht="45" x14ac:dyDescent="0.25">
      <c r="A8" s="29" t="s">
        <v>17</v>
      </c>
      <c r="B8" s="32" t="s">
        <v>12</v>
      </c>
      <c r="C8" s="32">
        <v>1</v>
      </c>
      <c r="D8" s="32">
        <v>2012</v>
      </c>
      <c r="E8" s="31">
        <v>4250</v>
      </c>
      <c r="F8" s="46">
        <v>4250</v>
      </c>
    </row>
    <row r="9" spans="1:6" ht="30" x14ac:dyDescent="0.25">
      <c r="A9" s="29" t="s">
        <v>39</v>
      </c>
      <c r="B9" s="32" t="s">
        <v>12</v>
      </c>
      <c r="C9" s="32">
        <v>1</v>
      </c>
      <c r="D9" s="32">
        <v>2013</v>
      </c>
      <c r="E9" s="33">
        <v>3490</v>
      </c>
      <c r="F9" s="47">
        <v>3490</v>
      </c>
    </row>
    <row r="10" spans="1:6" x14ac:dyDescent="0.25">
      <c r="A10" s="29" t="s">
        <v>62</v>
      </c>
      <c r="B10" s="32" t="s">
        <v>59</v>
      </c>
      <c r="C10" s="32">
        <v>2</v>
      </c>
      <c r="D10" s="32">
        <v>2021</v>
      </c>
      <c r="E10" s="33">
        <v>875</v>
      </c>
      <c r="F10" s="47">
        <v>1750</v>
      </c>
    </row>
    <row r="11" spans="1:6" ht="30" x14ac:dyDescent="0.25">
      <c r="A11" s="29" t="s">
        <v>66</v>
      </c>
      <c r="B11" s="32" t="s">
        <v>63</v>
      </c>
      <c r="C11" s="32">
        <v>1</v>
      </c>
      <c r="D11" s="32">
        <v>2021</v>
      </c>
      <c r="E11" s="33">
        <v>1057</v>
      </c>
      <c r="F11" s="47">
        <v>1057</v>
      </c>
    </row>
    <row r="12" spans="1:6" ht="30" x14ac:dyDescent="0.25">
      <c r="A12" s="29" t="s">
        <v>64</v>
      </c>
      <c r="B12" s="32" t="s">
        <v>65</v>
      </c>
      <c r="C12" s="32">
        <v>1</v>
      </c>
      <c r="D12" s="32">
        <v>2022</v>
      </c>
      <c r="E12" s="33">
        <v>1309.0999999999999</v>
      </c>
      <c r="F12" s="47">
        <v>1309.0999999999999</v>
      </c>
    </row>
    <row r="13" spans="1:6" ht="30" x14ac:dyDescent="0.25">
      <c r="A13" s="29" t="s">
        <v>68</v>
      </c>
      <c r="B13" s="32" t="s">
        <v>67</v>
      </c>
      <c r="C13" s="32">
        <v>1</v>
      </c>
      <c r="D13" s="32">
        <v>2022</v>
      </c>
      <c r="E13" s="33">
        <v>7206.57</v>
      </c>
      <c r="F13" s="47">
        <v>7206.57</v>
      </c>
    </row>
    <row r="14" spans="1:6" x14ac:dyDescent="0.25">
      <c r="A14" s="29" t="s">
        <v>18</v>
      </c>
      <c r="B14" s="32" t="s">
        <v>7</v>
      </c>
      <c r="C14" s="32">
        <v>1</v>
      </c>
      <c r="D14" s="32">
        <v>2014</v>
      </c>
      <c r="E14" s="33">
        <v>1216</v>
      </c>
      <c r="F14" s="47">
        <v>1216</v>
      </c>
    </row>
    <row r="15" spans="1:6" x14ac:dyDescent="0.25">
      <c r="A15" s="29" t="s">
        <v>35</v>
      </c>
      <c r="B15" s="32" t="s">
        <v>36</v>
      </c>
      <c r="C15" s="32">
        <v>2</v>
      </c>
      <c r="D15" s="32">
        <v>2016</v>
      </c>
      <c r="E15" s="33">
        <v>599</v>
      </c>
      <c r="F15" s="47">
        <v>1198</v>
      </c>
    </row>
    <row r="16" spans="1:6" x14ac:dyDescent="0.25">
      <c r="A16" s="84" t="s">
        <v>8</v>
      </c>
      <c r="B16" s="85"/>
      <c r="C16" s="85"/>
      <c r="D16" s="85"/>
      <c r="E16" s="86"/>
      <c r="F16" s="35">
        <f>SUM(F7:F15)</f>
        <v>22976.67</v>
      </c>
    </row>
  </sheetData>
  <mergeCells count="5">
    <mergeCell ref="B1:F1"/>
    <mergeCell ref="B2:F2"/>
    <mergeCell ref="B3:F3"/>
    <mergeCell ref="A4:F5"/>
    <mergeCell ref="A16:E16"/>
  </mergeCells>
  <phoneticPr fontId="0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8"/>
  <sheetViews>
    <sheetView topLeftCell="A8" workbookViewId="0">
      <selection activeCell="D27" sqref="D27"/>
    </sheetView>
  </sheetViews>
  <sheetFormatPr defaultRowHeight="15" x14ac:dyDescent="0.25"/>
  <cols>
    <col min="1" max="1" width="24.140625" customWidth="1"/>
    <col min="2" max="2" width="27.28515625" customWidth="1"/>
    <col min="3" max="3" width="9" customWidth="1"/>
    <col min="4" max="4" width="24.7109375" customWidth="1"/>
    <col min="5" max="5" width="27.28515625" customWidth="1"/>
    <col min="6" max="6" width="18.140625" customWidth="1"/>
  </cols>
  <sheetData>
    <row r="1" spans="1:6" ht="15.75" customHeight="1" thickBot="1" x14ac:dyDescent="0.3">
      <c r="A1" s="4" t="s">
        <v>1</v>
      </c>
      <c r="B1" s="69" t="s">
        <v>45</v>
      </c>
      <c r="C1" s="70"/>
      <c r="D1" s="70"/>
      <c r="E1" s="70"/>
      <c r="F1" s="71"/>
    </row>
    <row r="2" spans="1:6" ht="15.75" customHeight="1" thickBot="1" x14ac:dyDescent="0.3">
      <c r="A2" s="5" t="s">
        <v>14</v>
      </c>
      <c r="B2" s="69" t="s">
        <v>46</v>
      </c>
      <c r="C2" s="70"/>
      <c r="D2" s="70"/>
      <c r="E2" s="70"/>
      <c r="F2" s="71"/>
    </row>
    <row r="3" spans="1:6" ht="16.5" customHeight="1" thickBot="1" x14ac:dyDescent="0.3">
      <c r="A3" s="5" t="s">
        <v>9</v>
      </c>
      <c r="B3" s="72" t="s">
        <v>15</v>
      </c>
      <c r="C3" s="73"/>
      <c r="D3" s="73"/>
      <c r="E3" s="73"/>
      <c r="F3" s="74"/>
    </row>
    <row r="4" spans="1:6" x14ac:dyDescent="0.25">
      <c r="A4" s="78" t="s">
        <v>26</v>
      </c>
      <c r="B4" s="79"/>
      <c r="C4" s="79"/>
      <c r="D4" s="79"/>
      <c r="E4" s="79"/>
      <c r="F4" s="80"/>
    </row>
    <row r="5" spans="1:6" ht="15.75" thickBot="1" x14ac:dyDescent="0.3">
      <c r="A5" s="81"/>
      <c r="B5" s="82"/>
      <c r="C5" s="82"/>
      <c r="D5" s="82"/>
      <c r="E5" s="82"/>
      <c r="F5" s="83"/>
    </row>
    <row r="6" spans="1:6" x14ac:dyDescent="0.25">
      <c r="A6" s="34" t="s">
        <v>1</v>
      </c>
      <c r="B6" s="34" t="s">
        <v>2</v>
      </c>
      <c r="C6" s="34" t="s">
        <v>3</v>
      </c>
      <c r="D6" s="36" t="s">
        <v>4</v>
      </c>
      <c r="E6" s="36" t="s">
        <v>5</v>
      </c>
      <c r="F6" s="34" t="s">
        <v>6</v>
      </c>
    </row>
    <row r="7" spans="1:6" s="58" customFormat="1" x14ac:dyDescent="0.25">
      <c r="A7" s="29" t="s">
        <v>37</v>
      </c>
      <c r="B7" s="32" t="s">
        <v>38</v>
      </c>
      <c r="C7" s="32">
        <v>2</v>
      </c>
      <c r="D7" s="32">
        <v>2017</v>
      </c>
      <c r="E7" s="37">
        <v>8000</v>
      </c>
      <c r="F7" s="46">
        <v>16000</v>
      </c>
    </row>
    <row r="8" spans="1:6" s="57" customFormat="1" x14ac:dyDescent="0.25">
      <c r="A8" s="38" t="s">
        <v>40</v>
      </c>
      <c r="B8" s="39" t="s">
        <v>41</v>
      </c>
      <c r="C8" s="39">
        <v>1</v>
      </c>
      <c r="D8" s="39">
        <v>2018</v>
      </c>
      <c r="E8" s="40">
        <v>3340</v>
      </c>
      <c r="F8" s="52">
        <v>3340</v>
      </c>
    </row>
    <row r="9" spans="1:6" s="57" customFormat="1" x14ac:dyDescent="0.25">
      <c r="A9" s="38" t="s">
        <v>42</v>
      </c>
      <c r="B9" s="39" t="s">
        <v>41</v>
      </c>
      <c r="C9" s="39">
        <v>1</v>
      </c>
      <c r="D9" s="39">
        <v>2018</v>
      </c>
      <c r="E9" s="40">
        <v>2490</v>
      </c>
      <c r="F9" s="52">
        <v>2490</v>
      </c>
    </row>
    <row r="10" spans="1:6" s="57" customFormat="1" ht="30" x14ac:dyDescent="0.25">
      <c r="A10" s="38" t="s">
        <v>43</v>
      </c>
      <c r="B10" s="39" t="s">
        <v>44</v>
      </c>
      <c r="C10" s="39">
        <v>4</v>
      </c>
      <c r="D10" s="39">
        <v>2020</v>
      </c>
      <c r="E10" s="41">
        <v>2586.1999999999998</v>
      </c>
      <c r="F10" s="52">
        <v>10344.799999999999</v>
      </c>
    </row>
    <row r="11" spans="1:6" s="57" customFormat="1" x14ac:dyDescent="0.25">
      <c r="A11" s="38" t="s">
        <v>58</v>
      </c>
      <c r="B11" s="39" t="s">
        <v>44</v>
      </c>
      <c r="C11" s="39">
        <v>1</v>
      </c>
      <c r="D11" s="39">
        <v>2021</v>
      </c>
      <c r="E11" s="41">
        <v>2999</v>
      </c>
      <c r="F11" s="52">
        <v>2999</v>
      </c>
    </row>
    <row r="12" spans="1:6" s="57" customFormat="1" x14ac:dyDescent="0.25">
      <c r="A12" s="38" t="s">
        <v>53</v>
      </c>
      <c r="B12" s="39" t="s">
        <v>44</v>
      </c>
      <c r="C12" s="39">
        <v>1</v>
      </c>
      <c r="D12" s="39">
        <v>2022</v>
      </c>
      <c r="E12" s="41">
        <v>2899</v>
      </c>
      <c r="F12" s="52">
        <v>2899</v>
      </c>
    </row>
    <row r="13" spans="1:6" s="57" customFormat="1" x14ac:dyDescent="0.25">
      <c r="A13" s="38" t="s">
        <v>54</v>
      </c>
      <c r="B13" s="39" t="s">
        <v>44</v>
      </c>
      <c r="C13" s="39">
        <v>1</v>
      </c>
      <c r="D13" s="39">
        <v>2022</v>
      </c>
      <c r="E13" s="41">
        <v>3499</v>
      </c>
      <c r="F13" s="52">
        <v>3499</v>
      </c>
    </row>
    <row r="14" spans="1:6" s="57" customFormat="1" x14ac:dyDescent="0.25">
      <c r="A14" s="38" t="s">
        <v>55</v>
      </c>
      <c r="B14" s="39" t="s">
        <v>44</v>
      </c>
      <c r="C14" s="39">
        <v>1</v>
      </c>
      <c r="D14" s="39">
        <v>2022</v>
      </c>
      <c r="E14" s="41">
        <v>2099</v>
      </c>
      <c r="F14" s="52">
        <v>2099</v>
      </c>
    </row>
    <row r="15" spans="1:6" s="58" customFormat="1" ht="30" x14ac:dyDescent="0.25">
      <c r="A15" s="29" t="s">
        <v>70</v>
      </c>
      <c r="B15" s="32" t="s">
        <v>71</v>
      </c>
      <c r="C15" s="32">
        <v>1</v>
      </c>
      <c r="D15" s="32">
        <v>2023</v>
      </c>
      <c r="E15" s="37">
        <v>2499.9899999999998</v>
      </c>
      <c r="F15" s="46">
        <v>2499.9899999999998</v>
      </c>
    </row>
    <row r="16" spans="1:6" s="57" customFormat="1" ht="30" x14ac:dyDescent="0.25">
      <c r="A16" s="38" t="s">
        <v>69</v>
      </c>
      <c r="B16" s="38" t="s">
        <v>74</v>
      </c>
      <c r="C16" s="39">
        <v>1</v>
      </c>
      <c r="D16" s="39">
        <v>2023</v>
      </c>
      <c r="E16" s="40">
        <v>44243.1</v>
      </c>
      <c r="F16" s="40">
        <v>44243.1</v>
      </c>
    </row>
    <row r="17" spans="1:6" s="57" customFormat="1" x14ac:dyDescent="0.25">
      <c r="A17" s="48" t="s">
        <v>72</v>
      </c>
      <c r="B17" s="49" t="s">
        <v>73</v>
      </c>
      <c r="C17" s="39">
        <v>1</v>
      </c>
      <c r="D17" s="39">
        <v>2024</v>
      </c>
      <c r="E17" s="41">
        <v>1799</v>
      </c>
      <c r="F17" s="52">
        <v>1799</v>
      </c>
    </row>
    <row r="18" spans="1:6" s="58" customFormat="1" ht="30" x14ac:dyDescent="0.25">
      <c r="A18" s="59" t="s">
        <v>76</v>
      </c>
      <c r="B18" s="59" t="s">
        <v>75</v>
      </c>
      <c r="C18" s="60">
        <v>1</v>
      </c>
      <c r="D18" s="60">
        <v>2024</v>
      </c>
      <c r="E18" s="61">
        <v>1399.99</v>
      </c>
      <c r="F18" s="62">
        <v>1399.99</v>
      </c>
    </row>
    <row r="19" spans="1:6" s="58" customFormat="1" x14ac:dyDescent="0.25">
      <c r="A19" s="59" t="s">
        <v>56</v>
      </c>
      <c r="B19" s="59" t="s">
        <v>57</v>
      </c>
      <c r="C19" s="60">
        <v>1</v>
      </c>
      <c r="D19" s="60">
        <v>2021</v>
      </c>
      <c r="E19" s="61">
        <v>8111</v>
      </c>
      <c r="F19" s="62">
        <v>8111</v>
      </c>
    </row>
    <row r="20" spans="1:6" s="57" customFormat="1" x14ac:dyDescent="0.25">
      <c r="A20" s="53" t="s">
        <v>60</v>
      </c>
      <c r="B20" s="53" t="s">
        <v>61</v>
      </c>
      <c r="C20" s="54">
        <v>1</v>
      </c>
      <c r="D20" s="54">
        <v>2021</v>
      </c>
      <c r="E20" s="55">
        <v>3850</v>
      </c>
      <c r="F20" s="56">
        <v>3850</v>
      </c>
    </row>
    <row r="21" spans="1:6" s="58" customFormat="1" ht="45" x14ac:dyDescent="0.25">
      <c r="A21" s="59" t="s">
        <v>51</v>
      </c>
      <c r="B21" s="59" t="s">
        <v>52</v>
      </c>
      <c r="C21" s="60">
        <v>1</v>
      </c>
      <c r="D21" s="60">
        <v>2022</v>
      </c>
      <c r="E21" s="61">
        <v>1019</v>
      </c>
      <c r="F21" s="62">
        <v>1019</v>
      </c>
    </row>
    <row r="22" spans="1:6" x14ac:dyDescent="0.25">
      <c r="A22" s="32"/>
      <c r="B22" s="32"/>
      <c r="C22" s="32"/>
      <c r="D22" s="32"/>
      <c r="E22" s="34" t="s">
        <v>8</v>
      </c>
      <c r="F22" s="50">
        <f>SUM(F7:F21)</f>
        <v>106592.88</v>
      </c>
    </row>
    <row r="23" spans="1:6" x14ac:dyDescent="0.25">
      <c r="A23" s="2"/>
      <c r="B23" s="2"/>
      <c r="C23" s="2"/>
      <c r="D23" s="2"/>
      <c r="E23" s="2"/>
      <c r="F23" s="2"/>
    </row>
    <row r="24" spans="1:6" ht="15.75" thickBot="1" x14ac:dyDescent="0.3">
      <c r="A24" s="2"/>
      <c r="B24" s="2"/>
      <c r="C24" s="2"/>
      <c r="D24" s="2"/>
      <c r="E24" s="2"/>
      <c r="F24" s="2"/>
    </row>
    <row r="25" spans="1:6" ht="15.75" thickBot="1" x14ac:dyDescent="0.3">
      <c r="A25" s="42" t="s">
        <v>27</v>
      </c>
      <c r="B25" s="43" t="s">
        <v>28</v>
      </c>
      <c r="C25" s="2"/>
      <c r="D25" s="2"/>
      <c r="E25" s="2"/>
      <c r="F25" s="2"/>
    </row>
    <row r="26" spans="1:6" s="58" customFormat="1" x14ac:dyDescent="0.25">
      <c r="A26" s="63" t="s">
        <v>29</v>
      </c>
      <c r="B26" s="64">
        <f>SUM(F7,F15,F18,F19,F21)</f>
        <v>29029.98</v>
      </c>
      <c r="C26" s="65"/>
      <c r="D26" s="65"/>
      <c r="E26" s="65"/>
      <c r="F26" s="65"/>
    </row>
    <row r="27" spans="1:6" s="57" customFormat="1" x14ac:dyDescent="0.25">
      <c r="A27" s="66" t="s">
        <v>30</v>
      </c>
      <c r="B27" s="67">
        <f>SUM(F8:F14,F16,F17,F20)</f>
        <v>77562.899999999994</v>
      </c>
      <c r="C27" s="68"/>
      <c r="D27" s="68"/>
      <c r="E27" s="68"/>
      <c r="F27" s="68"/>
    </row>
    <row r="28" spans="1:6" ht="15.75" thickBot="1" x14ac:dyDescent="0.3">
      <c r="A28" s="44"/>
      <c r="B28" s="45">
        <f>SUM(B26:B27)</f>
        <v>106592.87999999999</v>
      </c>
      <c r="C28" s="2"/>
      <c r="D28" s="2"/>
      <c r="E28" s="2"/>
      <c r="F28" s="2"/>
    </row>
  </sheetData>
  <mergeCells count="4">
    <mergeCell ref="B1:F1"/>
    <mergeCell ref="B2:F2"/>
    <mergeCell ref="B3:F3"/>
    <mergeCell ref="A4:F5"/>
  </mergeCells>
  <phoneticPr fontId="0" type="noConversion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6"/>
  <sheetViews>
    <sheetView workbookViewId="0">
      <selection activeCell="F25" sqref="F25"/>
    </sheetView>
  </sheetViews>
  <sheetFormatPr defaultRowHeight="15" x14ac:dyDescent="0.25"/>
  <cols>
    <col min="6" max="6" width="51.42578125" customWidth="1"/>
  </cols>
  <sheetData>
    <row r="1" spans="1:6" ht="15.75" customHeight="1" thickBot="1" x14ac:dyDescent="0.3">
      <c r="A1" s="4" t="s">
        <v>1</v>
      </c>
      <c r="B1" s="69" t="s">
        <v>45</v>
      </c>
      <c r="C1" s="70"/>
      <c r="D1" s="70"/>
      <c r="E1" s="70"/>
      <c r="F1" s="71"/>
    </row>
    <row r="2" spans="1:6" ht="15.75" customHeight="1" thickBot="1" x14ac:dyDescent="0.3">
      <c r="A2" s="5" t="s">
        <v>14</v>
      </c>
      <c r="B2" s="69" t="s">
        <v>50</v>
      </c>
      <c r="C2" s="70"/>
      <c r="D2" s="70"/>
      <c r="E2" s="70"/>
      <c r="F2" s="71"/>
    </row>
    <row r="3" spans="1:6" ht="16.5" customHeight="1" thickBot="1" x14ac:dyDescent="0.3">
      <c r="A3" s="5" t="s">
        <v>9</v>
      </c>
      <c r="B3" s="72" t="s">
        <v>49</v>
      </c>
      <c r="C3" s="73"/>
      <c r="D3" s="73"/>
      <c r="E3" s="73"/>
      <c r="F3" s="74"/>
    </row>
    <row r="4" spans="1:6" x14ac:dyDescent="0.25">
      <c r="A4" s="87" t="s">
        <v>47</v>
      </c>
      <c r="B4" s="88"/>
      <c r="C4" s="88"/>
      <c r="D4" s="88"/>
      <c r="E4" s="88"/>
      <c r="F4" s="89"/>
    </row>
    <row r="5" spans="1:6" x14ac:dyDescent="0.25">
      <c r="A5" s="90"/>
      <c r="B5" s="91"/>
      <c r="C5" s="91"/>
      <c r="D5" s="91"/>
      <c r="E5" s="91"/>
      <c r="F5" s="92"/>
    </row>
    <row r="6" spans="1:6" ht="15.75" x14ac:dyDescent="0.25">
      <c r="A6" s="93" t="s">
        <v>48</v>
      </c>
      <c r="B6" s="93"/>
      <c r="C6" s="93"/>
      <c r="D6" s="93"/>
      <c r="E6" s="94">
        <v>28</v>
      </c>
      <c r="F6" s="94"/>
    </row>
  </sheetData>
  <mergeCells count="6">
    <mergeCell ref="B1:F1"/>
    <mergeCell ref="B2:F2"/>
    <mergeCell ref="B3:F3"/>
    <mergeCell ref="A4:F5"/>
    <mergeCell ref="A6:D6"/>
    <mergeCell ref="E6:F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Budynki,budowle,urządzenia </vt:lpstr>
      <vt:lpstr>Sprzęt elektroniczny-all risks </vt:lpstr>
      <vt:lpstr>Sprzęt elektroniczny - EEL</vt:lpstr>
      <vt:lpstr>NNW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2016-10-11T07:10:40Z</cp:lastPrinted>
  <dcterms:created xsi:type="dcterms:W3CDTF">2006-09-16T00:00:00Z</dcterms:created>
  <dcterms:modified xsi:type="dcterms:W3CDTF">2024-11-15T13:09:55Z</dcterms:modified>
</cp:coreProperties>
</file>