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9ACD2414-3813-4FB3-8C47-5822ECD9A7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ynki i budowle " sheetId="1" r:id="rId1"/>
    <sheet name="Maszyny,urządzenia,wyposażenie " sheetId="2" r:id="rId2"/>
    <sheet name="Sprzęt elektroniczny - allrisks" sheetId="3" r:id="rId3"/>
    <sheet name="Sprzęt elektroniczny - EEL " sheetId="4" r:id="rId4"/>
    <sheet name="NNW" sheetId="5" r:id="rId5"/>
  </sheets>
  <definedNames>
    <definedName name="_xlnm.Print_Area" localSheetId="3">'Sprzęt elektroniczny - EEL '!$A$1:$F$69</definedName>
  </definedNames>
  <calcPr calcId="191029"/>
</workbook>
</file>

<file path=xl/calcChain.xml><?xml version="1.0" encoding="utf-8"?>
<calcChain xmlns="http://schemas.openxmlformats.org/spreadsheetml/2006/main">
  <c r="B35" i="2" l="1"/>
  <c r="B68" i="4"/>
  <c r="B67" i="4"/>
  <c r="B69" i="4" s="1"/>
  <c r="F63" i="4"/>
  <c r="F54" i="3"/>
  <c r="B22" i="1" l="1"/>
  <c r="B10" i="1"/>
  <c r="B23" i="1" l="1"/>
  <c r="B45" i="2"/>
</calcChain>
</file>

<file path=xl/sharedStrings.xml><?xml version="1.0" encoding="utf-8"?>
<sst xmlns="http://schemas.openxmlformats.org/spreadsheetml/2006/main" count="298" uniqueCount="225">
  <si>
    <t>Nazwa</t>
  </si>
  <si>
    <t>Typ</t>
  </si>
  <si>
    <t>Ilość</t>
  </si>
  <si>
    <t>Data uruchomienia</t>
  </si>
  <si>
    <t>Wartość jednostkowa</t>
  </si>
  <si>
    <t>Wartość</t>
  </si>
  <si>
    <t>Zestaw komputerowy</t>
  </si>
  <si>
    <t>Regon</t>
  </si>
  <si>
    <t>budynek szkolny</t>
  </si>
  <si>
    <t>ogrodzenie</t>
  </si>
  <si>
    <t>kocioł grzejny</t>
  </si>
  <si>
    <t>Adres</t>
  </si>
  <si>
    <t>ul. Szkolna 15, 74-500 Chojna</t>
  </si>
  <si>
    <t>sala gimnastyczna</t>
  </si>
  <si>
    <t>szalet</t>
  </si>
  <si>
    <t>dół gnilny</t>
  </si>
  <si>
    <t>boisko Orlik</t>
  </si>
  <si>
    <t>zbiornik naziemny</t>
  </si>
  <si>
    <t>horyzont</t>
  </si>
  <si>
    <t>wygaszacz elektr</t>
  </si>
  <si>
    <t>robot kuchenny</t>
  </si>
  <si>
    <t>patelnia elektryczna</t>
  </si>
  <si>
    <t>piec konwekcyjny</t>
  </si>
  <si>
    <t>Drukarka wielofunkcyjna</t>
  </si>
  <si>
    <t>02.03.2011r.</t>
  </si>
  <si>
    <t>System telewizji przemysłowej (ORLIK)</t>
  </si>
  <si>
    <t>26.06.2007r.</t>
  </si>
  <si>
    <t>Projektor Ben QMP 721c</t>
  </si>
  <si>
    <t>Projektor VP6311</t>
  </si>
  <si>
    <t>Laptop Toshiba</t>
  </si>
  <si>
    <t>Notebook Acer Aspire A 55732Z z oprogramowaniem</t>
  </si>
  <si>
    <t>Urządzenie wielofunkcyjne Konica Minolta</t>
  </si>
  <si>
    <t>Cyfrowy aparat Samsung E570</t>
  </si>
  <si>
    <t>Tablica Interaktywna Smart Board 680 Projektor HD10 ze WSP.</t>
  </si>
  <si>
    <t>Drukarka Brother DCPJ315W</t>
  </si>
  <si>
    <t>Tablica interaktywna Avtek TT-Board 2080</t>
  </si>
  <si>
    <t>31-05-2013</t>
  </si>
  <si>
    <t>Projektor Vivitek D871ST</t>
  </si>
  <si>
    <t>Aparat cyfrowy Olympus SZ-14</t>
  </si>
  <si>
    <t>Komputer Esprimo P400 +E20T + Windows 7 Pro</t>
  </si>
  <si>
    <t>Urzadzenie wielofunkcyjne CANON</t>
  </si>
  <si>
    <t>02-06-2015</t>
  </si>
  <si>
    <t>Aparat fotograficzny CANON</t>
  </si>
  <si>
    <t>05-11-2015</t>
  </si>
  <si>
    <t>Notebook Lenovo B50-80 15,6'  </t>
  </si>
  <si>
    <t xml:space="preserve">Optoma HD141X (rzutnik multimedialny) </t>
  </si>
  <si>
    <t>13.03.2006r.</t>
  </si>
  <si>
    <t>4.12.2008r.</t>
  </si>
  <si>
    <t>20.12.2008r.</t>
  </si>
  <si>
    <t>20.10.2008r.</t>
  </si>
  <si>
    <t>01.09.2012r. darowizna</t>
  </si>
  <si>
    <t>24.09.2012r.</t>
  </si>
  <si>
    <t xml:space="preserve">Budynki </t>
  </si>
  <si>
    <t xml:space="preserve">Razem </t>
  </si>
  <si>
    <t>Razem</t>
  </si>
  <si>
    <t>Budowle</t>
  </si>
  <si>
    <t xml:space="preserve">Budynki i budowle </t>
  </si>
  <si>
    <t xml:space="preserve">Rodzaj sprzętu </t>
  </si>
  <si>
    <t xml:space="preserve">Łaczna wartość do ubezpieczenia </t>
  </si>
  <si>
    <t xml:space="preserve">Sprzęt stacjonarny </t>
  </si>
  <si>
    <t xml:space="preserve">Sprzęt przenośny </t>
  </si>
  <si>
    <t>Wykaz sprzętu komputerowego - EEL</t>
  </si>
  <si>
    <t xml:space="preserve">Wyposażenie </t>
  </si>
  <si>
    <t>Maszyny ,urządzenia, wyposażenie</t>
  </si>
  <si>
    <t>Wykaz sprzętu komputerowego - all risks</t>
  </si>
  <si>
    <t>Jednostka centralna Lenovo</t>
  </si>
  <si>
    <t>Laptop HP</t>
  </si>
  <si>
    <t>Monitor Avtek Touch Screen</t>
  </si>
  <si>
    <t>07.09.2017 darowizna</t>
  </si>
  <si>
    <t>07.09.2017 1 laptop darowizna</t>
  </si>
  <si>
    <t>Szkoła Podstawowa nr 1 im. Janusza Korczaka w Chojnie</t>
  </si>
  <si>
    <t>368022150</t>
  </si>
  <si>
    <t>31-05-2014</t>
  </si>
  <si>
    <t>Drukarka Brother DCP-F-109</t>
  </si>
  <si>
    <t>02.12.2016</t>
  </si>
  <si>
    <t>Zestaw komputerowy Lenovo</t>
  </si>
  <si>
    <t>Projektor Vivitek DX881ST</t>
  </si>
  <si>
    <t>Monitor interaktywny myBoard TE-XP 55 FHD</t>
  </si>
  <si>
    <t>Monitor interaktywny myBoard TE-XP 65 UHD</t>
  </si>
  <si>
    <t>Laptop ASUS</t>
  </si>
  <si>
    <t>Aparat fotograficzny Sony DSC-HX60</t>
  </si>
  <si>
    <t>Projektor Optima HD27 DLP</t>
  </si>
  <si>
    <t>1.10.2018 r.</t>
  </si>
  <si>
    <t>Notebook HP 15,6''</t>
  </si>
  <si>
    <t>Projektor Sanyo</t>
  </si>
  <si>
    <t>08.03.2011r.</t>
  </si>
  <si>
    <t>13.04.2018 r. darowizna</t>
  </si>
  <si>
    <t>13.04.2018 r.darowizna</t>
  </si>
  <si>
    <t>Urządzenie sieciowe</t>
  </si>
  <si>
    <t>01.12.2016 r.</t>
  </si>
  <si>
    <t>Telewizor LG</t>
  </si>
  <si>
    <t>27.02.2012 r. darowizna</t>
  </si>
  <si>
    <t>05.04.2018 r. darowizna</t>
  </si>
  <si>
    <t>PG 57 XLR microfon shure</t>
  </si>
  <si>
    <t>Switch Cisco</t>
  </si>
  <si>
    <t>11.04.2019 r.</t>
  </si>
  <si>
    <t>Tablet Lenovo Tab E7</t>
  </si>
  <si>
    <t>03.06.2019 r.</t>
  </si>
  <si>
    <t>Komputer HP Pro i3/4GB/128GB SSD</t>
  </si>
  <si>
    <t>21.06.2019 r.</t>
  </si>
  <si>
    <t>Laptop HP EliteBook A8/8GB/128GB SSD</t>
  </si>
  <si>
    <t>25.06.2019 r.</t>
  </si>
  <si>
    <t>Tablet Acer Iconia One 10</t>
  </si>
  <si>
    <t>13.06.2019 r. darowizna</t>
  </si>
  <si>
    <t>meble,szafki,biurka, ławki, itp.</t>
  </si>
  <si>
    <t>Urządzenie Develop INEO+258</t>
  </si>
  <si>
    <t>28.01.2020 r. darowizna</t>
  </si>
  <si>
    <t>24.04.2020 r. darowizna</t>
  </si>
  <si>
    <t>Projektor Epson Eb-530</t>
  </si>
  <si>
    <t>28.04.2020 r. darowizna</t>
  </si>
  <si>
    <t>Laptop Lenovo Idea Pad S340-15IIL</t>
  </si>
  <si>
    <t>02.06.2020 r. darowizna</t>
  </si>
  <si>
    <t>Urządzenie wielofunkcyjne Ricoh IM350</t>
  </si>
  <si>
    <t>24.11.2020 r. darowizna</t>
  </si>
  <si>
    <t>Monitor interaktywny myBoard GREY TE-MP 75'' z Androidem</t>
  </si>
  <si>
    <t xml:space="preserve">zestaw 3-kotłów warzelnych </t>
  </si>
  <si>
    <t>szafa chłodnicza 2-drzwiowa</t>
  </si>
  <si>
    <t xml:space="preserve">Komputer przenośny HP Elite Book </t>
  </si>
  <si>
    <t>Notebook Acer Extensa 2540</t>
  </si>
  <si>
    <t>11.09.2019 r.</t>
  </si>
  <si>
    <t>Robot Photon EDU</t>
  </si>
  <si>
    <t>06.08.2019 r.</t>
  </si>
  <si>
    <t>Notebook Lenovo V-130-15</t>
  </si>
  <si>
    <t>30.12.2019 r.</t>
  </si>
  <si>
    <t>plac zabaw (inwestycja gminy)</t>
  </si>
  <si>
    <t>plac zabaw z siłownia OSA</t>
  </si>
  <si>
    <t>Wizualizer myBoard GK-S5</t>
  </si>
  <si>
    <t>Mikroskop Delta Optical Genetic Pro Bino USB z kamerą</t>
  </si>
  <si>
    <t>07.12.2020 r.</t>
  </si>
  <si>
    <t xml:space="preserve"> 07.12.2020 r.</t>
  </si>
  <si>
    <t>Aparat THETA 360 V Ricoh</t>
  </si>
  <si>
    <t>Notebook Lenovo V15-IIL 15''6 FHD I3-1005G1 4GB 256Gb SSD Win 10</t>
  </si>
  <si>
    <t>Notebook Lenovo V14-IIL 14'' FHD I3-1005G1 8GB 256 SSD Win 10</t>
  </si>
  <si>
    <t>meble (doposażenie)od 2017 r.</t>
  </si>
  <si>
    <t>meble (doposażenie SP Brwice) od 1.09.2021 r.</t>
  </si>
  <si>
    <t>Komputer przenośny</t>
  </si>
  <si>
    <t>Notebook Asus R540L 15,6</t>
  </si>
  <si>
    <t xml:space="preserve">Zestaw interaktywny </t>
  </si>
  <si>
    <t xml:space="preserve">Stacjonarny </t>
  </si>
  <si>
    <t>Notebok Lenowo IdeaPad320 15,6</t>
  </si>
  <si>
    <t>20.11.2018</t>
  </si>
  <si>
    <t>Projektor BenQ MP721c</t>
  </si>
  <si>
    <t>22.06.2007</t>
  </si>
  <si>
    <t>Notebok ASUS R54L 15,6</t>
  </si>
  <si>
    <t>KOMP DELL OP 760D E8400/3,0/4/160/DVD</t>
  </si>
  <si>
    <t>21.06.2016</t>
  </si>
  <si>
    <t>NNW pracowników, praktykantów, stażystów, osób wykonujących pracę interwencyjne oraz roboty publiczne</t>
  </si>
  <si>
    <t>Liczba pracowników</t>
  </si>
  <si>
    <t>Szkoła Podstawowa nr 1 w Chojnie im. Janusza Korczaka w Chojnie</t>
  </si>
  <si>
    <t>Stół laboratoryjny uczniowski, stół warsztatowy, mobilna szafka na laptopy na 16 szt.</t>
  </si>
  <si>
    <t>Laptop Lenovo V17 G2 ITL 82 NX00CVPB</t>
  </si>
  <si>
    <t>21.12.2021r.</t>
  </si>
  <si>
    <t>Aparat cyfrowy Canon PowerShot SX430 IS</t>
  </si>
  <si>
    <t>Okulary ClassVR Premium VRP8</t>
  </si>
  <si>
    <t>Drukarka 3D Banach School 2</t>
  </si>
  <si>
    <t xml:space="preserve"> </t>
  </si>
  <si>
    <t>maszyna do szycia łucznik ewa II</t>
  </si>
  <si>
    <t>kamera przenośna cyfrowa Sony</t>
  </si>
  <si>
    <t>Gimbal ręczny FeiyuTech G6 max</t>
  </si>
  <si>
    <t>kolumna mobilna IBIZA PORT8VHF-BT</t>
  </si>
  <si>
    <t xml:space="preserve">ławka szkolna dwuosobowa 12 szt, krzesło szkolne obrotowe </t>
  </si>
  <si>
    <t>Elektryczność. Walizka doświadczalna z kartami pracy i scenariuszami</t>
  </si>
  <si>
    <t>Laminator Fellowes Saturn 3i A4</t>
  </si>
  <si>
    <t>Długopisy Banach 3D</t>
  </si>
  <si>
    <t>Głośnik mobilny JBL Xtreme2</t>
  </si>
  <si>
    <t xml:space="preserve">Teleskop celestron POWERSEEKER 80EQ </t>
  </si>
  <si>
    <t>Zestaw szkolny GeniBot z matą</t>
  </si>
  <si>
    <t xml:space="preserve">Programowanie w ruchu </t>
  </si>
  <si>
    <t>Laboratorium przyszłości - kompetencje techniczne</t>
  </si>
  <si>
    <t>Laboratorium przyszłości - maszyny wokół nas</t>
  </si>
  <si>
    <t>Laboratorium przyszłości Multimedialne instrukcje BHP</t>
  </si>
  <si>
    <t>Robot Smart Robot CAR Uno R3</t>
  </si>
  <si>
    <t>Robot mBot Explorer Kit</t>
  </si>
  <si>
    <t>bieżnia okólna</t>
  </si>
  <si>
    <t xml:space="preserve">zagospodarowanie terenu (w tym: plac apelowy, ciągi piesze, ciągi dla ruchu kołowego, parking, bieżnia puliuretanowa 100m, terenu zielone) </t>
  </si>
  <si>
    <t>Powierzchnia użytkowa m2</t>
  </si>
  <si>
    <t>RAZEM</t>
  </si>
  <si>
    <t>wertykulator</t>
  </si>
  <si>
    <t>kosiarka spalinoowa</t>
  </si>
  <si>
    <t>dysk USB 2 TB</t>
  </si>
  <si>
    <t>28.09.2023r.</t>
  </si>
  <si>
    <t>21.12.2023r.</t>
  </si>
  <si>
    <t>Drukarka EPSON Eco Tank</t>
  </si>
  <si>
    <t>Monitor Samsung 75 cali FLIP 3</t>
  </si>
  <si>
    <t>18.12.2023r.</t>
  </si>
  <si>
    <t>Monitor LCD SAMSUNG</t>
  </si>
  <si>
    <t>20.12.2023r.</t>
  </si>
  <si>
    <t>zestaw edukacyjny - Percepcja Słuchowa i przetwarzanie słuchowe + słuchawki JBL</t>
  </si>
  <si>
    <t>12.12.2023r.</t>
  </si>
  <si>
    <t>Drukarka EPSON Eco Tank L6490</t>
  </si>
  <si>
    <t>11.10.2023r.</t>
  </si>
  <si>
    <t>Monitor interaktywny NEWLINE LYRA TT-7523QAS</t>
  </si>
  <si>
    <t>Monitor interaktywny myBoard GREY ROCK 75 cali</t>
  </si>
  <si>
    <t>KARCHER odkurzacz piorący</t>
  </si>
  <si>
    <t>KARCHER odkurzacz jednofunkcyjny</t>
  </si>
  <si>
    <t>LODÓWKA LKK 90 S Ravanson</t>
  </si>
  <si>
    <t>Laptop DELL Vostro 3510 S/N</t>
  </si>
  <si>
    <t>15.02.2024 r. darowizna</t>
  </si>
  <si>
    <t>Taboret elektryczny TEL-1F</t>
  </si>
  <si>
    <t>Maszyna wieloczynnościowa</t>
  </si>
  <si>
    <t>Zmywarka kapturowa</t>
  </si>
  <si>
    <t>obieraczka do ziemniaków</t>
  </si>
  <si>
    <t>Kocioł elektry-warzelny ADKE-15</t>
  </si>
  <si>
    <t>Zamrażarka skrzyniowa</t>
  </si>
  <si>
    <t>Zmywarka ZKW-10,20</t>
  </si>
  <si>
    <t>Patelnia elektryczna</t>
  </si>
  <si>
    <t>Wyciskarka gastronomiczna</t>
  </si>
  <si>
    <t>Kotleciarka elektryczna</t>
  </si>
  <si>
    <t>Naleśnikarka elektryczna</t>
  </si>
  <si>
    <t>27.12.2023r. darowizna</t>
  </si>
  <si>
    <t xml:space="preserve">  </t>
  </si>
  <si>
    <t>12.09.2024r. darowizna</t>
  </si>
  <si>
    <t xml:space="preserve">Centrala Slican </t>
  </si>
  <si>
    <t>Monitor LG L1753S-SF</t>
  </si>
  <si>
    <t>darowizna Brwice</t>
  </si>
  <si>
    <t>Tablica interaktywna QWB200PS88</t>
  </si>
  <si>
    <t>Notebook Toshiba C-666-1NX</t>
  </si>
  <si>
    <t>Szafa mroźnicza 580L</t>
  </si>
  <si>
    <t>08.04.2010r. doposażenie przez Gminę</t>
  </si>
  <si>
    <t>Monitoring szkoły instalacja CCT zewnętrzna</t>
  </si>
  <si>
    <t>Monitoring szkoły instalacja CCT wewnętrzna</t>
  </si>
  <si>
    <t>2022r.-doposażenie przez Gminę (remont)</t>
  </si>
  <si>
    <t>instalacja domofonowa</t>
  </si>
  <si>
    <t>Załącznik 5_9</t>
  </si>
  <si>
    <t xml:space="preserve">Winda w budynku szkoły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</si>
</sst>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General"/>
  </numFmts>
  <fonts count="35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sz val="11"/>
      <color indexed="30"/>
      <name val="Calibri"/>
      <family val="2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4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indexed="3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1"/>
      <color rgb="FF00B0F0"/>
      <name val="Times New Roman"/>
      <family val="1"/>
      <charset val="238"/>
    </font>
    <font>
      <sz val="11"/>
      <color theme="4"/>
      <name val="Times New Roman"/>
      <family val="1"/>
      <charset val="238"/>
    </font>
    <font>
      <sz val="12"/>
      <color theme="4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50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/>
    <xf numFmtId="44" fontId="2" fillId="0" borderId="0" applyFont="0" applyFill="0" applyBorder="0" applyAlignment="0" applyProtection="0"/>
  </cellStyleXfs>
  <cellXfs count="20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44" fontId="0" fillId="0" borderId="0" xfId="0" applyNumberForma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5" borderId="0" xfId="0" applyFont="1" applyFill="1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49" fontId="15" fillId="3" borderId="1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0" xfId="0" applyFont="1"/>
    <xf numFmtId="0" fontId="17" fillId="0" borderId="6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9" fontId="13" fillId="3" borderId="9" xfId="0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44" fontId="19" fillId="0" borderId="7" xfId="2" applyFont="1" applyBorder="1" applyAlignment="1">
      <alignment horizontal="center" vertical="center"/>
    </xf>
    <xf numFmtId="0" fontId="20" fillId="0" borderId="0" xfId="0" applyFont="1"/>
    <xf numFmtId="0" fontId="19" fillId="0" borderId="14" xfId="0" applyFont="1" applyBorder="1" applyAlignment="1">
      <alignment horizontal="center" vertical="center" wrapText="1"/>
    </xf>
    <xf numFmtId="44" fontId="19" fillId="0" borderId="15" xfId="2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44" fontId="21" fillId="0" borderId="1" xfId="2" applyFont="1" applyBorder="1" applyAlignment="1">
      <alignment horizontal="center" vertical="center"/>
    </xf>
    <xf numFmtId="164" fontId="24" fillId="0" borderId="1" xfId="1" applyFont="1" applyBorder="1" applyAlignment="1">
      <alignment horizontal="center" vertical="center" wrapText="1"/>
    </xf>
    <xf numFmtId="0" fontId="18" fillId="0" borderId="3" xfId="0" applyFont="1" applyBorder="1"/>
    <xf numFmtId="4" fontId="18" fillId="0" borderId="4" xfId="0" applyNumberFormat="1" applyFont="1" applyBorder="1"/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44" fontId="19" fillId="0" borderId="16" xfId="2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11" fillId="0" borderId="16" xfId="0" applyFont="1" applyBorder="1"/>
    <xf numFmtId="14" fontId="11" fillId="0" borderId="16" xfId="0" applyNumberFormat="1" applyFont="1" applyBorder="1" applyAlignment="1">
      <alignment horizontal="center" vertical="center" wrapText="1"/>
    </xf>
    <xf numFmtId="44" fontId="11" fillId="0" borderId="16" xfId="2" applyFont="1" applyBorder="1"/>
    <xf numFmtId="0" fontId="11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44" fontId="11" fillId="0" borderId="16" xfId="2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/>
    </xf>
    <xf numFmtId="0" fontId="19" fillId="3" borderId="16" xfId="0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right" vertical="center"/>
    </xf>
    <xf numFmtId="0" fontId="19" fillId="3" borderId="16" xfId="0" applyFont="1" applyFill="1" applyBorder="1" applyAlignment="1">
      <alignment horizontal="center" vertical="center"/>
    </xf>
    <xf numFmtId="44" fontId="19" fillId="3" borderId="16" xfId="2" applyFont="1" applyFill="1" applyBorder="1" applyAlignment="1">
      <alignment horizontal="center" vertical="center"/>
    </xf>
    <xf numFmtId="44" fontId="19" fillId="3" borderId="16" xfId="2" applyFont="1" applyFill="1" applyBorder="1" applyAlignment="1">
      <alignment horizontal="right" vertical="center"/>
    </xf>
    <xf numFmtId="0" fontId="23" fillId="3" borderId="16" xfId="0" applyFont="1" applyFill="1" applyBorder="1" applyAlignment="1">
      <alignment horizontal="left" vertical="center" wrapText="1"/>
    </xf>
    <xf numFmtId="0" fontId="23" fillId="3" borderId="16" xfId="0" applyFont="1" applyFill="1" applyBorder="1" applyAlignment="1">
      <alignment horizontal="right" vertical="center"/>
    </xf>
    <xf numFmtId="0" fontId="23" fillId="3" borderId="16" xfId="0" applyFont="1" applyFill="1" applyBorder="1" applyAlignment="1">
      <alignment horizontal="center" vertical="center"/>
    </xf>
    <xf numFmtId="44" fontId="23" fillId="3" borderId="16" xfId="2" applyFont="1" applyFill="1" applyBorder="1" applyAlignment="1">
      <alignment horizontal="center" vertical="center"/>
    </xf>
    <xf numFmtId="14" fontId="19" fillId="0" borderId="16" xfId="0" applyNumberFormat="1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/>
    </xf>
    <xf numFmtId="44" fontId="28" fillId="0" borderId="16" xfId="2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/>
    </xf>
    <xf numFmtId="0" fontId="28" fillId="0" borderId="16" xfId="0" applyFont="1" applyBorder="1"/>
    <xf numFmtId="14" fontId="28" fillId="0" borderId="16" xfId="0" applyNumberFormat="1" applyFont="1" applyBorder="1" applyAlignment="1">
      <alignment horizontal="center" vertical="center" wrapText="1"/>
    </xf>
    <xf numFmtId="44" fontId="28" fillId="0" borderId="16" xfId="2" applyFont="1" applyBorder="1"/>
    <xf numFmtId="0" fontId="19" fillId="0" borderId="16" xfId="0" applyFont="1" applyBorder="1" applyAlignment="1">
      <alignment horizontal="center"/>
    </xf>
    <xf numFmtId="0" fontId="19" fillId="0" borderId="16" xfId="0" applyFont="1" applyBorder="1"/>
    <xf numFmtId="44" fontId="19" fillId="0" borderId="16" xfId="2" applyFont="1" applyBorder="1"/>
    <xf numFmtId="0" fontId="29" fillId="0" borderId="16" xfId="0" applyFont="1" applyBorder="1" applyAlignment="1">
      <alignment horizontal="center"/>
    </xf>
    <xf numFmtId="0" fontId="29" fillId="0" borderId="16" xfId="0" applyFont="1" applyBorder="1"/>
    <xf numFmtId="14" fontId="29" fillId="0" borderId="16" xfId="0" applyNumberFormat="1" applyFont="1" applyBorder="1" applyAlignment="1">
      <alignment horizontal="center" vertical="center" wrapText="1"/>
    </xf>
    <xf numFmtId="44" fontId="29" fillId="0" borderId="16" xfId="2" applyFont="1" applyBorder="1"/>
    <xf numFmtId="44" fontId="29" fillId="0" borderId="16" xfId="2" applyFont="1" applyBorder="1" applyAlignment="1">
      <alignment horizontal="right" vertical="center" wrapText="1"/>
    </xf>
    <xf numFmtId="0" fontId="30" fillId="3" borderId="16" xfId="0" applyFont="1" applyFill="1" applyBorder="1" applyAlignment="1">
      <alignment horizontal="center" vertical="center" wrapText="1"/>
    </xf>
    <xf numFmtId="0" fontId="30" fillId="3" borderId="16" xfId="0" applyFont="1" applyFill="1" applyBorder="1" applyAlignment="1">
      <alignment horizontal="center" vertical="center"/>
    </xf>
    <xf numFmtId="14" fontId="30" fillId="3" borderId="16" xfId="0" applyNumberFormat="1" applyFont="1" applyFill="1" applyBorder="1" applyAlignment="1">
      <alignment horizontal="center" vertical="center"/>
    </xf>
    <xf numFmtId="44" fontId="30" fillId="3" borderId="16" xfId="2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 wrapText="1"/>
    </xf>
    <xf numFmtId="14" fontId="19" fillId="3" borderId="16" xfId="0" applyNumberFormat="1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wrapText="1"/>
    </xf>
    <xf numFmtId="14" fontId="19" fillId="0" borderId="16" xfId="0" applyNumberFormat="1" applyFont="1" applyBorder="1" applyAlignment="1">
      <alignment horizontal="center" wrapText="1"/>
    </xf>
    <xf numFmtId="44" fontId="19" fillId="0" borderId="16" xfId="2" applyFont="1" applyBorder="1" applyAlignment="1">
      <alignment horizontal="center"/>
    </xf>
    <xf numFmtId="44" fontId="19" fillId="0" borderId="16" xfId="2" applyFont="1" applyBorder="1" applyAlignment="1">
      <alignment horizontal="center" wrapText="1"/>
    </xf>
    <xf numFmtId="14" fontId="28" fillId="0" borderId="16" xfId="0" applyNumberFormat="1" applyFont="1" applyBorder="1" applyAlignment="1">
      <alignment horizontal="center" wrapText="1"/>
    </xf>
    <xf numFmtId="44" fontId="28" fillId="0" borderId="16" xfId="2" applyFont="1" applyBorder="1" applyAlignment="1">
      <alignment horizontal="center"/>
    </xf>
    <xf numFmtId="44" fontId="28" fillId="0" borderId="16" xfId="2" applyFont="1" applyBorder="1" applyAlignment="1">
      <alignment horizontal="center" wrapText="1"/>
    </xf>
    <xf numFmtId="0" fontId="28" fillId="0" borderId="16" xfId="0" applyFont="1" applyBorder="1" applyAlignment="1">
      <alignment horizontal="center" wrapText="1"/>
    </xf>
    <xf numFmtId="0" fontId="28" fillId="3" borderId="16" xfId="0" applyFont="1" applyFill="1" applyBorder="1" applyAlignment="1">
      <alignment horizontal="center" wrapText="1"/>
    </xf>
    <xf numFmtId="0" fontId="28" fillId="3" borderId="16" xfId="0" applyFont="1" applyFill="1" applyBorder="1" applyAlignment="1">
      <alignment horizontal="center"/>
    </xf>
    <xf numFmtId="44" fontId="28" fillId="3" borderId="16" xfId="2" applyFont="1" applyFill="1" applyBorder="1" applyAlignment="1">
      <alignment horizontal="center"/>
    </xf>
    <xf numFmtId="14" fontId="28" fillId="3" borderId="16" xfId="0" applyNumberFormat="1" applyFont="1" applyFill="1" applyBorder="1" applyAlignment="1">
      <alignment horizontal="center"/>
    </xf>
    <xf numFmtId="44" fontId="19" fillId="0" borderId="16" xfId="2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14" fontId="30" fillId="0" borderId="16" xfId="0" applyNumberFormat="1" applyFont="1" applyBorder="1" applyAlignment="1">
      <alignment horizontal="center" vertical="center" wrapText="1"/>
    </xf>
    <xf numFmtId="44" fontId="30" fillId="0" borderId="16" xfId="2" applyFont="1" applyBorder="1" applyAlignment="1">
      <alignment horizontal="center" vertical="center"/>
    </xf>
    <xf numFmtId="44" fontId="30" fillId="0" borderId="16" xfId="2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 wrapText="1"/>
    </xf>
    <xf numFmtId="0" fontId="23" fillId="0" borderId="17" xfId="0" applyFont="1" applyBorder="1"/>
    <xf numFmtId="0" fontId="27" fillId="0" borderId="19" xfId="0" applyFont="1" applyBorder="1"/>
    <xf numFmtId="44" fontId="27" fillId="0" borderId="20" xfId="2" applyFont="1" applyBorder="1"/>
    <xf numFmtId="0" fontId="23" fillId="0" borderId="21" xfId="0" applyFont="1" applyBorder="1"/>
    <xf numFmtId="0" fontId="19" fillId="0" borderId="13" xfId="0" applyFont="1" applyBorder="1" applyAlignment="1">
      <alignment horizontal="center" vertical="center" wrapText="1"/>
    </xf>
    <xf numFmtId="44" fontId="13" fillId="0" borderId="22" xfId="2" applyFont="1" applyBorder="1"/>
    <xf numFmtId="44" fontId="16" fillId="0" borderId="0" xfId="0" applyNumberFormat="1" applyFont="1"/>
    <xf numFmtId="0" fontId="16" fillId="0" borderId="6" xfId="0" applyFont="1" applyBorder="1" applyAlignment="1">
      <alignment horizontal="center" vertical="center" wrapText="1"/>
    </xf>
    <xf numFmtId="4" fontId="16" fillId="0" borderId="0" xfId="0" applyNumberFormat="1" applyFont="1"/>
    <xf numFmtId="44" fontId="11" fillId="0" borderId="16" xfId="2" applyFont="1" applyBorder="1" applyAlignment="1">
      <alignment horizontal="center" vertical="center"/>
    </xf>
    <xf numFmtId="44" fontId="11" fillId="3" borderId="16" xfId="2" applyFont="1" applyFill="1" applyBorder="1" applyAlignment="1">
      <alignment horizontal="center" vertical="center"/>
    </xf>
    <xf numFmtId="0" fontId="32" fillId="3" borderId="29" xfId="0" applyFont="1" applyFill="1" applyBorder="1" applyAlignment="1">
      <alignment horizontal="center" vertical="center" wrapText="1"/>
    </xf>
    <xf numFmtId="0" fontId="32" fillId="3" borderId="30" xfId="0" applyFont="1" applyFill="1" applyBorder="1" applyAlignment="1">
      <alignment horizontal="center" vertical="center"/>
    </xf>
    <xf numFmtId="0" fontId="32" fillId="3" borderId="0" xfId="0" applyFont="1" applyFill="1" applyAlignment="1">
      <alignment horizontal="center" vertical="center"/>
    </xf>
    <xf numFmtId="14" fontId="32" fillId="3" borderId="0" xfId="0" applyNumberFormat="1" applyFont="1" applyFill="1" applyAlignment="1">
      <alignment horizontal="center" vertical="center"/>
    </xf>
    <xf numFmtId="44" fontId="32" fillId="3" borderId="0" xfId="2" applyFont="1" applyFill="1" applyBorder="1" applyAlignment="1">
      <alignment horizontal="center" vertical="center"/>
    </xf>
    <xf numFmtId="44" fontId="21" fillId="3" borderId="0" xfId="2" applyFont="1" applyFill="1" applyBorder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44" fontId="23" fillId="0" borderId="18" xfId="2" applyFont="1" applyBorder="1"/>
    <xf numFmtId="0" fontId="11" fillId="3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/>
    </xf>
    <xf numFmtId="14" fontId="11" fillId="3" borderId="16" xfId="0" applyNumberFormat="1" applyFont="1" applyFill="1" applyBorder="1" applyAlignment="1">
      <alignment horizontal="center" vertical="center"/>
    </xf>
    <xf numFmtId="49" fontId="15" fillId="3" borderId="13" xfId="0" applyNumberFormat="1" applyFont="1" applyFill="1" applyBorder="1" applyAlignment="1">
      <alignment horizontal="center" vertical="center" wrapText="1"/>
    </xf>
    <xf numFmtId="49" fontId="15" fillId="3" borderId="33" xfId="0" applyNumberFormat="1" applyFont="1" applyFill="1" applyBorder="1" applyAlignment="1">
      <alignment horizontal="center" vertical="center" wrapText="1"/>
    </xf>
    <xf numFmtId="4" fontId="16" fillId="0" borderId="6" xfId="0" applyNumberFormat="1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4" fontId="16" fillId="0" borderId="6" xfId="0" applyNumberFormat="1" applyFont="1" applyBorder="1" applyAlignment="1">
      <alignment horizontal="center" vertical="center"/>
    </xf>
    <xf numFmtId="4" fontId="17" fillId="0" borderId="6" xfId="0" applyNumberFormat="1" applyFont="1" applyBorder="1" applyAlignment="1">
      <alignment horizontal="center" vertical="center"/>
    </xf>
    <xf numFmtId="4" fontId="18" fillId="0" borderId="2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wrapText="1"/>
    </xf>
    <xf numFmtId="0" fontId="16" fillId="0" borderId="16" xfId="0" applyFont="1" applyBorder="1"/>
    <xf numFmtId="4" fontId="16" fillId="0" borderId="16" xfId="0" applyNumberFormat="1" applyFont="1" applyBorder="1"/>
    <xf numFmtId="4" fontId="17" fillId="0" borderId="16" xfId="0" applyNumberFormat="1" applyFont="1" applyBorder="1"/>
    <xf numFmtId="0" fontId="19" fillId="3" borderId="34" xfId="0" applyFont="1" applyFill="1" applyBorder="1" applyAlignment="1">
      <alignment horizontal="center" vertical="center" wrapText="1"/>
    </xf>
    <xf numFmtId="44" fontId="30" fillId="3" borderId="16" xfId="2" applyFont="1" applyFill="1" applyBorder="1" applyAlignment="1">
      <alignment horizontal="right" vertical="center"/>
    </xf>
    <xf numFmtId="44" fontId="19" fillId="0" borderId="28" xfId="2" applyFont="1" applyBorder="1" applyAlignment="1">
      <alignment horizontal="center" vertical="center"/>
    </xf>
    <xf numFmtId="8" fontId="19" fillId="0" borderId="28" xfId="2" applyNumberFormat="1" applyFont="1" applyBorder="1" applyAlignment="1">
      <alignment horizontal="right" vertical="center"/>
    </xf>
    <xf numFmtId="0" fontId="19" fillId="0" borderId="10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64" fontId="13" fillId="2" borderId="36" xfId="1" applyFont="1" applyFill="1" applyBorder="1" applyAlignment="1">
      <alignment horizontal="center" vertical="center"/>
    </xf>
    <xf numFmtId="0" fontId="16" fillId="0" borderId="25" xfId="0" applyFont="1" applyBorder="1"/>
    <xf numFmtId="164" fontId="13" fillId="4" borderId="37" xfId="1" applyFont="1" applyFill="1" applyBorder="1" applyAlignment="1">
      <alignment horizontal="center" vertical="center"/>
    </xf>
    <xf numFmtId="164" fontId="22" fillId="0" borderId="38" xfId="1" applyFont="1" applyBorder="1" applyAlignment="1">
      <alignment horizontal="center" vertical="center" wrapText="1"/>
    </xf>
    <xf numFmtId="164" fontId="22" fillId="0" borderId="9" xfId="1" applyFont="1" applyBorder="1" applyAlignment="1">
      <alignment horizontal="center" vertical="center" wrapText="1"/>
    </xf>
    <xf numFmtId="164" fontId="22" fillId="0" borderId="1" xfId="1" applyFont="1" applyBorder="1" applyAlignment="1">
      <alignment horizontal="center" vertical="center" wrapText="1"/>
    </xf>
    <xf numFmtId="44" fontId="23" fillId="0" borderId="31" xfId="2" applyFont="1" applyBorder="1" applyAlignment="1">
      <alignment horizontal="right" vertical="center"/>
    </xf>
    <xf numFmtId="44" fontId="23" fillId="0" borderId="29" xfId="2" applyFont="1" applyBorder="1" applyAlignment="1">
      <alignment horizontal="right" vertical="center"/>
    </xf>
    <xf numFmtId="44" fontId="13" fillId="0" borderId="1" xfId="2" applyFont="1" applyBorder="1" applyAlignment="1">
      <alignment horizontal="right" vertical="center"/>
    </xf>
    <xf numFmtId="44" fontId="23" fillId="0" borderId="35" xfId="2" applyFont="1" applyBorder="1" applyAlignment="1">
      <alignment horizontal="right" vertical="center"/>
    </xf>
    <xf numFmtId="44" fontId="23" fillId="0" borderId="1" xfId="2" applyFont="1" applyBorder="1" applyAlignment="1">
      <alignment horizontal="right" vertical="center"/>
    </xf>
    <xf numFmtId="44" fontId="23" fillId="0" borderId="28" xfId="2" applyFont="1" applyBorder="1" applyAlignment="1">
      <alignment horizontal="center" vertical="center"/>
    </xf>
    <xf numFmtId="44" fontId="23" fillId="0" borderId="38" xfId="2" applyFont="1" applyBorder="1" applyAlignment="1">
      <alignment horizontal="center" vertical="center"/>
    </xf>
    <xf numFmtId="164" fontId="22" fillId="0" borderId="10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8" fontId="19" fillId="0" borderId="7" xfId="2" applyNumberFormat="1" applyFont="1" applyBorder="1" applyAlignment="1">
      <alignment horizontal="right" vertical="center"/>
    </xf>
    <xf numFmtId="0" fontId="19" fillId="0" borderId="15" xfId="0" applyFont="1" applyBorder="1" applyAlignment="1">
      <alignment horizontal="center" vertical="center"/>
    </xf>
    <xf numFmtId="8" fontId="19" fillId="0" borderId="15" xfId="2" applyNumberFormat="1" applyFont="1" applyBorder="1" applyAlignment="1">
      <alignment horizontal="right" vertical="center"/>
    </xf>
    <xf numFmtId="44" fontId="19" fillId="0" borderId="38" xfId="2" applyFont="1" applyBorder="1" applyAlignment="1">
      <alignment horizontal="center" vertical="center"/>
    </xf>
    <xf numFmtId="8" fontId="30" fillId="3" borderId="16" xfId="2" applyNumberFormat="1" applyFont="1" applyFill="1" applyBorder="1" applyAlignment="1">
      <alignment horizontal="right" vertical="center"/>
    </xf>
    <xf numFmtId="44" fontId="19" fillId="0" borderId="39" xfId="2" applyFont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 wrapText="1"/>
    </xf>
    <xf numFmtId="44" fontId="11" fillId="3" borderId="7" xfId="2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/>
    <xf numFmtId="0" fontId="34" fillId="0" borderId="16" xfId="0" applyFont="1" applyBorder="1"/>
    <xf numFmtId="44" fontId="34" fillId="0" borderId="16" xfId="0" applyNumberFormat="1" applyFont="1" applyBorder="1"/>
    <xf numFmtId="0" fontId="28" fillId="3" borderId="11" xfId="0" applyFont="1" applyFill="1" applyBorder="1" applyAlignment="1">
      <alignment horizontal="center" vertical="center" wrapText="1"/>
    </xf>
    <xf numFmtId="0" fontId="28" fillId="3" borderId="34" xfId="0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/>
    </xf>
    <xf numFmtId="14" fontId="28" fillId="3" borderId="16" xfId="0" applyNumberFormat="1" applyFont="1" applyFill="1" applyBorder="1" applyAlignment="1">
      <alignment horizontal="center" vertical="center"/>
    </xf>
    <xf numFmtId="44" fontId="28" fillId="3" borderId="16" xfId="2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44" fontId="19" fillId="0" borderId="9" xfId="2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top" wrapText="1"/>
    </xf>
    <xf numFmtId="0" fontId="13" fillId="0" borderId="23" xfId="0" applyFont="1" applyBorder="1" applyAlignment="1">
      <alignment horizontal="center" vertical="top" wrapText="1"/>
    </xf>
    <xf numFmtId="0" fontId="13" fillId="0" borderId="24" xfId="0" applyFont="1" applyBorder="1" applyAlignment="1">
      <alignment horizontal="center" vertical="top" wrapText="1"/>
    </xf>
    <xf numFmtId="49" fontId="14" fillId="3" borderId="8" xfId="0" applyNumberFormat="1" applyFont="1" applyFill="1" applyBorder="1" applyAlignment="1">
      <alignment horizontal="center" vertical="top" wrapText="1"/>
    </xf>
    <xf numFmtId="49" fontId="14" fillId="3" borderId="23" xfId="0" applyNumberFormat="1" applyFont="1" applyFill="1" applyBorder="1" applyAlignment="1">
      <alignment horizontal="center" vertical="top" wrapText="1"/>
    </xf>
    <xf numFmtId="49" fontId="14" fillId="3" borderId="24" xfId="0" applyNumberFormat="1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25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6" fillId="6" borderId="25" xfId="0" applyFont="1" applyFill="1" applyBorder="1" applyAlignment="1">
      <alignment horizontal="center" vertical="center" wrapText="1"/>
    </xf>
    <xf numFmtId="0" fontId="26" fillId="6" borderId="13" xfId="0" applyFont="1" applyFill="1" applyBorder="1" applyAlignment="1">
      <alignment horizontal="center" vertical="center" wrapText="1"/>
    </xf>
    <xf numFmtId="0" fontId="26" fillId="6" borderId="0" xfId="0" applyFont="1" applyFill="1" applyAlignment="1">
      <alignment horizontal="center" vertical="center" wrapText="1"/>
    </xf>
    <xf numFmtId="0" fontId="26" fillId="6" borderId="28" xfId="0" applyFont="1" applyFill="1" applyBorder="1" applyAlignment="1">
      <alignment horizontal="center" vertical="center" wrapText="1"/>
    </xf>
    <xf numFmtId="0" fontId="33" fillId="0" borderId="16" xfId="0" applyFont="1" applyBorder="1" applyAlignment="1">
      <alignment horizontal="left" vertical="center"/>
    </xf>
    <xf numFmtId="0" fontId="33" fillId="0" borderId="16" xfId="0" applyFont="1" applyBorder="1" applyAlignment="1">
      <alignment horizontal="center" vertical="center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5"/>
  <sheetViews>
    <sheetView tabSelected="1" topLeftCell="A13" zoomScale="77" zoomScaleNormal="77" workbookViewId="0">
      <selection activeCell="B9" sqref="B9"/>
    </sheetView>
  </sheetViews>
  <sheetFormatPr defaultRowHeight="15" x14ac:dyDescent="0.25"/>
  <cols>
    <col min="1" max="1" width="24.140625" customWidth="1"/>
    <col min="2" max="2" width="33.42578125" customWidth="1"/>
    <col min="3" max="3" width="37.7109375" customWidth="1"/>
    <col min="4" max="4" width="11.28515625" customWidth="1"/>
  </cols>
  <sheetData>
    <row r="1" spans="1:4" ht="15.75" thickBot="1" x14ac:dyDescent="0.3">
      <c r="A1" s="10"/>
      <c r="B1" s="10"/>
      <c r="C1" s="11" t="s">
        <v>223</v>
      </c>
      <c r="D1" s="10"/>
    </row>
    <row r="2" spans="1:4" ht="30.75" customHeight="1" thickBot="1" x14ac:dyDescent="0.3">
      <c r="A2" s="12" t="s">
        <v>0</v>
      </c>
      <c r="B2" s="179" t="s">
        <v>70</v>
      </c>
      <c r="C2" s="180"/>
      <c r="D2" s="181"/>
    </row>
    <row r="3" spans="1:4" ht="21.75" customHeight="1" thickBot="1" x14ac:dyDescent="0.3">
      <c r="A3" s="13" t="s">
        <v>11</v>
      </c>
      <c r="B3" s="179" t="s">
        <v>12</v>
      </c>
      <c r="C3" s="180"/>
      <c r="D3" s="181"/>
    </row>
    <row r="4" spans="1:4" ht="16.5" thickBot="1" x14ac:dyDescent="0.3">
      <c r="A4" s="13" t="s">
        <v>7</v>
      </c>
      <c r="B4" s="182" t="s">
        <v>71</v>
      </c>
      <c r="C4" s="183"/>
      <c r="D4" s="184"/>
    </row>
    <row r="5" spans="1:4" ht="39.75" customHeight="1" thickBot="1" x14ac:dyDescent="0.3">
      <c r="A5" s="185" t="s">
        <v>56</v>
      </c>
      <c r="B5" s="186"/>
      <c r="C5" s="187"/>
      <c r="D5" s="188"/>
    </row>
    <row r="6" spans="1:4" ht="19.5" thickBot="1" x14ac:dyDescent="0.35">
      <c r="A6" s="14" t="s">
        <v>0</v>
      </c>
      <c r="B6" s="125" t="s">
        <v>5</v>
      </c>
      <c r="C6" s="133" t="s">
        <v>175</v>
      </c>
      <c r="D6" s="15"/>
    </row>
    <row r="7" spans="1:4" ht="18.75" x14ac:dyDescent="0.3">
      <c r="A7" s="16" t="s">
        <v>52</v>
      </c>
      <c r="B7" s="126"/>
      <c r="C7" s="134"/>
      <c r="D7" s="15"/>
    </row>
    <row r="8" spans="1:4" ht="39.75" customHeight="1" x14ac:dyDescent="0.3">
      <c r="A8" s="17" t="s">
        <v>8</v>
      </c>
      <c r="B8" s="127">
        <v>18725418</v>
      </c>
      <c r="C8" s="135">
        <v>2810.56</v>
      </c>
      <c r="D8" s="15"/>
    </row>
    <row r="9" spans="1:4" ht="18.75" x14ac:dyDescent="0.3">
      <c r="A9" s="18" t="s">
        <v>13</v>
      </c>
      <c r="B9" s="128">
        <v>1296859.46</v>
      </c>
      <c r="C9" s="135">
        <v>200</v>
      </c>
      <c r="D9" s="15"/>
    </row>
    <row r="10" spans="1:4" ht="18.75" x14ac:dyDescent="0.3">
      <c r="A10" s="19" t="s">
        <v>54</v>
      </c>
      <c r="B10" s="129">
        <f>SUM(B8:B9)</f>
        <v>20022277.460000001</v>
      </c>
      <c r="C10" s="135"/>
      <c r="D10" s="15"/>
    </row>
    <row r="11" spans="1:4" ht="18.75" x14ac:dyDescent="0.3">
      <c r="A11" s="19"/>
      <c r="B11" s="129"/>
      <c r="C11" s="135"/>
      <c r="D11" s="15"/>
    </row>
    <row r="12" spans="1:4" ht="18.75" x14ac:dyDescent="0.3">
      <c r="A12" s="19" t="s">
        <v>55</v>
      </c>
      <c r="B12" s="127"/>
      <c r="C12" s="135"/>
      <c r="D12" s="15"/>
    </row>
    <row r="13" spans="1:4" ht="18.75" x14ac:dyDescent="0.3">
      <c r="A13" s="20" t="s">
        <v>14</v>
      </c>
      <c r="B13" s="130">
        <v>220500</v>
      </c>
      <c r="C13" s="135">
        <v>63</v>
      </c>
      <c r="D13" s="15"/>
    </row>
    <row r="14" spans="1:4" ht="18.75" x14ac:dyDescent="0.3">
      <c r="A14" s="20" t="s">
        <v>15</v>
      </c>
      <c r="B14" s="130">
        <v>11000</v>
      </c>
      <c r="C14" s="135"/>
      <c r="D14" s="15"/>
    </row>
    <row r="15" spans="1:4" ht="123" customHeight="1" x14ac:dyDescent="0.3">
      <c r="A15" s="109" t="s">
        <v>174</v>
      </c>
      <c r="B15" s="130">
        <v>1650000</v>
      </c>
      <c r="C15" s="135"/>
      <c r="D15" s="15"/>
    </row>
    <row r="16" spans="1:4" ht="18.75" x14ac:dyDescent="0.3">
      <c r="A16" s="20" t="s">
        <v>173</v>
      </c>
      <c r="B16" s="130">
        <v>187000</v>
      </c>
      <c r="C16" s="135"/>
      <c r="D16" s="15"/>
    </row>
    <row r="17" spans="1:4" ht="18.75" x14ac:dyDescent="0.3">
      <c r="A17" s="20" t="s">
        <v>16</v>
      </c>
      <c r="B17" s="130">
        <v>1394609</v>
      </c>
      <c r="C17" s="135"/>
      <c r="D17" s="15"/>
    </row>
    <row r="18" spans="1:4" ht="18.75" x14ac:dyDescent="0.3">
      <c r="A18" s="20" t="s">
        <v>9</v>
      </c>
      <c r="B18" s="130">
        <v>132000</v>
      </c>
      <c r="C18" s="135"/>
      <c r="D18" s="15"/>
    </row>
    <row r="19" spans="1:4" s="3" customFormat="1" ht="18.75" x14ac:dyDescent="0.3">
      <c r="A19" s="21" t="s">
        <v>17</v>
      </c>
      <c r="B19" s="131">
        <v>16022</v>
      </c>
      <c r="C19" s="136"/>
      <c r="D19" s="22"/>
    </row>
    <row r="20" spans="1:4" s="3" customFormat="1" ht="37.5" x14ac:dyDescent="0.3">
      <c r="A20" s="23" t="s">
        <v>125</v>
      </c>
      <c r="B20" s="131">
        <v>107747</v>
      </c>
      <c r="C20" s="136"/>
      <c r="D20" s="22"/>
    </row>
    <row r="21" spans="1:4" s="3" customFormat="1" ht="37.5" x14ac:dyDescent="0.3">
      <c r="A21" s="23" t="s">
        <v>124</v>
      </c>
      <c r="B21" s="131">
        <v>55000</v>
      </c>
      <c r="C21" s="136"/>
      <c r="D21" s="22"/>
    </row>
    <row r="22" spans="1:4" s="3" customFormat="1" ht="19.5" thickBot="1" x14ac:dyDescent="0.35">
      <c r="A22" s="24" t="s">
        <v>53</v>
      </c>
      <c r="B22" s="132">
        <f>SUM(B13:B21)</f>
        <v>3773878</v>
      </c>
      <c r="C22" s="136"/>
      <c r="D22" s="22"/>
    </row>
    <row r="23" spans="1:4" ht="19.5" thickBot="1" x14ac:dyDescent="0.35">
      <c r="A23" s="25"/>
      <c r="B23" s="26">
        <f>SUM(B10,B22)</f>
        <v>23796155.460000001</v>
      </c>
      <c r="C23" s="110"/>
      <c r="D23" s="15"/>
    </row>
    <row r="24" spans="1:4" ht="18.75" x14ac:dyDescent="0.3">
      <c r="A24" s="1"/>
      <c r="B24" s="1"/>
      <c r="C24" s="1"/>
      <c r="D24" s="1"/>
    </row>
    <row r="25" spans="1:4" ht="18.75" x14ac:dyDescent="0.3">
      <c r="A25" s="1"/>
      <c r="B25" s="1"/>
      <c r="C25" s="1"/>
      <c r="D25" s="1"/>
    </row>
  </sheetData>
  <mergeCells count="4">
    <mergeCell ref="B2:D2"/>
    <mergeCell ref="B3:D3"/>
    <mergeCell ref="B4:D4"/>
    <mergeCell ref="A5:D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6"/>
  <sheetViews>
    <sheetView topLeftCell="A34" zoomScale="115" zoomScaleNormal="115" workbookViewId="0">
      <selection activeCell="B45" activeCellId="1" sqref="B35 B45"/>
    </sheetView>
  </sheetViews>
  <sheetFormatPr defaultRowHeight="15" x14ac:dyDescent="0.25"/>
  <cols>
    <col min="1" max="1" width="40.28515625" customWidth="1"/>
    <col min="2" max="2" width="27.28515625" customWidth="1"/>
    <col min="3" max="3" width="14.7109375" customWidth="1"/>
    <col min="4" max="4" width="24.7109375" customWidth="1"/>
    <col min="5" max="5" width="18.28515625" customWidth="1"/>
    <col min="6" max="6" width="11.28515625" customWidth="1"/>
  </cols>
  <sheetData>
    <row r="1" spans="1:6" ht="15.75" thickBot="1" x14ac:dyDescent="0.3">
      <c r="A1" s="12" t="s">
        <v>0</v>
      </c>
      <c r="B1" s="179" t="s">
        <v>70</v>
      </c>
      <c r="C1" s="180"/>
      <c r="D1" s="180"/>
      <c r="E1" s="180"/>
      <c r="F1" s="181"/>
    </row>
    <row r="2" spans="1:6" ht="15.75" thickBot="1" x14ac:dyDescent="0.3">
      <c r="A2" s="13" t="s">
        <v>11</v>
      </c>
      <c r="B2" s="179" t="s">
        <v>12</v>
      </c>
      <c r="C2" s="180"/>
      <c r="D2" s="180"/>
      <c r="E2" s="180"/>
      <c r="F2" s="181"/>
    </row>
    <row r="3" spans="1:6" ht="16.5" thickBot="1" x14ac:dyDescent="0.3">
      <c r="A3" s="13" t="s">
        <v>7</v>
      </c>
      <c r="B3" s="182" t="s">
        <v>71</v>
      </c>
      <c r="C3" s="183"/>
      <c r="D3" s="183"/>
      <c r="E3" s="183"/>
      <c r="F3" s="184"/>
    </row>
    <row r="4" spans="1:6" ht="15.75" thickBot="1" x14ac:dyDescent="0.3">
      <c r="A4" s="185" t="s">
        <v>63</v>
      </c>
      <c r="B4" s="186"/>
      <c r="C4" s="186"/>
      <c r="D4" s="186"/>
      <c r="E4" s="186"/>
      <c r="F4" s="188"/>
    </row>
    <row r="5" spans="1:6" ht="19.5" thickBot="1" x14ac:dyDescent="0.35">
      <c r="A5" s="27" t="s">
        <v>0</v>
      </c>
      <c r="B5" s="27" t="s">
        <v>5</v>
      </c>
      <c r="C5" s="15"/>
      <c r="D5" s="15"/>
      <c r="E5" s="15"/>
      <c r="F5" s="15"/>
    </row>
    <row r="6" spans="1:6" s="2" customFormat="1" ht="18.75" x14ac:dyDescent="0.3">
      <c r="A6" s="28" t="s">
        <v>10</v>
      </c>
      <c r="B6" s="29">
        <v>60291.13</v>
      </c>
      <c r="C6" s="30"/>
      <c r="D6" s="30"/>
      <c r="E6" s="30"/>
      <c r="F6" s="30"/>
    </row>
    <row r="7" spans="1:6" s="2" customFormat="1" ht="18.75" x14ac:dyDescent="0.3">
      <c r="A7" s="28" t="s">
        <v>18</v>
      </c>
      <c r="B7" s="29">
        <v>20600.04</v>
      </c>
      <c r="C7" s="30"/>
      <c r="D7" s="30"/>
      <c r="E7" s="30"/>
      <c r="F7" s="30"/>
    </row>
    <row r="8" spans="1:6" s="2" customFormat="1" ht="18.75" x14ac:dyDescent="0.3">
      <c r="A8" s="28" t="s">
        <v>19</v>
      </c>
      <c r="B8" s="29">
        <v>1830</v>
      </c>
      <c r="C8" s="30"/>
      <c r="D8" s="30"/>
      <c r="E8" s="30"/>
      <c r="F8" s="30"/>
    </row>
    <row r="9" spans="1:6" s="2" customFormat="1" ht="18.75" x14ac:dyDescent="0.3">
      <c r="A9" s="28" t="s">
        <v>20</v>
      </c>
      <c r="B9" s="29">
        <v>5071.74</v>
      </c>
      <c r="C9" s="30"/>
      <c r="D9" s="30"/>
      <c r="E9" s="30"/>
      <c r="F9" s="30"/>
    </row>
    <row r="10" spans="1:6" s="2" customFormat="1" ht="18.75" x14ac:dyDescent="0.3">
      <c r="A10" s="28" t="s">
        <v>21</v>
      </c>
      <c r="B10" s="29">
        <v>5738.88</v>
      </c>
      <c r="C10" s="30"/>
      <c r="D10" s="30"/>
      <c r="E10" s="30"/>
      <c r="F10" s="30"/>
    </row>
    <row r="11" spans="1:6" s="2" customFormat="1" ht="18.75" x14ac:dyDescent="0.3">
      <c r="A11" s="31" t="s">
        <v>115</v>
      </c>
      <c r="B11" s="32">
        <v>15399.6</v>
      </c>
      <c r="C11" s="30"/>
      <c r="D11" s="30"/>
      <c r="E11" s="30"/>
      <c r="F11" s="30"/>
    </row>
    <row r="12" spans="1:6" s="2" customFormat="1" ht="18.75" x14ac:dyDescent="0.3">
      <c r="A12" s="31" t="s">
        <v>116</v>
      </c>
      <c r="B12" s="32">
        <v>5500</v>
      </c>
      <c r="C12" s="30"/>
      <c r="D12" s="30"/>
      <c r="E12" s="30"/>
      <c r="F12" s="30"/>
    </row>
    <row r="13" spans="1:6" s="2" customFormat="1" ht="18.75" x14ac:dyDescent="0.3">
      <c r="A13" s="157" t="s">
        <v>22</v>
      </c>
      <c r="B13" s="32">
        <v>19622.990000000002</v>
      </c>
      <c r="C13" s="30"/>
      <c r="D13" s="30"/>
      <c r="E13" s="30"/>
      <c r="F13" s="30"/>
    </row>
    <row r="14" spans="1:6" s="2" customFormat="1" ht="18.75" hidden="1" x14ac:dyDescent="0.3">
      <c r="A14" s="33"/>
      <c r="B14" s="32"/>
      <c r="C14" s="30"/>
      <c r="D14" s="30"/>
      <c r="E14" s="30"/>
      <c r="F14" s="30"/>
    </row>
    <row r="15" spans="1:6" s="2" customFormat="1" ht="18.75" x14ac:dyDescent="0.3">
      <c r="A15" s="106" t="s">
        <v>156</v>
      </c>
      <c r="B15" s="32">
        <v>670</v>
      </c>
      <c r="C15" s="30"/>
      <c r="D15" s="30"/>
      <c r="E15" s="30"/>
      <c r="F15" s="30"/>
    </row>
    <row r="16" spans="1:6" s="2" customFormat="1" ht="18.75" x14ac:dyDescent="0.3">
      <c r="A16" s="158" t="s">
        <v>195</v>
      </c>
      <c r="B16" s="32">
        <v>649</v>
      </c>
      <c r="C16" s="30"/>
      <c r="D16" s="30"/>
      <c r="E16" s="30"/>
      <c r="F16" s="30"/>
    </row>
    <row r="17" spans="1:6" s="2" customFormat="1" ht="18.75" x14ac:dyDescent="0.3">
      <c r="A17" s="158" t="s">
        <v>193</v>
      </c>
      <c r="B17" s="32">
        <v>2795</v>
      </c>
      <c r="C17" s="30"/>
      <c r="D17" s="30"/>
      <c r="E17" s="30"/>
      <c r="F17" s="30"/>
    </row>
    <row r="18" spans="1:6" s="2" customFormat="1" ht="18.75" x14ac:dyDescent="0.3">
      <c r="A18" s="158" t="s">
        <v>194</v>
      </c>
      <c r="B18" s="32">
        <v>798</v>
      </c>
      <c r="C18" s="30"/>
      <c r="D18" s="30"/>
      <c r="E18" s="30"/>
      <c r="F18" s="30"/>
    </row>
    <row r="19" spans="1:6" s="2" customFormat="1" ht="18.75" x14ac:dyDescent="0.3">
      <c r="A19" s="157" t="s">
        <v>177</v>
      </c>
      <c r="B19" s="32">
        <v>460</v>
      </c>
      <c r="C19" s="30"/>
      <c r="D19" s="30"/>
      <c r="E19" s="30"/>
      <c r="F19" s="30"/>
    </row>
    <row r="20" spans="1:6" s="2" customFormat="1" ht="18.75" x14ac:dyDescent="0.3">
      <c r="A20" s="157" t="s">
        <v>199</v>
      </c>
      <c r="B20" s="29">
        <v>9985</v>
      </c>
      <c r="C20" s="30"/>
      <c r="D20" s="30"/>
      <c r="E20" s="30"/>
      <c r="F20" s="30"/>
    </row>
    <row r="21" spans="1:6" s="2" customFormat="1" ht="18.75" x14ac:dyDescent="0.3">
      <c r="A21" s="157" t="s">
        <v>203</v>
      </c>
      <c r="B21" s="159">
        <v>2257</v>
      </c>
      <c r="C21" s="30"/>
      <c r="D21" s="30"/>
      <c r="E21" s="30"/>
      <c r="F21" s="30"/>
    </row>
    <row r="22" spans="1:6" s="2" customFormat="1" ht="18.75" x14ac:dyDescent="0.3">
      <c r="A22" s="157" t="s">
        <v>198</v>
      </c>
      <c r="B22" s="139">
        <v>2252.63</v>
      </c>
      <c r="C22" s="30"/>
      <c r="D22" s="30"/>
      <c r="E22" s="30"/>
      <c r="F22" s="30"/>
    </row>
    <row r="23" spans="1:6" s="2" customFormat="1" ht="18.75" x14ac:dyDescent="0.3">
      <c r="A23" s="157" t="s">
        <v>205</v>
      </c>
      <c r="B23" s="32">
        <v>8418</v>
      </c>
      <c r="C23" s="30"/>
      <c r="D23" s="30"/>
      <c r="E23" s="30"/>
      <c r="F23" s="30"/>
    </row>
    <row r="24" spans="1:6" s="2" customFormat="1" ht="18.75" x14ac:dyDescent="0.3">
      <c r="A24" s="141" t="s">
        <v>206</v>
      </c>
      <c r="B24" s="29">
        <v>6165</v>
      </c>
      <c r="C24" s="30"/>
      <c r="D24" s="30"/>
      <c r="E24" s="30"/>
      <c r="F24" s="30"/>
    </row>
    <row r="25" spans="1:6" s="2" customFormat="1" ht="18.75" x14ac:dyDescent="0.3">
      <c r="A25" s="160" t="s">
        <v>202</v>
      </c>
      <c r="B25" s="140">
        <v>9394</v>
      </c>
      <c r="C25" s="30"/>
      <c r="D25" s="30"/>
      <c r="E25" s="30"/>
      <c r="F25" s="30"/>
    </row>
    <row r="26" spans="1:6" s="2" customFormat="1" ht="18.75" x14ac:dyDescent="0.3">
      <c r="A26" s="160" t="s">
        <v>208</v>
      </c>
      <c r="B26" s="161">
        <v>2950</v>
      </c>
      <c r="C26" s="30"/>
      <c r="D26" s="30"/>
      <c r="E26" s="30"/>
      <c r="F26" s="30"/>
    </row>
    <row r="27" spans="1:6" s="2" customFormat="1" ht="18.75" x14ac:dyDescent="0.3">
      <c r="A27" s="160" t="s">
        <v>207</v>
      </c>
      <c r="B27" s="161">
        <v>3136.5</v>
      </c>
      <c r="C27" s="30"/>
      <c r="D27" s="30"/>
      <c r="E27" s="30"/>
      <c r="F27" s="30"/>
    </row>
    <row r="28" spans="1:6" s="2" customFormat="1" ht="18.75" x14ac:dyDescent="0.3">
      <c r="A28" s="157" t="s">
        <v>204</v>
      </c>
      <c r="B28" s="161">
        <v>9324.85</v>
      </c>
      <c r="C28" s="30"/>
      <c r="D28" s="30"/>
      <c r="E28" s="30"/>
      <c r="F28" s="30"/>
    </row>
    <row r="29" spans="1:6" s="2" customFormat="1" ht="18.75" x14ac:dyDescent="0.3">
      <c r="A29" s="141" t="s">
        <v>201</v>
      </c>
      <c r="B29" s="29">
        <v>9409.5</v>
      </c>
      <c r="C29" s="30"/>
      <c r="D29" s="30"/>
      <c r="E29" s="30"/>
      <c r="F29" s="30"/>
    </row>
    <row r="30" spans="1:6" s="2" customFormat="1" ht="18.75" x14ac:dyDescent="0.3">
      <c r="A30" s="165" t="s">
        <v>217</v>
      </c>
      <c r="B30" s="166">
        <v>3596.52</v>
      </c>
      <c r="C30" s="30"/>
      <c r="D30" s="30"/>
      <c r="E30" s="30"/>
      <c r="F30" s="30"/>
    </row>
    <row r="31" spans="1:6" s="2" customFormat="1" ht="18.75" x14ac:dyDescent="0.3">
      <c r="A31" s="157" t="s">
        <v>200</v>
      </c>
      <c r="B31" s="164">
        <v>9839</v>
      </c>
      <c r="C31" s="30"/>
      <c r="D31" s="30"/>
      <c r="E31" s="30"/>
      <c r="F31" s="30"/>
    </row>
    <row r="32" spans="1:6" s="2" customFormat="1" ht="18.75" x14ac:dyDescent="0.3">
      <c r="A32" s="157" t="s">
        <v>198</v>
      </c>
      <c r="B32" s="139">
        <v>2029.5</v>
      </c>
      <c r="C32" s="30"/>
      <c r="D32" s="30"/>
      <c r="E32" s="30"/>
      <c r="F32" s="30"/>
    </row>
    <row r="33" spans="1:6" s="2" customFormat="1" ht="19.5" thickBot="1" x14ac:dyDescent="0.35">
      <c r="A33" s="142" t="s">
        <v>178</v>
      </c>
      <c r="B33" s="162">
        <v>2900</v>
      </c>
      <c r="C33" s="30"/>
      <c r="D33" s="30"/>
      <c r="E33" s="30"/>
      <c r="F33" s="30"/>
    </row>
    <row r="34" spans="1:6" s="2" customFormat="1" ht="19.5" thickBot="1" x14ac:dyDescent="0.35">
      <c r="A34" s="177" t="s">
        <v>224</v>
      </c>
      <c r="B34" s="178">
        <v>318340</v>
      </c>
      <c r="C34" s="30"/>
      <c r="D34" s="30"/>
      <c r="E34" s="30"/>
      <c r="F34" s="30"/>
    </row>
    <row r="35" spans="1:6" ht="19.5" thickBot="1" x14ac:dyDescent="0.35">
      <c r="A35" s="34" t="s">
        <v>54</v>
      </c>
      <c r="B35" s="35">
        <f>SUM(B6:B34)</f>
        <v>539423.88</v>
      </c>
      <c r="C35" s="15"/>
      <c r="D35" s="15"/>
      <c r="E35" s="15"/>
      <c r="F35" s="15"/>
    </row>
    <row r="36" spans="1:6" ht="19.5" thickBot="1" x14ac:dyDescent="0.35">
      <c r="A36" s="144"/>
      <c r="B36" s="15"/>
      <c r="C36" s="15"/>
      <c r="D36" s="108"/>
      <c r="E36" s="15"/>
      <c r="F36" s="15"/>
    </row>
    <row r="37" spans="1:6" ht="18.75" x14ac:dyDescent="0.3">
      <c r="A37" s="145" t="s">
        <v>62</v>
      </c>
      <c r="B37" s="143" t="s">
        <v>5</v>
      </c>
      <c r="C37" s="15"/>
      <c r="D37" s="15"/>
      <c r="E37" s="15"/>
      <c r="F37" s="15"/>
    </row>
    <row r="38" spans="1:6" ht="15.75" thickBot="1" x14ac:dyDescent="0.3">
      <c r="A38" s="146" t="s">
        <v>104</v>
      </c>
      <c r="B38" s="155">
        <v>75000</v>
      </c>
      <c r="C38" s="10"/>
      <c r="D38" s="10"/>
      <c r="E38" s="10"/>
      <c r="F38" s="10"/>
    </row>
    <row r="39" spans="1:6" ht="15.75" thickBot="1" x14ac:dyDescent="0.3">
      <c r="A39" s="156" t="s">
        <v>133</v>
      </c>
      <c r="B39" s="154">
        <v>143712.34</v>
      </c>
      <c r="C39" s="10"/>
      <c r="D39" s="10"/>
      <c r="E39" s="10"/>
      <c r="F39" s="10"/>
    </row>
    <row r="40" spans="1:6" ht="30.75" thickBot="1" x14ac:dyDescent="0.3">
      <c r="A40" s="148" t="s">
        <v>134</v>
      </c>
      <c r="B40" s="153">
        <v>20000</v>
      </c>
      <c r="C40" s="10"/>
      <c r="D40" s="10"/>
      <c r="E40" s="10"/>
      <c r="F40" s="10"/>
    </row>
    <row r="41" spans="1:6" ht="30.75" thickBot="1" x14ac:dyDescent="0.3">
      <c r="A41" s="147" t="s">
        <v>160</v>
      </c>
      <c r="B41" s="152">
        <v>4079</v>
      </c>
      <c r="C41" s="10"/>
      <c r="D41" s="10"/>
      <c r="E41" s="10"/>
      <c r="F41" s="10"/>
    </row>
    <row r="42" spans="1:6" ht="45.75" thickBot="1" x14ac:dyDescent="0.3">
      <c r="A42" s="148" t="s">
        <v>149</v>
      </c>
      <c r="B42" s="152">
        <v>8685</v>
      </c>
      <c r="C42" s="10"/>
      <c r="D42" s="10"/>
      <c r="E42" s="10"/>
      <c r="F42" s="10"/>
    </row>
    <row r="43" spans="1:6" ht="15.75" thickBot="1" x14ac:dyDescent="0.3">
      <c r="A43" s="147"/>
      <c r="B43" s="149"/>
      <c r="C43" s="10"/>
      <c r="D43" s="10"/>
      <c r="E43" s="10"/>
      <c r="F43" s="10"/>
    </row>
    <row r="44" spans="1:6" ht="15.75" thickBot="1" x14ac:dyDescent="0.3">
      <c r="A44" s="147"/>
      <c r="B44" s="150"/>
      <c r="C44" s="10"/>
      <c r="D44" s="10"/>
      <c r="E44" s="10"/>
      <c r="F44" s="10"/>
    </row>
    <row r="45" spans="1:6" ht="15.75" thickBot="1" x14ac:dyDescent="0.3">
      <c r="A45" s="36" t="s">
        <v>54</v>
      </c>
      <c r="B45" s="151">
        <f>SUM(B38:B44)</f>
        <v>251476.34</v>
      </c>
      <c r="C45" s="10"/>
      <c r="D45" s="10"/>
      <c r="E45" s="10"/>
      <c r="F45" s="10"/>
    </row>
    <row r="46" spans="1:6" x14ac:dyDescent="0.25">
      <c r="B46" s="5"/>
    </row>
  </sheetData>
  <mergeCells count="4">
    <mergeCell ref="B1:F1"/>
    <mergeCell ref="B2:F2"/>
    <mergeCell ref="B3:F3"/>
    <mergeCell ref="A4:F4"/>
  </mergeCells>
  <phoneticPr fontId="0" type="noConversion"/>
  <pageMargins left="0.7" right="0.7" top="0.75" bottom="0.75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4"/>
  <sheetViews>
    <sheetView topLeftCell="A2" workbookViewId="0">
      <selection activeCell="A52" sqref="A52"/>
    </sheetView>
  </sheetViews>
  <sheetFormatPr defaultRowHeight="15" x14ac:dyDescent="0.25"/>
  <cols>
    <col min="1" max="1" width="41.85546875" customWidth="1"/>
    <col min="2" max="2" width="8.140625" customWidth="1"/>
    <col min="3" max="3" width="14.7109375" customWidth="1"/>
    <col min="4" max="4" width="24.7109375" customWidth="1"/>
    <col min="5" max="5" width="18.28515625" customWidth="1"/>
    <col min="6" max="6" width="16.5703125" customWidth="1"/>
  </cols>
  <sheetData>
    <row r="1" spans="1:6" ht="15.75" thickBot="1" x14ac:dyDescent="0.3">
      <c r="A1" s="12" t="s">
        <v>0</v>
      </c>
      <c r="B1" s="179" t="s">
        <v>70</v>
      </c>
      <c r="C1" s="180"/>
      <c r="D1" s="180"/>
      <c r="E1" s="180"/>
      <c r="F1" s="181"/>
    </row>
    <row r="2" spans="1:6" ht="15.75" thickBot="1" x14ac:dyDescent="0.3">
      <c r="A2" s="13" t="s">
        <v>11</v>
      </c>
      <c r="B2" s="179" t="s">
        <v>12</v>
      </c>
      <c r="C2" s="180"/>
      <c r="D2" s="180"/>
      <c r="E2" s="180"/>
      <c r="F2" s="181"/>
    </row>
    <row r="3" spans="1:6" ht="16.5" thickBot="1" x14ac:dyDescent="0.3">
      <c r="A3" s="13" t="s">
        <v>7</v>
      </c>
      <c r="B3" s="182" t="s">
        <v>71</v>
      </c>
      <c r="C3" s="183"/>
      <c r="D3" s="183"/>
      <c r="E3" s="183"/>
      <c r="F3" s="184"/>
    </row>
    <row r="4" spans="1:6" ht="19.5" thickBot="1" x14ac:dyDescent="0.35">
      <c r="A4" s="37"/>
      <c r="B4" s="38"/>
      <c r="C4" s="15"/>
      <c r="D4" s="15"/>
      <c r="E4" s="15"/>
      <c r="F4" s="15"/>
    </row>
    <row r="5" spans="1:6" x14ac:dyDescent="0.25">
      <c r="A5" s="189" t="s">
        <v>64</v>
      </c>
      <c r="B5" s="190"/>
      <c r="C5" s="190"/>
      <c r="D5" s="190"/>
      <c r="E5" s="190"/>
      <c r="F5" s="191"/>
    </row>
    <row r="6" spans="1:6" ht="15.75" thickBot="1" x14ac:dyDescent="0.3">
      <c r="A6" s="192"/>
      <c r="B6" s="193"/>
      <c r="C6" s="193"/>
      <c r="D6" s="193"/>
      <c r="E6" s="193"/>
      <c r="F6" s="194"/>
    </row>
    <row r="7" spans="1:6" ht="28.5" x14ac:dyDescent="0.25">
      <c r="A7" s="39" t="s">
        <v>0</v>
      </c>
      <c r="B7" s="39" t="s">
        <v>1</v>
      </c>
      <c r="C7" s="39" t="s">
        <v>2</v>
      </c>
      <c r="D7" s="40" t="s">
        <v>3</v>
      </c>
      <c r="E7" s="40" t="s">
        <v>4</v>
      </c>
      <c r="F7" s="39" t="s">
        <v>5</v>
      </c>
    </row>
    <row r="8" spans="1:6" ht="30" x14ac:dyDescent="0.25">
      <c r="A8" s="41" t="s">
        <v>25</v>
      </c>
      <c r="B8" s="42"/>
      <c r="C8" s="41">
        <v>1</v>
      </c>
      <c r="D8" s="41" t="s">
        <v>218</v>
      </c>
      <c r="E8" s="43">
        <v>7820</v>
      </c>
      <c r="F8" s="43">
        <v>7820</v>
      </c>
    </row>
    <row r="9" spans="1:6" hidden="1" x14ac:dyDescent="0.25">
      <c r="A9" s="41"/>
      <c r="B9" s="42"/>
      <c r="C9" s="41"/>
      <c r="D9" s="41"/>
      <c r="E9" s="43"/>
      <c r="F9" s="43"/>
    </row>
    <row r="10" spans="1:6" x14ac:dyDescent="0.25">
      <c r="A10" s="41" t="s">
        <v>27</v>
      </c>
      <c r="B10" s="42"/>
      <c r="C10" s="41">
        <v>1</v>
      </c>
      <c r="D10" s="41" t="s">
        <v>26</v>
      </c>
      <c r="E10" s="43">
        <v>2376.8000000000002</v>
      </c>
      <c r="F10" s="43">
        <v>2376.8000000000002</v>
      </c>
    </row>
    <row r="11" spans="1:6" x14ac:dyDescent="0.25">
      <c r="A11" s="41" t="s">
        <v>28</v>
      </c>
      <c r="B11" s="42"/>
      <c r="C11" s="41">
        <v>1</v>
      </c>
      <c r="D11" s="41" t="s">
        <v>46</v>
      </c>
      <c r="E11" s="43">
        <v>2999</v>
      </c>
      <c r="F11" s="43">
        <v>2999</v>
      </c>
    </row>
    <row r="12" spans="1:6" x14ac:dyDescent="0.25">
      <c r="A12" s="41" t="s">
        <v>29</v>
      </c>
      <c r="B12" s="42"/>
      <c r="C12" s="41">
        <v>1</v>
      </c>
      <c r="D12" s="41" t="s">
        <v>47</v>
      </c>
      <c r="E12" s="43">
        <v>2470</v>
      </c>
      <c r="F12" s="43">
        <v>2470</v>
      </c>
    </row>
    <row r="13" spans="1:6" x14ac:dyDescent="0.25">
      <c r="A13" s="41" t="s">
        <v>212</v>
      </c>
      <c r="B13" s="42"/>
      <c r="C13" s="41">
        <v>1</v>
      </c>
      <c r="D13" s="41" t="s">
        <v>48</v>
      </c>
      <c r="E13" s="43">
        <v>2476.6</v>
      </c>
      <c r="F13" s="43">
        <v>2476.6</v>
      </c>
    </row>
    <row r="14" spans="1:6" s="8" customFormat="1" ht="30" x14ac:dyDescent="0.25">
      <c r="A14" s="41" t="s">
        <v>219</v>
      </c>
      <c r="B14" s="42"/>
      <c r="C14" s="41">
        <v>1</v>
      </c>
      <c r="D14" s="41" t="s">
        <v>221</v>
      </c>
      <c r="E14" s="43">
        <v>94092.29</v>
      </c>
      <c r="F14" s="43">
        <v>94092.29</v>
      </c>
    </row>
    <row r="15" spans="1:6" s="8" customFormat="1" ht="30" x14ac:dyDescent="0.25">
      <c r="A15" s="41" t="s">
        <v>220</v>
      </c>
      <c r="B15" s="42"/>
      <c r="C15" s="41">
        <v>1</v>
      </c>
      <c r="D15" s="41" t="s">
        <v>221</v>
      </c>
      <c r="E15" s="43">
        <v>95282.880000000005</v>
      </c>
      <c r="F15" s="43">
        <v>95282.880000000005</v>
      </c>
    </row>
    <row r="16" spans="1:6" ht="30" x14ac:dyDescent="0.25">
      <c r="A16" s="41" t="s">
        <v>222</v>
      </c>
      <c r="B16" s="42"/>
      <c r="C16" s="41">
        <v>1</v>
      </c>
      <c r="D16" s="41" t="s">
        <v>221</v>
      </c>
      <c r="E16" s="43">
        <v>35050.67</v>
      </c>
      <c r="F16" s="43">
        <v>35050.67</v>
      </c>
    </row>
    <row r="17" spans="1:6" x14ac:dyDescent="0.25">
      <c r="A17" s="41" t="s">
        <v>6</v>
      </c>
      <c r="B17" s="42"/>
      <c r="C17" s="41">
        <v>4</v>
      </c>
      <c r="D17" s="41" t="s">
        <v>49</v>
      </c>
      <c r="E17" s="43">
        <v>2370.16</v>
      </c>
      <c r="F17" s="43">
        <v>9480.64</v>
      </c>
    </row>
    <row r="18" spans="1:6" s="3" customFormat="1" x14ac:dyDescent="0.25">
      <c r="A18" s="41" t="s">
        <v>32</v>
      </c>
      <c r="B18" s="42"/>
      <c r="C18" s="41">
        <v>1</v>
      </c>
      <c r="D18" s="41" t="s">
        <v>50</v>
      </c>
      <c r="E18" s="43">
        <v>799.99</v>
      </c>
      <c r="F18" s="43">
        <v>799.99</v>
      </c>
    </row>
    <row r="19" spans="1:6" s="3" customFormat="1" x14ac:dyDescent="0.25">
      <c r="A19" s="41" t="s">
        <v>34</v>
      </c>
      <c r="B19" s="42"/>
      <c r="C19" s="41">
        <v>1</v>
      </c>
      <c r="D19" s="41" t="s">
        <v>51</v>
      </c>
      <c r="E19" s="43">
        <v>498</v>
      </c>
      <c r="F19" s="43">
        <v>498</v>
      </c>
    </row>
    <row r="20" spans="1:6" s="3" customFormat="1" ht="14.25" customHeight="1" x14ac:dyDescent="0.25">
      <c r="A20" s="42" t="s">
        <v>90</v>
      </c>
      <c r="B20" s="42"/>
      <c r="C20" s="41">
        <v>1</v>
      </c>
      <c r="D20" s="41" t="s">
        <v>91</v>
      </c>
      <c r="E20" s="43">
        <v>1696.17</v>
      </c>
      <c r="F20" s="43">
        <v>1696.17</v>
      </c>
    </row>
    <row r="21" spans="1:6" s="3" customFormat="1" hidden="1" x14ac:dyDescent="0.25">
      <c r="A21" s="42"/>
      <c r="B21" s="42"/>
      <c r="C21" s="41"/>
      <c r="D21" s="41"/>
      <c r="E21" s="43"/>
      <c r="F21" s="43"/>
    </row>
    <row r="22" spans="1:6" s="3" customFormat="1" x14ac:dyDescent="0.25">
      <c r="A22" s="42" t="s">
        <v>88</v>
      </c>
      <c r="B22" s="42"/>
      <c r="C22" s="41">
        <v>1</v>
      </c>
      <c r="D22" s="41" t="s">
        <v>89</v>
      </c>
      <c r="E22" s="43">
        <v>1406.41</v>
      </c>
      <c r="F22" s="43">
        <v>1406.41</v>
      </c>
    </row>
    <row r="23" spans="1:6" x14ac:dyDescent="0.25">
      <c r="A23" s="44" t="s">
        <v>93</v>
      </c>
      <c r="B23" s="45"/>
      <c r="C23" s="44">
        <v>2</v>
      </c>
      <c r="D23" s="46" t="s">
        <v>92</v>
      </c>
      <c r="E23" s="111">
        <v>300</v>
      </c>
      <c r="F23" s="43">
        <v>600</v>
      </c>
    </row>
    <row r="24" spans="1:6" x14ac:dyDescent="0.25">
      <c r="A24" s="48" t="s">
        <v>23</v>
      </c>
      <c r="B24" s="49"/>
      <c r="C24" s="48">
        <v>1</v>
      </c>
      <c r="D24" s="48" t="s">
        <v>24</v>
      </c>
      <c r="E24" s="50">
        <v>7500</v>
      </c>
      <c r="F24" s="50">
        <v>7500</v>
      </c>
    </row>
    <row r="25" spans="1:6" ht="14.25" customHeight="1" x14ac:dyDescent="0.25">
      <c r="A25" s="48" t="s">
        <v>84</v>
      </c>
      <c r="B25" s="49"/>
      <c r="C25" s="48">
        <v>1</v>
      </c>
      <c r="D25" s="46" t="s">
        <v>85</v>
      </c>
      <c r="E25" s="50">
        <v>3815</v>
      </c>
      <c r="F25" s="50">
        <v>3815</v>
      </c>
    </row>
    <row r="26" spans="1:6" hidden="1" x14ac:dyDescent="0.25">
      <c r="A26" s="48"/>
      <c r="B26" s="49"/>
      <c r="C26" s="48"/>
      <c r="D26" s="46"/>
      <c r="E26" s="50"/>
      <c r="F26" s="50"/>
    </row>
    <row r="27" spans="1:6" ht="30" x14ac:dyDescent="0.25">
      <c r="A27" s="48" t="s">
        <v>30</v>
      </c>
      <c r="B27" s="49"/>
      <c r="C27" s="48">
        <v>1</v>
      </c>
      <c r="D27" s="48" t="s">
        <v>50</v>
      </c>
      <c r="E27" s="50">
        <v>2999.98</v>
      </c>
      <c r="F27" s="50">
        <v>2999.98</v>
      </c>
    </row>
    <row r="28" spans="1:6" x14ac:dyDescent="0.25">
      <c r="A28" s="48" t="s">
        <v>31</v>
      </c>
      <c r="B28" s="49"/>
      <c r="C28" s="48">
        <v>1</v>
      </c>
      <c r="D28" s="48" t="s">
        <v>50</v>
      </c>
      <c r="E28" s="50">
        <v>700</v>
      </c>
      <c r="F28" s="50">
        <v>700</v>
      </c>
    </row>
    <row r="29" spans="1:6" ht="30" x14ac:dyDescent="0.25">
      <c r="A29" s="48" t="s">
        <v>33</v>
      </c>
      <c r="B29" s="49"/>
      <c r="C29" s="48">
        <v>1</v>
      </c>
      <c r="D29" s="48" t="s">
        <v>50</v>
      </c>
      <c r="E29" s="50">
        <v>10982.91</v>
      </c>
      <c r="F29" s="50">
        <v>10982.91</v>
      </c>
    </row>
    <row r="30" spans="1:6" x14ac:dyDescent="0.25">
      <c r="A30" s="48" t="s">
        <v>35</v>
      </c>
      <c r="B30" s="49"/>
      <c r="C30" s="48">
        <v>3</v>
      </c>
      <c r="D30" s="46">
        <v>41425</v>
      </c>
      <c r="E30" s="50">
        <v>4151.25</v>
      </c>
      <c r="F30" s="50">
        <v>12453.75</v>
      </c>
    </row>
    <row r="31" spans="1:6" x14ac:dyDescent="0.25">
      <c r="A31" s="48" t="s">
        <v>37</v>
      </c>
      <c r="B31" s="49"/>
      <c r="C31" s="48">
        <v>3</v>
      </c>
      <c r="D31" s="48" t="s">
        <v>36</v>
      </c>
      <c r="E31" s="50">
        <v>6288.99</v>
      </c>
      <c r="F31" s="50">
        <v>18866.97</v>
      </c>
    </row>
    <row r="32" spans="1:6" x14ac:dyDescent="0.25">
      <c r="A32" s="48" t="s">
        <v>38</v>
      </c>
      <c r="B32" s="49"/>
      <c r="C32" s="48">
        <v>1</v>
      </c>
      <c r="D32" s="48" t="s">
        <v>36</v>
      </c>
      <c r="E32" s="50">
        <v>690.03</v>
      </c>
      <c r="F32" s="50">
        <v>690.03</v>
      </c>
    </row>
    <row r="33" spans="1:6" x14ac:dyDescent="0.25">
      <c r="A33" s="48" t="s">
        <v>40</v>
      </c>
      <c r="B33" s="49"/>
      <c r="C33" s="48">
        <v>1</v>
      </c>
      <c r="D33" s="48" t="s">
        <v>41</v>
      </c>
      <c r="E33" s="50">
        <v>615</v>
      </c>
      <c r="F33" s="50">
        <v>615</v>
      </c>
    </row>
    <row r="34" spans="1:6" x14ac:dyDescent="0.25">
      <c r="A34" s="48" t="s">
        <v>73</v>
      </c>
      <c r="B34" s="49"/>
      <c r="C34" s="48">
        <v>1</v>
      </c>
      <c r="D34" s="46" t="s">
        <v>74</v>
      </c>
      <c r="E34" s="50">
        <v>590</v>
      </c>
      <c r="F34" s="50">
        <v>590</v>
      </c>
    </row>
    <row r="35" spans="1:6" x14ac:dyDescent="0.25">
      <c r="A35" s="44" t="s">
        <v>96</v>
      </c>
      <c r="B35" s="45"/>
      <c r="C35" s="44">
        <v>4</v>
      </c>
      <c r="D35" s="46" t="s">
        <v>97</v>
      </c>
      <c r="E35" s="111">
        <v>280</v>
      </c>
      <c r="F35" s="50">
        <v>1120</v>
      </c>
    </row>
    <row r="36" spans="1:6" ht="15.75" x14ac:dyDescent="0.25">
      <c r="A36" s="51" t="s">
        <v>102</v>
      </c>
      <c r="B36" s="45"/>
      <c r="C36" s="44">
        <v>6</v>
      </c>
      <c r="D36" s="46" t="s">
        <v>103</v>
      </c>
      <c r="E36" s="111">
        <v>550</v>
      </c>
      <c r="F36" s="50">
        <v>3300</v>
      </c>
    </row>
    <row r="37" spans="1:6" ht="15.75" x14ac:dyDescent="0.25">
      <c r="A37" s="51" t="s">
        <v>120</v>
      </c>
      <c r="B37" s="45"/>
      <c r="C37" s="44">
        <v>1</v>
      </c>
      <c r="D37" s="46" t="s">
        <v>121</v>
      </c>
      <c r="E37" s="111">
        <v>727.91</v>
      </c>
      <c r="F37" s="50">
        <v>727.91</v>
      </c>
    </row>
    <row r="38" spans="1:6" s="6" customFormat="1" ht="30" x14ac:dyDescent="0.25">
      <c r="A38" s="41" t="s">
        <v>39</v>
      </c>
      <c r="B38" s="42"/>
      <c r="C38" s="41">
        <v>19</v>
      </c>
      <c r="D38" s="41" t="s">
        <v>72</v>
      </c>
      <c r="E38" s="43">
        <v>3079</v>
      </c>
      <c r="F38" s="43">
        <v>58501</v>
      </c>
    </row>
    <row r="39" spans="1:6" x14ac:dyDescent="0.25">
      <c r="A39" s="52" t="s">
        <v>141</v>
      </c>
      <c r="B39" s="53"/>
      <c r="C39" s="54">
        <v>1</v>
      </c>
      <c r="D39" s="54" t="s">
        <v>142</v>
      </c>
      <c r="E39" s="55">
        <v>2376.8000000000002</v>
      </c>
      <c r="F39" s="55">
        <v>2376.8000000000002</v>
      </c>
    </row>
    <row r="40" spans="1:6" ht="30" x14ac:dyDescent="0.25">
      <c r="A40" s="57" t="s">
        <v>144</v>
      </c>
      <c r="B40" s="58"/>
      <c r="C40" s="59">
        <v>6</v>
      </c>
      <c r="D40" s="59" t="s">
        <v>145</v>
      </c>
      <c r="E40" s="60">
        <v>400</v>
      </c>
      <c r="F40" s="60">
        <v>2400</v>
      </c>
    </row>
    <row r="41" spans="1:6" x14ac:dyDescent="0.25">
      <c r="A41" s="81" t="s">
        <v>162</v>
      </c>
      <c r="B41" s="54"/>
      <c r="C41" s="54">
        <v>1</v>
      </c>
      <c r="D41" s="82" t="s">
        <v>151</v>
      </c>
      <c r="E41" s="55">
        <v>539</v>
      </c>
      <c r="F41" s="55">
        <v>539</v>
      </c>
    </row>
    <row r="42" spans="1:6" x14ac:dyDescent="0.25">
      <c r="A42" s="81" t="s">
        <v>166</v>
      </c>
      <c r="B42" s="54"/>
      <c r="C42" s="54">
        <v>1</v>
      </c>
      <c r="D42" s="82" t="s">
        <v>151</v>
      </c>
      <c r="E42" s="55">
        <v>560</v>
      </c>
      <c r="F42" s="55">
        <v>560</v>
      </c>
    </row>
    <row r="43" spans="1:6" x14ac:dyDescent="0.25">
      <c r="A43" s="81" t="s">
        <v>172</v>
      </c>
      <c r="B43" s="54"/>
      <c r="C43" s="54">
        <v>1</v>
      </c>
      <c r="D43" s="82" t="s">
        <v>151</v>
      </c>
      <c r="E43" s="55">
        <v>599</v>
      </c>
      <c r="F43" s="55">
        <v>599</v>
      </c>
    </row>
    <row r="44" spans="1:6" x14ac:dyDescent="0.25">
      <c r="A44" s="81" t="s">
        <v>171</v>
      </c>
      <c r="B44" s="54"/>
      <c r="C44" s="54">
        <v>2</v>
      </c>
      <c r="D44" s="82" t="s">
        <v>151</v>
      </c>
      <c r="E44" s="55">
        <v>499</v>
      </c>
      <c r="F44" s="55">
        <v>998</v>
      </c>
    </row>
    <row r="45" spans="1:6" x14ac:dyDescent="0.25">
      <c r="A45" s="81" t="s">
        <v>185</v>
      </c>
      <c r="B45" s="54"/>
      <c r="C45" s="54">
        <v>1</v>
      </c>
      <c r="D45" s="82" t="s">
        <v>186</v>
      </c>
      <c r="E45" s="55">
        <v>610</v>
      </c>
      <c r="F45" s="55">
        <v>610</v>
      </c>
    </row>
    <row r="46" spans="1:6" s="8" customFormat="1" x14ac:dyDescent="0.25">
      <c r="A46" s="137" t="s">
        <v>42</v>
      </c>
      <c r="B46" s="54"/>
      <c r="C46" s="54">
        <v>1</v>
      </c>
      <c r="D46" s="82" t="s">
        <v>43</v>
      </c>
      <c r="E46" s="55">
        <v>1849</v>
      </c>
      <c r="F46" s="55">
        <v>1849</v>
      </c>
    </row>
    <row r="47" spans="1:6" s="8" customFormat="1" x14ac:dyDescent="0.25">
      <c r="A47" s="137" t="s">
        <v>44</v>
      </c>
      <c r="B47" s="54"/>
      <c r="C47" s="54">
        <v>1</v>
      </c>
      <c r="D47" s="82">
        <v>42333</v>
      </c>
      <c r="E47" s="55">
        <v>2265</v>
      </c>
      <c r="F47" s="55">
        <v>2265</v>
      </c>
    </row>
    <row r="48" spans="1:6" s="8" customFormat="1" x14ac:dyDescent="0.25">
      <c r="A48" s="137" t="s">
        <v>45</v>
      </c>
      <c r="B48" s="54"/>
      <c r="C48" s="54">
        <v>1</v>
      </c>
      <c r="D48" s="82">
        <v>42359</v>
      </c>
      <c r="E48" s="55">
        <v>2895</v>
      </c>
      <c r="F48" s="55">
        <v>2895</v>
      </c>
    </row>
    <row r="49" spans="1:6" s="8" customFormat="1" x14ac:dyDescent="0.25">
      <c r="A49" s="137" t="s">
        <v>165</v>
      </c>
      <c r="B49" s="54"/>
      <c r="C49" s="54">
        <v>1</v>
      </c>
      <c r="D49" s="82" t="s">
        <v>151</v>
      </c>
      <c r="E49" s="55">
        <v>999</v>
      </c>
      <c r="F49" s="55">
        <v>999</v>
      </c>
    </row>
    <row r="50" spans="1:6" x14ac:dyDescent="0.25">
      <c r="A50" s="137" t="s">
        <v>179</v>
      </c>
      <c r="B50" s="54"/>
      <c r="C50" s="54">
        <v>1</v>
      </c>
      <c r="D50" s="82" t="s">
        <v>180</v>
      </c>
      <c r="E50" s="55">
        <v>349</v>
      </c>
      <c r="F50" s="55">
        <v>349</v>
      </c>
    </row>
    <row r="51" spans="1:6" x14ac:dyDescent="0.25">
      <c r="A51" s="167" t="s">
        <v>179</v>
      </c>
      <c r="B51" s="54"/>
      <c r="C51" s="54">
        <v>1</v>
      </c>
      <c r="D51" s="82" t="s">
        <v>181</v>
      </c>
      <c r="E51" s="55">
        <v>339</v>
      </c>
      <c r="F51" s="55">
        <v>339</v>
      </c>
    </row>
    <row r="52" spans="1:6" x14ac:dyDescent="0.25">
      <c r="A52" s="168" t="s">
        <v>161</v>
      </c>
      <c r="B52" s="54"/>
      <c r="C52" s="54">
        <v>1</v>
      </c>
      <c r="D52" s="82" t="s">
        <v>151</v>
      </c>
      <c r="E52" s="55">
        <v>899</v>
      </c>
      <c r="F52" s="55">
        <v>899</v>
      </c>
    </row>
    <row r="53" spans="1:6" x14ac:dyDescent="0.25">
      <c r="A53" s="168" t="s">
        <v>213</v>
      </c>
      <c r="B53" s="54"/>
      <c r="C53" s="54">
        <v>11</v>
      </c>
      <c r="D53" s="82" t="s">
        <v>214</v>
      </c>
      <c r="E53" s="55">
        <v>642.70000000000005</v>
      </c>
      <c r="F53" s="55">
        <v>7069.7</v>
      </c>
    </row>
    <row r="54" spans="1:6" x14ac:dyDescent="0.25">
      <c r="A54" s="169"/>
      <c r="B54" s="169"/>
      <c r="C54" s="169"/>
      <c r="D54" s="169"/>
      <c r="E54" s="170" t="s">
        <v>176</v>
      </c>
      <c r="F54" s="171">
        <f>SUM(F8:F53)</f>
        <v>404659.49999999994</v>
      </c>
    </row>
  </sheetData>
  <mergeCells count="4">
    <mergeCell ref="B1:F1"/>
    <mergeCell ref="B2:F2"/>
    <mergeCell ref="B3:F3"/>
    <mergeCell ref="A5:F6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9"/>
  <sheetViews>
    <sheetView topLeftCell="A52" zoomScaleNormal="100" workbookViewId="0">
      <selection activeCell="F8" sqref="F8:F62"/>
    </sheetView>
  </sheetViews>
  <sheetFormatPr defaultRowHeight="15" x14ac:dyDescent="0.25"/>
  <cols>
    <col min="1" max="1" width="43.42578125" customWidth="1"/>
    <col min="2" max="2" width="18.42578125" customWidth="1"/>
    <col min="3" max="3" width="14.7109375" customWidth="1"/>
    <col min="4" max="4" width="24.7109375" customWidth="1"/>
    <col min="5" max="5" width="18.28515625" customWidth="1"/>
    <col min="6" max="6" width="16.140625" customWidth="1"/>
  </cols>
  <sheetData>
    <row r="1" spans="1:6" ht="15.75" thickBot="1" x14ac:dyDescent="0.3">
      <c r="A1" s="12" t="s">
        <v>0</v>
      </c>
      <c r="B1" s="179" t="s">
        <v>70</v>
      </c>
      <c r="C1" s="180"/>
      <c r="D1" s="180"/>
      <c r="E1" s="180"/>
      <c r="F1" s="181"/>
    </row>
    <row r="2" spans="1:6" ht="15.75" thickBot="1" x14ac:dyDescent="0.3">
      <c r="A2" s="13" t="s">
        <v>11</v>
      </c>
      <c r="B2" s="179" t="s">
        <v>12</v>
      </c>
      <c r="C2" s="180"/>
      <c r="D2" s="180"/>
      <c r="E2" s="180"/>
      <c r="F2" s="181"/>
    </row>
    <row r="3" spans="1:6" ht="16.5" thickBot="1" x14ac:dyDescent="0.3">
      <c r="A3" s="13" t="s">
        <v>7</v>
      </c>
      <c r="B3" s="182" t="s">
        <v>71</v>
      </c>
      <c r="C3" s="183"/>
      <c r="D3" s="183"/>
      <c r="E3" s="183"/>
      <c r="F3" s="184"/>
    </row>
    <row r="4" spans="1:6" ht="19.5" thickBot="1" x14ac:dyDescent="0.35">
      <c r="A4" s="37"/>
      <c r="B4" s="38"/>
      <c r="C4" s="15"/>
      <c r="D4" s="15"/>
      <c r="E4" s="15"/>
      <c r="F4" s="15"/>
    </row>
    <row r="5" spans="1:6" x14ac:dyDescent="0.25">
      <c r="A5" s="189" t="s">
        <v>61</v>
      </c>
      <c r="B5" s="190"/>
      <c r="C5" s="190"/>
      <c r="D5" s="190"/>
      <c r="E5" s="190"/>
      <c r="F5" s="191"/>
    </row>
    <row r="6" spans="1:6" ht="15.75" thickBot="1" x14ac:dyDescent="0.3">
      <c r="A6" s="192"/>
      <c r="B6" s="193"/>
      <c r="C6" s="193"/>
      <c r="D6" s="193"/>
      <c r="E6" s="193"/>
      <c r="F6" s="194"/>
    </row>
    <row r="7" spans="1:6" ht="28.5" x14ac:dyDescent="0.25">
      <c r="A7" s="39" t="s">
        <v>0</v>
      </c>
      <c r="B7" s="39" t="s">
        <v>1</v>
      </c>
      <c r="C7" s="39" t="s">
        <v>2</v>
      </c>
      <c r="D7" s="40" t="s">
        <v>3</v>
      </c>
      <c r="E7" s="40" t="s">
        <v>4</v>
      </c>
      <c r="F7" s="39" t="s">
        <v>5</v>
      </c>
    </row>
    <row r="8" spans="1:6" s="4" customFormat="1" x14ac:dyDescent="0.25">
      <c r="A8" s="41" t="s">
        <v>65</v>
      </c>
      <c r="B8" s="42"/>
      <c r="C8" s="41">
        <v>1</v>
      </c>
      <c r="D8" s="61">
        <v>42985</v>
      </c>
      <c r="E8" s="43">
        <v>1828.46</v>
      </c>
      <c r="F8" s="43">
        <v>1828.46</v>
      </c>
    </row>
    <row r="9" spans="1:6" s="4" customFormat="1" ht="30" x14ac:dyDescent="0.25">
      <c r="A9" s="62" t="s">
        <v>66</v>
      </c>
      <c r="B9" s="63"/>
      <c r="C9" s="62">
        <v>2</v>
      </c>
      <c r="D9" s="61" t="s">
        <v>69</v>
      </c>
      <c r="E9" s="64">
        <v>1888.17</v>
      </c>
      <c r="F9" s="64">
        <v>3776.34</v>
      </c>
    </row>
    <row r="10" spans="1:6" x14ac:dyDescent="0.25">
      <c r="A10" s="44" t="s">
        <v>67</v>
      </c>
      <c r="B10" s="45"/>
      <c r="C10" s="44">
        <v>1</v>
      </c>
      <c r="D10" s="46" t="s">
        <v>68</v>
      </c>
      <c r="E10" s="47">
        <v>7900</v>
      </c>
      <c r="F10" s="43">
        <v>7900</v>
      </c>
    </row>
    <row r="11" spans="1:6" x14ac:dyDescent="0.25">
      <c r="A11" s="44" t="s">
        <v>75</v>
      </c>
      <c r="B11" s="45"/>
      <c r="C11" s="44">
        <v>1</v>
      </c>
      <c r="D11" s="46">
        <v>43089</v>
      </c>
      <c r="E11" s="47">
        <v>2500</v>
      </c>
      <c r="F11" s="43">
        <v>2500</v>
      </c>
    </row>
    <row r="12" spans="1:6" x14ac:dyDescent="0.25">
      <c r="A12" s="44" t="s">
        <v>76</v>
      </c>
      <c r="B12" s="45"/>
      <c r="C12" s="44">
        <v>1</v>
      </c>
      <c r="D12" s="46">
        <v>43090</v>
      </c>
      <c r="E12" s="47">
        <v>2599</v>
      </c>
      <c r="F12" s="43">
        <v>2599</v>
      </c>
    </row>
    <row r="13" spans="1:6" x14ac:dyDescent="0.25">
      <c r="A13" s="44" t="s">
        <v>77</v>
      </c>
      <c r="B13" s="45"/>
      <c r="C13" s="44">
        <v>1</v>
      </c>
      <c r="D13" s="46">
        <v>43090</v>
      </c>
      <c r="E13" s="47">
        <v>7000</v>
      </c>
      <c r="F13" s="43">
        <v>7000</v>
      </c>
    </row>
    <row r="14" spans="1:6" x14ac:dyDescent="0.25">
      <c r="A14" s="44" t="s">
        <v>78</v>
      </c>
      <c r="B14" s="45"/>
      <c r="C14" s="44">
        <v>1</v>
      </c>
      <c r="D14" s="46">
        <v>43090</v>
      </c>
      <c r="E14" s="47">
        <v>10500</v>
      </c>
      <c r="F14" s="43">
        <v>10500</v>
      </c>
    </row>
    <row r="15" spans="1:6" x14ac:dyDescent="0.25">
      <c r="A15" s="65" t="s">
        <v>79</v>
      </c>
      <c r="B15" s="66"/>
      <c r="C15" s="65">
        <v>1</v>
      </c>
      <c r="D15" s="67" t="s">
        <v>86</v>
      </c>
      <c r="E15" s="68">
        <v>2449</v>
      </c>
      <c r="F15" s="64">
        <v>2449</v>
      </c>
    </row>
    <row r="16" spans="1:6" x14ac:dyDescent="0.25">
      <c r="A16" s="44" t="s">
        <v>81</v>
      </c>
      <c r="B16" s="45"/>
      <c r="C16" s="44">
        <v>1</v>
      </c>
      <c r="D16" s="46" t="s">
        <v>87</v>
      </c>
      <c r="E16" s="47">
        <v>2499</v>
      </c>
      <c r="F16" s="43">
        <v>2499</v>
      </c>
    </row>
    <row r="17" spans="1:6" x14ac:dyDescent="0.25">
      <c r="A17" s="65" t="s">
        <v>80</v>
      </c>
      <c r="B17" s="66"/>
      <c r="C17" s="65">
        <v>1</v>
      </c>
      <c r="D17" s="67" t="s">
        <v>87</v>
      </c>
      <c r="E17" s="68">
        <v>979</v>
      </c>
      <c r="F17" s="64">
        <v>979</v>
      </c>
    </row>
    <row r="18" spans="1:6" x14ac:dyDescent="0.25">
      <c r="A18" s="65" t="s">
        <v>83</v>
      </c>
      <c r="B18" s="66"/>
      <c r="C18" s="65">
        <v>2</v>
      </c>
      <c r="D18" s="67" t="s">
        <v>82</v>
      </c>
      <c r="E18" s="68">
        <v>2000</v>
      </c>
      <c r="F18" s="64">
        <v>4000</v>
      </c>
    </row>
    <row r="19" spans="1:6" x14ac:dyDescent="0.25">
      <c r="A19" s="69" t="s">
        <v>98</v>
      </c>
      <c r="B19" s="70"/>
      <c r="C19" s="69">
        <v>5</v>
      </c>
      <c r="D19" s="61" t="s">
        <v>99</v>
      </c>
      <c r="E19" s="71">
        <v>1100</v>
      </c>
      <c r="F19" s="43">
        <v>5500</v>
      </c>
    </row>
    <row r="20" spans="1:6" x14ac:dyDescent="0.25">
      <c r="A20" s="72" t="s">
        <v>100</v>
      </c>
      <c r="B20" s="73"/>
      <c r="C20" s="72">
        <v>5</v>
      </c>
      <c r="D20" s="74" t="s">
        <v>101</v>
      </c>
      <c r="E20" s="75">
        <v>953.25</v>
      </c>
      <c r="F20" s="76">
        <v>4766.25</v>
      </c>
    </row>
    <row r="21" spans="1:6" x14ac:dyDescent="0.25">
      <c r="A21" s="44" t="s">
        <v>94</v>
      </c>
      <c r="B21" s="45"/>
      <c r="C21" s="44">
        <v>1</v>
      </c>
      <c r="D21" s="46" t="s">
        <v>95</v>
      </c>
      <c r="E21" s="47">
        <v>1726</v>
      </c>
      <c r="F21" s="50">
        <v>1726</v>
      </c>
    </row>
    <row r="22" spans="1:6" x14ac:dyDescent="0.25">
      <c r="A22" s="77" t="s">
        <v>136</v>
      </c>
      <c r="B22" s="78" t="s">
        <v>135</v>
      </c>
      <c r="C22" s="78">
        <v>1</v>
      </c>
      <c r="D22" s="79">
        <v>43424</v>
      </c>
      <c r="E22" s="80">
        <v>1500</v>
      </c>
      <c r="F22" s="80">
        <v>1500</v>
      </c>
    </row>
    <row r="23" spans="1:6" x14ac:dyDescent="0.25">
      <c r="A23" s="81" t="s">
        <v>137</v>
      </c>
      <c r="B23" s="54" t="s">
        <v>138</v>
      </c>
      <c r="C23" s="54">
        <v>2</v>
      </c>
      <c r="D23" s="82">
        <v>43097</v>
      </c>
      <c r="E23" s="56">
        <v>8000</v>
      </c>
      <c r="F23" s="56">
        <v>16000</v>
      </c>
    </row>
    <row r="24" spans="1:6" ht="30" x14ac:dyDescent="0.25">
      <c r="A24" s="83" t="s">
        <v>114</v>
      </c>
      <c r="B24" s="69"/>
      <c r="C24" s="69">
        <v>2</v>
      </c>
      <c r="D24" s="84" t="s">
        <v>128</v>
      </c>
      <c r="E24" s="85">
        <v>8100</v>
      </c>
      <c r="F24" s="86">
        <v>16200</v>
      </c>
    </row>
    <row r="25" spans="1:6" x14ac:dyDescent="0.25">
      <c r="A25" s="69" t="s">
        <v>126</v>
      </c>
      <c r="B25" s="69"/>
      <c r="C25" s="69">
        <v>2</v>
      </c>
      <c r="D25" s="84" t="s">
        <v>128</v>
      </c>
      <c r="E25" s="85">
        <v>1216.47</v>
      </c>
      <c r="F25" s="86">
        <v>2432.94</v>
      </c>
    </row>
    <row r="26" spans="1:6" ht="30" x14ac:dyDescent="0.25">
      <c r="A26" s="83" t="s">
        <v>127</v>
      </c>
      <c r="B26" s="69"/>
      <c r="C26" s="69">
        <v>1</v>
      </c>
      <c r="D26" s="84" t="s">
        <v>129</v>
      </c>
      <c r="E26" s="85">
        <v>2089.77</v>
      </c>
      <c r="F26" s="86">
        <v>2089.77</v>
      </c>
    </row>
    <row r="27" spans="1:6" s="7" customFormat="1" x14ac:dyDescent="0.25">
      <c r="A27" s="65" t="s">
        <v>130</v>
      </c>
      <c r="B27" s="65"/>
      <c r="C27" s="65">
        <v>1</v>
      </c>
      <c r="D27" s="87" t="s">
        <v>128</v>
      </c>
      <c r="E27" s="88">
        <v>1599</v>
      </c>
      <c r="F27" s="89">
        <v>1599</v>
      </c>
    </row>
    <row r="28" spans="1:6" s="7" customFormat="1" ht="30" x14ac:dyDescent="0.25">
      <c r="A28" s="90" t="s">
        <v>131</v>
      </c>
      <c r="B28" s="65"/>
      <c r="C28" s="65">
        <v>12</v>
      </c>
      <c r="D28" s="87" t="s">
        <v>128</v>
      </c>
      <c r="E28" s="88">
        <v>3013.5</v>
      </c>
      <c r="F28" s="89">
        <v>36162</v>
      </c>
    </row>
    <row r="29" spans="1:6" s="7" customFormat="1" ht="30" x14ac:dyDescent="0.25">
      <c r="A29" s="90" t="s">
        <v>132</v>
      </c>
      <c r="B29" s="65"/>
      <c r="C29" s="65">
        <v>2</v>
      </c>
      <c r="D29" s="87" t="s">
        <v>128</v>
      </c>
      <c r="E29" s="88">
        <v>3690</v>
      </c>
      <c r="F29" s="89">
        <v>7380</v>
      </c>
    </row>
    <row r="30" spans="1:6" s="7" customFormat="1" x14ac:dyDescent="0.25">
      <c r="A30" s="91" t="s">
        <v>139</v>
      </c>
      <c r="B30" s="92"/>
      <c r="C30" s="92">
        <v>1</v>
      </c>
      <c r="D30" s="92" t="s">
        <v>140</v>
      </c>
      <c r="E30" s="93">
        <v>1450</v>
      </c>
      <c r="F30" s="93">
        <v>1450</v>
      </c>
    </row>
    <row r="31" spans="1:6" s="7" customFormat="1" x14ac:dyDescent="0.25">
      <c r="A31" s="91" t="s">
        <v>143</v>
      </c>
      <c r="B31" s="92"/>
      <c r="C31" s="92">
        <v>1</v>
      </c>
      <c r="D31" s="94">
        <v>44155</v>
      </c>
      <c r="E31" s="93">
        <v>1500</v>
      </c>
      <c r="F31" s="93">
        <v>1500</v>
      </c>
    </row>
    <row r="32" spans="1:6" s="9" customFormat="1" x14ac:dyDescent="0.25">
      <c r="A32" s="96" t="s">
        <v>117</v>
      </c>
      <c r="B32" s="96"/>
      <c r="C32" s="96">
        <v>5</v>
      </c>
      <c r="D32" s="97" t="s">
        <v>101</v>
      </c>
      <c r="E32" s="98">
        <v>953.25</v>
      </c>
      <c r="F32" s="99">
        <v>4766.25</v>
      </c>
    </row>
    <row r="33" spans="1:6" s="9" customFormat="1" ht="15.75" x14ac:dyDescent="0.25">
      <c r="A33" s="100" t="s">
        <v>118</v>
      </c>
      <c r="B33" s="96"/>
      <c r="C33" s="96">
        <v>1</v>
      </c>
      <c r="D33" s="97" t="s">
        <v>119</v>
      </c>
      <c r="E33" s="98">
        <v>990</v>
      </c>
      <c r="F33" s="99">
        <v>990</v>
      </c>
    </row>
    <row r="34" spans="1:6" s="9" customFormat="1" x14ac:dyDescent="0.25">
      <c r="A34" s="101" t="s">
        <v>122</v>
      </c>
      <c r="B34" s="96"/>
      <c r="C34" s="96">
        <v>1</v>
      </c>
      <c r="D34" s="97" t="s">
        <v>123</v>
      </c>
      <c r="E34" s="98">
        <v>2580</v>
      </c>
      <c r="F34" s="99">
        <v>2580</v>
      </c>
    </row>
    <row r="35" spans="1:6" s="8" customFormat="1" x14ac:dyDescent="0.25">
      <c r="A35" s="42" t="s">
        <v>105</v>
      </c>
      <c r="B35" s="42"/>
      <c r="C35" s="42">
        <v>1</v>
      </c>
      <c r="D35" s="61" t="s">
        <v>106</v>
      </c>
      <c r="E35" s="95">
        <v>4918.7700000000004</v>
      </c>
      <c r="F35" s="43">
        <v>4918.7700000000004</v>
      </c>
    </row>
    <row r="36" spans="1:6" s="9" customFormat="1" x14ac:dyDescent="0.25">
      <c r="A36" s="96" t="s">
        <v>110</v>
      </c>
      <c r="B36" s="96"/>
      <c r="C36" s="96">
        <v>6</v>
      </c>
      <c r="D36" s="97" t="s">
        <v>107</v>
      </c>
      <c r="E36" s="98">
        <v>2333.3000000000002</v>
      </c>
      <c r="F36" s="99">
        <v>13999.8</v>
      </c>
    </row>
    <row r="37" spans="1:6" s="8" customFormat="1" x14ac:dyDescent="0.25">
      <c r="A37" s="42" t="s">
        <v>108</v>
      </c>
      <c r="B37" s="42"/>
      <c r="C37" s="42">
        <v>1</v>
      </c>
      <c r="D37" s="61" t="s">
        <v>109</v>
      </c>
      <c r="E37" s="95">
        <v>2704.77</v>
      </c>
      <c r="F37" s="43">
        <v>2704.77</v>
      </c>
    </row>
    <row r="38" spans="1:6" s="9" customFormat="1" x14ac:dyDescent="0.25">
      <c r="A38" s="96" t="s">
        <v>110</v>
      </c>
      <c r="B38" s="96"/>
      <c r="C38" s="96">
        <v>14</v>
      </c>
      <c r="D38" s="97" t="s">
        <v>111</v>
      </c>
      <c r="E38" s="98">
        <v>2586.1999999999998</v>
      </c>
      <c r="F38" s="99">
        <v>36206.800000000003</v>
      </c>
    </row>
    <row r="39" spans="1:6" s="8" customFormat="1" x14ac:dyDescent="0.25">
      <c r="A39" s="42" t="s">
        <v>112</v>
      </c>
      <c r="B39" s="42"/>
      <c r="C39" s="42">
        <v>1</v>
      </c>
      <c r="D39" s="61" t="s">
        <v>113</v>
      </c>
      <c r="E39" s="95">
        <v>3565.77</v>
      </c>
      <c r="F39" s="43">
        <v>3565.77</v>
      </c>
    </row>
    <row r="40" spans="1:6" s="9" customFormat="1" x14ac:dyDescent="0.25">
      <c r="A40" s="77" t="s">
        <v>150</v>
      </c>
      <c r="B40" s="78"/>
      <c r="C40" s="78">
        <v>1</v>
      </c>
      <c r="D40" s="79" t="s">
        <v>151</v>
      </c>
      <c r="E40" s="80">
        <v>6399</v>
      </c>
      <c r="F40" s="80">
        <v>6399</v>
      </c>
    </row>
    <row r="41" spans="1:6" s="9" customFormat="1" x14ac:dyDescent="0.25">
      <c r="A41" s="77" t="s">
        <v>152</v>
      </c>
      <c r="B41" s="78"/>
      <c r="C41" s="78">
        <v>1</v>
      </c>
      <c r="D41" s="79" t="s">
        <v>151</v>
      </c>
      <c r="E41" s="80">
        <v>1350</v>
      </c>
      <c r="F41" s="80">
        <v>1350</v>
      </c>
    </row>
    <row r="42" spans="1:6" s="9" customFormat="1" x14ac:dyDescent="0.25">
      <c r="A42" s="77" t="s">
        <v>153</v>
      </c>
      <c r="B42" s="78"/>
      <c r="C42" s="78">
        <v>1</v>
      </c>
      <c r="D42" s="79" t="s">
        <v>151</v>
      </c>
      <c r="E42" s="80">
        <v>21490</v>
      </c>
      <c r="F42" s="80">
        <v>21490</v>
      </c>
    </row>
    <row r="43" spans="1:6" x14ac:dyDescent="0.25">
      <c r="A43" s="122" t="s">
        <v>154</v>
      </c>
      <c r="B43" s="123"/>
      <c r="C43" s="123">
        <v>1</v>
      </c>
      <c r="D43" s="124" t="s">
        <v>151</v>
      </c>
      <c r="E43" s="112">
        <v>8122</v>
      </c>
      <c r="F43" s="112">
        <v>8122</v>
      </c>
    </row>
    <row r="44" spans="1:6" s="9" customFormat="1" x14ac:dyDescent="0.25">
      <c r="A44" s="77" t="s">
        <v>157</v>
      </c>
      <c r="B44" s="78"/>
      <c r="C44" s="78">
        <v>1</v>
      </c>
      <c r="D44" s="79" t="s">
        <v>151</v>
      </c>
      <c r="E44" s="80">
        <v>1150</v>
      </c>
      <c r="F44" s="80">
        <v>1150</v>
      </c>
    </row>
    <row r="45" spans="1:6" s="9" customFormat="1" x14ac:dyDescent="0.25">
      <c r="A45" s="77" t="s">
        <v>158</v>
      </c>
      <c r="B45" s="78"/>
      <c r="C45" s="78">
        <v>1</v>
      </c>
      <c r="D45" s="79" t="s">
        <v>151</v>
      </c>
      <c r="E45" s="80">
        <v>1199</v>
      </c>
      <c r="F45" s="80">
        <v>1199</v>
      </c>
    </row>
    <row r="46" spans="1:6" s="9" customFormat="1" x14ac:dyDescent="0.25">
      <c r="A46" s="77" t="s">
        <v>159</v>
      </c>
      <c r="B46" s="78"/>
      <c r="C46" s="78">
        <v>1</v>
      </c>
      <c r="D46" s="79" t="s">
        <v>151</v>
      </c>
      <c r="E46" s="80">
        <v>1225</v>
      </c>
      <c r="F46" s="80">
        <v>1225</v>
      </c>
    </row>
    <row r="47" spans="1:6" s="9" customFormat="1" x14ac:dyDescent="0.25">
      <c r="A47" s="77" t="s">
        <v>163</v>
      </c>
      <c r="B47" s="78"/>
      <c r="C47" s="78">
        <v>4</v>
      </c>
      <c r="D47" s="79" t="s">
        <v>151</v>
      </c>
      <c r="E47" s="80">
        <v>2990</v>
      </c>
      <c r="F47" s="80">
        <v>11960</v>
      </c>
    </row>
    <row r="48" spans="1:6" s="9" customFormat="1" x14ac:dyDescent="0.25">
      <c r="A48" s="77" t="s">
        <v>164</v>
      </c>
      <c r="B48" s="78"/>
      <c r="C48" s="78">
        <v>5</v>
      </c>
      <c r="D48" s="79" t="s">
        <v>151</v>
      </c>
      <c r="E48" s="80">
        <v>1092</v>
      </c>
      <c r="F48" s="80">
        <v>5460</v>
      </c>
    </row>
    <row r="49" spans="1:9" s="9" customFormat="1" x14ac:dyDescent="0.25">
      <c r="A49" s="77" t="s">
        <v>196</v>
      </c>
      <c r="B49" s="78"/>
      <c r="C49" s="78">
        <v>4</v>
      </c>
      <c r="D49" s="79" t="s">
        <v>197</v>
      </c>
      <c r="E49" s="163">
        <v>2499.98</v>
      </c>
      <c r="F49" s="138">
        <v>9999.92</v>
      </c>
    </row>
    <row r="50" spans="1:9" s="9" customFormat="1" x14ac:dyDescent="0.25">
      <c r="A50" s="77" t="s">
        <v>120</v>
      </c>
      <c r="B50" s="78"/>
      <c r="C50" s="78">
        <v>1</v>
      </c>
      <c r="D50" s="79" t="s">
        <v>151</v>
      </c>
      <c r="E50" s="80">
        <v>1747</v>
      </c>
      <c r="F50" s="80">
        <v>1747</v>
      </c>
    </row>
    <row r="51" spans="1:9" x14ac:dyDescent="0.25">
      <c r="A51" s="122" t="s">
        <v>167</v>
      </c>
      <c r="B51" s="123"/>
      <c r="C51" s="123">
        <v>1</v>
      </c>
      <c r="D51" s="124" t="s">
        <v>151</v>
      </c>
      <c r="E51" s="112">
        <v>1688</v>
      </c>
      <c r="F51" s="112">
        <v>1688</v>
      </c>
    </row>
    <row r="52" spans="1:9" ht="30" x14ac:dyDescent="0.25">
      <c r="A52" s="122" t="s">
        <v>170</v>
      </c>
      <c r="B52" s="123"/>
      <c r="C52" s="123">
        <v>1</v>
      </c>
      <c r="D52" s="124" t="s">
        <v>151</v>
      </c>
      <c r="E52" s="112">
        <v>1993</v>
      </c>
      <c r="F52" s="112">
        <v>1993</v>
      </c>
    </row>
    <row r="53" spans="1:9" x14ac:dyDescent="0.25">
      <c r="A53" s="122" t="s">
        <v>169</v>
      </c>
      <c r="B53" s="123"/>
      <c r="C53" s="123">
        <v>1</v>
      </c>
      <c r="D53" s="124" t="s">
        <v>151</v>
      </c>
      <c r="E53" s="112">
        <v>1993</v>
      </c>
      <c r="F53" s="112">
        <v>1993</v>
      </c>
    </row>
    <row r="54" spans="1:9" x14ac:dyDescent="0.25">
      <c r="A54" s="122" t="s">
        <v>215</v>
      </c>
      <c r="B54" s="123"/>
      <c r="C54" s="123">
        <v>1</v>
      </c>
      <c r="D54" s="124"/>
      <c r="E54" s="112">
        <v>4630</v>
      </c>
      <c r="F54" s="112">
        <v>4630</v>
      </c>
    </row>
    <row r="55" spans="1:9" s="7" customFormat="1" x14ac:dyDescent="0.25">
      <c r="A55" s="172" t="s">
        <v>216</v>
      </c>
      <c r="B55" s="173"/>
      <c r="C55" s="174">
        <v>1</v>
      </c>
      <c r="D55" s="175"/>
      <c r="E55" s="176">
        <v>2400</v>
      </c>
      <c r="F55" s="176">
        <v>2400</v>
      </c>
    </row>
    <row r="56" spans="1:9" ht="30" x14ac:dyDescent="0.25">
      <c r="A56" s="122" t="s">
        <v>168</v>
      </c>
      <c r="B56" s="123"/>
      <c r="C56" s="123">
        <v>1</v>
      </c>
      <c r="D56" s="124" t="s">
        <v>151</v>
      </c>
      <c r="E56" s="112">
        <v>1993</v>
      </c>
      <c r="F56" s="112">
        <v>1993</v>
      </c>
    </row>
    <row r="57" spans="1:9" s="8" customFormat="1" x14ac:dyDescent="0.25">
      <c r="A57" s="81" t="s">
        <v>182</v>
      </c>
      <c r="B57" s="54"/>
      <c r="C57" s="54">
        <v>1</v>
      </c>
      <c r="D57" s="82" t="s">
        <v>181</v>
      </c>
      <c r="E57" s="55">
        <v>2050</v>
      </c>
      <c r="F57" s="55">
        <v>2050</v>
      </c>
    </row>
    <row r="58" spans="1:9" s="8" customFormat="1" x14ac:dyDescent="0.25">
      <c r="A58" s="81" t="s">
        <v>183</v>
      </c>
      <c r="B58" s="54"/>
      <c r="C58" s="54">
        <v>1</v>
      </c>
      <c r="D58" s="82" t="s">
        <v>184</v>
      </c>
      <c r="E58" s="55">
        <v>9000</v>
      </c>
      <c r="F58" s="55">
        <v>9000</v>
      </c>
    </row>
    <row r="59" spans="1:9" s="8" customFormat="1" ht="30" x14ac:dyDescent="0.25">
      <c r="A59" s="81" t="s">
        <v>187</v>
      </c>
      <c r="B59" s="54"/>
      <c r="C59" s="54">
        <v>1</v>
      </c>
      <c r="D59" s="82" t="s">
        <v>188</v>
      </c>
      <c r="E59" s="55">
        <v>3750</v>
      </c>
      <c r="F59" s="55">
        <v>3750</v>
      </c>
    </row>
    <row r="60" spans="1:9" s="8" customFormat="1" ht="30" x14ac:dyDescent="0.25">
      <c r="A60" s="81" t="s">
        <v>192</v>
      </c>
      <c r="B60" s="54"/>
      <c r="C60" s="54">
        <v>1</v>
      </c>
      <c r="D60" s="82" t="s">
        <v>209</v>
      </c>
      <c r="E60" s="55">
        <v>13158</v>
      </c>
      <c r="F60" s="55">
        <v>13158</v>
      </c>
      <c r="I60" s="8" t="s">
        <v>210</v>
      </c>
    </row>
    <row r="61" spans="1:9" s="8" customFormat="1" x14ac:dyDescent="0.25">
      <c r="A61" s="81" t="s">
        <v>189</v>
      </c>
      <c r="B61" s="54"/>
      <c r="C61" s="54">
        <v>1</v>
      </c>
      <c r="D61" s="82" t="s">
        <v>190</v>
      </c>
      <c r="E61" s="55">
        <v>2250</v>
      </c>
      <c r="F61" s="55">
        <v>2250</v>
      </c>
    </row>
    <row r="62" spans="1:9" s="8" customFormat="1" ht="30" x14ac:dyDescent="0.25">
      <c r="A62" s="81" t="s">
        <v>191</v>
      </c>
      <c r="B62" s="54"/>
      <c r="C62" s="54">
        <v>1</v>
      </c>
      <c r="D62" s="82" t="s">
        <v>211</v>
      </c>
      <c r="E62" s="55">
        <v>7300</v>
      </c>
      <c r="F62" s="55">
        <v>7300</v>
      </c>
    </row>
    <row r="63" spans="1:9" s="9" customFormat="1" x14ac:dyDescent="0.25">
      <c r="A63" s="77"/>
      <c r="B63" s="78"/>
      <c r="C63" s="78"/>
      <c r="D63" s="79"/>
      <c r="E63" s="80"/>
      <c r="F63" s="80">
        <f>SUM(F8:F62)</f>
        <v>336375.83999999991</v>
      </c>
    </row>
    <row r="64" spans="1:9" ht="14.25" customHeight="1" x14ac:dyDescent="0.25">
      <c r="A64" s="113"/>
      <c r="B64" s="114"/>
      <c r="C64" s="115"/>
      <c r="D64" s="116"/>
      <c r="E64" s="117"/>
      <c r="F64" s="118"/>
    </row>
    <row r="65" spans="1:6" ht="14.25" customHeight="1" thickBot="1" x14ac:dyDescent="0.3">
      <c r="A65" s="113"/>
      <c r="B65" s="114"/>
      <c r="C65" s="115"/>
      <c r="D65" s="116"/>
      <c r="E65" s="117"/>
      <c r="F65" s="118"/>
    </row>
    <row r="66" spans="1:6" ht="38.25" customHeight="1" thickBot="1" x14ac:dyDescent="0.3">
      <c r="A66" s="119" t="s">
        <v>57</v>
      </c>
      <c r="B66" s="120" t="s">
        <v>58</v>
      </c>
      <c r="C66" s="10"/>
      <c r="D66" s="10"/>
      <c r="E66" s="10"/>
      <c r="F66" s="10"/>
    </row>
    <row r="67" spans="1:6" x14ac:dyDescent="0.25">
      <c r="A67" s="102" t="s">
        <v>59</v>
      </c>
      <c r="B67" s="121">
        <f>SUM(F8,F10,F11,F12,F13,F14,F16,F19,F21,F23,F24,F25,F26,F35,F37,F39,F43,F51,F52,F53,F54,F56:F62)</f>
        <v>147891.48000000001</v>
      </c>
      <c r="C67" s="10"/>
      <c r="D67" s="10"/>
      <c r="E67" s="10"/>
      <c r="F67" s="10"/>
    </row>
    <row r="68" spans="1:6" x14ac:dyDescent="0.25">
      <c r="A68" s="103" t="s">
        <v>60</v>
      </c>
      <c r="B68" s="104">
        <f>SUM(F9,F15,F17,F18,F20,F22,F27:F34,F36,F38,F40,F41,F42,F44:F50,F55)</f>
        <v>188484.36000000002</v>
      </c>
      <c r="C68" s="10"/>
      <c r="D68" s="10"/>
      <c r="E68" s="10"/>
      <c r="F68" s="10"/>
    </row>
    <row r="69" spans="1:6" ht="15.75" thickBot="1" x14ac:dyDescent="0.3">
      <c r="A69" s="105"/>
      <c r="B69" s="107">
        <f>SUM(B67:B68)</f>
        <v>336375.84</v>
      </c>
      <c r="C69" s="10" t="s">
        <v>155</v>
      </c>
      <c r="D69" s="10"/>
      <c r="E69" s="10"/>
      <c r="F69" s="10"/>
    </row>
  </sheetData>
  <mergeCells count="4">
    <mergeCell ref="B1:F1"/>
    <mergeCell ref="B2:F2"/>
    <mergeCell ref="B3:F3"/>
    <mergeCell ref="A5:F6"/>
  </mergeCells>
  <phoneticPr fontId="0" type="noConversion"/>
  <pageMargins left="0.7" right="0.7" top="0.75" bottom="0.75" header="0.3" footer="0.3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0876A-3AFA-40F8-8B0C-672514C5E4F9}">
  <dimension ref="A1:F6"/>
  <sheetViews>
    <sheetView workbookViewId="0">
      <selection activeCell="F16" sqref="F16"/>
    </sheetView>
  </sheetViews>
  <sheetFormatPr defaultRowHeight="15" x14ac:dyDescent="0.25"/>
  <cols>
    <col min="1" max="1" width="26" customWidth="1"/>
    <col min="6" max="6" width="37.5703125" customWidth="1"/>
  </cols>
  <sheetData>
    <row r="1" spans="1:6" ht="15.75" thickBot="1" x14ac:dyDescent="0.3">
      <c r="A1" s="12" t="s">
        <v>0</v>
      </c>
      <c r="B1" s="179" t="s">
        <v>148</v>
      </c>
      <c r="C1" s="180"/>
      <c r="D1" s="180"/>
      <c r="E1" s="180"/>
      <c r="F1" s="181"/>
    </row>
    <row r="2" spans="1:6" ht="15.75" thickBot="1" x14ac:dyDescent="0.3">
      <c r="A2" s="13" t="s">
        <v>11</v>
      </c>
      <c r="B2" s="179" t="s">
        <v>12</v>
      </c>
      <c r="C2" s="180"/>
      <c r="D2" s="180"/>
      <c r="E2" s="180"/>
      <c r="F2" s="181"/>
    </row>
    <row r="3" spans="1:6" ht="16.5" customHeight="1" thickBot="1" x14ac:dyDescent="0.3">
      <c r="A3" s="13" t="s">
        <v>7</v>
      </c>
      <c r="B3" s="182" t="s">
        <v>71</v>
      </c>
      <c r="C3" s="183"/>
      <c r="D3" s="183"/>
      <c r="E3" s="183"/>
      <c r="F3" s="184"/>
    </row>
    <row r="4" spans="1:6" x14ac:dyDescent="0.25">
      <c r="A4" s="195" t="s">
        <v>146</v>
      </c>
      <c r="B4" s="196"/>
      <c r="C4" s="196"/>
      <c r="D4" s="196"/>
      <c r="E4" s="196"/>
      <c r="F4" s="197"/>
    </row>
    <row r="5" spans="1:6" x14ac:dyDescent="0.25">
      <c r="A5" s="198"/>
      <c r="B5" s="199"/>
      <c r="C5" s="199"/>
      <c r="D5" s="199"/>
      <c r="E5" s="199"/>
      <c r="F5" s="200"/>
    </row>
    <row r="6" spans="1:6" ht="15.75" x14ac:dyDescent="0.25">
      <c r="A6" s="201" t="s">
        <v>147</v>
      </c>
      <c r="B6" s="201"/>
      <c r="C6" s="201"/>
      <c r="D6" s="201"/>
      <c r="E6" s="202">
        <v>67</v>
      </c>
      <c r="F6" s="202"/>
    </row>
  </sheetData>
  <mergeCells count="6">
    <mergeCell ref="B1:F1"/>
    <mergeCell ref="B2:F2"/>
    <mergeCell ref="B3:F3"/>
    <mergeCell ref="A4:F5"/>
    <mergeCell ref="A6:D6"/>
    <mergeCell ref="E6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Budynki i budowle </vt:lpstr>
      <vt:lpstr>Maszyny,urządzenia,wyposażenie </vt:lpstr>
      <vt:lpstr>Sprzęt elektroniczny - allrisks</vt:lpstr>
      <vt:lpstr>Sprzęt elektroniczny - EEL </vt:lpstr>
      <vt:lpstr>NNW</vt:lpstr>
      <vt:lpstr>'Sprzęt elektroniczny - EEL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2016-10-11T07:07:33Z</cp:lastPrinted>
  <dcterms:created xsi:type="dcterms:W3CDTF">2006-09-16T00:00:00Z</dcterms:created>
  <dcterms:modified xsi:type="dcterms:W3CDTF">2024-11-15T13:12:42Z</dcterms:modified>
</cp:coreProperties>
</file>