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66DB507A-44EE-48AF-BE8D-4026D68B9F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ynki , budowle , urządzenia " sheetId="1" r:id="rId1"/>
    <sheet name="Sprzęt elektroniczny-all risks" sheetId="2" r:id="rId2"/>
    <sheet name="Sprzęt elektroniczny - EEL" sheetId="3" r:id="rId3"/>
    <sheet name="NNW" sheetId="4" r:id="rId4"/>
  </sheets>
  <calcPr calcId="191029"/>
  <fileRecoveryPr autoRecover="0"/>
</workbook>
</file>

<file path=xl/calcChain.xml><?xml version="1.0" encoding="utf-8"?>
<calcChain xmlns="http://schemas.openxmlformats.org/spreadsheetml/2006/main">
  <c r="B27" i="3" l="1"/>
  <c r="F23" i="3"/>
  <c r="B28" i="3" l="1"/>
  <c r="B29" i="3" s="1"/>
  <c r="F13" i="2"/>
  <c r="F14" i="2"/>
  <c r="F12" i="2"/>
  <c r="F8" i="2" l="1"/>
  <c r="F9" i="2"/>
  <c r="F10" i="2"/>
  <c r="F11" i="2"/>
  <c r="F15" i="2"/>
  <c r="F16" i="2"/>
  <c r="F17" i="2"/>
  <c r="F18" i="2"/>
  <c r="F7" i="2"/>
  <c r="B20" i="1"/>
  <c r="B16" i="1"/>
  <c r="B10" i="1"/>
  <c r="F31" i="2" l="1"/>
  <c r="B24" i="1"/>
</calcChain>
</file>

<file path=xl/sharedStrings.xml><?xml version="1.0" encoding="utf-8"?>
<sst xmlns="http://schemas.openxmlformats.org/spreadsheetml/2006/main" count="155" uniqueCount="114">
  <si>
    <t>plac zabaw</t>
  </si>
  <si>
    <t>Nazwa</t>
  </si>
  <si>
    <t>Typ</t>
  </si>
  <si>
    <t>Ilość</t>
  </si>
  <si>
    <t>Data uruchomienia</t>
  </si>
  <si>
    <t>Wartość jednostkowa</t>
  </si>
  <si>
    <t>Wartość</t>
  </si>
  <si>
    <t>Zestaw komputerowy</t>
  </si>
  <si>
    <t>Drukarka laserowa</t>
  </si>
  <si>
    <t>Komputer przenośny</t>
  </si>
  <si>
    <t>Projektor</t>
  </si>
  <si>
    <t>WARTOŚĆ BRUTTO</t>
  </si>
  <si>
    <t>Regon</t>
  </si>
  <si>
    <t>budynek szkolny</t>
  </si>
  <si>
    <t>chodnik</t>
  </si>
  <si>
    <t>ogrodzenie</t>
  </si>
  <si>
    <t>Uczniowska stacja robocza BTC</t>
  </si>
  <si>
    <t>31.10.2005</t>
  </si>
  <si>
    <t>Monitory BenQ Q7T4</t>
  </si>
  <si>
    <t>Monitor</t>
  </si>
  <si>
    <t>Drukarka Samsung ML-2251NP</t>
  </si>
  <si>
    <t>Laptop HP NC6120</t>
  </si>
  <si>
    <t>Projektor NEC VT47</t>
  </si>
  <si>
    <t>Asus EeePc 10.1”</t>
  </si>
  <si>
    <t>Notebook</t>
  </si>
  <si>
    <t>23.03.2012</t>
  </si>
  <si>
    <t>Laptop</t>
  </si>
  <si>
    <t>Komputer stacjonarny</t>
  </si>
  <si>
    <t>22.01.2013</t>
  </si>
  <si>
    <t>001222665</t>
  </si>
  <si>
    <t>Grzybno 23 ,74-500 Chojna</t>
  </si>
  <si>
    <t>Adres</t>
  </si>
  <si>
    <t>dom kultury - sala gimnastyczna</t>
  </si>
  <si>
    <t xml:space="preserve">Budynki </t>
  </si>
  <si>
    <t xml:space="preserve">Razem </t>
  </si>
  <si>
    <t xml:space="preserve">Budowle </t>
  </si>
  <si>
    <t>RAZEM</t>
  </si>
  <si>
    <t>Razem</t>
  </si>
  <si>
    <t>Wykaz sprzętu komputerowego - EEL</t>
  </si>
  <si>
    <t xml:space="preserve">Rodzaj sprzętu </t>
  </si>
  <si>
    <t xml:space="preserve">Łaczna wartość do ubezpieczenia </t>
  </si>
  <si>
    <t xml:space="preserve">Sprzęt stacjonarny </t>
  </si>
  <si>
    <t xml:space="preserve">Sprzęt przenośny </t>
  </si>
  <si>
    <t xml:space="preserve">Maszyny i urządzenia </t>
  </si>
  <si>
    <t xml:space="preserve">Wyposażenie </t>
  </si>
  <si>
    <t>meble,szafki,biurka, ławki itp.</t>
  </si>
  <si>
    <t>Budynki,budowle,maszyny,urządzenia,wyposażenie</t>
  </si>
  <si>
    <t>Wykaz sprzętu komputerowego - all risks</t>
  </si>
  <si>
    <t>kamera cyfrowa Nikon Coolpix B700</t>
  </si>
  <si>
    <t>kamera cyfrowa</t>
  </si>
  <si>
    <t>Zestaw nagłośnieniowy kolumny + wzmacniacz DIXON</t>
  </si>
  <si>
    <t>zestaw nagłośnieniowy</t>
  </si>
  <si>
    <t>Tablet Galaxy TAB E SM-T561</t>
  </si>
  <si>
    <t>tablet</t>
  </si>
  <si>
    <t>Lenowo M81 T DC G630 4GB 250 GB DVDRW W7P PL RRP</t>
  </si>
  <si>
    <t>09.02.2017</t>
  </si>
  <si>
    <t>Monitor LCD 19'' HP L1951G</t>
  </si>
  <si>
    <t>Klawiatura Titanum TK 103 SLIM USB</t>
  </si>
  <si>
    <t>Klawiatura</t>
  </si>
  <si>
    <t>09.02.2018</t>
  </si>
  <si>
    <t>09.02.2019</t>
  </si>
  <si>
    <t>Mysz optyczna XM110K BUNGEE USB 1000dpi</t>
  </si>
  <si>
    <t>mysz</t>
  </si>
  <si>
    <t>kocioł grzejny typ UKS 70kW</t>
  </si>
  <si>
    <t>Lenovo IdeaPad S340-15IILMP1PSFRX</t>
  </si>
  <si>
    <t>Lenovo IdeaPad S340-15IILMP1PNJYV</t>
  </si>
  <si>
    <t>Lenovo IdeaPad S340-15IILMP1PSDN1</t>
  </si>
  <si>
    <t>Lenovo IdeaPad S340-15IILMP1PS869</t>
  </si>
  <si>
    <t>SZKOŁA PODSTAWOWA IM. M. KONOPNICKIEJ W GRZYBNIE</t>
  </si>
  <si>
    <t>Grzybno 23, 74-500 Chojna</t>
  </si>
  <si>
    <t>NNW pracowników, praktykantów, stażystów, osób wykonujących pracę interwencyjne oraz roboty publiczne</t>
  </si>
  <si>
    <t>Liczba pracowników</t>
  </si>
  <si>
    <t>Laptop15,6 R5 3500U/158GB</t>
  </si>
  <si>
    <t xml:space="preserve">Monitor interaktywnyAvtex </t>
  </si>
  <si>
    <t>Monitor interaktywny</t>
  </si>
  <si>
    <t>Drukarka 3D Banach School</t>
  </si>
  <si>
    <t>Drukarka 3D</t>
  </si>
  <si>
    <t>Laptop multimedialny</t>
  </si>
  <si>
    <t>Kamera przenośna cyfrowa Sony</t>
  </si>
  <si>
    <t>WYCD! GimbalDJ</t>
  </si>
  <si>
    <t>WYCD! Gimbal DJ</t>
  </si>
  <si>
    <t>Aparat fotograficzny Lustrzanka Canon</t>
  </si>
  <si>
    <t>Aparat fotograficzny lustrzanka</t>
  </si>
  <si>
    <t>Analogowa konsoleta mikserska</t>
  </si>
  <si>
    <t>analogowa konsoleta mikserska</t>
  </si>
  <si>
    <t>WzmacniaczHiFiAV100BTStereo</t>
  </si>
  <si>
    <t>wzmacniacz HiFi</t>
  </si>
  <si>
    <t xml:space="preserve">Lodówko - zamrażarka </t>
  </si>
  <si>
    <t>lodówko- zamrażarka</t>
  </si>
  <si>
    <t>Kuchnia elektryczna z piekarnikiem</t>
  </si>
  <si>
    <t>kuchnia elektryczna</t>
  </si>
  <si>
    <t>Laminator</t>
  </si>
  <si>
    <t xml:space="preserve">maszyna do szycia </t>
  </si>
  <si>
    <t>maszyna do szycia</t>
  </si>
  <si>
    <t xml:space="preserve">robot kuchenny </t>
  </si>
  <si>
    <t>robot kuchenny</t>
  </si>
  <si>
    <t xml:space="preserve">Mikroskop. Delta </t>
  </si>
  <si>
    <t>mikroskop Delta</t>
  </si>
  <si>
    <t>robot mbot Ranger</t>
  </si>
  <si>
    <t>1.300,00 zł</t>
  </si>
  <si>
    <t>robot mbot Explorer Kit</t>
  </si>
  <si>
    <t xml:space="preserve">robot </t>
  </si>
  <si>
    <t>Zestaw nagłośnieniowy Plug&amp;Play</t>
  </si>
  <si>
    <t>Kyocera TASKalfa3510i</t>
  </si>
  <si>
    <t>urządzenie wielofunkcyjne</t>
  </si>
  <si>
    <t>Monitoring</t>
  </si>
  <si>
    <t>Zestaw interaktywny</t>
  </si>
  <si>
    <t>tablica multimedialna</t>
  </si>
  <si>
    <t xml:space="preserve">kosiarka </t>
  </si>
  <si>
    <t>kosiarka spalinowa Viking</t>
  </si>
  <si>
    <t xml:space="preserve"> SZKOŁA PODSTAWOWA IM. MARII KONOPNICKIEJ W GRZYBNIE</t>
  </si>
  <si>
    <t>Wykaszarka spalinowa</t>
  </si>
  <si>
    <t>wykaszarka</t>
  </si>
  <si>
    <t>Załącznik_5_6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</si>
</sst>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name val="Calibri"/>
      <family val="2"/>
    </font>
    <font>
      <sz val="10"/>
      <color rgb="FFFF0000"/>
      <name val="Calibri"/>
      <family val="2"/>
    </font>
    <font>
      <sz val="11"/>
      <color rgb="FF0070C0"/>
      <name val="Calibri"/>
      <family val="2"/>
      <scheme val="minor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indexed="3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rgb="FF00B050"/>
      <name val="Times New Roman"/>
      <family val="1"/>
      <charset val="238"/>
    </font>
    <font>
      <sz val="10"/>
      <color theme="1"/>
      <name val="Calibri"/>
      <family val="2"/>
      <charset val="238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/>
    </xf>
    <xf numFmtId="14" fontId="11" fillId="3" borderId="11" xfId="0" applyNumberFormat="1" applyFont="1" applyFill="1" applyBorder="1" applyAlignment="1">
      <alignment horizontal="center" vertical="center"/>
    </xf>
    <xf numFmtId="44" fontId="11" fillId="3" borderId="11" xfId="1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/>
    </xf>
    <xf numFmtId="14" fontId="12" fillId="3" borderId="11" xfId="0" applyNumberFormat="1" applyFont="1" applyFill="1" applyBorder="1" applyAlignment="1">
      <alignment horizontal="center" vertical="center"/>
    </xf>
    <xf numFmtId="44" fontId="12" fillId="3" borderId="11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4" fillId="0" borderId="0" xfId="0" applyFont="1"/>
    <xf numFmtId="0" fontId="6" fillId="0" borderId="13" xfId="0" applyFont="1" applyBorder="1"/>
    <xf numFmtId="0" fontId="6" fillId="0" borderId="14" xfId="0" applyFont="1" applyBorder="1"/>
    <xf numFmtId="0" fontId="13" fillId="0" borderId="15" xfId="0" applyFont="1" applyBorder="1"/>
    <xf numFmtId="44" fontId="13" fillId="0" borderId="16" xfId="1" applyFont="1" applyBorder="1"/>
    <xf numFmtId="0" fontId="15" fillId="0" borderId="17" xfId="0" applyFont="1" applyBorder="1"/>
    <xf numFmtId="44" fontId="15" fillId="0" borderId="18" xfId="1" applyFont="1" applyBorder="1"/>
    <xf numFmtId="0" fontId="13" fillId="0" borderId="19" xfId="0" applyFont="1" applyBorder="1"/>
    <xf numFmtId="44" fontId="13" fillId="0" borderId="20" xfId="1" applyFont="1" applyBorder="1"/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/>
    </xf>
    <xf numFmtId="44" fontId="18" fillId="3" borderId="11" xfId="1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/>
    </xf>
    <xf numFmtId="44" fontId="19" fillId="3" borderId="11" xfId="1" applyFont="1" applyFill="1" applyBorder="1" applyAlignment="1">
      <alignment horizontal="center" vertical="center"/>
    </xf>
    <xf numFmtId="0" fontId="20" fillId="3" borderId="11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/>
    </xf>
    <xf numFmtId="44" fontId="20" fillId="3" borderId="11" xfId="1" applyFont="1" applyFill="1" applyBorder="1" applyAlignment="1">
      <alignment horizontal="center" vertical="center"/>
    </xf>
    <xf numFmtId="0" fontId="18" fillId="0" borderId="0" xfId="0" applyFont="1"/>
    <xf numFmtId="0" fontId="8" fillId="0" borderId="0" xfId="0" applyFont="1" applyAlignment="1">
      <alignment horizontal="center"/>
    </xf>
    <xf numFmtId="0" fontId="21" fillId="4" borderId="0" xfId="0" applyFont="1" applyFill="1"/>
    <xf numFmtId="49" fontId="7" fillId="3" borderId="2" xfId="0" applyNumberFormat="1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7" fillId="3" borderId="3" xfId="0" applyNumberFormat="1" applyFont="1" applyFill="1" applyBorder="1" applyAlignment="1">
      <alignment horizontal="center" wrapText="1"/>
    </xf>
    <xf numFmtId="49" fontId="7" fillId="3" borderId="4" xfId="0" applyNumberFormat="1" applyFont="1" applyFill="1" applyBorder="1" applyAlignment="1">
      <alignment horizontal="center" wrapText="1"/>
    </xf>
    <xf numFmtId="0" fontId="14" fillId="0" borderId="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44" fontId="14" fillId="0" borderId="8" xfId="1" applyFont="1" applyBorder="1" applyAlignment="1">
      <alignment horizontal="center" wrapText="1"/>
    </xf>
    <xf numFmtId="0" fontId="6" fillId="0" borderId="7" xfId="0" applyFont="1" applyBorder="1" applyAlignment="1">
      <alignment horizontal="center"/>
    </xf>
    <xf numFmtId="44" fontId="6" fillId="0" borderId="8" xfId="1" applyFont="1" applyBorder="1" applyAlignment="1">
      <alignment horizontal="center" wrapText="1"/>
    </xf>
    <xf numFmtId="0" fontId="14" fillId="0" borderId="9" xfId="0" applyFont="1" applyBorder="1" applyAlignment="1">
      <alignment horizontal="center"/>
    </xf>
    <xf numFmtId="44" fontId="14" fillId="0" borderId="8" xfId="1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0" fontId="6" fillId="0" borderId="9" xfId="0" applyFont="1" applyBorder="1" applyAlignment="1">
      <alignment horizontal="center"/>
    </xf>
    <xf numFmtId="44" fontId="6" fillId="0" borderId="8" xfId="1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44" fontId="6" fillId="0" borderId="22" xfId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4" fontId="6" fillId="0" borderId="11" xfId="1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44" fontId="6" fillId="0" borderId="21" xfId="1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44" fontId="6" fillId="0" borderId="1" xfId="1" applyFont="1" applyBorder="1" applyAlignment="1">
      <alignment horizontal="center"/>
    </xf>
    <xf numFmtId="8" fontId="11" fillId="3" borderId="11" xfId="1" applyNumberFormat="1" applyFont="1" applyFill="1" applyBorder="1" applyAlignment="1">
      <alignment horizontal="right" vertical="center"/>
    </xf>
    <xf numFmtId="44" fontId="11" fillId="3" borderId="11" xfId="1" applyFont="1" applyFill="1" applyBorder="1" applyAlignment="1">
      <alignment horizontal="right" vertical="center"/>
    </xf>
    <xf numFmtId="44" fontId="5" fillId="0" borderId="0" xfId="0" applyNumberFormat="1" applyFont="1"/>
    <xf numFmtId="44" fontId="10" fillId="3" borderId="11" xfId="1" applyFont="1" applyFill="1" applyBorder="1" applyAlignment="1">
      <alignment horizontal="center" vertical="center"/>
    </xf>
    <xf numFmtId="14" fontId="20" fillId="3" borderId="11" xfId="0" applyNumberFormat="1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/>
    </xf>
    <xf numFmtId="14" fontId="14" fillId="3" borderId="11" xfId="0" applyNumberFormat="1" applyFont="1" applyFill="1" applyBorder="1" applyAlignment="1">
      <alignment horizontal="center" vertical="center"/>
    </xf>
    <xf numFmtId="8" fontId="14" fillId="3" borderId="11" xfId="1" applyNumberFormat="1" applyFont="1" applyFill="1" applyBorder="1" applyAlignment="1">
      <alignment horizontal="right" vertical="center"/>
    </xf>
    <xf numFmtId="44" fontId="14" fillId="3" borderId="11" xfId="1" applyFont="1" applyFill="1" applyBorder="1" applyAlignment="1">
      <alignment horizontal="right" vertical="center"/>
    </xf>
    <xf numFmtId="44" fontId="0" fillId="0" borderId="0" xfId="0" applyNumberFormat="1"/>
    <xf numFmtId="0" fontId="24" fillId="0" borderId="0" xfId="0" applyFont="1"/>
    <xf numFmtId="8" fontId="14" fillId="0" borderId="6" xfId="1" applyNumberFormat="1" applyFont="1" applyBorder="1" applyAlignment="1">
      <alignment horizontal="right" wrapText="1"/>
    </xf>
    <xf numFmtId="8" fontId="14" fillId="0" borderId="8" xfId="1" applyNumberFormat="1" applyFont="1" applyBorder="1" applyAlignment="1">
      <alignment horizontal="right" wrapText="1"/>
    </xf>
    <xf numFmtId="8" fontId="19" fillId="3" borderId="11" xfId="1" applyNumberFormat="1" applyFont="1" applyFill="1" applyBorder="1" applyAlignment="1">
      <alignment horizontal="right" vertical="center"/>
    </xf>
    <xf numFmtId="14" fontId="19" fillId="3" borderId="11" xfId="0" applyNumberFormat="1" applyFont="1" applyFill="1" applyBorder="1" applyAlignment="1">
      <alignment horizontal="center" vertical="center"/>
    </xf>
    <xf numFmtId="44" fontId="12" fillId="3" borderId="11" xfId="1" applyFont="1" applyFill="1" applyBorder="1" applyAlignment="1">
      <alignment horizontal="right" vertical="center"/>
    </xf>
    <xf numFmtId="8" fontId="12" fillId="3" borderId="11" xfId="1" applyNumberFormat="1" applyFont="1" applyFill="1" applyBorder="1" applyAlignment="1">
      <alignment horizontal="right" vertical="center"/>
    </xf>
    <xf numFmtId="0" fontId="25" fillId="0" borderId="0" xfId="0" applyFont="1"/>
    <xf numFmtId="44" fontId="8" fillId="0" borderId="11" xfId="0" applyNumberFormat="1" applyFont="1" applyBorder="1"/>
    <xf numFmtId="0" fontId="6" fillId="0" borderId="10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49" fontId="7" fillId="3" borderId="10" xfId="0" applyNumberFormat="1" applyFont="1" applyFill="1" applyBorder="1" applyAlignment="1">
      <alignment horizontal="center" vertical="top" wrapText="1"/>
    </xf>
    <xf numFmtId="49" fontId="7" fillId="3" borderId="23" xfId="0" applyNumberFormat="1" applyFont="1" applyFill="1" applyBorder="1" applyAlignment="1">
      <alignment horizontal="center" vertical="top" wrapText="1"/>
    </xf>
    <xf numFmtId="49" fontId="7" fillId="3" borderId="24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top" wrapText="1"/>
    </xf>
    <xf numFmtId="0" fontId="16" fillId="0" borderId="23" xfId="0" applyFont="1" applyBorder="1" applyAlignment="1">
      <alignment horizontal="center" vertical="top" wrapText="1"/>
    </xf>
    <xf numFmtId="0" fontId="16" fillId="0" borderId="24" xfId="0" applyFont="1" applyBorder="1" applyAlignment="1">
      <alignment horizontal="center" vertical="top" wrapText="1"/>
    </xf>
    <xf numFmtId="49" fontId="16" fillId="3" borderId="10" xfId="0" applyNumberFormat="1" applyFont="1" applyFill="1" applyBorder="1" applyAlignment="1">
      <alignment horizontal="center" vertical="top" wrapText="1"/>
    </xf>
    <xf numFmtId="49" fontId="16" fillId="3" borderId="23" xfId="0" applyNumberFormat="1" applyFont="1" applyFill="1" applyBorder="1" applyAlignment="1">
      <alignment horizontal="center" vertical="top" wrapText="1"/>
    </xf>
    <xf numFmtId="49" fontId="16" fillId="3" borderId="24" xfId="0" applyNumberFormat="1" applyFont="1" applyFill="1" applyBorder="1" applyAlignment="1">
      <alignment horizontal="center" vertical="top" wrapText="1"/>
    </xf>
    <xf numFmtId="0" fontId="17" fillId="2" borderId="25" xfId="0" applyFont="1" applyFill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28" xfId="0" applyFont="1" applyFill="1" applyBorder="1" applyAlignment="1">
      <alignment horizontal="center" vertical="center"/>
    </xf>
    <xf numFmtId="0" fontId="17" fillId="2" borderId="29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tabSelected="1" workbookViewId="0">
      <selection activeCell="B22" sqref="B22"/>
    </sheetView>
  </sheetViews>
  <sheetFormatPr defaultRowHeight="15" x14ac:dyDescent="0.25"/>
  <cols>
    <col min="1" max="1" width="27.42578125" customWidth="1"/>
    <col min="2" max="2" width="27.28515625" customWidth="1"/>
    <col min="3" max="3" width="14.7109375" customWidth="1"/>
    <col min="4" max="4" width="24.7109375" customWidth="1"/>
    <col min="5" max="5" width="19.42578125" customWidth="1"/>
    <col min="6" max="6" width="11.28515625" customWidth="1"/>
  </cols>
  <sheetData>
    <row r="1" spans="1:6" ht="15.75" thickBot="1" x14ac:dyDescent="0.3">
      <c r="A1" s="20"/>
      <c r="B1" s="20"/>
      <c r="C1" s="20"/>
      <c r="D1" s="20"/>
      <c r="E1" s="44" t="s">
        <v>113</v>
      </c>
      <c r="F1" s="20"/>
    </row>
    <row r="2" spans="1:6" ht="30.75" customHeight="1" thickBot="1" x14ac:dyDescent="0.3">
      <c r="A2" s="5" t="s">
        <v>1</v>
      </c>
      <c r="B2" s="89" t="s">
        <v>110</v>
      </c>
      <c r="C2" s="90"/>
      <c r="D2" s="90"/>
      <c r="E2" s="90"/>
      <c r="F2" s="91"/>
    </row>
    <row r="3" spans="1:6" ht="21.75" customHeight="1" thickBot="1" x14ac:dyDescent="0.3">
      <c r="A3" s="6" t="s">
        <v>31</v>
      </c>
      <c r="B3" s="89" t="s">
        <v>30</v>
      </c>
      <c r="C3" s="90"/>
      <c r="D3" s="90"/>
      <c r="E3" s="90"/>
      <c r="F3" s="91"/>
    </row>
    <row r="4" spans="1:6" ht="16.5" thickBot="1" x14ac:dyDescent="0.3">
      <c r="A4" s="6" t="s">
        <v>12</v>
      </c>
      <c r="B4" s="92" t="s">
        <v>29</v>
      </c>
      <c r="C4" s="93"/>
      <c r="D4" s="93"/>
      <c r="E4" s="93"/>
      <c r="F4" s="94"/>
    </row>
    <row r="5" spans="1:6" ht="39.75" customHeight="1" thickBot="1" x14ac:dyDescent="0.3">
      <c r="A5" s="95" t="s">
        <v>46</v>
      </c>
      <c r="B5" s="96"/>
      <c r="C5" s="96"/>
      <c r="D5" s="96"/>
      <c r="E5" s="96"/>
      <c r="F5" s="97"/>
    </row>
    <row r="6" spans="1:6" ht="16.5" thickBot="1" x14ac:dyDescent="0.3">
      <c r="A6" s="45" t="s">
        <v>1</v>
      </c>
      <c r="B6" s="46" t="s">
        <v>6</v>
      </c>
      <c r="C6" s="20"/>
      <c r="D6" s="20"/>
      <c r="E6" s="20"/>
      <c r="F6" s="20"/>
    </row>
    <row r="7" spans="1:6" ht="16.5" thickBot="1" x14ac:dyDescent="0.3">
      <c r="A7" s="47" t="s">
        <v>33</v>
      </c>
      <c r="B7" s="48"/>
      <c r="C7" s="20"/>
      <c r="D7" s="20"/>
      <c r="E7" s="20"/>
      <c r="F7" s="20"/>
    </row>
    <row r="8" spans="1:6" ht="16.5" customHeight="1" x14ac:dyDescent="0.25">
      <c r="A8" s="49" t="s">
        <v>13</v>
      </c>
      <c r="B8" s="81">
        <v>2552064</v>
      </c>
      <c r="C8" s="20"/>
      <c r="D8" s="20"/>
      <c r="E8" s="20"/>
      <c r="F8" s="20"/>
    </row>
    <row r="9" spans="1:6" x14ac:dyDescent="0.25">
      <c r="A9" s="50" t="s">
        <v>32</v>
      </c>
      <c r="B9" s="82">
        <v>2343023</v>
      </c>
      <c r="C9" s="20"/>
      <c r="D9" s="20"/>
      <c r="E9" s="20"/>
      <c r="F9" s="20"/>
    </row>
    <row r="10" spans="1:6" x14ac:dyDescent="0.25">
      <c r="A10" s="52" t="s">
        <v>34</v>
      </c>
      <c r="B10" s="53">
        <f>SUM(B8:B9)</f>
        <v>4895087</v>
      </c>
      <c r="C10" s="20"/>
      <c r="D10" s="20"/>
      <c r="E10" s="20"/>
      <c r="F10" s="20"/>
    </row>
    <row r="11" spans="1:6" x14ac:dyDescent="0.25">
      <c r="A11" s="52"/>
      <c r="B11" s="53"/>
      <c r="C11" s="20"/>
      <c r="D11" s="20"/>
      <c r="E11" s="20"/>
      <c r="F11" s="20"/>
    </row>
    <row r="12" spans="1:6" x14ac:dyDescent="0.25">
      <c r="A12" s="52" t="s">
        <v>35</v>
      </c>
      <c r="B12" s="51"/>
      <c r="C12" s="20"/>
      <c r="D12" s="20"/>
      <c r="E12" s="20"/>
      <c r="F12" s="20"/>
    </row>
    <row r="13" spans="1:6" x14ac:dyDescent="0.25">
      <c r="A13" s="54" t="s">
        <v>14</v>
      </c>
      <c r="B13" s="55">
        <v>45496</v>
      </c>
      <c r="C13" s="56"/>
      <c r="D13" s="20"/>
      <c r="E13" s="20"/>
      <c r="F13" s="20"/>
    </row>
    <row r="14" spans="1:6" x14ac:dyDescent="0.25">
      <c r="A14" s="54" t="s">
        <v>15</v>
      </c>
      <c r="B14" s="55">
        <v>15000</v>
      </c>
      <c r="C14" s="57"/>
      <c r="D14" s="20"/>
      <c r="E14" s="20"/>
      <c r="F14" s="20"/>
    </row>
    <row r="15" spans="1:6" x14ac:dyDescent="0.25">
      <c r="A15" s="54" t="s">
        <v>0</v>
      </c>
      <c r="B15" s="55">
        <v>118000</v>
      </c>
      <c r="C15" s="20"/>
      <c r="D15" s="20"/>
      <c r="E15" s="20"/>
      <c r="F15" s="20"/>
    </row>
    <row r="16" spans="1:6" x14ac:dyDescent="0.25">
      <c r="A16" s="58" t="s">
        <v>34</v>
      </c>
      <c r="B16" s="59">
        <f>SUM(B13:B15)</f>
        <v>178496</v>
      </c>
      <c r="C16" s="20"/>
      <c r="D16" s="20"/>
      <c r="E16" s="20"/>
      <c r="F16" s="20"/>
    </row>
    <row r="17" spans="1:6" x14ac:dyDescent="0.25">
      <c r="A17" s="58"/>
      <c r="B17" s="59"/>
      <c r="C17" s="20"/>
      <c r="D17" s="20"/>
      <c r="E17" s="20"/>
      <c r="F17" s="20"/>
    </row>
    <row r="18" spans="1:6" x14ac:dyDescent="0.25">
      <c r="A18" s="58" t="s">
        <v>43</v>
      </c>
      <c r="B18" s="55"/>
      <c r="C18" s="20"/>
      <c r="D18" s="20"/>
      <c r="E18" s="20"/>
      <c r="F18" s="20"/>
    </row>
    <row r="19" spans="1:6" x14ac:dyDescent="0.25">
      <c r="A19" s="60" t="s">
        <v>63</v>
      </c>
      <c r="B19" s="55">
        <v>15000</v>
      </c>
      <c r="C19" s="56"/>
      <c r="D19" s="20"/>
      <c r="E19" s="20"/>
      <c r="F19" s="20"/>
    </row>
    <row r="20" spans="1:6" x14ac:dyDescent="0.25">
      <c r="A20" s="58" t="s">
        <v>37</v>
      </c>
      <c r="B20" s="59">
        <f>B19</f>
        <v>15000</v>
      </c>
      <c r="C20" s="20"/>
      <c r="D20" s="20"/>
      <c r="E20" s="20"/>
      <c r="F20" s="20"/>
    </row>
    <row r="21" spans="1:6" x14ac:dyDescent="0.25">
      <c r="A21" s="61"/>
      <c r="B21" s="62"/>
      <c r="C21" s="20"/>
      <c r="D21" s="20"/>
      <c r="E21" s="20"/>
      <c r="F21" s="20"/>
    </row>
    <row r="22" spans="1:6" x14ac:dyDescent="0.25">
      <c r="A22" s="63" t="s">
        <v>44</v>
      </c>
      <c r="B22" s="64"/>
      <c r="C22" s="20"/>
      <c r="D22" s="20"/>
      <c r="E22" s="20"/>
      <c r="F22" s="20"/>
    </row>
    <row r="23" spans="1:6" ht="15.75" thickBot="1" x14ac:dyDescent="0.3">
      <c r="A23" s="65" t="s">
        <v>45</v>
      </c>
      <c r="B23" s="66">
        <v>20000</v>
      </c>
      <c r="C23" s="20"/>
      <c r="D23" s="20"/>
      <c r="E23" s="20"/>
      <c r="F23" s="20"/>
    </row>
    <row r="24" spans="1:6" ht="15.75" thickBot="1" x14ac:dyDescent="0.3">
      <c r="A24" s="67" t="s">
        <v>36</v>
      </c>
      <c r="B24" s="68">
        <f>B10+B16+B20+B23</f>
        <v>5108583</v>
      </c>
      <c r="C24" s="20"/>
      <c r="D24" s="20"/>
      <c r="E24" s="20"/>
      <c r="F24" s="20"/>
    </row>
  </sheetData>
  <mergeCells count="4">
    <mergeCell ref="B2:F2"/>
    <mergeCell ref="B3:F3"/>
    <mergeCell ref="B4:F4"/>
    <mergeCell ref="A5:F5"/>
  </mergeCells>
  <phoneticPr fontId="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7"/>
  <sheetViews>
    <sheetView topLeftCell="A7" workbookViewId="0">
      <selection activeCell="E12" sqref="E12"/>
    </sheetView>
  </sheetViews>
  <sheetFormatPr defaultColWidth="8.85546875" defaultRowHeight="12.75" x14ac:dyDescent="0.2"/>
  <cols>
    <col min="1" max="1" width="34" style="1" customWidth="1"/>
    <col min="2" max="2" width="27.28515625" style="1" customWidth="1"/>
    <col min="3" max="3" width="8.140625" style="1" customWidth="1"/>
    <col min="4" max="4" width="24.7109375" style="1" customWidth="1"/>
    <col min="5" max="5" width="19.42578125" style="1" customWidth="1"/>
    <col min="6" max="6" width="17.5703125" style="1" customWidth="1"/>
    <col min="7" max="16384" width="8.85546875" style="1"/>
  </cols>
  <sheetData>
    <row r="1" spans="1:6" ht="13.5" thickBot="1" x14ac:dyDescent="0.25">
      <c r="A1" s="29" t="s">
        <v>1</v>
      </c>
      <c r="B1" s="98" t="s">
        <v>110</v>
      </c>
      <c r="C1" s="99"/>
      <c r="D1" s="99"/>
      <c r="E1" s="99"/>
      <c r="F1" s="100"/>
    </row>
    <row r="2" spans="1:6" ht="13.5" thickBot="1" x14ac:dyDescent="0.25">
      <c r="A2" s="30" t="s">
        <v>31</v>
      </c>
      <c r="B2" s="98" t="s">
        <v>30</v>
      </c>
      <c r="C2" s="99"/>
      <c r="D2" s="99"/>
      <c r="E2" s="99"/>
      <c r="F2" s="100"/>
    </row>
    <row r="3" spans="1:6" ht="13.5" thickBot="1" x14ac:dyDescent="0.25">
      <c r="A3" s="30" t="s">
        <v>12</v>
      </c>
      <c r="B3" s="101" t="s">
        <v>29</v>
      </c>
      <c r="C3" s="102"/>
      <c r="D3" s="102"/>
      <c r="E3" s="102"/>
      <c r="F3" s="103"/>
    </row>
    <row r="4" spans="1:6" x14ac:dyDescent="0.2">
      <c r="A4" s="104" t="s">
        <v>47</v>
      </c>
      <c r="B4" s="105"/>
      <c r="C4" s="105"/>
      <c r="D4" s="105"/>
      <c r="E4" s="105"/>
      <c r="F4" s="106"/>
    </row>
    <row r="5" spans="1:6" ht="10.15" customHeight="1" thickBot="1" x14ac:dyDescent="0.25">
      <c r="A5" s="107"/>
      <c r="B5" s="108"/>
      <c r="C5" s="108"/>
      <c r="D5" s="108"/>
      <c r="E5" s="108"/>
      <c r="F5" s="109"/>
    </row>
    <row r="6" spans="1:6" x14ac:dyDescent="0.2">
      <c r="A6" s="31" t="s">
        <v>1</v>
      </c>
      <c r="B6" s="31" t="s">
        <v>2</v>
      </c>
      <c r="C6" s="31" t="s">
        <v>3</v>
      </c>
      <c r="D6" s="32" t="s">
        <v>4</v>
      </c>
      <c r="E6" s="32" t="s">
        <v>5</v>
      </c>
      <c r="F6" s="31" t="s">
        <v>6</v>
      </c>
    </row>
    <row r="7" spans="1:6" x14ac:dyDescent="0.2">
      <c r="A7" s="33" t="s">
        <v>16</v>
      </c>
      <c r="B7" s="34" t="s">
        <v>7</v>
      </c>
      <c r="C7" s="34">
        <v>3</v>
      </c>
      <c r="D7" s="34" t="s">
        <v>17</v>
      </c>
      <c r="E7" s="35">
        <v>1629</v>
      </c>
      <c r="F7" s="35">
        <f>C7*E7</f>
        <v>4887</v>
      </c>
    </row>
    <row r="8" spans="1:6" x14ac:dyDescent="0.2">
      <c r="A8" s="33" t="s">
        <v>18</v>
      </c>
      <c r="B8" s="33" t="s">
        <v>19</v>
      </c>
      <c r="C8" s="34">
        <v>3</v>
      </c>
      <c r="D8" s="34" t="s">
        <v>17</v>
      </c>
      <c r="E8" s="35">
        <v>806</v>
      </c>
      <c r="F8" s="35">
        <f t="shared" ref="F8:F18" si="0">C8*E8</f>
        <v>2418</v>
      </c>
    </row>
    <row r="9" spans="1:6" x14ac:dyDescent="0.2">
      <c r="A9" s="33" t="s">
        <v>20</v>
      </c>
      <c r="B9" s="34" t="s">
        <v>8</v>
      </c>
      <c r="C9" s="34">
        <v>1</v>
      </c>
      <c r="D9" s="34" t="s">
        <v>17</v>
      </c>
      <c r="E9" s="35">
        <v>897</v>
      </c>
      <c r="F9" s="35">
        <f t="shared" si="0"/>
        <v>897</v>
      </c>
    </row>
    <row r="10" spans="1:6" x14ac:dyDescent="0.2">
      <c r="A10" s="33" t="s">
        <v>21</v>
      </c>
      <c r="B10" s="34" t="s">
        <v>9</v>
      </c>
      <c r="C10" s="34">
        <v>1</v>
      </c>
      <c r="D10" s="34" t="s">
        <v>17</v>
      </c>
      <c r="E10" s="35">
        <v>3419.66</v>
      </c>
      <c r="F10" s="35">
        <f t="shared" si="0"/>
        <v>3419.66</v>
      </c>
    </row>
    <row r="11" spans="1:6" x14ac:dyDescent="0.2">
      <c r="A11" s="33" t="s">
        <v>22</v>
      </c>
      <c r="B11" s="34" t="s">
        <v>10</v>
      </c>
      <c r="C11" s="34">
        <v>1</v>
      </c>
      <c r="D11" s="34" t="s">
        <v>17</v>
      </c>
      <c r="E11" s="35">
        <v>2386.3200000000002</v>
      </c>
      <c r="F11" s="35">
        <f t="shared" si="0"/>
        <v>2386.3200000000002</v>
      </c>
    </row>
    <row r="12" spans="1:6" x14ac:dyDescent="0.2">
      <c r="A12" s="36" t="s">
        <v>106</v>
      </c>
      <c r="B12" s="37" t="s">
        <v>107</v>
      </c>
      <c r="C12" s="37">
        <v>2</v>
      </c>
      <c r="D12" s="84">
        <v>43097</v>
      </c>
      <c r="E12" s="83">
        <v>8000</v>
      </c>
      <c r="F12" s="35">
        <f t="shared" si="0"/>
        <v>16000</v>
      </c>
    </row>
    <row r="13" spans="1:6" x14ac:dyDescent="0.2">
      <c r="A13" s="36" t="s">
        <v>111</v>
      </c>
      <c r="B13" s="37" t="s">
        <v>112</v>
      </c>
      <c r="C13" s="37">
        <v>1</v>
      </c>
      <c r="D13" s="84">
        <v>43647</v>
      </c>
      <c r="E13" s="83">
        <v>999.01</v>
      </c>
      <c r="F13" s="35">
        <f t="shared" si="0"/>
        <v>999.01</v>
      </c>
    </row>
    <row r="14" spans="1:6" x14ac:dyDescent="0.2">
      <c r="A14" s="36" t="s">
        <v>109</v>
      </c>
      <c r="B14" s="37" t="s">
        <v>108</v>
      </c>
      <c r="C14" s="37">
        <v>1</v>
      </c>
      <c r="D14" s="84">
        <v>42437</v>
      </c>
      <c r="E14" s="38">
        <v>1985</v>
      </c>
      <c r="F14" s="35">
        <f t="shared" si="0"/>
        <v>1985</v>
      </c>
    </row>
    <row r="15" spans="1:6" ht="25.5" x14ac:dyDescent="0.2">
      <c r="A15" s="36" t="s">
        <v>54</v>
      </c>
      <c r="B15" s="37" t="s">
        <v>27</v>
      </c>
      <c r="C15" s="37">
        <v>7</v>
      </c>
      <c r="D15" s="37" t="s">
        <v>55</v>
      </c>
      <c r="E15" s="38">
        <v>365</v>
      </c>
      <c r="F15" s="35">
        <f t="shared" si="0"/>
        <v>2555</v>
      </c>
    </row>
    <row r="16" spans="1:6" x14ac:dyDescent="0.2">
      <c r="A16" s="36" t="s">
        <v>56</v>
      </c>
      <c r="B16" s="37" t="s">
        <v>19</v>
      </c>
      <c r="C16" s="37">
        <v>7</v>
      </c>
      <c r="D16" s="37" t="s">
        <v>55</v>
      </c>
      <c r="E16" s="38">
        <v>110</v>
      </c>
      <c r="F16" s="35">
        <f t="shared" si="0"/>
        <v>770</v>
      </c>
    </row>
    <row r="17" spans="1:6" x14ac:dyDescent="0.2">
      <c r="A17" s="36" t="s">
        <v>57</v>
      </c>
      <c r="B17" s="37" t="s">
        <v>58</v>
      </c>
      <c r="C17" s="37">
        <v>7</v>
      </c>
      <c r="D17" s="37" t="s">
        <v>59</v>
      </c>
      <c r="E17" s="38">
        <v>15</v>
      </c>
      <c r="F17" s="35">
        <f t="shared" si="0"/>
        <v>105</v>
      </c>
    </row>
    <row r="18" spans="1:6" ht="25.5" x14ac:dyDescent="0.2">
      <c r="A18" s="36" t="s">
        <v>61</v>
      </c>
      <c r="B18" s="37" t="s">
        <v>62</v>
      </c>
      <c r="C18" s="37">
        <v>7</v>
      </c>
      <c r="D18" s="37" t="s">
        <v>60</v>
      </c>
      <c r="E18" s="38">
        <v>10</v>
      </c>
      <c r="F18" s="35">
        <f t="shared" si="0"/>
        <v>70</v>
      </c>
    </row>
    <row r="19" spans="1:6" x14ac:dyDescent="0.2">
      <c r="A19" s="39" t="s">
        <v>105</v>
      </c>
      <c r="B19" s="40"/>
      <c r="C19" s="40">
        <v>1</v>
      </c>
      <c r="D19" s="40" t="s">
        <v>28</v>
      </c>
      <c r="E19" s="41">
        <v>2871</v>
      </c>
      <c r="F19" s="41">
        <v>2871</v>
      </c>
    </row>
    <row r="20" spans="1:6" x14ac:dyDescent="0.2">
      <c r="A20" s="39" t="s">
        <v>23</v>
      </c>
      <c r="B20" s="40" t="s">
        <v>24</v>
      </c>
      <c r="C20" s="40">
        <v>1</v>
      </c>
      <c r="D20" s="40" t="s">
        <v>25</v>
      </c>
      <c r="E20" s="41">
        <v>1150</v>
      </c>
      <c r="F20" s="41">
        <v>1150</v>
      </c>
    </row>
    <row r="21" spans="1:6" s="80" customFormat="1" ht="14.45" customHeight="1" x14ac:dyDescent="0.2">
      <c r="A21" s="39" t="s">
        <v>79</v>
      </c>
      <c r="B21" s="40" t="s">
        <v>80</v>
      </c>
      <c r="C21" s="40">
        <v>1</v>
      </c>
      <c r="D21" s="73">
        <v>44550</v>
      </c>
      <c r="E21" s="41">
        <v>599</v>
      </c>
      <c r="F21" s="41">
        <v>599</v>
      </c>
    </row>
    <row r="22" spans="1:6" s="80" customFormat="1" x14ac:dyDescent="0.2">
      <c r="A22" s="39" t="s">
        <v>102</v>
      </c>
      <c r="B22" s="40" t="s">
        <v>51</v>
      </c>
      <c r="C22" s="40">
        <v>1</v>
      </c>
      <c r="D22" s="73">
        <v>44550</v>
      </c>
      <c r="E22" s="41">
        <v>748</v>
      </c>
      <c r="F22" s="41">
        <v>748</v>
      </c>
    </row>
    <row r="23" spans="1:6" s="80" customFormat="1" x14ac:dyDescent="0.2">
      <c r="A23" s="39" t="s">
        <v>85</v>
      </c>
      <c r="B23" s="40" t="s">
        <v>86</v>
      </c>
      <c r="C23" s="40">
        <v>1</v>
      </c>
      <c r="D23" s="73">
        <v>44550</v>
      </c>
      <c r="E23" s="41">
        <v>449</v>
      </c>
      <c r="F23" s="41">
        <v>449</v>
      </c>
    </row>
    <row r="24" spans="1:6" s="80" customFormat="1" ht="17.45" customHeight="1" x14ac:dyDescent="0.2">
      <c r="A24" s="39" t="s">
        <v>91</v>
      </c>
      <c r="B24" s="40" t="s">
        <v>91</v>
      </c>
      <c r="C24" s="40">
        <v>1</v>
      </c>
      <c r="D24" s="73">
        <v>44550</v>
      </c>
      <c r="E24" s="41">
        <v>489</v>
      </c>
      <c r="F24" s="41">
        <v>489</v>
      </c>
    </row>
    <row r="25" spans="1:6" s="80" customFormat="1" x14ac:dyDescent="0.2">
      <c r="A25" s="39" t="s">
        <v>92</v>
      </c>
      <c r="B25" s="40" t="s">
        <v>93</v>
      </c>
      <c r="C25" s="40">
        <v>1</v>
      </c>
      <c r="D25" s="73">
        <v>44550</v>
      </c>
      <c r="E25" s="41">
        <v>444</v>
      </c>
      <c r="F25" s="41">
        <v>444</v>
      </c>
    </row>
    <row r="26" spans="1:6" s="80" customFormat="1" x14ac:dyDescent="0.2">
      <c r="A26" s="39" t="s">
        <v>94</v>
      </c>
      <c r="B26" s="40" t="s">
        <v>95</v>
      </c>
      <c r="C26" s="40">
        <v>1</v>
      </c>
      <c r="D26" s="73">
        <v>44550</v>
      </c>
      <c r="E26" s="41">
        <v>379</v>
      </c>
      <c r="F26" s="41">
        <v>379</v>
      </c>
    </row>
    <row r="27" spans="1:6" s="80" customFormat="1" x14ac:dyDescent="0.2">
      <c r="A27" s="39" t="s">
        <v>96</v>
      </c>
      <c r="B27" s="40" t="s">
        <v>97</v>
      </c>
      <c r="C27" s="40">
        <v>1</v>
      </c>
      <c r="D27" s="73">
        <v>44550</v>
      </c>
      <c r="E27" s="41">
        <v>570</v>
      </c>
      <c r="F27" s="41">
        <v>570</v>
      </c>
    </row>
    <row r="28" spans="1:6" s="80" customFormat="1" x14ac:dyDescent="0.2">
      <c r="A28" s="39" t="s">
        <v>100</v>
      </c>
      <c r="B28" s="40" t="s">
        <v>101</v>
      </c>
      <c r="C28" s="40">
        <v>1</v>
      </c>
      <c r="D28" s="73">
        <v>44550</v>
      </c>
      <c r="E28" s="41">
        <v>573</v>
      </c>
      <c r="F28" s="41">
        <v>573</v>
      </c>
    </row>
    <row r="29" spans="1:6" s="80" customFormat="1" x14ac:dyDescent="0.2">
      <c r="A29" s="39" t="s">
        <v>87</v>
      </c>
      <c r="B29" s="40" t="s">
        <v>88</v>
      </c>
      <c r="C29" s="40">
        <v>1</v>
      </c>
      <c r="D29" s="73">
        <v>44550</v>
      </c>
      <c r="E29" s="41">
        <v>1737</v>
      </c>
      <c r="F29" s="41">
        <v>1737</v>
      </c>
    </row>
    <row r="30" spans="1:6" s="80" customFormat="1" x14ac:dyDescent="0.2">
      <c r="A30" s="39" t="s">
        <v>89</v>
      </c>
      <c r="B30" s="40" t="s">
        <v>90</v>
      </c>
      <c r="C30" s="40">
        <v>1</v>
      </c>
      <c r="D30" s="73">
        <v>44550</v>
      </c>
      <c r="E30" s="41">
        <v>1100</v>
      </c>
      <c r="F30" s="41">
        <v>1100</v>
      </c>
    </row>
    <row r="31" spans="1:6" s="2" customFormat="1" ht="14.25" x14ac:dyDescent="0.2">
      <c r="A31" s="42"/>
      <c r="B31" s="42"/>
      <c r="C31" s="42"/>
      <c r="D31" s="42"/>
      <c r="E31" s="43"/>
      <c r="F31" s="88">
        <f>SUM(F7:F30)</f>
        <v>47600.99</v>
      </c>
    </row>
    <row r="32" spans="1:6" s="2" customFormat="1" ht="18" customHeight="1" x14ac:dyDescent="0.2">
      <c r="A32" s="1"/>
      <c r="B32" s="1"/>
      <c r="C32" s="1"/>
      <c r="D32" s="1"/>
      <c r="E32" s="1"/>
      <c r="F32" s="1"/>
    </row>
    <row r="33" spans="1:7" s="2" customFormat="1" ht="26.25" customHeight="1" x14ac:dyDescent="0.2">
      <c r="A33" s="1"/>
      <c r="B33" s="1"/>
      <c r="C33" s="1"/>
      <c r="D33" s="1"/>
      <c r="E33" s="1"/>
      <c r="F33" s="1"/>
      <c r="G33" s="3"/>
    </row>
    <row r="34" spans="1:7" s="2" customFormat="1" ht="18" customHeight="1" x14ac:dyDescent="0.2">
      <c r="A34" s="1"/>
      <c r="B34" s="1"/>
      <c r="C34" s="1"/>
      <c r="D34" s="1"/>
      <c r="E34" s="1"/>
      <c r="F34" s="1"/>
      <c r="G34" s="3"/>
    </row>
    <row r="35" spans="1:7" s="2" customFormat="1" ht="18" customHeight="1" x14ac:dyDescent="0.2">
      <c r="A35" s="1"/>
      <c r="B35" s="1"/>
      <c r="C35" s="1"/>
      <c r="D35" s="1"/>
      <c r="E35" s="1"/>
      <c r="F35" s="1"/>
      <c r="G35" s="3"/>
    </row>
    <row r="36" spans="1:7" s="2" customFormat="1" ht="24.75" customHeight="1" x14ac:dyDescent="0.2">
      <c r="A36" s="1"/>
      <c r="B36" s="1"/>
      <c r="C36" s="1"/>
      <c r="D36" s="1"/>
      <c r="E36" s="1"/>
      <c r="F36" s="1"/>
      <c r="G36" s="3"/>
    </row>
    <row r="37" spans="1:7" x14ac:dyDescent="0.2">
      <c r="G37" s="3"/>
    </row>
  </sheetData>
  <mergeCells count="4">
    <mergeCell ref="B1:F1"/>
    <mergeCell ref="B2:F2"/>
    <mergeCell ref="B3:F3"/>
    <mergeCell ref="A4:F5"/>
  </mergeCells>
  <phoneticPr fontId="0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workbookViewId="0">
      <selection activeCell="H12" sqref="H12"/>
    </sheetView>
  </sheetViews>
  <sheetFormatPr defaultRowHeight="15" x14ac:dyDescent="0.25"/>
  <cols>
    <col min="1" max="1" width="34" customWidth="1"/>
    <col min="2" max="2" width="27.28515625" customWidth="1"/>
    <col min="3" max="3" width="8.140625" customWidth="1"/>
    <col min="4" max="4" width="24.7109375" customWidth="1"/>
    <col min="5" max="5" width="22.28515625" customWidth="1"/>
    <col min="6" max="6" width="14.28515625" customWidth="1"/>
    <col min="8" max="10" width="12.28515625" bestFit="1" customWidth="1"/>
  </cols>
  <sheetData>
    <row r="1" spans="1:10" ht="15.75" thickBot="1" x14ac:dyDescent="0.3">
      <c r="A1" s="5" t="s">
        <v>1</v>
      </c>
      <c r="B1" s="89" t="s">
        <v>110</v>
      </c>
      <c r="C1" s="90"/>
      <c r="D1" s="90"/>
      <c r="E1" s="90"/>
      <c r="F1" s="91"/>
    </row>
    <row r="2" spans="1:10" ht="15.75" thickBot="1" x14ac:dyDescent="0.3">
      <c r="A2" s="6" t="s">
        <v>31</v>
      </c>
      <c r="B2" s="89" t="s">
        <v>30</v>
      </c>
      <c r="C2" s="90"/>
      <c r="D2" s="90"/>
      <c r="E2" s="90"/>
      <c r="F2" s="91"/>
    </row>
    <row r="3" spans="1:10" ht="16.5" thickBot="1" x14ac:dyDescent="0.3">
      <c r="A3" s="6" t="s">
        <v>12</v>
      </c>
      <c r="B3" s="92" t="s">
        <v>29</v>
      </c>
      <c r="C3" s="93"/>
      <c r="D3" s="93"/>
      <c r="E3" s="93"/>
      <c r="F3" s="94"/>
    </row>
    <row r="4" spans="1:10" x14ac:dyDescent="0.25">
      <c r="A4" s="110" t="s">
        <v>38</v>
      </c>
      <c r="B4" s="111"/>
      <c r="C4" s="111"/>
      <c r="D4" s="111"/>
      <c r="E4" s="111"/>
      <c r="F4" s="112"/>
    </row>
    <row r="5" spans="1:10" ht="15.75" thickBot="1" x14ac:dyDescent="0.3">
      <c r="A5" s="113"/>
      <c r="B5" s="114"/>
      <c r="C5" s="114"/>
      <c r="D5" s="114"/>
      <c r="E5" s="114"/>
      <c r="F5" s="115"/>
    </row>
    <row r="6" spans="1:10" x14ac:dyDescent="0.25">
      <c r="A6" s="7" t="s">
        <v>1</v>
      </c>
      <c r="B6" s="7" t="s">
        <v>2</v>
      </c>
      <c r="C6" s="7" t="s">
        <v>3</v>
      </c>
      <c r="D6" s="8" t="s">
        <v>4</v>
      </c>
      <c r="E6" s="8" t="s">
        <v>5</v>
      </c>
      <c r="F6" s="7" t="s">
        <v>6</v>
      </c>
    </row>
    <row r="7" spans="1:10" x14ac:dyDescent="0.25">
      <c r="A7" s="9" t="s">
        <v>48</v>
      </c>
      <c r="B7" s="10" t="s">
        <v>49</v>
      </c>
      <c r="C7" s="10">
        <v>1</v>
      </c>
      <c r="D7" s="11">
        <v>42825</v>
      </c>
      <c r="E7" s="12">
        <v>1710</v>
      </c>
      <c r="F7" s="12">
        <v>1710</v>
      </c>
    </row>
    <row r="8" spans="1:10" ht="30" x14ac:dyDescent="0.25">
      <c r="A8" s="13" t="s">
        <v>50</v>
      </c>
      <c r="B8" s="14" t="s">
        <v>51</v>
      </c>
      <c r="C8" s="14">
        <v>1</v>
      </c>
      <c r="D8" s="15">
        <v>42825</v>
      </c>
      <c r="E8" s="16">
        <v>1250</v>
      </c>
      <c r="F8" s="16">
        <v>1250</v>
      </c>
    </row>
    <row r="9" spans="1:10" x14ac:dyDescent="0.25">
      <c r="A9" s="9" t="s">
        <v>52</v>
      </c>
      <c r="B9" s="10" t="s">
        <v>53</v>
      </c>
      <c r="C9" s="10">
        <v>1</v>
      </c>
      <c r="D9" s="11">
        <v>42825</v>
      </c>
      <c r="E9" s="12">
        <v>749</v>
      </c>
      <c r="F9" s="12">
        <v>749</v>
      </c>
    </row>
    <row r="10" spans="1:10" s="4" customFormat="1" x14ac:dyDescent="0.25">
      <c r="A10" s="17" t="s">
        <v>64</v>
      </c>
      <c r="B10" s="10" t="s">
        <v>26</v>
      </c>
      <c r="C10" s="10">
        <v>1</v>
      </c>
      <c r="D10" s="11">
        <v>43945</v>
      </c>
      <c r="E10" s="12">
        <v>2333.3000000000002</v>
      </c>
      <c r="F10" s="12">
        <v>2333.3000000000002</v>
      </c>
    </row>
    <row r="11" spans="1:10" s="4" customFormat="1" x14ac:dyDescent="0.25">
      <c r="A11" s="17" t="s">
        <v>65</v>
      </c>
      <c r="B11" s="10" t="s">
        <v>26</v>
      </c>
      <c r="C11" s="10">
        <v>1</v>
      </c>
      <c r="D11" s="11">
        <v>43945</v>
      </c>
      <c r="E11" s="12">
        <v>2333.3000000000002</v>
      </c>
      <c r="F11" s="12">
        <v>2333.3000000000002</v>
      </c>
    </row>
    <row r="12" spans="1:10" s="4" customFormat="1" ht="30" x14ac:dyDescent="0.25">
      <c r="A12" s="9" t="s">
        <v>66</v>
      </c>
      <c r="B12" s="10" t="s">
        <v>26</v>
      </c>
      <c r="C12" s="10">
        <v>1</v>
      </c>
      <c r="D12" s="11">
        <v>43945</v>
      </c>
      <c r="E12" s="12">
        <v>2333.3000000000002</v>
      </c>
      <c r="F12" s="12">
        <v>2333.3000000000002</v>
      </c>
    </row>
    <row r="13" spans="1:10" s="4" customFormat="1" ht="30" x14ac:dyDescent="0.25">
      <c r="A13" s="9" t="s">
        <v>67</v>
      </c>
      <c r="B13" s="10" t="s">
        <v>26</v>
      </c>
      <c r="C13" s="10">
        <v>1</v>
      </c>
      <c r="D13" s="11">
        <v>43945</v>
      </c>
      <c r="E13" s="12">
        <v>2333.3000000000002</v>
      </c>
      <c r="F13" s="12">
        <v>2333.3000000000002</v>
      </c>
    </row>
    <row r="14" spans="1:10" s="4" customFormat="1" x14ac:dyDescent="0.25">
      <c r="A14" s="9" t="s">
        <v>72</v>
      </c>
      <c r="B14" s="10" t="s">
        <v>26</v>
      </c>
      <c r="C14" s="10">
        <v>1</v>
      </c>
      <c r="D14" s="11">
        <v>44508</v>
      </c>
      <c r="E14" s="69">
        <v>4600</v>
      </c>
      <c r="F14" s="70">
        <v>4600</v>
      </c>
    </row>
    <row r="15" spans="1:10" s="4" customFormat="1" x14ac:dyDescent="0.25">
      <c r="A15" s="9" t="s">
        <v>73</v>
      </c>
      <c r="B15" s="10" t="s">
        <v>74</v>
      </c>
      <c r="C15" s="10">
        <v>1</v>
      </c>
      <c r="D15" s="11">
        <v>44508</v>
      </c>
      <c r="E15" s="69">
        <v>6400</v>
      </c>
      <c r="F15" s="70">
        <v>6400</v>
      </c>
      <c r="J15" s="71"/>
    </row>
    <row r="16" spans="1:10" x14ac:dyDescent="0.25">
      <c r="A16" s="74" t="s">
        <v>75</v>
      </c>
      <c r="B16" s="75" t="s">
        <v>76</v>
      </c>
      <c r="C16" s="75">
        <v>1</v>
      </c>
      <c r="D16" s="76">
        <v>44550</v>
      </c>
      <c r="E16" s="77">
        <v>6090</v>
      </c>
      <c r="F16" s="78">
        <v>6090</v>
      </c>
      <c r="H16" s="79"/>
    </row>
    <row r="17" spans="1:6" s="4" customFormat="1" x14ac:dyDescent="0.25">
      <c r="A17" s="9" t="s">
        <v>77</v>
      </c>
      <c r="B17" s="10" t="s">
        <v>26</v>
      </c>
      <c r="C17" s="10">
        <v>1</v>
      </c>
      <c r="D17" s="11">
        <v>44550</v>
      </c>
      <c r="E17" s="12">
        <v>2999</v>
      </c>
      <c r="F17" s="70">
        <v>2999</v>
      </c>
    </row>
    <row r="18" spans="1:6" s="4" customFormat="1" x14ac:dyDescent="0.25">
      <c r="A18" s="9" t="s">
        <v>78</v>
      </c>
      <c r="B18" s="10" t="s">
        <v>49</v>
      </c>
      <c r="C18" s="10">
        <v>1</v>
      </c>
      <c r="D18" s="11">
        <v>44550</v>
      </c>
      <c r="E18" s="69">
        <v>1150</v>
      </c>
      <c r="F18" s="70">
        <v>1150</v>
      </c>
    </row>
    <row r="19" spans="1:6" s="4" customFormat="1" ht="30" x14ac:dyDescent="0.25">
      <c r="A19" s="9" t="s">
        <v>81</v>
      </c>
      <c r="B19" s="10" t="s">
        <v>82</v>
      </c>
      <c r="C19" s="10">
        <v>1</v>
      </c>
      <c r="D19" s="11">
        <v>44550</v>
      </c>
      <c r="E19" s="69">
        <v>3850</v>
      </c>
      <c r="F19" s="70">
        <v>3850</v>
      </c>
    </row>
    <row r="20" spans="1:6" s="4" customFormat="1" x14ac:dyDescent="0.25">
      <c r="A20" s="9" t="s">
        <v>83</v>
      </c>
      <c r="B20" s="10" t="s">
        <v>84</v>
      </c>
      <c r="C20" s="10">
        <v>1</v>
      </c>
      <c r="D20" s="11">
        <v>44550</v>
      </c>
      <c r="E20" s="69">
        <v>1555</v>
      </c>
      <c r="F20" s="70">
        <v>1555</v>
      </c>
    </row>
    <row r="21" spans="1:6" s="4" customFormat="1" x14ac:dyDescent="0.25">
      <c r="A21" s="9" t="s">
        <v>98</v>
      </c>
      <c r="B21" s="10" t="s">
        <v>101</v>
      </c>
      <c r="C21" s="10">
        <v>1</v>
      </c>
      <c r="D21" s="11">
        <v>44550</v>
      </c>
      <c r="E21" s="70" t="s">
        <v>99</v>
      </c>
      <c r="F21" s="69">
        <v>1300</v>
      </c>
    </row>
    <row r="22" spans="1:6" s="87" customFormat="1" x14ac:dyDescent="0.25">
      <c r="A22" s="13" t="s">
        <v>103</v>
      </c>
      <c r="B22" s="14" t="s">
        <v>104</v>
      </c>
      <c r="C22" s="14">
        <v>1</v>
      </c>
      <c r="D22" s="15">
        <v>44851</v>
      </c>
      <c r="E22" s="85">
        <v>4500</v>
      </c>
      <c r="F22" s="86">
        <v>4500</v>
      </c>
    </row>
    <row r="23" spans="1:6" x14ac:dyDescent="0.25">
      <c r="A23" s="18"/>
      <c r="B23" s="19"/>
      <c r="C23" s="19"/>
      <c r="D23" s="19"/>
      <c r="E23" s="18" t="s">
        <v>11</v>
      </c>
      <c r="F23" s="72">
        <f>SUM(F7:F22)</f>
        <v>45486.2</v>
      </c>
    </row>
    <row r="24" spans="1:6" x14ac:dyDescent="0.25">
      <c r="A24" s="20"/>
      <c r="B24" s="20"/>
      <c r="C24" s="20"/>
      <c r="D24" s="20"/>
      <c r="E24" s="20"/>
      <c r="F24" s="20"/>
    </row>
    <row r="25" spans="1:6" ht="15.75" thickBot="1" x14ac:dyDescent="0.3">
      <c r="A25" s="20"/>
      <c r="B25" s="20"/>
      <c r="C25" s="20"/>
      <c r="D25" s="20"/>
      <c r="E25" s="20"/>
      <c r="F25" s="20"/>
    </row>
    <row r="26" spans="1:6" ht="15.75" thickBot="1" x14ac:dyDescent="0.3">
      <c r="A26" s="21" t="s">
        <v>39</v>
      </c>
      <c r="B26" s="22" t="s">
        <v>40</v>
      </c>
      <c r="C26" s="20"/>
      <c r="D26" s="20"/>
      <c r="E26" s="20"/>
      <c r="F26" s="20"/>
    </row>
    <row r="27" spans="1:6" x14ac:dyDescent="0.25">
      <c r="A27" s="23" t="s">
        <v>41</v>
      </c>
      <c r="B27" s="24">
        <f>SUM(F8,F16,F22)</f>
        <v>11840</v>
      </c>
      <c r="C27" s="20"/>
      <c r="D27" s="20"/>
      <c r="E27" s="20"/>
      <c r="F27" s="20"/>
    </row>
    <row r="28" spans="1:6" x14ac:dyDescent="0.25">
      <c r="A28" s="25" t="s">
        <v>42</v>
      </c>
      <c r="B28" s="26">
        <f>SUM(F7,F9:F15,F17:F21)</f>
        <v>33646.199999999997</v>
      </c>
      <c r="C28" s="20"/>
      <c r="D28" s="20"/>
      <c r="E28" s="20"/>
      <c r="F28" s="20"/>
    </row>
    <row r="29" spans="1:6" ht="15.75" thickBot="1" x14ac:dyDescent="0.3">
      <c r="A29" s="27"/>
      <c r="B29" s="28">
        <f>SUM(B27:B28)</f>
        <v>45486.2</v>
      </c>
      <c r="C29" s="20"/>
      <c r="D29" s="20"/>
      <c r="E29" s="20"/>
      <c r="F29" s="20"/>
    </row>
  </sheetData>
  <mergeCells count="4">
    <mergeCell ref="B1:F1"/>
    <mergeCell ref="B2:F2"/>
    <mergeCell ref="B3:F3"/>
    <mergeCell ref="A4:F5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"/>
  <sheetViews>
    <sheetView workbookViewId="0">
      <selection activeCell="F22" sqref="F22"/>
    </sheetView>
  </sheetViews>
  <sheetFormatPr defaultRowHeight="15" x14ac:dyDescent="0.25"/>
  <cols>
    <col min="6" max="6" width="52.28515625" customWidth="1"/>
  </cols>
  <sheetData>
    <row r="1" spans="1:6" ht="15.75" thickBot="1" x14ac:dyDescent="0.3">
      <c r="A1" s="5" t="s">
        <v>1</v>
      </c>
      <c r="B1" s="89" t="s">
        <v>68</v>
      </c>
      <c r="C1" s="90"/>
      <c r="D1" s="90"/>
      <c r="E1" s="90"/>
      <c r="F1" s="91"/>
    </row>
    <row r="2" spans="1:6" ht="15.75" thickBot="1" x14ac:dyDescent="0.3">
      <c r="A2" s="6" t="s">
        <v>31</v>
      </c>
      <c r="B2" s="89" t="s">
        <v>69</v>
      </c>
      <c r="C2" s="90"/>
      <c r="D2" s="90"/>
      <c r="E2" s="90"/>
      <c r="F2" s="91"/>
    </row>
    <row r="3" spans="1:6" ht="16.5" thickBot="1" x14ac:dyDescent="0.3">
      <c r="A3" s="6" t="s">
        <v>12</v>
      </c>
      <c r="B3" s="92" t="s">
        <v>29</v>
      </c>
      <c r="C3" s="93"/>
      <c r="D3" s="93"/>
      <c r="E3" s="93"/>
      <c r="F3" s="94"/>
    </row>
    <row r="4" spans="1:6" x14ac:dyDescent="0.25">
      <c r="A4" s="116" t="s">
        <v>70</v>
      </c>
      <c r="B4" s="117"/>
      <c r="C4" s="117"/>
      <c r="D4" s="117"/>
      <c r="E4" s="117"/>
      <c r="F4" s="118"/>
    </row>
    <row r="5" spans="1:6" x14ac:dyDescent="0.25">
      <c r="A5" s="119"/>
      <c r="B5" s="120"/>
      <c r="C5" s="120"/>
      <c r="D5" s="120"/>
      <c r="E5" s="120"/>
      <c r="F5" s="121"/>
    </row>
    <row r="6" spans="1:6" ht="15.75" x14ac:dyDescent="0.25">
      <c r="A6" s="122" t="s">
        <v>71</v>
      </c>
      <c r="B6" s="122"/>
      <c r="C6" s="122"/>
      <c r="D6" s="122"/>
      <c r="E6" s="123">
        <v>21</v>
      </c>
      <c r="F6" s="123"/>
    </row>
  </sheetData>
  <mergeCells count="6">
    <mergeCell ref="B1:F1"/>
    <mergeCell ref="B2:F2"/>
    <mergeCell ref="B3:F3"/>
    <mergeCell ref="A4:F5"/>
    <mergeCell ref="A6:D6"/>
    <mergeCell ref="E6:F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Budynki , budowle , urządzenia </vt:lpstr>
      <vt:lpstr>Sprzęt elektroniczny-all risks</vt:lpstr>
      <vt:lpstr>Sprzęt elektroniczny - EEL</vt:lpstr>
      <vt:lpstr>NNW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2016-10-11T07:14:22Z</cp:lastPrinted>
  <dcterms:created xsi:type="dcterms:W3CDTF">2006-09-16T00:00:00Z</dcterms:created>
  <dcterms:modified xsi:type="dcterms:W3CDTF">2024-11-15T13:06:12Z</dcterms:modified>
</cp:coreProperties>
</file>