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en_skoroszyt" defaultThemeVersion="124226"/>
  <mc:AlternateContent xmlns:mc="http://schemas.openxmlformats.org/markup-compatibility/2006">
    <mc:Choice Requires="x15">
      <x15ac:absPath xmlns:x15ac="http://schemas.microsoft.com/office/spreadsheetml/2010/11/ac" url="\\dc1\NBŚ\Zamówienia publiczne\2024\PIN.I.271.18.2024.BK - Dostawa energii\SWZ + załączniki\"/>
    </mc:Choice>
  </mc:AlternateContent>
  <bookViews>
    <workbookView xWindow="0" yWindow="0" windowWidth="28800" windowHeight="12435"/>
  </bookViews>
  <sheets>
    <sheet name="Załącznik do SWZ" sheetId="1" r:id="rId1"/>
  </sheets>
  <definedNames>
    <definedName name="Bobrowice_Obiekty">'Załącznik do SWZ'!#REF!</definedName>
    <definedName name="Bobrowice_Oświetlenie">#REF!</definedName>
    <definedName name="Bogdaniec_Obiekty">'Załącznik do SWZ'!#REF!</definedName>
    <definedName name="Bogdaniec_Oświetlenie">#REF!</definedName>
    <definedName name="Bytnica_Obiekty">'Załącznik do SWZ'!#REF!</definedName>
    <definedName name="Drezdenko_Obiekty">'Załącznik do SWZ'!#REF!</definedName>
    <definedName name="Drezdenko_Oświetlenie">#REF!</definedName>
    <definedName name="Go">'Załącznik do SWZ'!#REF!</definedName>
    <definedName name="Gorzów_Wlkp_Oświetlenie">#REF!</definedName>
    <definedName name="Górzyca_Obiekty">'Załącznik do SWZ'!#REF!</definedName>
    <definedName name="GRH_Gorzów_Obiekty">'Załącznik do SWZ'!#REF!</definedName>
    <definedName name="GTBS_Gorzów_Obiekty">'Załącznik do SWZ'!#REF!</definedName>
    <definedName name="Kłodawa_Obiekty">'Załącznik do SWZ'!#REF!</definedName>
    <definedName name="Kłodawa_Oświetlenie">#REF!</definedName>
    <definedName name="Krosno_Obiekty">'Załącznik do SWZ'!#REF!</definedName>
    <definedName name="Krzeszyce_Obiekty">'Załącznik do SWZ'!#REF!</definedName>
    <definedName name="Krzeszyce_Oświetlenie">#REF!</definedName>
    <definedName name="Lubiszyn_Obiekty">'Załącznik do SWZ'!#REF!</definedName>
    <definedName name="Lubiszyn_Oświetlenie">#REF!</definedName>
    <definedName name="Maszewo_Obiekty">'Załącznik do SWZ'!#REF!</definedName>
    <definedName name="Miasto_Gorzów_Wielkopolski_Obiekty">'Załącznik do SWZ'!#REF!</definedName>
    <definedName name="Międzyrzecz_Gmina_Obiekty">'Załącznik do SWZ'!#REF!</definedName>
    <definedName name="Międzyrzecz_Oświetlenie">#REF!</definedName>
    <definedName name="Międzyrzecz_Powiat_Obiekty">'Załącznik do SWZ'!#REF!</definedName>
    <definedName name="MPWiK_Międzyrzecz_Obiekty">'Załącznik do SWZ'!#REF!</definedName>
    <definedName name="_xlnm.Print_Area" localSheetId="0">'Załącznik do SWZ'!$A$1:$W$68</definedName>
    <definedName name="OSiR_Gorzów_Obiekty">'Załącznik do SWZ'!#REF!</definedName>
    <definedName name="Santok_Obiekty">'Załącznik do SWZ'!#REF!</definedName>
    <definedName name="Santok_Oświetlenie">#REF!</definedName>
    <definedName name="sdf">#REF!</definedName>
    <definedName name="Słońsk_Obiekty">'Załącznik do SWZ'!#REF!</definedName>
    <definedName name="Słońsk_Oświetlenie">#REF!</definedName>
    <definedName name="Strzelce_Krajeńskie_Obiekty">'Załącznik do SWZ'!#REF!</definedName>
    <definedName name="Strzelce_Krajeńskie_Oświetlenie">#REF!</definedName>
    <definedName name="Sulęcin_Obiekty">'Załącznik do SWZ'!#REF!</definedName>
    <definedName name="Torzym_Obiekty">'Załącznik do SWZ'!#REF!</definedName>
    <definedName name="Torzym_Oświetlenie">#REF!</definedName>
    <definedName name="ZEC_Międzyrzecz_Obiekty">'Załącznik do SWZ'!#REF!</definedName>
    <definedName name="ZEC_Skwierzyna_Obiekty">'Załącznik do SWZ'!#REF!</definedName>
    <definedName name="ZGK_Skwierzyna_Obiekty">'Załącznik do SWZ'!#REF!</definedName>
    <definedName name="ZGM_Gorzów_Obiekt">'Załącznik do SWZ'!#REF!</definedName>
    <definedName name="ZUO_Gorzów_Obiekty">'Załącznik do SWZ'!#REF!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55" i="1" l="1"/>
  <c r="U56" i="1"/>
  <c r="U57" i="1"/>
  <c r="U58" i="1"/>
  <c r="U59" i="1"/>
  <c r="U60" i="1"/>
  <c r="U61" i="1"/>
  <c r="U62" i="1"/>
  <c r="U63" i="1"/>
  <c r="U64" i="1"/>
  <c r="U65" i="1"/>
  <c r="U66" i="1"/>
  <c r="U67" i="1"/>
  <c r="U68" i="1"/>
  <c r="U34" i="1" l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2" i="1"/>
  <c r="U33" i="1"/>
  <c r="U35" i="1"/>
  <c r="U36" i="1"/>
  <c r="U37" i="1"/>
  <c r="U38" i="1"/>
  <c r="U39" i="1"/>
  <c r="U40" i="1"/>
  <c r="U41" i="1"/>
  <c r="U42" i="1"/>
  <c r="U43" i="1"/>
  <c r="U44" i="1"/>
  <c r="U45" i="1"/>
  <c r="U48" i="1"/>
  <c r="U49" i="1"/>
  <c r="U13" i="1"/>
  <c r="U14" i="1"/>
  <c r="U15" i="1"/>
  <c r="U50" i="1"/>
  <c r="U17" i="1" l="1"/>
  <c r="U18" i="1"/>
  <c r="U6" i="1"/>
  <c r="U7" i="1"/>
  <c r="U8" i="1"/>
  <c r="U9" i="1"/>
  <c r="U10" i="1"/>
  <c r="U11" i="1"/>
  <c r="U12" i="1"/>
  <c r="U16" i="1"/>
  <c r="U5" i="1"/>
  <c r="U69" i="1" l="1"/>
  <c r="M33" i="1" l="1"/>
  <c r="O33" i="1" s="1"/>
  <c r="L33" i="1"/>
  <c r="P33" i="1" s="1"/>
  <c r="R33" i="1" s="1"/>
  <c r="J64" i="1" l="1"/>
  <c r="K64" i="1"/>
  <c r="M64" i="1" s="1"/>
  <c r="L64" i="1"/>
  <c r="L65" i="1"/>
  <c r="M65" i="1"/>
  <c r="L15" i="1" l="1"/>
  <c r="M15" i="1"/>
  <c r="O15" i="1" s="1"/>
  <c r="L18" i="1"/>
  <c r="P18" i="1" s="1"/>
  <c r="R18" i="1" s="1"/>
  <c r="M18" i="1"/>
  <c r="O18" i="1" s="1"/>
  <c r="L5" i="1" l="1"/>
  <c r="P5" i="1" s="1"/>
  <c r="L6" i="1"/>
  <c r="P6" i="1" s="1"/>
  <c r="R6" i="1" s="1"/>
  <c r="L45" i="1"/>
  <c r="P45" i="1" s="1"/>
  <c r="R45" i="1" s="1"/>
  <c r="L49" i="1"/>
  <c r="P49" i="1" s="1"/>
  <c r="R49" i="1" s="1"/>
  <c r="L13" i="1"/>
  <c r="P13" i="1" s="1"/>
  <c r="R13" i="1" s="1"/>
  <c r="L7" i="1"/>
  <c r="P7" i="1" s="1"/>
  <c r="R7" i="1" s="1"/>
  <c r="L34" i="1"/>
  <c r="P34" i="1" s="1"/>
  <c r="R34" i="1" s="1"/>
  <c r="L35" i="1"/>
  <c r="P35" i="1" s="1"/>
  <c r="R35" i="1" s="1"/>
  <c r="L41" i="1"/>
  <c r="P41" i="1" s="1"/>
  <c r="R41" i="1" s="1"/>
  <c r="L19" i="1"/>
  <c r="P19" i="1" s="1"/>
  <c r="R19" i="1" s="1"/>
  <c r="L20" i="1"/>
  <c r="P20" i="1" s="1"/>
  <c r="R20" i="1" s="1"/>
  <c r="L21" i="1"/>
  <c r="P21" i="1" s="1"/>
  <c r="R21" i="1" s="1"/>
  <c r="L22" i="1"/>
  <c r="P22" i="1" s="1"/>
  <c r="R22" i="1" s="1"/>
  <c r="L23" i="1"/>
  <c r="P23" i="1" s="1"/>
  <c r="R23" i="1" s="1"/>
  <c r="L24" i="1"/>
  <c r="P24" i="1" s="1"/>
  <c r="R24" i="1" s="1"/>
  <c r="L25" i="1"/>
  <c r="P25" i="1" s="1"/>
  <c r="R25" i="1" s="1"/>
  <c r="L26" i="1"/>
  <c r="P26" i="1" s="1"/>
  <c r="R26" i="1" s="1"/>
  <c r="L27" i="1"/>
  <c r="P27" i="1" s="1"/>
  <c r="R27" i="1" s="1"/>
  <c r="L28" i="1"/>
  <c r="P28" i="1" s="1"/>
  <c r="R28" i="1" s="1"/>
  <c r="L29" i="1"/>
  <c r="P29" i="1" s="1"/>
  <c r="R29" i="1" s="1"/>
  <c r="L30" i="1"/>
  <c r="P30" i="1" s="1"/>
  <c r="R30" i="1" s="1"/>
  <c r="L31" i="1"/>
  <c r="P31" i="1" s="1"/>
  <c r="R31" i="1" s="1"/>
  <c r="L32" i="1"/>
  <c r="P32" i="1" s="1"/>
  <c r="R32" i="1" s="1"/>
  <c r="P64" i="1"/>
  <c r="R64" i="1" s="1"/>
  <c r="P65" i="1"/>
  <c r="R65" i="1" s="1"/>
  <c r="P68" i="1"/>
  <c r="R68" i="1" s="1"/>
  <c r="L50" i="1"/>
  <c r="P50" i="1" s="1"/>
  <c r="R50" i="1" s="1"/>
  <c r="L36" i="1"/>
  <c r="P36" i="1" s="1"/>
  <c r="R36" i="1" s="1"/>
  <c r="L37" i="1"/>
  <c r="P37" i="1" s="1"/>
  <c r="R37" i="1" s="1"/>
  <c r="L17" i="1"/>
  <c r="P17" i="1" s="1"/>
  <c r="R17" i="1" s="1"/>
  <c r="L38" i="1"/>
  <c r="P38" i="1" s="1"/>
  <c r="R38" i="1" s="1"/>
  <c r="R39" i="1"/>
  <c r="R40" i="1"/>
  <c r="M5" i="1"/>
  <c r="O5" i="1" s="1"/>
  <c r="M6" i="1"/>
  <c r="O6" i="1" s="1"/>
  <c r="M45" i="1"/>
  <c r="O45" i="1" s="1"/>
  <c r="M49" i="1"/>
  <c r="O49" i="1" s="1"/>
  <c r="M13" i="1"/>
  <c r="O13" i="1" s="1"/>
  <c r="M7" i="1"/>
  <c r="O7" i="1" s="1"/>
  <c r="M34" i="1"/>
  <c r="O34" i="1" s="1"/>
  <c r="M35" i="1"/>
  <c r="O35" i="1" s="1"/>
  <c r="M41" i="1"/>
  <c r="O41" i="1" s="1"/>
  <c r="M19" i="1"/>
  <c r="O19" i="1" s="1"/>
  <c r="M20" i="1"/>
  <c r="O20" i="1" s="1"/>
  <c r="M21" i="1"/>
  <c r="O21" i="1" s="1"/>
  <c r="M22" i="1"/>
  <c r="O22" i="1" s="1"/>
  <c r="M23" i="1"/>
  <c r="O23" i="1" s="1"/>
  <c r="M24" i="1"/>
  <c r="O24" i="1" s="1"/>
  <c r="M25" i="1"/>
  <c r="O25" i="1" s="1"/>
  <c r="M26" i="1"/>
  <c r="O26" i="1" s="1"/>
  <c r="M27" i="1"/>
  <c r="O27" i="1" s="1"/>
  <c r="M28" i="1"/>
  <c r="O28" i="1" s="1"/>
  <c r="O30" i="1"/>
  <c r="O31" i="1"/>
  <c r="O32" i="1"/>
  <c r="O64" i="1"/>
  <c r="O65" i="1"/>
  <c r="O68" i="1"/>
  <c r="M50" i="1"/>
  <c r="O50" i="1" s="1"/>
  <c r="M36" i="1"/>
  <c r="O36" i="1" s="1"/>
  <c r="M37" i="1"/>
  <c r="O37" i="1" s="1"/>
  <c r="M17" i="1"/>
  <c r="O17" i="1" s="1"/>
  <c r="M38" i="1"/>
  <c r="O38" i="1" s="1"/>
  <c r="M39" i="1"/>
  <c r="O39" i="1" s="1"/>
  <c r="Q4" i="1"/>
  <c r="M11" i="1"/>
  <c r="L11" i="1"/>
  <c r="M40" i="1"/>
  <c r="L40" i="1"/>
  <c r="L39" i="1"/>
  <c r="M29" i="1"/>
  <c r="M30" i="1"/>
  <c r="M31" i="1"/>
  <c r="M32" i="1"/>
  <c r="L4" i="1" l="1"/>
  <c r="O4" i="1"/>
  <c r="R5" i="1"/>
  <c r="P4" i="1"/>
  <c r="R4" i="1" l="1"/>
</calcChain>
</file>

<file path=xl/sharedStrings.xml><?xml version="1.0" encoding="utf-8"?>
<sst xmlns="http://schemas.openxmlformats.org/spreadsheetml/2006/main" count="485" uniqueCount="240">
  <si>
    <t>L.p.</t>
  </si>
  <si>
    <t xml:space="preserve">Strefa I </t>
  </si>
  <si>
    <t xml:space="preserve">Strefa II </t>
  </si>
  <si>
    <t>Moc
umowna</t>
  </si>
  <si>
    <t>Numer</t>
  </si>
  <si>
    <t>Kod</t>
  </si>
  <si>
    <t xml:space="preserve">Dane obiektu </t>
  </si>
  <si>
    <t>Punkt poboru</t>
  </si>
  <si>
    <t>Poczta (Miejscowość)</t>
  </si>
  <si>
    <t>Taryfa dytrrybucji</t>
  </si>
  <si>
    <t>Parametry</t>
  </si>
  <si>
    <t xml:space="preserve"> Ulica / Miejscowość</t>
  </si>
  <si>
    <t>C11</t>
  </si>
  <si>
    <t>ENERGA OPERATOR</t>
  </si>
  <si>
    <t>9A</t>
  </si>
  <si>
    <t>1A</t>
  </si>
  <si>
    <t>BUKÓWKO</t>
  </si>
  <si>
    <t>dz. 18/12</t>
  </si>
  <si>
    <t>78-220</t>
  </si>
  <si>
    <t>Tychowo</t>
  </si>
  <si>
    <t>KOWALKI</t>
  </si>
  <si>
    <t>WARNINO</t>
  </si>
  <si>
    <t>URZĄD GMINY</t>
  </si>
  <si>
    <t>BOBOLICKA</t>
  </si>
  <si>
    <t>OBIEKT SPORT. REKREACYJNY</t>
  </si>
  <si>
    <t>DOBROWO</t>
  </si>
  <si>
    <t>-</t>
  </si>
  <si>
    <t>SMĘCINO</t>
  </si>
  <si>
    <t>BOISKO WIEJSKIE</t>
  </si>
  <si>
    <t>STARE DĘBNO</t>
  </si>
  <si>
    <t>SADKOWO</t>
  </si>
  <si>
    <t>TEREN REKR. EDUKAC. SPORTOWY</t>
  </si>
  <si>
    <t>DZ. 52</t>
  </si>
  <si>
    <t>PLAC REKREACYJNO- SPORTOWY</t>
  </si>
  <si>
    <t>CZARNKOWO</t>
  </si>
  <si>
    <t>OŚWIETLENIE ULICZNE</t>
  </si>
  <si>
    <t>KOSZALIŃSKA TSI DUŻA</t>
  </si>
  <si>
    <t>DZ. 555/3</t>
  </si>
  <si>
    <t>KOSZALIŃSKA TSI MAŁA</t>
  </si>
  <si>
    <t>DZ. 557</t>
  </si>
  <si>
    <t>SŁONINO</t>
  </si>
  <si>
    <t>Targowisko Miejskie Mój Rynek</t>
  </si>
  <si>
    <t>TARGOWA</t>
  </si>
  <si>
    <t>DZ. 162/10</t>
  </si>
  <si>
    <t>KAPLICA</t>
  </si>
  <si>
    <t>WOLNOŚCI</t>
  </si>
  <si>
    <t>MROCZKIEWICZA</t>
  </si>
  <si>
    <t>REMIZA</t>
  </si>
  <si>
    <t>STRAŻ</t>
  </si>
  <si>
    <t>OSÓWKO</t>
  </si>
  <si>
    <t>STADION</t>
  </si>
  <si>
    <t>LEŚNA</t>
  </si>
  <si>
    <t>17A</t>
  </si>
  <si>
    <t>BOISKO ORLIK</t>
  </si>
  <si>
    <t>24 DZ 135/9</t>
  </si>
  <si>
    <t>FONTANNA</t>
  </si>
  <si>
    <t>DZ. 110</t>
  </si>
  <si>
    <t>PLAC BUDOWY/BOISKO</t>
  </si>
  <si>
    <t>MICKIEWICZA</t>
  </si>
  <si>
    <t>OŚWIETLENIE DROGOWE</t>
  </si>
  <si>
    <t>DOLNA</t>
  </si>
  <si>
    <t>OGRODOWA</t>
  </si>
  <si>
    <t>DWORCOWA</t>
  </si>
  <si>
    <t>NORWIDA</t>
  </si>
  <si>
    <t>OŚWIETLENIE</t>
  </si>
  <si>
    <t>TOPOLOWA</t>
  </si>
  <si>
    <t>RUDNO</t>
  </si>
  <si>
    <t>POLNA</t>
  </si>
  <si>
    <t>15A</t>
  </si>
  <si>
    <t>TRZEBISZYN</t>
  </si>
  <si>
    <t>PRZEDSZKOLE</t>
  </si>
  <si>
    <t>1DZ. 135/9</t>
  </si>
  <si>
    <t>Dobrowo, 78-220 Tychowo</t>
  </si>
  <si>
    <t>Numer PPE</t>
  </si>
  <si>
    <t>KOLEJOWA</t>
  </si>
  <si>
    <t>suma</t>
  </si>
  <si>
    <t>od  styczeń 2017</t>
  </si>
  <si>
    <t xml:space="preserve">do grudzień 2017 </t>
  </si>
  <si>
    <t>od  styczeń 2018</t>
  </si>
  <si>
    <t>do 30 czerw. 2018</t>
  </si>
  <si>
    <t xml:space="preserve">PLAC ZABAW </t>
  </si>
  <si>
    <t>5/30</t>
  </si>
  <si>
    <t>OŚWIETLENIE DROGI</t>
  </si>
  <si>
    <t>DOBRÓWKO</t>
  </si>
  <si>
    <t>ŻŁOBEK GMINNY</t>
  </si>
  <si>
    <t>1</t>
  </si>
  <si>
    <t>Razem 2017</t>
  </si>
  <si>
    <t xml:space="preserve">SZKOŁA PODSTAWOWA </t>
  </si>
  <si>
    <t>dz. 25/2</t>
  </si>
  <si>
    <t>136/2</t>
  </si>
  <si>
    <t>PLAC SOŁECKI</t>
  </si>
  <si>
    <t>LIŚNICA</t>
  </si>
  <si>
    <t>dz.16/19</t>
  </si>
  <si>
    <t>ZASPY WIELKIE</t>
  </si>
  <si>
    <t>dz.149/44</t>
  </si>
  <si>
    <t>dz. nr 148</t>
  </si>
  <si>
    <t>dz. nr 333/2, 11 i 26</t>
  </si>
  <si>
    <t>dz. nr 152/2</t>
  </si>
  <si>
    <t>dz. nr 360/12</t>
  </si>
  <si>
    <t>Szkoła Podstawowa w Dobrowie</t>
  </si>
  <si>
    <t>C12A</t>
  </si>
  <si>
    <t>C12B</t>
  </si>
  <si>
    <t>C22B</t>
  </si>
  <si>
    <t>GMINNY OŚRODEK KULTURY</t>
  </si>
  <si>
    <t>UL. WOLNOŚCI</t>
  </si>
  <si>
    <t>7</t>
  </si>
  <si>
    <t>ŚWIETLICA</t>
  </si>
  <si>
    <t>11</t>
  </si>
  <si>
    <t>Centrum Rekreacyjno Turystyczne</t>
  </si>
  <si>
    <t>11a</t>
  </si>
  <si>
    <t xml:space="preserve">ŚWIETLICA </t>
  </si>
  <si>
    <t>21</t>
  </si>
  <si>
    <t>10</t>
  </si>
  <si>
    <t>8A</t>
  </si>
  <si>
    <t>POBĄDZ</t>
  </si>
  <si>
    <t>14</t>
  </si>
  <si>
    <t>28B</t>
  </si>
  <si>
    <t>5</t>
  </si>
  <si>
    <t>55</t>
  </si>
  <si>
    <t>BORZYSŁAW</t>
  </si>
  <si>
    <t>22</t>
  </si>
  <si>
    <t>KIKOWO</t>
  </si>
  <si>
    <t>15/6</t>
  </si>
  <si>
    <t>C23</t>
  </si>
  <si>
    <t>od 37 do 100</t>
  </si>
  <si>
    <t>Tyczewo</t>
  </si>
  <si>
    <t>dz. 161</t>
  </si>
  <si>
    <t>590243851030008394</t>
  </si>
  <si>
    <t>590243851030145884</t>
  </si>
  <si>
    <t>590243851030188959</t>
  </si>
  <si>
    <t>590243851029984722</t>
  </si>
  <si>
    <t>590243851029957009</t>
  </si>
  <si>
    <t>590243851030277233</t>
  </si>
  <si>
    <t>590243851030342221</t>
  </si>
  <si>
    <t>590243851030342023</t>
  </si>
  <si>
    <t>590243851030296562</t>
  </si>
  <si>
    <t>590243851030367231</t>
  </si>
  <si>
    <t>590243851030356488</t>
  </si>
  <si>
    <t>590243851030359427</t>
  </si>
  <si>
    <t>590243851030372679</t>
  </si>
  <si>
    <t>590243851030373706</t>
  </si>
  <si>
    <t>590243851030380452</t>
  </si>
  <si>
    <t>590243851040569748</t>
  </si>
  <si>
    <t>590243851030375250</t>
  </si>
  <si>
    <t>590243854041047161</t>
  </si>
  <si>
    <t>590243851040408979</t>
  </si>
  <si>
    <t>590243851030371085</t>
  </si>
  <si>
    <t>590243851029954831</t>
  </si>
  <si>
    <t>590243851030234618</t>
  </si>
  <si>
    <t>590243851029955333</t>
  </si>
  <si>
    <t>590243851030027081</t>
  </si>
  <si>
    <t>590243851030029801</t>
  </si>
  <si>
    <t>590243851029954374</t>
  </si>
  <si>
    <t>590243851030045153</t>
  </si>
  <si>
    <t>590243851030350752</t>
  </si>
  <si>
    <t>590243851030009445</t>
  </si>
  <si>
    <t>590243851029978660</t>
  </si>
  <si>
    <t>590243851030300412</t>
  </si>
  <si>
    <t>590243851030067551</t>
  </si>
  <si>
    <t>590243851029982506</t>
  </si>
  <si>
    <t>590243851030010441</t>
  </si>
  <si>
    <t>590243851029963024</t>
  </si>
  <si>
    <t>590243851029929013</t>
  </si>
  <si>
    <t>590243851030237695</t>
  </si>
  <si>
    <t>590243851030168234</t>
  </si>
  <si>
    <t>590243851030300511</t>
  </si>
  <si>
    <t>590243854034358847</t>
  </si>
  <si>
    <t>590243851030350462</t>
  </si>
  <si>
    <t>590243851029937773</t>
  </si>
  <si>
    <t>590243851030063645</t>
  </si>
  <si>
    <t>590243851030233352</t>
  </si>
  <si>
    <t>590243851030293578</t>
  </si>
  <si>
    <t>590243851030379388</t>
  </si>
  <si>
    <t>590243851030365732</t>
  </si>
  <si>
    <t>590243851030253046</t>
  </si>
  <si>
    <t>590243851030348827</t>
  </si>
  <si>
    <t>590243851030123684</t>
  </si>
  <si>
    <t>OBIEKT SPORTOWY</t>
  </si>
  <si>
    <t>UL. AKACJOWA</t>
  </si>
  <si>
    <t>627</t>
  </si>
  <si>
    <t>590243851042052125</t>
  </si>
  <si>
    <t>52/5</t>
  </si>
  <si>
    <t>590243851042389733</t>
  </si>
  <si>
    <t>27/4</t>
  </si>
  <si>
    <t>590243851042402531</t>
  </si>
  <si>
    <t>WICEWO</t>
  </si>
  <si>
    <t>232/14</t>
  </si>
  <si>
    <t>590243851042457975</t>
  </si>
  <si>
    <t>ŚWIETLICA WIEJSKA</t>
  </si>
  <si>
    <t>nr 10/2</t>
  </si>
  <si>
    <t>590243851042748189</t>
  </si>
  <si>
    <t>Trzebiszyn</t>
  </si>
  <si>
    <t>od 66 do 90</t>
  </si>
  <si>
    <t>ZŁĄCZE GARAŻ</t>
  </si>
  <si>
    <t>G11</t>
  </si>
  <si>
    <t>590243851030089188</t>
  </si>
  <si>
    <t>dz. 5/9</t>
  </si>
  <si>
    <t>590243851043423184</t>
  </si>
  <si>
    <t>UL. DOLNA</t>
  </si>
  <si>
    <t>583/2, 387/16, 576/1, 543/4, 572/136, 572/145</t>
  </si>
  <si>
    <t>PLAC DOŻYNKOWY</t>
  </si>
  <si>
    <t>ul. Ogrodowa</t>
  </si>
  <si>
    <t>dz. 553/8</t>
  </si>
  <si>
    <t>590243851043541871</t>
  </si>
  <si>
    <t>Załącznik do SWZ- Wykaz PPE</t>
  </si>
  <si>
    <t>CRT / BOISKO SPORTOWE</t>
  </si>
  <si>
    <t xml:space="preserve">OŚWIETLENIE DROGI </t>
  </si>
  <si>
    <t>TRZEBIEC</t>
  </si>
  <si>
    <t>DZ. 244/5, DZ. 244/9</t>
  </si>
  <si>
    <t>590243851043424198</t>
  </si>
  <si>
    <t>Biurowiec</t>
  </si>
  <si>
    <t>ul. Mroczkiewicza</t>
  </si>
  <si>
    <t>3b</t>
  </si>
  <si>
    <t>590243851030363349</t>
  </si>
  <si>
    <t>Kowalki</t>
  </si>
  <si>
    <t>dz. 215/8</t>
  </si>
  <si>
    <t>590243851044175785</t>
  </si>
  <si>
    <t>dz. nr 20</t>
  </si>
  <si>
    <t>590243851044201712</t>
  </si>
  <si>
    <t>Retowo</t>
  </si>
  <si>
    <t>Zużycie w 2023 r. w kWh</t>
  </si>
  <si>
    <t>zużycie w I półroczu 2024 r. w kWh</t>
  </si>
  <si>
    <t>Podborsko</t>
  </si>
  <si>
    <t>590243851044292857</t>
  </si>
  <si>
    <t>dz. 358/6</t>
  </si>
  <si>
    <t>Planowane zużycie w 2025 r.</t>
  </si>
  <si>
    <t>Nabywca</t>
  </si>
  <si>
    <t>Nazwa
Adres</t>
  </si>
  <si>
    <t>Gmina Tychowo 
ul. Bobolicka 17
78-220 Tychowo</t>
  </si>
  <si>
    <t>Gminny Ośrodek Sportu i Gospodarki Komunalnej 
ul. Bobolicka 17
78-220 Tychowo</t>
  </si>
  <si>
    <t>Gminny Ośrodek Kultury
ul. Wolności 7
78-220 Tychowo</t>
  </si>
  <si>
    <t>Gminne Przedszkole w Tychowie 
ul. Mickiewicza 1
78-220 Tychowo</t>
  </si>
  <si>
    <t>Gminny Żłobek w Tychowie
ul. Mickiewicza 1
78-220 Tychowo</t>
  </si>
  <si>
    <t>Gmina Tychowo 
ul. Bobolicka 17
78-220 Tychowo
NIP 6722022729</t>
  </si>
  <si>
    <t>Szkoła Podstawowa w Tychowie
ul. Dworcowa 11
78-220 Tychowo</t>
  </si>
  <si>
    <t>Szkoła Podstawowa w Dobrowie
Dobrowo 24
78-220 Tychowo</t>
  </si>
  <si>
    <t>Razem</t>
  </si>
  <si>
    <t>Gminny Ośrodek Kultury
ul. Wolności 7
78-220 Tychowo
NIP 6721964151</t>
  </si>
  <si>
    <t>Odbiorca / 
Adres do korespondencji</t>
  </si>
  <si>
    <t>590243851043508409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</si>
</sst>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7">
    <font>
      <sz val="11"/>
      <color theme="1"/>
      <name val="Arial"/>
      <family val="2"/>
      <charset val="238"/>
    </font>
    <font>
      <sz val="8"/>
      <name val="Arial"/>
      <family val="2"/>
      <charset val="238"/>
    </font>
    <font>
      <sz val="9.5"/>
      <color indexed="8"/>
      <name val="Arial Narrow"/>
      <family val="2"/>
      <charset val="238"/>
    </font>
    <font>
      <b/>
      <sz val="9.5"/>
      <color indexed="8"/>
      <name val="Arial Narrow"/>
      <family val="2"/>
      <charset val="238"/>
    </font>
    <font>
      <sz val="9.5"/>
      <name val="Arial Narrow"/>
      <family val="2"/>
      <charset val="238"/>
    </font>
    <font>
      <b/>
      <sz val="9.5"/>
      <name val="Arial Narrow"/>
      <family val="2"/>
      <charset val="238"/>
    </font>
    <font>
      <b/>
      <sz val="12"/>
      <color indexed="8"/>
      <name val="Arial Narrow"/>
      <family val="2"/>
      <charset val="238"/>
    </font>
    <font>
      <sz val="8"/>
      <name val="Arial Narrow"/>
      <family val="2"/>
      <charset val="238"/>
    </font>
    <font>
      <sz val="11"/>
      <color theme="1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2"/>
      <color indexed="8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name val="Arial"/>
      <family val="2"/>
      <charset val="238"/>
    </font>
    <font>
      <sz val="9"/>
      <name val="Arial Narrow"/>
      <family val="2"/>
      <charset val="238"/>
    </font>
    <font>
      <b/>
      <sz val="11"/>
      <color indexed="8"/>
      <name val="Arial Narrow"/>
      <charset val="238"/>
    </font>
    <font>
      <b/>
      <sz val="10"/>
      <color indexed="8"/>
      <name val="Arial Narrow"/>
      <charset val="238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CFBD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9" fillId="0" borderId="0"/>
    <xf numFmtId="0" fontId="8" fillId="0" borderId="0"/>
    <xf numFmtId="0" fontId="10" fillId="0" borderId="0"/>
    <xf numFmtId="0" fontId="8" fillId="0" borderId="0"/>
  </cellStyleXfs>
  <cellXfs count="143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4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4" fontId="2" fillId="0" borderId="0" xfId="0" applyNumberFormat="1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4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>
      <alignment horizontal="center" vertical="center" wrapText="1"/>
    </xf>
    <xf numFmtId="4" fontId="4" fillId="4" borderId="1" xfId="0" applyNumberFormat="1" applyFont="1" applyFill="1" applyBorder="1" applyAlignment="1">
      <alignment horizontal="center" vertical="center" wrapText="1"/>
    </xf>
    <xf numFmtId="3" fontId="4" fillId="4" borderId="1" xfId="0" applyNumberFormat="1" applyFont="1" applyFill="1" applyBorder="1" applyAlignment="1">
      <alignment horizontal="right" vertical="center" wrapText="1"/>
    </xf>
    <xf numFmtId="3" fontId="2" fillId="4" borderId="1" xfId="0" applyNumberFormat="1" applyFont="1" applyFill="1" applyBorder="1" applyAlignment="1">
      <alignment horizontal="right" vertical="center" wrapText="1"/>
    </xf>
    <xf numFmtId="3" fontId="4" fillId="4" borderId="1" xfId="0" applyNumberFormat="1" applyFont="1" applyFill="1" applyBorder="1" applyAlignment="1">
      <alignment horizontal="right" vertical="center"/>
    </xf>
    <xf numFmtId="0" fontId="4" fillId="5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horizontal="center" vertical="center" wrapText="1"/>
    </xf>
    <xf numFmtId="49" fontId="4" fillId="5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 applyAlignment="1">
      <alignment horizontal="center" vertical="center" wrapText="1"/>
    </xf>
    <xf numFmtId="3" fontId="4" fillId="5" borderId="1" xfId="0" applyNumberFormat="1" applyFont="1" applyFill="1" applyBorder="1" applyAlignment="1">
      <alignment horizontal="right" vertical="center" wrapText="1"/>
    </xf>
    <xf numFmtId="3" fontId="2" fillId="5" borderId="1" xfId="0" applyNumberFormat="1" applyFont="1" applyFill="1" applyBorder="1" applyAlignment="1">
      <alignment horizontal="right" vertical="center" wrapText="1"/>
    </xf>
    <xf numFmtId="3" fontId="4" fillId="5" borderId="1" xfId="0" applyNumberFormat="1" applyFont="1" applyFill="1" applyBorder="1" applyAlignment="1">
      <alignment horizontal="right" vertical="center"/>
    </xf>
    <xf numFmtId="0" fontId="4" fillId="6" borderId="1" xfId="0" applyFont="1" applyFill="1" applyBorder="1" applyAlignment="1">
      <alignment vertical="center" wrapText="1"/>
    </xf>
    <xf numFmtId="0" fontId="4" fillId="6" borderId="1" xfId="0" applyFont="1" applyFill="1" applyBorder="1" applyAlignment="1">
      <alignment horizontal="center" vertical="center" wrapText="1"/>
    </xf>
    <xf numFmtId="49" fontId="4" fillId="6" borderId="1" xfId="0" applyNumberFormat="1" applyFont="1" applyFill="1" applyBorder="1" applyAlignment="1">
      <alignment horizontal="center" vertical="center" wrapText="1"/>
    </xf>
    <xf numFmtId="4" fontId="4" fillId="6" borderId="1" xfId="0" applyNumberFormat="1" applyFont="1" applyFill="1" applyBorder="1" applyAlignment="1">
      <alignment horizontal="center" vertical="center" wrapText="1"/>
    </xf>
    <xf numFmtId="3" fontId="4" fillId="6" borderId="1" xfId="0" applyNumberFormat="1" applyFont="1" applyFill="1" applyBorder="1" applyAlignment="1">
      <alignment horizontal="right" vertical="center" wrapText="1"/>
    </xf>
    <xf numFmtId="3" fontId="2" fillId="6" borderId="1" xfId="0" applyNumberFormat="1" applyFont="1" applyFill="1" applyBorder="1" applyAlignment="1">
      <alignment horizontal="right" vertical="center" wrapText="1"/>
    </xf>
    <xf numFmtId="3" fontId="4" fillId="6" borderId="1" xfId="0" applyNumberFormat="1" applyFont="1" applyFill="1" applyBorder="1" applyAlignment="1">
      <alignment horizontal="right" vertical="center"/>
    </xf>
    <xf numFmtId="0" fontId="7" fillId="6" borderId="1" xfId="0" applyFont="1" applyFill="1" applyBorder="1" applyAlignment="1">
      <alignment horizontal="center" vertical="center" wrapText="1"/>
    </xf>
    <xf numFmtId="0" fontId="2" fillId="6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  <xf numFmtId="0" fontId="2" fillId="7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3" fontId="2" fillId="0" borderId="1" xfId="0" applyNumberFormat="1" applyFont="1" applyFill="1" applyBorder="1" applyAlignment="1">
      <alignment horizontal="right" vertical="center" wrapText="1"/>
    </xf>
    <xf numFmtId="0" fontId="4" fillId="8" borderId="1" xfId="0" applyFont="1" applyFill="1" applyBorder="1" applyAlignment="1">
      <alignment vertical="center" wrapText="1"/>
    </xf>
    <xf numFmtId="0" fontId="4" fillId="8" borderId="1" xfId="0" applyFont="1" applyFill="1" applyBorder="1" applyAlignment="1">
      <alignment horizontal="center" vertical="center" wrapText="1"/>
    </xf>
    <xf numFmtId="49" fontId="4" fillId="8" borderId="1" xfId="0" applyNumberFormat="1" applyFont="1" applyFill="1" applyBorder="1" applyAlignment="1">
      <alignment horizontal="center" vertical="center" wrapText="1"/>
    </xf>
    <xf numFmtId="4" fontId="4" fillId="8" borderId="1" xfId="0" applyNumberFormat="1" applyFont="1" applyFill="1" applyBorder="1" applyAlignment="1">
      <alignment horizontal="center" vertical="center" wrapText="1"/>
    </xf>
    <xf numFmtId="3" fontId="4" fillId="8" borderId="1" xfId="0" applyNumberFormat="1" applyFont="1" applyFill="1" applyBorder="1" applyAlignment="1">
      <alignment horizontal="right" vertical="center" wrapText="1"/>
    </xf>
    <xf numFmtId="3" fontId="2" fillId="8" borderId="1" xfId="0" applyNumberFormat="1" applyFont="1" applyFill="1" applyBorder="1" applyAlignment="1">
      <alignment horizontal="right" vertical="center" wrapText="1"/>
    </xf>
    <xf numFmtId="3" fontId="4" fillId="8" borderId="1" xfId="0" applyNumberFormat="1" applyFont="1" applyFill="1" applyBorder="1" applyAlignment="1">
      <alignment horizontal="right" vertical="center"/>
    </xf>
    <xf numFmtId="0" fontId="4" fillId="9" borderId="1" xfId="0" applyFont="1" applyFill="1" applyBorder="1" applyAlignment="1">
      <alignment vertical="center" wrapText="1"/>
    </xf>
    <xf numFmtId="0" fontId="4" fillId="9" borderId="1" xfId="0" applyFont="1" applyFill="1" applyBorder="1" applyAlignment="1">
      <alignment horizontal="center" vertical="center" wrapText="1"/>
    </xf>
    <xf numFmtId="49" fontId="4" fillId="9" borderId="1" xfId="0" applyNumberFormat="1" applyFont="1" applyFill="1" applyBorder="1" applyAlignment="1">
      <alignment horizontal="center" vertical="center" wrapText="1"/>
    </xf>
    <xf numFmtId="4" fontId="4" fillId="9" borderId="1" xfId="0" applyNumberFormat="1" applyFont="1" applyFill="1" applyBorder="1" applyAlignment="1">
      <alignment horizontal="center" vertical="center" wrapText="1"/>
    </xf>
    <xf numFmtId="3" fontId="4" fillId="9" borderId="1" xfId="0" applyNumberFormat="1" applyFont="1" applyFill="1" applyBorder="1" applyAlignment="1">
      <alignment horizontal="right" vertical="center" wrapText="1"/>
    </xf>
    <xf numFmtId="3" fontId="2" fillId="9" borderId="1" xfId="0" applyNumberFormat="1" applyFont="1" applyFill="1" applyBorder="1" applyAlignment="1">
      <alignment horizontal="right" vertical="center" wrapText="1"/>
    </xf>
    <xf numFmtId="3" fontId="4" fillId="9" borderId="1" xfId="0" applyNumberFormat="1" applyFont="1" applyFill="1" applyBorder="1" applyAlignment="1">
      <alignment horizontal="right" vertical="center"/>
    </xf>
    <xf numFmtId="4" fontId="2" fillId="0" borderId="0" xfId="0" applyNumberFormat="1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0" fillId="5" borderId="1" xfId="0" applyNumberFormat="1" applyFill="1" applyBorder="1" applyAlignment="1">
      <alignment horizontal="center"/>
    </xf>
    <xf numFmtId="49" fontId="2" fillId="0" borderId="0" xfId="0" applyNumberFormat="1" applyFont="1" applyAlignment="1">
      <alignment horizontal="center" vertical="center"/>
    </xf>
    <xf numFmtId="49" fontId="0" fillId="4" borderId="1" xfId="0" applyNumberFormat="1" applyFill="1" applyBorder="1" applyAlignment="1">
      <alignment horizontal="center"/>
    </xf>
    <xf numFmtId="49" fontId="0" fillId="8" borderId="1" xfId="0" applyNumberFormat="1" applyFill="1" applyBorder="1" applyAlignment="1">
      <alignment horizontal="center"/>
    </xf>
    <xf numFmtId="0" fontId="2" fillId="10" borderId="1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9" fontId="13" fillId="5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vertical="center" wrapText="1"/>
    </xf>
    <xf numFmtId="4" fontId="2" fillId="0" borderId="0" xfId="0" applyNumberFormat="1" applyFont="1" applyAlignment="1">
      <alignment vertical="center" wrapText="1"/>
    </xf>
    <xf numFmtId="4" fontId="4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right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49" fontId="2" fillId="0" borderId="0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vertical="center" wrapText="1"/>
    </xf>
    <xf numFmtId="3" fontId="4" fillId="11" borderId="1" xfId="0" applyNumberFormat="1" applyFont="1" applyFill="1" applyBorder="1" applyAlignment="1">
      <alignment horizontal="right" vertical="center" wrapText="1"/>
    </xf>
    <xf numFmtId="3" fontId="2" fillId="11" borderId="1" xfId="0" applyNumberFormat="1" applyFont="1" applyFill="1" applyBorder="1" applyAlignment="1">
      <alignment horizontal="right" vertical="center" wrapText="1"/>
    </xf>
    <xf numFmtId="3" fontId="4" fillId="11" borderId="1" xfId="0" applyNumberFormat="1" applyFont="1" applyFill="1" applyBorder="1" applyAlignment="1">
      <alignment horizontal="right" vertical="center"/>
    </xf>
    <xf numFmtId="0" fontId="4" fillId="7" borderId="5" xfId="0" applyFont="1" applyFill="1" applyBorder="1" applyAlignment="1">
      <alignment vertical="center" wrapText="1"/>
    </xf>
    <xf numFmtId="0" fontId="4" fillId="7" borderId="5" xfId="0" applyFont="1" applyFill="1" applyBorder="1" applyAlignment="1">
      <alignment horizontal="center" vertical="center" wrapText="1"/>
    </xf>
    <xf numFmtId="49" fontId="4" fillId="7" borderId="5" xfId="0" applyNumberFormat="1" applyFont="1" applyFill="1" applyBorder="1" applyAlignment="1">
      <alignment horizontal="center" vertical="center" wrapText="1"/>
    </xf>
    <xf numFmtId="4" fontId="4" fillId="7" borderId="5" xfId="0" applyNumberFormat="1" applyFont="1" applyFill="1" applyBorder="1" applyAlignment="1">
      <alignment horizontal="center" vertical="center" wrapText="1"/>
    </xf>
    <xf numFmtId="3" fontId="4" fillId="7" borderId="5" xfId="0" applyNumberFormat="1" applyFont="1" applyFill="1" applyBorder="1" applyAlignment="1">
      <alignment horizontal="right" vertical="center" wrapText="1"/>
    </xf>
    <xf numFmtId="3" fontId="2" fillId="7" borderId="5" xfId="0" applyNumberFormat="1" applyFont="1" applyFill="1" applyBorder="1" applyAlignment="1">
      <alignment horizontal="right" vertical="center" wrapText="1"/>
    </xf>
    <xf numFmtId="3" fontId="4" fillId="7" borderId="5" xfId="0" applyNumberFormat="1" applyFont="1" applyFill="1" applyBorder="1" applyAlignment="1">
      <alignment horizontal="right" vertical="center"/>
    </xf>
    <xf numFmtId="0" fontId="2" fillId="2" borderId="8" xfId="0" applyFont="1" applyFill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vertical="center" wrapText="1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/>
    </xf>
    <xf numFmtId="49" fontId="14" fillId="4" borderId="1" xfId="0" applyNumberFormat="1" applyFont="1" applyFill="1" applyBorder="1" applyAlignment="1">
      <alignment horizontal="center" vertical="center" wrapText="1"/>
    </xf>
    <xf numFmtId="49" fontId="13" fillId="4" borderId="1" xfId="0" applyNumberFormat="1" applyFont="1" applyFill="1" applyBorder="1" applyAlignment="1">
      <alignment horizontal="center" vertical="center"/>
    </xf>
    <xf numFmtId="49" fontId="13" fillId="4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12" fillId="0" borderId="0" xfId="0" applyFont="1" applyFill="1" applyBorder="1" applyAlignment="1">
      <alignment horizontal="right" vertical="center" wrapText="1"/>
    </xf>
    <xf numFmtId="164" fontId="4" fillId="5" borderId="1" xfId="0" applyNumberFormat="1" applyFont="1" applyFill="1" applyBorder="1" applyAlignment="1">
      <alignment horizontal="right" vertical="center"/>
    </xf>
    <xf numFmtId="164" fontId="4" fillId="4" borderId="1" xfId="0" applyNumberFormat="1" applyFont="1" applyFill="1" applyBorder="1" applyAlignment="1">
      <alignment horizontal="right" vertical="center"/>
    </xf>
    <xf numFmtId="164" fontId="4" fillId="8" borderId="1" xfId="0" applyNumberFormat="1" applyFont="1" applyFill="1" applyBorder="1" applyAlignment="1">
      <alignment horizontal="right" vertical="center"/>
    </xf>
    <xf numFmtId="164" fontId="4" fillId="6" borderId="1" xfId="0" applyNumberFormat="1" applyFont="1" applyFill="1" applyBorder="1" applyAlignment="1">
      <alignment horizontal="right" vertical="center"/>
    </xf>
    <xf numFmtId="164" fontId="4" fillId="9" borderId="1" xfId="0" applyNumberFormat="1" applyFont="1" applyFill="1" applyBorder="1" applyAlignment="1">
      <alignment horizontal="right" vertical="center"/>
    </xf>
    <xf numFmtId="164" fontId="4" fillId="7" borderId="5" xfId="0" applyNumberFormat="1" applyFont="1" applyFill="1" applyBorder="1" applyAlignment="1">
      <alignment horizontal="right" vertical="center"/>
    </xf>
    <xf numFmtId="164" fontId="2" fillId="0" borderId="0" xfId="0" applyNumberFormat="1" applyFont="1" applyAlignment="1">
      <alignment vertical="center"/>
    </xf>
    <xf numFmtId="164" fontId="4" fillId="5" borderId="1" xfId="0" applyNumberFormat="1" applyFont="1" applyFill="1" applyBorder="1" applyAlignment="1">
      <alignment vertical="center"/>
    </xf>
    <xf numFmtId="164" fontId="4" fillId="4" borderId="1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4" fillId="4" borderId="6" xfId="0" applyFont="1" applyFill="1" applyBorder="1" applyAlignment="1">
      <alignment horizontal="center" vertical="center" wrapText="1"/>
    </xf>
    <xf numFmtId="0" fontId="4" fillId="5" borderId="5" xfId="0" applyFont="1" applyFill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15" fillId="2" borderId="9" xfId="0" applyFont="1" applyFill="1" applyBorder="1" applyAlignment="1">
      <alignment horizontal="right" vertical="center" wrapText="1"/>
    </xf>
    <xf numFmtId="0" fontId="6" fillId="0" borderId="0" xfId="0" applyFont="1" applyAlignment="1">
      <alignment horizontal="left" vertical="center"/>
    </xf>
    <xf numFmtId="0" fontId="4" fillId="8" borderId="5" xfId="0" applyFont="1" applyFill="1" applyBorder="1" applyAlignment="1">
      <alignment horizontal="center" vertical="center" wrapText="1"/>
    </xf>
    <xf numFmtId="0" fontId="4" fillId="8" borderId="7" xfId="0" applyFont="1" applyFill="1" applyBorder="1" applyAlignment="1">
      <alignment horizontal="center" vertical="center" wrapText="1"/>
    </xf>
    <xf numFmtId="0" fontId="4" fillId="8" borderId="6" xfId="0" applyFont="1" applyFill="1" applyBorder="1" applyAlignment="1">
      <alignment horizontal="center" vertical="center" wrapText="1"/>
    </xf>
    <xf numFmtId="0" fontId="7" fillId="4" borderId="5" xfId="0" applyFont="1" applyFill="1" applyBorder="1" applyAlignment="1">
      <alignment horizontal="center" vertical="center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6" xfId="0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vertical="center"/>
    </xf>
    <xf numFmtId="164" fontId="4" fillId="8" borderId="1" xfId="0" applyNumberFormat="1" applyFont="1" applyFill="1" applyBorder="1" applyAlignment="1">
      <alignment vertical="center"/>
    </xf>
    <xf numFmtId="164" fontId="4" fillId="6" borderId="1" xfId="0" applyNumberFormat="1" applyFont="1" applyFill="1" applyBorder="1" applyAlignment="1">
      <alignment vertical="center"/>
    </xf>
    <xf numFmtId="164" fontId="4" fillId="9" borderId="1" xfId="0" applyNumberFormat="1" applyFont="1" applyFill="1" applyBorder="1" applyAlignment="1">
      <alignment vertical="center"/>
    </xf>
    <xf numFmtId="0" fontId="3" fillId="2" borderId="4" xfId="0" applyFont="1" applyFill="1" applyBorder="1" applyAlignment="1">
      <alignment horizontal="center" vertical="center" wrapText="1"/>
    </xf>
    <xf numFmtId="0" fontId="4" fillId="6" borderId="5" xfId="0" applyFont="1" applyFill="1" applyBorder="1" applyAlignment="1">
      <alignment horizontal="center" vertical="center" wrapText="1"/>
    </xf>
    <xf numFmtId="0" fontId="4" fillId="6" borderId="6" xfId="0" applyFont="1" applyFill="1" applyBorder="1" applyAlignment="1">
      <alignment horizontal="center" vertical="center" wrapText="1"/>
    </xf>
    <xf numFmtId="0" fontId="4" fillId="9" borderId="5" xfId="0" applyFont="1" applyFill="1" applyBorder="1" applyAlignment="1">
      <alignment horizontal="center" vertical="center" wrapText="1"/>
    </xf>
    <xf numFmtId="0" fontId="4" fillId="9" borderId="6" xfId="0" applyFont="1" applyFill="1" applyBorder="1" applyAlignment="1">
      <alignment horizontal="center" vertical="center" wrapText="1"/>
    </xf>
    <xf numFmtId="0" fontId="7" fillId="9" borderId="5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center" vertical="center" wrapText="1"/>
    </xf>
    <xf numFmtId="0" fontId="15" fillId="2" borderId="11" xfId="0" applyFont="1" applyFill="1" applyBorder="1" applyAlignment="1">
      <alignment horizontal="right" vertical="center" wrapText="1"/>
    </xf>
    <xf numFmtId="3" fontId="16" fillId="2" borderId="10" xfId="0" applyNumberFormat="1" applyFont="1" applyFill="1" applyBorder="1" applyAlignment="1">
      <alignment horizontal="center" vertical="center"/>
    </xf>
    <xf numFmtId="49" fontId="0" fillId="7" borderId="5" xfId="0" applyNumberFormat="1" applyFill="1" applyBorder="1" applyAlignment="1">
      <alignment horizontal="center" vertical="center"/>
    </xf>
    <xf numFmtId="49" fontId="0" fillId="6" borderId="1" xfId="0" applyNumberForma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</cellXfs>
  <cellStyles count="5">
    <cellStyle name="Normalny" xfId="0" builtinId="0"/>
    <cellStyle name="Normalny 2" xfId="1"/>
    <cellStyle name="Normalny 2 2" xfId="2"/>
    <cellStyle name="Normalny 3" xfId="3"/>
    <cellStyle name="Normalny 4" xfId="4"/>
  </cellStyles>
  <dxfs count="0"/>
  <tableStyles count="0" defaultTableStyle="TableStyleMedium9" defaultPivotStyle="PivotStyleLight16"/>
  <colors>
    <mruColors>
      <color rgb="FFFCFBD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AFX87"/>
  <sheetViews>
    <sheetView tabSelected="1" zoomScale="80" zoomScaleNormal="80" zoomScalePageLayoutView="70" workbookViewId="0">
      <selection activeCell="H64" sqref="H64"/>
    </sheetView>
  </sheetViews>
  <sheetFormatPr defaultColWidth="9" defaultRowHeight="27" customHeight="1"/>
  <cols>
    <col min="1" max="1" width="6.125" style="1" customWidth="1"/>
    <col min="2" max="2" width="26.375" style="4" customWidth="1"/>
    <col min="3" max="3" width="20.375" style="4" customWidth="1"/>
    <col min="4" max="4" width="16.375" style="6" customWidth="1"/>
    <col min="5" max="5" width="13.375" style="5" customWidth="1"/>
    <col min="6" max="6" width="12.5" style="4" customWidth="1"/>
    <col min="7" max="7" width="24.25" style="6" customWidth="1"/>
    <col min="8" max="8" width="14.5" style="3" customWidth="1"/>
    <col min="9" max="9" width="12.5" style="2" customWidth="1"/>
    <col min="10" max="10" width="0.125" style="3" hidden="1" customWidth="1"/>
    <col min="11" max="11" width="9" style="3" hidden="1" customWidth="1"/>
    <col min="12" max="13" width="7.375" style="3" hidden="1" customWidth="1"/>
    <col min="14" max="14" width="8.625" style="3" hidden="1" customWidth="1"/>
    <col min="15" max="15" width="7.125" style="3" hidden="1" customWidth="1"/>
    <col min="16" max="16" width="15.5" style="7" hidden="1" customWidth="1"/>
    <col min="17" max="17" width="13.25" style="7" hidden="1" customWidth="1"/>
    <col min="18" max="18" width="12.125" style="7" hidden="1" customWidth="1"/>
    <col min="19" max="19" width="12.125" style="7" customWidth="1"/>
    <col min="20" max="20" width="12.75" style="7" customWidth="1"/>
    <col min="21" max="21" width="14.125" style="7" customWidth="1"/>
    <col min="22" max="22" width="17.5" style="4" customWidth="1"/>
    <col min="23" max="23" width="23" style="4" customWidth="1"/>
    <col min="24" max="24" width="9" style="2"/>
    <col min="25" max="25" width="23.25" style="2" customWidth="1"/>
    <col min="26" max="403" width="9" style="2"/>
    <col min="404" max="404" width="9" style="36"/>
    <col min="405" max="409" width="9" style="2"/>
    <col min="410" max="855" width="9" style="36"/>
    <col min="856" max="16384" width="9" style="2"/>
  </cols>
  <sheetData>
    <row r="1" spans="1:25" ht="27" customHeight="1">
      <c r="B1" s="120" t="s">
        <v>204</v>
      </c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0"/>
      <c r="O1" s="120"/>
      <c r="P1" s="120"/>
      <c r="Q1" s="120"/>
      <c r="R1" s="120"/>
      <c r="S1" s="120"/>
      <c r="T1" s="120"/>
      <c r="U1" s="120"/>
      <c r="V1" s="120"/>
      <c r="W1" s="120"/>
    </row>
    <row r="2" spans="1:25" ht="44.25" customHeight="1">
      <c r="A2" s="110" t="s">
        <v>0</v>
      </c>
      <c r="B2" s="111" t="s">
        <v>6</v>
      </c>
      <c r="C2" s="112"/>
      <c r="D2" s="112"/>
      <c r="E2" s="112"/>
      <c r="F2" s="112"/>
      <c r="G2" s="59"/>
      <c r="H2" s="111" t="s">
        <v>10</v>
      </c>
      <c r="I2" s="112"/>
      <c r="J2" s="112"/>
      <c r="K2" s="112"/>
      <c r="L2" s="112"/>
      <c r="M2" s="112"/>
      <c r="N2" s="112"/>
      <c r="O2" s="112"/>
      <c r="P2" s="112"/>
      <c r="Q2" s="112"/>
      <c r="R2" s="112"/>
      <c r="S2" s="112"/>
      <c r="T2" s="112"/>
      <c r="U2" s="131"/>
      <c r="V2" s="41" t="s">
        <v>226</v>
      </c>
      <c r="W2" s="109" t="s">
        <v>238</v>
      </c>
    </row>
    <row r="3" spans="1:25" ht="54.75" customHeight="1">
      <c r="A3" s="110"/>
      <c r="B3" s="38" t="s">
        <v>7</v>
      </c>
      <c r="C3" s="38" t="s">
        <v>11</v>
      </c>
      <c r="D3" s="39" t="s">
        <v>4</v>
      </c>
      <c r="E3" s="38" t="s">
        <v>5</v>
      </c>
      <c r="F3" s="38" t="s">
        <v>8</v>
      </c>
      <c r="G3" s="39" t="s">
        <v>73</v>
      </c>
      <c r="H3" s="37" t="s">
        <v>3</v>
      </c>
      <c r="I3" s="37" t="s">
        <v>9</v>
      </c>
      <c r="J3" s="40" t="s">
        <v>76</v>
      </c>
      <c r="K3" s="40" t="s">
        <v>77</v>
      </c>
      <c r="L3" s="40" t="s">
        <v>75</v>
      </c>
      <c r="M3" s="40" t="s">
        <v>78</v>
      </c>
      <c r="N3" s="40" t="s">
        <v>79</v>
      </c>
      <c r="O3" s="40" t="s">
        <v>75</v>
      </c>
      <c r="P3" s="37" t="s">
        <v>1</v>
      </c>
      <c r="Q3" s="37" t="s">
        <v>2</v>
      </c>
      <c r="R3" s="37" t="s">
        <v>86</v>
      </c>
      <c r="S3" s="37" t="s">
        <v>220</v>
      </c>
      <c r="T3" s="37" t="s">
        <v>221</v>
      </c>
      <c r="U3" s="37" t="s">
        <v>225</v>
      </c>
      <c r="V3" s="41" t="s">
        <v>227</v>
      </c>
      <c r="W3" s="41" t="s">
        <v>227</v>
      </c>
    </row>
    <row r="4" spans="1:25" ht="18" customHeight="1">
      <c r="A4" s="8"/>
      <c r="B4" s="8"/>
      <c r="C4" s="8"/>
      <c r="D4" s="9"/>
      <c r="E4" s="8"/>
      <c r="F4" s="8"/>
      <c r="G4" s="9"/>
      <c r="H4" s="42"/>
      <c r="I4" s="42"/>
      <c r="J4" s="43"/>
      <c r="K4" s="43"/>
      <c r="L4" s="43">
        <f>SUM(L5:L38)</f>
        <v>111222</v>
      </c>
      <c r="M4" s="43"/>
      <c r="N4" s="43"/>
      <c r="O4" s="43" t="e">
        <f>SUM(O5:O68)</f>
        <v>#VALUE!</v>
      </c>
      <c r="P4" s="43">
        <f>SUM(P5:P68)</f>
        <v>154231</v>
      </c>
      <c r="Q4" s="43">
        <f>SUM(Q5:Q68)</f>
        <v>0</v>
      </c>
      <c r="R4" s="43">
        <f>SUM(R5:R68)</f>
        <v>154231</v>
      </c>
      <c r="S4" s="43"/>
      <c r="T4" s="43"/>
      <c r="U4" s="43"/>
      <c r="V4" s="10"/>
      <c r="W4" s="10"/>
    </row>
    <row r="5" spans="1:25" ht="18" customHeight="1">
      <c r="A5" s="64">
        <v>1</v>
      </c>
      <c r="B5" s="18" t="s">
        <v>205</v>
      </c>
      <c r="C5" s="19" t="s">
        <v>16</v>
      </c>
      <c r="D5" s="20" t="s">
        <v>17</v>
      </c>
      <c r="E5" s="19" t="s">
        <v>18</v>
      </c>
      <c r="F5" s="19" t="s">
        <v>19</v>
      </c>
      <c r="G5" s="60" t="s">
        <v>127</v>
      </c>
      <c r="H5" s="21">
        <v>5</v>
      </c>
      <c r="I5" s="19" t="s">
        <v>100</v>
      </c>
      <c r="J5" s="22">
        <v>1079</v>
      </c>
      <c r="K5" s="22">
        <v>1081</v>
      </c>
      <c r="L5" s="23">
        <f t="shared" ref="L5:L65" si="0">K5-J5</f>
        <v>2</v>
      </c>
      <c r="M5" s="22">
        <f t="shared" ref="M5:M23" si="1">K5</f>
        <v>1081</v>
      </c>
      <c r="N5" s="22">
        <v>1081</v>
      </c>
      <c r="O5" s="23">
        <f t="shared" ref="O5:O68" si="2">N5-M5</f>
        <v>0</v>
      </c>
      <c r="P5" s="22">
        <f t="shared" ref="P5:P21" si="3">L5</f>
        <v>2</v>
      </c>
      <c r="Q5" s="22">
        <v>0</v>
      </c>
      <c r="R5" s="24">
        <f>SUM(P5:Q5)</f>
        <v>2</v>
      </c>
      <c r="S5" s="100">
        <v>1242</v>
      </c>
      <c r="T5" s="100">
        <v>556.69200000000001</v>
      </c>
      <c r="U5" s="107">
        <f>S5+(15%*T5)</f>
        <v>1325.5038</v>
      </c>
      <c r="V5" s="116" t="s">
        <v>233</v>
      </c>
      <c r="W5" s="116" t="s">
        <v>228</v>
      </c>
    </row>
    <row r="6" spans="1:25" ht="18" customHeight="1">
      <c r="A6" s="64">
        <v>2</v>
      </c>
      <c r="B6" s="18" t="s">
        <v>22</v>
      </c>
      <c r="C6" s="19" t="s">
        <v>23</v>
      </c>
      <c r="D6" s="20">
        <v>17</v>
      </c>
      <c r="E6" s="19" t="s">
        <v>18</v>
      </c>
      <c r="F6" s="19" t="s">
        <v>19</v>
      </c>
      <c r="G6" s="60" t="s">
        <v>128</v>
      </c>
      <c r="H6" s="21">
        <v>15</v>
      </c>
      <c r="I6" s="19" t="s">
        <v>100</v>
      </c>
      <c r="J6" s="22">
        <v>374913</v>
      </c>
      <c r="K6" s="22">
        <v>407970</v>
      </c>
      <c r="L6" s="23">
        <f t="shared" si="0"/>
        <v>33057</v>
      </c>
      <c r="M6" s="22">
        <f t="shared" si="1"/>
        <v>407970</v>
      </c>
      <c r="N6" s="22">
        <v>425162</v>
      </c>
      <c r="O6" s="23">
        <f t="shared" si="2"/>
        <v>17192</v>
      </c>
      <c r="P6" s="22">
        <f t="shared" si="3"/>
        <v>33057</v>
      </c>
      <c r="Q6" s="22">
        <v>0</v>
      </c>
      <c r="R6" s="24">
        <f t="shared" ref="R6:R68" si="4">SUM(P6:Q6)</f>
        <v>33057</v>
      </c>
      <c r="S6" s="100">
        <v>21546</v>
      </c>
      <c r="T6" s="100">
        <v>10549.677</v>
      </c>
      <c r="U6" s="107">
        <f t="shared" ref="U6:U68" si="5">S6+(15%*T6)</f>
        <v>23128.451550000002</v>
      </c>
      <c r="V6" s="117"/>
      <c r="W6" s="117"/>
    </row>
    <row r="7" spans="1:25" ht="25.5" customHeight="1">
      <c r="A7" s="64">
        <v>3</v>
      </c>
      <c r="B7" s="18" t="s">
        <v>33</v>
      </c>
      <c r="C7" s="19" t="s">
        <v>34</v>
      </c>
      <c r="D7" s="20" t="s">
        <v>14</v>
      </c>
      <c r="E7" s="19" t="s">
        <v>18</v>
      </c>
      <c r="F7" s="19" t="s">
        <v>19</v>
      </c>
      <c r="G7" s="60" t="s">
        <v>132</v>
      </c>
      <c r="H7" s="21">
        <v>3.5</v>
      </c>
      <c r="I7" s="19" t="s">
        <v>100</v>
      </c>
      <c r="J7" s="22">
        <v>19</v>
      </c>
      <c r="K7" s="22">
        <v>22</v>
      </c>
      <c r="L7" s="23">
        <f t="shared" si="0"/>
        <v>3</v>
      </c>
      <c r="M7" s="22">
        <f t="shared" si="1"/>
        <v>22</v>
      </c>
      <c r="N7" s="22">
        <v>27</v>
      </c>
      <c r="O7" s="23">
        <f t="shared" si="2"/>
        <v>5</v>
      </c>
      <c r="P7" s="22">
        <f t="shared" si="3"/>
        <v>3</v>
      </c>
      <c r="Q7" s="22">
        <v>0</v>
      </c>
      <c r="R7" s="24">
        <f t="shared" si="4"/>
        <v>3</v>
      </c>
      <c r="S7" s="100">
        <v>94</v>
      </c>
      <c r="T7" s="100">
        <v>93.787000000000006</v>
      </c>
      <c r="U7" s="107">
        <f t="shared" si="5"/>
        <v>108.06805</v>
      </c>
      <c r="V7" s="117"/>
      <c r="W7" s="117"/>
    </row>
    <row r="8" spans="1:25" ht="18" customHeight="1">
      <c r="A8" s="64">
        <v>4</v>
      </c>
      <c r="B8" s="18" t="s">
        <v>108</v>
      </c>
      <c r="C8" s="19" t="s">
        <v>191</v>
      </c>
      <c r="D8" s="20" t="s">
        <v>109</v>
      </c>
      <c r="E8" s="19" t="s">
        <v>18</v>
      </c>
      <c r="F8" s="19" t="s">
        <v>19</v>
      </c>
      <c r="G8" s="60" t="s">
        <v>143</v>
      </c>
      <c r="H8" s="21">
        <v>10</v>
      </c>
      <c r="I8" s="19" t="s">
        <v>100</v>
      </c>
      <c r="J8" s="22"/>
      <c r="K8" s="22"/>
      <c r="L8" s="23"/>
      <c r="M8" s="22"/>
      <c r="N8" s="22"/>
      <c r="O8" s="23"/>
      <c r="P8" s="22"/>
      <c r="Q8" s="22"/>
      <c r="R8" s="24"/>
      <c r="S8" s="100">
        <v>755</v>
      </c>
      <c r="T8" s="100">
        <v>554.27200000000005</v>
      </c>
      <c r="U8" s="107">
        <f t="shared" si="5"/>
        <v>838.14080000000001</v>
      </c>
      <c r="V8" s="117"/>
      <c r="W8" s="117"/>
    </row>
    <row r="9" spans="1:25" ht="18" customHeight="1">
      <c r="A9" s="64">
        <v>5</v>
      </c>
      <c r="B9" s="18" t="s">
        <v>90</v>
      </c>
      <c r="C9" s="19" t="s">
        <v>185</v>
      </c>
      <c r="D9" s="20" t="s">
        <v>186</v>
      </c>
      <c r="E9" s="19" t="s">
        <v>18</v>
      </c>
      <c r="F9" s="19" t="s">
        <v>19</v>
      </c>
      <c r="G9" s="69" t="s">
        <v>187</v>
      </c>
      <c r="H9" s="21">
        <v>5</v>
      </c>
      <c r="I9" s="19" t="s">
        <v>100</v>
      </c>
      <c r="J9" s="22"/>
      <c r="K9" s="22"/>
      <c r="L9" s="23"/>
      <c r="M9" s="22"/>
      <c r="N9" s="22"/>
      <c r="O9" s="23"/>
      <c r="P9" s="22"/>
      <c r="Q9" s="22"/>
      <c r="R9" s="24"/>
      <c r="S9" s="100">
        <v>24</v>
      </c>
      <c r="T9" s="100">
        <v>11.055</v>
      </c>
      <c r="U9" s="107">
        <f t="shared" si="5"/>
        <v>25.658249999999999</v>
      </c>
      <c r="V9" s="117"/>
      <c r="W9" s="117"/>
    </row>
    <row r="10" spans="1:25" ht="18" customHeight="1">
      <c r="A10" s="64">
        <v>6</v>
      </c>
      <c r="B10" s="18" t="s">
        <v>188</v>
      </c>
      <c r="C10" s="19" t="s">
        <v>29</v>
      </c>
      <c r="D10" s="20" t="s">
        <v>189</v>
      </c>
      <c r="E10" s="19" t="s">
        <v>18</v>
      </c>
      <c r="F10" s="19" t="s">
        <v>19</v>
      </c>
      <c r="G10" s="69" t="s">
        <v>190</v>
      </c>
      <c r="H10" s="21">
        <v>12</v>
      </c>
      <c r="I10" s="19" t="s">
        <v>100</v>
      </c>
      <c r="J10" s="22"/>
      <c r="K10" s="22"/>
      <c r="L10" s="23"/>
      <c r="M10" s="22"/>
      <c r="N10" s="22"/>
      <c r="O10" s="23"/>
      <c r="P10" s="22"/>
      <c r="Q10" s="22"/>
      <c r="R10" s="24"/>
      <c r="S10" s="100">
        <v>3413</v>
      </c>
      <c r="T10" s="100">
        <v>1635.3389999999999</v>
      </c>
      <c r="U10" s="107">
        <f t="shared" si="5"/>
        <v>3658.3008500000001</v>
      </c>
      <c r="V10" s="117"/>
      <c r="W10" s="117"/>
    </row>
    <row r="11" spans="1:25" ht="18" customHeight="1">
      <c r="A11" s="64">
        <v>7</v>
      </c>
      <c r="B11" s="18" t="s">
        <v>90</v>
      </c>
      <c r="C11" s="19" t="s">
        <v>91</v>
      </c>
      <c r="D11" s="20" t="s">
        <v>92</v>
      </c>
      <c r="E11" s="19" t="s">
        <v>18</v>
      </c>
      <c r="F11" s="19" t="s">
        <v>19</v>
      </c>
      <c r="G11" s="60" t="s">
        <v>142</v>
      </c>
      <c r="H11" s="21">
        <v>3</v>
      </c>
      <c r="I11" s="19" t="s">
        <v>100</v>
      </c>
      <c r="J11" s="79">
        <v>0</v>
      </c>
      <c r="K11" s="79">
        <v>308</v>
      </c>
      <c r="L11" s="80">
        <f>K11-J11</f>
        <v>308</v>
      </c>
      <c r="M11" s="79">
        <f>K11</f>
        <v>308</v>
      </c>
      <c r="N11" s="79">
        <v>382</v>
      </c>
      <c r="O11" s="80">
        <v>0</v>
      </c>
      <c r="P11" s="79">
        <v>0</v>
      </c>
      <c r="Q11" s="79">
        <v>0</v>
      </c>
      <c r="R11" s="81">
        <v>0</v>
      </c>
      <c r="S11" s="100">
        <v>400</v>
      </c>
      <c r="T11" s="100">
        <v>129.83000000000001</v>
      </c>
      <c r="U11" s="107">
        <f t="shared" si="5"/>
        <v>419.47449999999998</v>
      </c>
      <c r="V11" s="117"/>
      <c r="W11" s="117"/>
      <c r="Y11" s="106"/>
    </row>
    <row r="12" spans="1:25" s="36" customFormat="1" ht="18" customHeight="1">
      <c r="A12" s="64">
        <v>8</v>
      </c>
      <c r="B12" s="18" t="s">
        <v>110</v>
      </c>
      <c r="C12" s="19" t="s">
        <v>20</v>
      </c>
      <c r="D12" s="20" t="s">
        <v>111</v>
      </c>
      <c r="E12" s="19" t="s">
        <v>18</v>
      </c>
      <c r="F12" s="19" t="s">
        <v>19</v>
      </c>
      <c r="G12" s="60" t="s">
        <v>163</v>
      </c>
      <c r="H12" s="21">
        <v>5</v>
      </c>
      <c r="I12" s="19" t="s">
        <v>100</v>
      </c>
      <c r="J12" s="22"/>
      <c r="K12" s="22"/>
      <c r="L12" s="23"/>
      <c r="M12" s="22"/>
      <c r="N12" s="22"/>
      <c r="O12" s="23"/>
      <c r="P12" s="22"/>
      <c r="Q12" s="22"/>
      <c r="R12" s="24"/>
      <c r="S12" s="100">
        <v>739</v>
      </c>
      <c r="T12" s="100">
        <v>399.10899999999998</v>
      </c>
      <c r="U12" s="107">
        <f t="shared" si="5"/>
        <v>798.86635000000001</v>
      </c>
      <c r="V12" s="117"/>
      <c r="W12" s="117"/>
      <c r="Y12" s="2"/>
    </row>
    <row r="13" spans="1:25" ht="24" customHeight="1">
      <c r="A13" s="64">
        <v>9</v>
      </c>
      <c r="B13" s="18" t="s">
        <v>31</v>
      </c>
      <c r="C13" s="19" t="s">
        <v>21</v>
      </c>
      <c r="D13" s="20" t="s">
        <v>32</v>
      </c>
      <c r="E13" s="19" t="s">
        <v>18</v>
      </c>
      <c r="F13" s="19" t="s">
        <v>19</v>
      </c>
      <c r="G13" s="60" t="s">
        <v>131</v>
      </c>
      <c r="H13" s="21">
        <v>5</v>
      </c>
      <c r="I13" s="19" t="s">
        <v>100</v>
      </c>
      <c r="J13" s="22">
        <v>1863</v>
      </c>
      <c r="K13" s="22">
        <v>1880</v>
      </c>
      <c r="L13" s="23">
        <f>K13-J13</f>
        <v>17</v>
      </c>
      <c r="M13" s="22">
        <f>K13</f>
        <v>1880</v>
      </c>
      <c r="N13" s="22">
        <v>1887</v>
      </c>
      <c r="O13" s="23">
        <f>N13-M13</f>
        <v>7</v>
      </c>
      <c r="P13" s="22">
        <f>L13</f>
        <v>17</v>
      </c>
      <c r="Q13" s="22">
        <v>0</v>
      </c>
      <c r="R13" s="24">
        <f>SUM(P13:Q13)</f>
        <v>17</v>
      </c>
      <c r="S13" s="100">
        <v>25</v>
      </c>
      <c r="T13" s="100">
        <v>8.4749999999999996</v>
      </c>
      <c r="U13" s="107">
        <f>S13+(15%*T13)</f>
        <v>26.271249999999998</v>
      </c>
      <c r="V13" s="117"/>
      <c r="W13" s="117"/>
    </row>
    <row r="14" spans="1:25" ht="18" customHeight="1">
      <c r="A14" s="64">
        <v>10</v>
      </c>
      <c r="B14" s="18" t="s">
        <v>90</v>
      </c>
      <c r="C14" s="19" t="s">
        <v>125</v>
      </c>
      <c r="D14" s="20" t="s">
        <v>126</v>
      </c>
      <c r="E14" s="19" t="s">
        <v>18</v>
      </c>
      <c r="F14" s="19" t="s">
        <v>19</v>
      </c>
      <c r="G14" s="60" t="s">
        <v>144</v>
      </c>
      <c r="H14" s="21">
        <v>4</v>
      </c>
      <c r="I14" s="19" t="s">
        <v>100</v>
      </c>
      <c r="J14" s="22"/>
      <c r="K14" s="22"/>
      <c r="L14" s="23"/>
      <c r="M14" s="22"/>
      <c r="N14" s="22"/>
      <c r="O14" s="23"/>
      <c r="P14" s="22"/>
      <c r="Q14" s="22"/>
      <c r="R14" s="24"/>
      <c r="S14" s="100">
        <v>25</v>
      </c>
      <c r="T14" s="100">
        <v>25</v>
      </c>
      <c r="U14" s="107">
        <f>S14+(15%*T14)</f>
        <v>28.75</v>
      </c>
      <c r="V14" s="117"/>
      <c r="W14" s="117"/>
    </row>
    <row r="15" spans="1:25" ht="18" customHeight="1">
      <c r="A15" s="64">
        <v>11</v>
      </c>
      <c r="B15" s="18" t="s">
        <v>90</v>
      </c>
      <c r="C15" s="19" t="s">
        <v>93</v>
      </c>
      <c r="D15" s="20" t="s">
        <v>94</v>
      </c>
      <c r="E15" s="19" t="s">
        <v>18</v>
      </c>
      <c r="F15" s="19" t="s">
        <v>19</v>
      </c>
      <c r="G15" s="60" t="s">
        <v>145</v>
      </c>
      <c r="H15" s="21">
        <v>5</v>
      </c>
      <c r="I15" s="19" t="s">
        <v>12</v>
      </c>
      <c r="J15" s="22">
        <v>0</v>
      </c>
      <c r="K15" s="22">
        <v>308</v>
      </c>
      <c r="L15" s="23">
        <f>K15-J15</f>
        <v>308</v>
      </c>
      <c r="M15" s="22">
        <f>K15</f>
        <v>308</v>
      </c>
      <c r="N15" s="22">
        <v>382</v>
      </c>
      <c r="O15" s="23">
        <f>N15-M15</f>
        <v>74</v>
      </c>
      <c r="P15" s="22">
        <v>0</v>
      </c>
      <c r="Q15" s="22">
        <v>0</v>
      </c>
      <c r="R15" s="24">
        <v>0</v>
      </c>
      <c r="S15" s="100">
        <v>12.78</v>
      </c>
      <c r="T15" s="100">
        <v>3.774</v>
      </c>
      <c r="U15" s="107">
        <f>S15+(15%*T15)</f>
        <v>13.3461</v>
      </c>
      <c r="V15" s="117"/>
      <c r="W15" s="117"/>
    </row>
    <row r="16" spans="1:25" s="36" customFormat="1" ht="18" customHeight="1">
      <c r="A16" s="64">
        <v>12</v>
      </c>
      <c r="B16" s="18" t="s">
        <v>210</v>
      </c>
      <c r="C16" s="19" t="s">
        <v>211</v>
      </c>
      <c r="D16" s="20" t="s">
        <v>212</v>
      </c>
      <c r="E16" s="19" t="s">
        <v>18</v>
      </c>
      <c r="F16" s="19" t="s">
        <v>19</v>
      </c>
      <c r="G16" s="60" t="s">
        <v>213</v>
      </c>
      <c r="H16" s="21">
        <v>35</v>
      </c>
      <c r="I16" s="19" t="s">
        <v>194</v>
      </c>
      <c r="J16" s="22"/>
      <c r="K16" s="22"/>
      <c r="L16" s="23"/>
      <c r="M16" s="22"/>
      <c r="N16" s="22"/>
      <c r="O16" s="23"/>
      <c r="P16" s="22"/>
      <c r="Q16" s="22"/>
      <c r="R16" s="24"/>
      <c r="S16" s="100">
        <v>1000</v>
      </c>
      <c r="T16" s="100">
        <v>15</v>
      </c>
      <c r="U16" s="107">
        <f t="shared" si="5"/>
        <v>1002.25</v>
      </c>
      <c r="V16" s="118"/>
      <c r="W16" s="118"/>
      <c r="Y16" s="2"/>
    </row>
    <row r="17" spans="1:855" s="34" customFormat="1" ht="18" customHeight="1">
      <c r="A17" s="64">
        <v>13</v>
      </c>
      <c r="B17" s="11" t="s">
        <v>82</v>
      </c>
      <c r="C17" s="12" t="s">
        <v>46</v>
      </c>
      <c r="D17" s="13" t="s">
        <v>97</v>
      </c>
      <c r="E17" s="12" t="s">
        <v>18</v>
      </c>
      <c r="F17" s="12" t="s">
        <v>19</v>
      </c>
      <c r="G17" s="62" t="s">
        <v>146</v>
      </c>
      <c r="H17" s="14">
        <v>3</v>
      </c>
      <c r="I17" s="12" t="s">
        <v>101</v>
      </c>
      <c r="J17" s="15">
        <v>0</v>
      </c>
      <c r="K17" s="15">
        <v>5497</v>
      </c>
      <c r="L17" s="16">
        <f t="shared" ref="L17" si="6">K17-J17</f>
        <v>5497</v>
      </c>
      <c r="M17" s="15">
        <f t="shared" ref="M17" si="7">K17</f>
        <v>5497</v>
      </c>
      <c r="N17" s="15">
        <v>7323</v>
      </c>
      <c r="O17" s="16">
        <f>N17-M17</f>
        <v>1826</v>
      </c>
      <c r="P17" s="15">
        <f>L17</f>
        <v>5497</v>
      </c>
      <c r="Q17" s="15">
        <v>0</v>
      </c>
      <c r="R17" s="17">
        <f>SUM(P17:Q17)</f>
        <v>5497</v>
      </c>
      <c r="S17" s="101">
        <v>3642.41</v>
      </c>
      <c r="T17" s="101">
        <v>2317.529</v>
      </c>
      <c r="U17" s="108">
        <f t="shared" si="5"/>
        <v>3990.03935</v>
      </c>
      <c r="V17" s="113" t="s">
        <v>233</v>
      </c>
      <c r="W17" s="124" t="s">
        <v>229</v>
      </c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M17" s="36"/>
      <c r="AN17" s="36"/>
      <c r="AO17" s="36"/>
      <c r="AP17" s="36"/>
      <c r="AQ17" s="3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6"/>
      <c r="BO17" s="36"/>
      <c r="BP17" s="36"/>
      <c r="BQ17" s="36"/>
      <c r="BR17" s="36"/>
      <c r="BS17" s="36"/>
      <c r="BT17" s="36"/>
      <c r="BU17" s="36"/>
      <c r="BV17" s="36"/>
      <c r="BW17" s="36"/>
      <c r="BX17" s="36"/>
      <c r="BY17" s="36"/>
      <c r="BZ17" s="36"/>
      <c r="CA17" s="36"/>
      <c r="CB17" s="36"/>
      <c r="CC17" s="36"/>
      <c r="CD17" s="36"/>
      <c r="CE17" s="36"/>
      <c r="CF17" s="36"/>
      <c r="CG17" s="36"/>
      <c r="CH17" s="36"/>
      <c r="CI17" s="36"/>
      <c r="CJ17" s="36"/>
      <c r="CK17" s="36"/>
      <c r="CL17" s="36"/>
      <c r="CM17" s="36"/>
      <c r="CN17" s="36"/>
      <c r="CO17" s="36"/>
      <c r="CP17" s="36"/>
      <c r="CQ17" s="36"/>
      <c r="CR17" s="36"/>
      <c r="CS17" s="36"/>
      <c r="CT17" s="36"/>
      <c r="CU17" s="36"/>
      <c r="CV17" s="36"/>
      <c r="CW17" s="36"/>
      <c r="CX17" s="36"/>
      <c r="CY17" s="36"/>
      <c r="CZ17" s="36"/>
      <c r="DA17" s="36"/>
      <c r="DB17" s="36"/>
      <c r="DC17" s="36"/>
      <c r="DD17" s="36"/>
      <c r="DE17" s="36"/>
      <c r="DF17" s="36"/>
      <c r="DG17" s="36"/>
      <c r="DH17" s="36"/>
      <c r="DI17" s="36"/>
      <c r="DJ17" s="36"/>
      <c r="DK17" s="36"/>
      <c r="DL17" s="36"/>
      <c r="DM17" s="36"/>
      <c r="DN17" s="36"/>
      <c r="DO17" s="36"/>
      <c r="DP17" s="36"/>
      <c r="DQ17" s="36"/>
      <c r="DR17" s="36"/>
      <c r="DS17" s="36"/>
      <c r="DT17" s="36"/>
      <c r="DU17" s="36"/>
      <c r="DV17" s="36"/>
      <c r="DW17" s="36"/>
      <c r="DX17" s="36"/>
      <c r="DY17" s="36"/>
      <c r="DZ17" s="36"/>
      <c r="EA17" s="36"/>
      <c r="EB17" s="36"/>
      <c r="EC17" s="36"/>
      <c r="ED17" s="36"/>
      <c r="EE17" s="36"/>
      <c r="EF17" s="36"/>
      <c r="EG17" s="36"/>
      <c r="EH17" s="36"/>
      <c r="EI17" s="36"/>
      <c r="EJ17" s="36"/>
      <c r="EK17" s="36"/>
      <c r="EL17" s="36"/>
      <c r="EM17" s="36"/>
      <c r="EN17" s="36"/>
      <c r="EO17" s="36"/>
      <c r="EP17" s="36"/>
      <c r="EQ17" s="36"/>
      <c r="ER17" s="36"/>
      <c r="ES17" s="36"/>
      <c r="ET17" s="36"/>
      <c r="EU17" s="36"/>
      <c r="EV17" s="36"/>
      <c r="EW17" s="36"/>
      <c r="EX17" s="36"/>
      <c r="EY17" s="36"/>
      <c r="EZ17" s="36"/>
      <c r="FA17" s="36"/>
      <c r="FB17" s="36"/>
      <c r="FC17" s="36"/>
      <c r="FD17" s="36"/>
      <c r="FE17" s="36"/>
      <c r="FF17" s="36"/>
      <c r="FG17" s="36"/>
      <c r="FH17" s="36"/>
      <c r="FI17" s="36"/>
      <c r="FJ17" s="36"/>
      <c r="FK17" s="36"/>
      <c r="FL17" s="36"/>
      <c r="FM17" s="36"/>
      <c r="FN17" s="36"/>
      <c r="FO17" s="36"/>
      <c r="FP17" s="36"/>
      <c r="FQ17" s="36"/>
      <c r="FR17" s="36"/>
      <c r="FS17" s="36"/>
      <c r="FT17" s="36"/>
      <c r="FU17" s="36"/>
      <c r="FV17" s="36"/>
      <c r="FW17" s="36"/>
      <c r="FX17" s="36"/>
      <c r="FY17" s="36"/>
      <c r="FZ17" s="36"/>
      <c r="GA17" s="36"/>
      <c r="GB17" s="36"/>
      <c r="GC17" s="36"/>
      <c r="GD17" s="36"/>
      <c r="GE17" s="36"/>
      <c r="GF17" s="36"/>
      <c r="GG17" s="36"/>
      <c r="GH17" s="36"/>
      <c r="GI17" s="36"/>
      <c r="GJ17" s="36"/>
      <c r="GK17" s="36"/>
      <c r="GL17" s="36"/>
      <c r="GM17" s="36"/>
      <c r="GN17" s="36"/>
      <c r="GO17" s="36"/>
      <c r="GP17" s="36"/>
      <c r="GQ17" s="36"/>
      <c r="GR17" s="36"/>
      <c r="GS17" s="36"/>
      <c r="GT17" s="36"/>
      <c r="GU17" s="36"/>
      <c r="GV17" s="36"/>
      <c r="GW17" s="36"/>
      <c r="GX17" s="36"/>
      <c r="GY17" s="36"/>
      <c r="GZ17" s="36"/>
      <c r="HA17" s="36"/>
      <c r="HB17" s="36"/>
      <c r="HC17" s="36"/>
      <c r="HD17" s="36"/>
      <c r="HE17" s="36"/>
      <c r="HF17" s="36"/>
      <c r="HG17" s="36"/>
      <c r="HH17" s="36"/>
      <c r="HI17" s="36"/>
      <c r="HJ17" s="36"/>
      <c r="HK17" s="36"/>
      <c r="HL17" s="36"/>
      <c r="HM17" s="36"/>
      <c r="HN17" s="36"/>
      <c r="HO17" s="36"/>
      <c r="HP17" s="36"/>
      <c r="HQ17" s="36"/>
      <c r="HR17" s="36"/>
      <c r="HS17" s="36"/>
      <c r="HT17" s="36"/>
      <c r="HU17" s="36"/>
      <c r="HV17" s="36"/>
      <c r="HW17" s="36"/>
      <c r="HX17" s="36"/>
      <c r="HY17" s="36"/>
      <c r="HZ17" s="36"/>
      <c r="IA17" s="36"/>
      <c r="IB17" s="36"/>
      <c r="IC17" s="36"/>
      <c r="ID17" s="36"/>
      <c r="IE17" s="36"/>
      <c r="IF17" s="36"/>
      <c r="IG17" s="36"/>
      <c r="IH17" s="36"/>
      <c r="II17" s="36"/>
      <c r="IJ17" s="36"/>
      <c r="IK17" s="36"/>
      <c r="IL17" s="36"/>
      <c r="IM17" s="36"/>
      <c r="IN17" s="36"/>
      <c r="IO17" s="36"/>
      <c r="IP17" s="36"/>
      <c r="IQ17" s="36"/>
      <c r="IR17" s="36"/>
      <c r="IS17" s="36"/>
      <c r="IT17" s="36"/>
      <c r="IU17" s="36"/>
      <c r="IV17" s="36"/>
      <c r="IW17" s="36"/>
      <c r="IX17" s="36"/>
      <c r="IY17" s="36"/>
      <c r="IZ17" s="36"/>
      <c r="JA17" s="36"/>
      <c r="JB17" s="36"/>
      <c r="JC17" s="36"/>
      <c r="JD17" s="36"/>
      <c r="JE17" s="36"/>
      <c r="JF17" s="36"/>
      <c r="JG17" s="36"/>
      <c r="JH17" s="36"/>
      <c r="JI17" s="36"/>
      <c r="JJ17" s="36"/>
      <c r="JK17" s="36"/>
      <c r="JL17" s="36"/>
      <c r="JM17" s="36"/>
      <c r="JN17" s="36"/>
      <c r="JO17" s="36"/>
      <c r="JP17" s="36"/>
      <c r="JQ17" s="36"/>
      <c r="JR17" s="36"/>
      <c r="JS17" s="36"/>
      <c r="JT17" s="36"/>
      <c r="JU17" s="36"/>
      <c r="JV17" s="36"/>
      <c r="JW17" s="36"/>
      <c r="JX17" s="36"/>
      <c r="JY17" s="36"/>
      <c r="JZ17" s="36"/>
      <c r="KA17" s="36"/>
      <c r="KB17" s="36"/>
      <c r="KC17" s="36"/>
      <c r="KD17" s="36"/>
      <c r="KE17" s="36"/>
      <c r="KF17" s="36"/>
      <c r="KG17" s="36"/>
      <c r="KH17" s="36"/>
      <c r="KI17" s="36"/>
      <c r="KJ17" s="36"/>
      <c r="KK17" s="36"/>
      <c r="KL17" s="36"/>
      <c r="KM17" s="36"/>
      <c r="KN17" s="36"/>
      <c r="KO17" s="36"/>
      <c r="KP17" s="36"/>
      <c r="KQ17" s="36"/>
      <c r="KR17" s="36"/>
      <c r="KS17" s="36"/>
      <c r="KT17" s="36"/>
      <c r="KU17" s="36"/>
      <c r="KV17" s="36"/>
      <c r="KW17" s="36"/>
      <c r="KX17" s="36"/>
      <c r="KY17" s="36"/>
      <c r="KZ17" s="36"/>
      <c r="LA17" s="36"/>
      <c r="LB17" s="36"/>
      <c r="LC17" s="36"/>
      <c r="LD17" s="36"/>
      <c r="LE17" s="36"/>
      <c r="LF17" s="36"/>
      <c r="LG17" s="36"/>
      <c r="LH17" s="36"/>
      <c r="LI17" s="36"/>
      <c r="LJ17" s="36"/>
      <c r="LK17" s="36"/>
      <c r="LL17" s="36"/>
      <c r="LM17" s="36"/>
      <c r="LN17" s="36"/>
      <c r="LO17" s="36"/>
      <c r="LP17" s="36"/>
      <c r="LQ17" s="36"/>
      <c r="LR17" s="36"/>
      <c r="LS17" s="36"/>
      <c r="LT17" s="36"/>
      <c r="LU17" s="36"/>
      <c r="LV17" s="36"/>
      <c r="LW17" s="36"/>
      <c r="LX17" s="36"/>
      <c r="LY17" s="36"/>
      <c r="LZ17" s="36"/>
      <c r="MA17" s="36"/>
      <c r="MB17" s="36"/>
      <c r="MC17" s="36"/>
      <c r="MD17" s="36"/>
      <c r="ME17" s="36"/>
      <c r="MF17" s="36"/>
      <c r="MG17" s="36"/>
      <c r="MH17" s="36"/>
      <c r="MI17" s="36"/>
      <c r="MJ17" s="36"/>
      <c r="MK17" s="36"/>
      <c r="ML17" s="36"/>
      <c r="MM17" s="36"/>
      <c r="MN17" s="36"/>
      <c r="MO17" s="36"/>
      <c r="MP17" s="36"/>
      <c r="MQ17" s="36"/>
      <c r="MR17" s="36"/>
      <c r="MS17" s="36"/>
      <c r="MT17" s="36"/>
      <c r="MU17" s="36"/>
      <c r="MV17" s="36"/>
      <c r="MW17" s="36"/>
      <c r="MX17" s="36"/>
      <c r="MY17" s="36"/>
      <c r="MZ17" s="36"/>
      <c r="NA17" s="36"/>
      <c r="NB17" s="36"/>
      <c r="NC17" s="36"/>
      <c r="ND17" s="36"/>
      <c r="NE17" s="36"/>
      <c r="NF17" s="36"/>
      <c r="NG17" s="36"/>
      <c r="NH17" s="36"/>
      <c r="NI17" s="36"/>
      <c r="NJ17" s="36"/>
      <c r="NK17" s="36"/>
      <c r="NL17" s="36"/>
      <c r="NM17" s="36"/>
      <c r="NN17" s="36"/>
      <c r="NO17" s="36"/>
      <c r="NP17" s="36"/>
      <c r="NQ17" s="36"/>
      <c r="NR17" s="36"/>
      <c r="NS17" s="36"/>
      <c r="NT17" s="36"/>
      <c r="NU17" s="36"/>
      <c r="NV17" s="36"/>
      <c r="NW17" s="36"/>
      <c r="NX17" s="36"/>
      <c r="NY17" s="36"/>
      <c r="NZ17" s="36"/>
      <c r="OA17" s="36"/>
      <c r="OB17" s="36"/>
      <c r="OC17" s="36"/>
      <c r="OD17" s="36"/>
      <c r="OE17" s="36"/>
      <c r="OF17" s="36"/>
      <c r="OG17" s="36"/>
      <c r="OH17" s="36"/>
      <c r="OI17" s="36"/>
      <c r="OJ17" s="36"/>
      <c r="OK17" s="36"/>
      <c r="OL17" s="36"/>
      <c r="OM17" s="36"/>
      <c r="ON17" s="36"/>
      <c r="OT17" s="36"/>
      <c r="OU17" s="36"/>
      <c r="OV17" s="36"/>
      <c r="OW17" s="36"/>
      <c r="OX17" s="36"/>
      <c r="OY17" s="36"/>
      <c r="OZ17" s="36"/>
      <c r="PA17" s="36"/>
      <c r="PB17" s="36"/>
      <c r="PC17" s="36"/>
      <c r="PD17" s="36"/>
      <c r="PE17" s="36"/>
      <c r="PF17" s="36"/>
      <c r="PG17" s="36"/>
      <c r="PH17" s="36"/>
      <c r="PI17" s="36"/>
      <c r="PJ17" s="36"/>
      <c r="PK17" s="36"/>
      <c r="PL17" s="36"/>
      <c r="PM17" s="36"/>
      <c r="PN17" s="36"/>
      <c r="PO17" s="36"/>
      <c r="PP17" s="36"/>
      <c r="PQ17" s="36"/>
      <c r="PR17" s="36"/>
      <c r="PS17" s="36"/>
      <c r="PT17" s="36"/>
      <c r="PU17" s="36"/>
      <c r="PV17" s="36"/>
      <c r="PW17" s="36"/>
      <c r="PX17" s="36"/>
      <c r="PY17" s="36"/>
      <c r="PZ17" s="36"/>
      <c r="QA17" s="36"/>
      <c r="QB17" s="36"/>
      <c r="QC17" s="36"/>
      <c r="QD17" s="36"/>
      <c r="QE17" s="36"/>
      <c r="QF17" s="36"/>
      <c r="QG17" s="36"/>
      <c r="QH17" s="36"/>
      <c r="QI17" s="36"/>
      <c r="QJ17" s="36"/>
      <c r="QK17" s="36"/>
      <c r="QL17" s="36"/>
      <c r="QM17" s="36"/>
      <c r="QN17" s="36"/>
      <c r="QO17" s="36"/>
      <c r="QP17" s="36"/>
      <c r="QQ17" s="36"/>
      <c r="QR17" s="36"/>
      <c r="QS17" s="36"/>
      <c r="QT17" s="36"/>
      <c r="QU17" s="36"/>
      <c r="QV17" s="36"/>
      <c r="QW17" s="36"/>
      <c r="QX17" s="36"/>
      <c r="QY17" s="36"/>
      <c r="QZ17" s="36"/>
      <c r="RA17" s="36"/>
      <c r="RB17" s="36"/>
      <c r="RC17" s="36"/>
      <c r="RD17" s="36"/>
      <c r="RE17" s="36"/>
      <c r="RF17" s="36"/>
      <c r="RG17" s="36"/>
      <c r="RH17" s="36"/>
      <c r="RI17" s="36"/>
      <c r="RJ17" s="36"/>
      <c r="RK17" s="36"/>
      <c r="RL17" s="36"/>
      <c r="RM17" s="36"/>
      <c r="RN17" s="36"/>
      <c r="RO17" s="36"/>
      <c r="RP17" s="36"/>
      <c r="RQ17" s="36"/>
      <c r="RR17" s="36"/>
      <c r="RS17" s="36"/>
      <c r="RT17" s="36"/>
      <c r="RU17" s="36"/>
      <c r="RV17" s="36"/>
      <c r="RW17" s="36"/>
      <c r="RX17" s="36"/>
      <c r="RY17" s="36"/>
      <c r="RZ17" s="36"/>
      <c r="SA17" s="36"/>
      <c r="SB17" s="36"/>
      <c r="SC17" s="36"/>
      <c r="SD17" s="36"/>
      <c r="SE17" s="36"/>
      <c r="SF17" s="36"/>
      <c r="SG17" s="36"/>
      <c r="SH17" s="36"/>
      <c r="SI17" s="36"/>
      <c r="SJ17" s="36"/>
      <c r="SK17" s="36"/>
      <c r="SL17" s="36"/>
      <c r="SM17" s="36"/>
      <c r="SN17" s="36"/>
      <c r="SO17" s="36"/>
      <c r="SP17" s="36"/>
      <c r="SQ17" s="36"/>
      <c r="SR17" s="36"/>
      <c r="SS17" s="36"/>
      <c r="ST17" s="36"/>
      <c r="SU17" s="36"/>
      <c r="SV17" s="36"/>
      <c r="SW17" s="36"/>
      <c r="SX17" s="36"/>
      <c r="SY17" s="36"/>
      <c r="SZ17" s="36"/>
      <c r="TA17" s="36"/>
      <c r="TB17" s="36"/>
      <c r="TC17" s="36"/>
      <c r="TD17" s="36"/>
      <c r="TE17" s="36"/>
      <c r="TF17" s="36"/>
      <c r="TG17" s="36"/>
      <c r="TH17" s="36"/>
      <c r="TI17" s="36"/>
      <c r="TJ17" s="36"/>
      <c r="TK17" s="36"/>
      <c r="TL17" s="36"/>
      <c r="TM17" s="36"/>
      <c r="TN17" s="36"/>
      <c r="TO17" s="36"/>
      <c r="TP17" s="36"/>
      <c r="TQ17" s="36"/>
      <c r="TR17" s="36"/>
      <c r="TS17" s="36"/>
      <c r="TT17" s="36"/>
      <c r="TU17" s="36"/>
      <c r="TV17" s="36"/>
      <c r="TW17" s="36"/>
      <c r="TX17" s="36"/>
      <c r="TY17" s="36"/>
      <c r="TZ17" s="36"/>
      <c r="UA17" s="36"/>
      <c r="UB17" s="36"/>
      <c r="UC17" s="36"/>
      <c r="UD17" s="36"/>
      <c r="UE17" s="36"/>
      <c r="UF17" s="36"/>
      <c r="UG17" s="36"/>
      <c r="UH17" s="36"/>
      <c r="UI17" s="36"/>
      <c r="UJ17" s="36"/>
      <c r="UK17" s="36"/>
      <c r="UL17" s="36"/>
      <c r="UM17" s="36"/>
      <c r="UN17" s="36"/>
      <c r="UO17" s="36"/>
      <c r="UP17" s="36"/>
      <c r="UQ17" s="36"/>
      <c r="UR17" s="36"/>
      <c r="US17" s="36"/>
      <c r="UT17" s="36"/>
      <c r="UU17" s="36"/>
      <c r="UV17" s="36"/>
      <c r="UW17" s="36"/>
      <c r="UX17" s="36"/>
      <c r="UY17" s="36"/>
      <c r="UZ17" s="36"/>
      <c r="VA17" s="36"/>
      <c r="VB17" s="36"/>
      <c r="VC17" s="36"/>
      <c r="VD17" s="36"/>
      <c r="VE17" s="36"/>
      <c r="VF17" s="36"/>
      <c r="VG17" s="36"/>
      <c r="VH17" s="36"/>
      <c r="VI17" s="36"/>
      <c r="VJ17" s="36"/>
      <c r="VK17" s="36"/>
      <c r="VL17" s="36"/>
      <c r="VM17" s="36"/>
      <c r="VN17" s="36"/>
      <c r="VO17" s="36"/>
      <c r="VP17" s="36"/>
      <c r="VQ17" s="36"/>
      <c r="VR17" s="36"/>
      <c r="VS17" s="36"/>
      <c r="VT17" s="36"/>
      <c r="VU17" s="36"/>
      <c r="VV17" s="36"/>
      <c r="VW17" s="36"/>
      <c r="VX17" s="36"/>
      <c r="VY17" s="36"/>
      <c r="VZ17" s="36"/>
      <c r="WA17" s="36"/>
      <c r="WB17" s="36"/>
      <c r="WC17" s="36"/>
      <c r="WD17" s="36"/>
      <c r="WE17" s="36"/>
      <c r="WF17" s="36"/>
      <c r="WG17" s="36"/>
      <c r="WH17" s="36"/>
      <c r="WI17" s="36"/>
      <c r="WJ17" s="36"/>
      <c r="WK17" s="36"/>
      <c r="WL17" s="36"/>
      <c r="WM17" s="36"/>
      <c r="WN17" s="36"/>
      <c r="WO17" s="36"/>
      <c r="WP17" s="36"/>
      <c r="WQ17" s="36"/>
      <c r="WR17" s="36"/>
      <c r="WS17" s="36"/>
      <c r="WT17" s="36"/>
      <c r="WU17" s="36"/>
      <c r="WV17" s="36"/>
      <c r="WW17" s="36"/>
      <c r="WX17" s="36"/>
      <c r="WY17" s="36"/>
      <c r="WZ17" s="36"/>
      <c r="XA17" s="36"/>
      <c r="XB17" s="36"/>
      <c r="XC17" s="36"/>
      <c r="XD17" s="36"/>
      <c r="XE17" s="36"/>
      <c r="XF17" s="36"/>
      <c r="XG17" s="36"/>
      <c r="XH17" s="36"/>
      <c r="XI17" s="36"/>
      <c r="XJ17" s="36"/>
      <c r="XK17" s="36"/>
      <c r="XL17" s="36"/>
      <c r="XM17" s="36"/>
      <c r="XN17" s="36"/>
      <c r="XO17" s="36"/>
      <c r="XP17" s="36"/>
      <c r="XQ17" s="36"/>
      <c r="XR17" s="36"/>
      <c r="XS17" s="36"/>
      <c r="XT17" s="36"/>
      <c r="XU17" s="36"/>
      <c r="XV17" s="36"/>
      <c r="XW17" s="36"/>
      <c r="XX17" s="36"/>
      <c r="XY17" s="36"/>
      <c r="XZ17" s="36"/>
      <c r="YA17" s="36"/>
      <c r="YB17" s="36"/>
      <c r="YC17" s="36"/>
      <c r="YD17" s="36"/>
      <c r="YE17" s="36"/>
      <c r="YF17" s="36"/>
      <c r="YG17" s="36"/>
      <c r="YH17" s="36"/>
      <c r="YI17" s="36"/>
      <c r="YJ17" s="36"/>
      <c r="YK17" s="36"/>
      <c r="YL17" s="36"/>
      <c r="YM17" s="36"/>
      <c r="YN17" s="36"/>
      <c r="YO17" s="36"/>
      <c r="YP17" s="36"/>
      <c r="YQ17" s="36"/>
      <c r="YR17" s="36"/>
      <c r="YS17" s="36"/>
      <c r="YT17" s="36"/>
      <c r="YU17" s="36"/>
      <c r="YV17" s="36"/>
      <c r="YW17" s="36"/>
      <c r="YX17" s="36"/>
      <c r="YY17" s="36"/>
      <c r="YZ17" s="36"/>
      <c r="ZA17" s="36"/>
      <c r="ZB17" s="36"/>
      <c r="ZC17" s="36"/>
      <c r="ZD17" s="36"/>
      <c r="ZE17" s="36"/>
      <c r="ZF17" s="36"/>
      <c r="ZG17" s="36"/>
      <c r="ZH17" s="36"/>
      <c r="ZI17" s="36"/>
      <c r="ZJ17" s="36"/>
      <c r="ZK17" s="36"/>
      <c r="ZL17" s="36"/>
      <c r="ZM17" s="36"/>
      <c r="ZN17" s="36"/>
      <c r="ZO17" s="36"/>
      <c r="ZP17" s="36"/>
      <c r="ZQ17" s="36"/>
      <c r="ZR17" s="36"/>
      <c r="ZS17" s="36"/>
      <c r="ZT17" s="36"/>
      <c r="ZU17" s="36"/>
      <c r="ZV17" s="36"/>
      <c r="ZW17" s="36"/>
      <c r="ZX17" s="36"/>
      <c r="ZY17" s="36"/>
      <c r="ZZ17" s="36"/>
      <c r="AAA17" s="36"/>
      <c r="AAB17" s="36"/>
      <c r="AAC17" s="36"/>
      <c r="AAD17" s="36"/>
      <c r="AAE17" s="36"/>
      <c r="AAF17" s="36"/>
      <c r="AAG17" s="36"/>
      <c r="AAH17" s="36"/>
      <c r="AAI17" s="36"/>
      <c r="AAJ17" s="36"/>
      <c r="AAK17" s="36"/>
      <c r="AAL17" s="36"/>
      <c r="AAM17" s="36"/>
      <c r="AAN17" s="36"/>
      <c r="AAO17" s="36"/>
      <c r="AAP17" s="36"/>
      <c r="AAQ17" s="36"/>
      <c r="AAR17" s="36"/>
      <c r="AAS17" s="36"/>
      <c r="AAT17" s="36"/>
      <c r="AAU17" s="36"/>
      <c r="AAV17" s="36"/>
      <c r="AAW17" s="36"/>
      <c r="AAX17" s="36"/>
      <c r="AAY17" s="36"/>
      <c r="AAZ17" s="36"/>
      <c r="ABA17" s="36"/>
      <c r="ABB17" s="36"/>
      <c r="ABC17" s="36"/>
      <c r="ABD17" s="36"/>
      <c r="ABE17" s="36"/>
      <c r="ABF17" s="36"/>
      <c r="ABG17" s="36"/>
      <c r="ABH17" s="36"/>
      <c r="ABI17" s="36"/>
      <c r="ABJ17" s="36"/>
      <c r="ABK17" s="36"/>
      <c r="ABL17" s="36"/>
      <c r="ABM17" s="36"/>
      <c r="ABN17" s="36"/>
      <c r="ABO17" s="36"/>
      <c r="ABP17" s="36"/>
      <c r="ABQ17" s="36"/>
      <c r="ABR17" s="36"/>
      <c r="ABS17" s="36"/>
      <c r="ABT17" s="36"/>
      <c r="ABU17" s="36"/>
      <c r="ABV17" s="36"/>
      <c r="ABW17" s="36"/>
      <c r="ABX17" s="36"/>
      <c r="ABY17" s="36"/>
      <c r="ABZ17" s="36"/>
      <c r="ACA17" s="36"/>
      <c r="ACB17" s="36"/>
      <c r="ACC17" s="36"/>
      <c r="ACD17" s="36"/>
      <c r="ACE17" s="36"/>
      <c r="ACF17" s="36"/>
      <c r="ACG17" s="36"/>
      <c r="ACH17" s="36"/>
      <c r="ACI17" s="36"/>
      <c r="ACJ17" s="36"/>
      <c r="ACK17" s="36"/>
      <c r="ACL17" s="36"/>
      <c r="ACM17" s="36"/>
      <c r="ACN17" s="36"/>
      <c r="ACO17" s="36"/>
      <c r="ACP17" s="36"/>
      <c r="ACQ17" s="36"/>
      <c r="ACR17" s="36"/>
      <c r="ACS17" s="36"/>
      <c r="ACT17" s="36"/>
      <c r="ACU17" s="36"/>
      <c r="ACV17" s="36"/>
      <c r="ACW17" s="36"/>
      <c r="ACX17" s="36"/>
      <c r="ACY17" s="36"/>
      <c r="ACZ17" s="36"/>
      <c r="ADA17" s="36"/>
      <c r="ADB17" s="36"/>
      <c r="ADC17" s="36"/>
      <c r="ADD17" s="36"/>
      <c r="ADE17" s="36"/>
      <c r="ADF17" s="36"/>
      <c r="ADG17" s="36"/>
      <c r="ADH17" s="36"/>
      <c r="ADI17" s="36"/>
      <c r="ADJ17" s="36"/>
      <c r="ADK17" s="36"/>
      <c r="ADL17" s="36"/>
      <c r="ADM17" s="36"/>
      <c r="ADN17" s="36"/>
      <c r="ADO17" s="36"/>
      <c r="ADP17" s="36"/>
      <c r="ADQ17" s="36"/>
      <c r="ADR17" s="36"/>
      <c r="ADS17" s="36"/>
      <c r="ADT17" s="36"/>
      <c r="ADU17" s="36"/>
      <c r="ADV17" s="36"/>
      <c r="ADW17" s="36"/>
      <c r="ADX17" s="36"/>
      <c r="ADY17" s="36"/>
      <c r="ADZ17" s="36"/>
      <c r="AEA17" s="36"/>
      <c r="AEB17" s="36"/>
      <c r="AEC17" s="36"/>
      <c r="AED17" s="36"/>
      <c r="AEE17" s="36"/>
      <c r="AEF17" s="36"/>
      <c r="AEG17" s="36"/>
      <c r="AEH17" s="36"/>
      <c r="AEI17" s="36"/>
      <c r="AEJ17" s="36"/>
      <c r="AEK17" s="36"/>
      <c r="AEL17" s="36"/>
      <c r="AEM17" s="36"/>
      <c r="AEN17" s="36"/>
      <c r="AEO17" s="36"/>
      <c r="AEP17" s="36"/>
      <c r="AEQ17" s="36"/>
      <c r="AER17" s="36"/>
      <c r="AES17" s="36"/>
      <c r="AET17" s="36"/>
      <c r="AEU17" s="36"/>
      <c r="AEV17" s="36"/>
      <c r="AEW17" s="36"/>
      <c r="AEX17" s="36"/>
      <c r="AEY17" s="36"/>
      <c r="AEZ17" s="36"/>
      <c r="AFA17" s="36"/>
      <c r="AFB17" s="36"/>
      <c r="AFC17" s="36"/>
      <c r="AFD17" s="36"/>
      <c r="AFE17" s="36"/>
      <c r="AFF17" s="36"/>
      <c r="AFG17" s="36"/>
      <c r="AFH17" s="36"/>
      <c r="AFI17" s="36"/>
      <c r="AFJ17" s="36"/>
      <c r="AFK17" s="36"/>
      <c r="AFL17" s="36"/>
      <c r="AFM17" s="36"/>
      <c r="AFN17" s="36"/>
      <c r="AFO17" s="36"/>
      <c r="AFP17" s="36"/>
      <c r="AFQ17" s="36"/>
      <c r="AFR17" s="36"/>
      <c r="AFS17" s="36"/>
      <c r="AFT17" s="36"/>
      <c r="AFU17" s="36"/>
      <c r="AFV17" s="36"/>
      <c r="AFW17" s="36"/>
    </row>
    <row r="18" spans="1:855" s="34" customFormat="1" ht="18" customHeight="1">
      <c r="A18" s="64">
        <v>14</v>
      </c>
      <c r="B18" s="11" t="s">
        <v>44</v>
      </c>
      <c r="C18" s="12" t="s">
        <v>45</v>
      </c>
      <c r="D18" s="13">
        <v>31</v>
      </c>
      <c r="E18" s="12" t="s">
        <v>18</v>
      </c>
      <c r="F18" s="12" t="s">
        <v>19</v>
      </c>
      <c r="G18" s="62" t="s">
        <v>147</v>
      </c>
      <c r="H18" s="14">
        <v>3</v>
      </c>
      <c r="I18" s="12" t="s">
        <v>12</v>
      </c>
      <c r="J18" s="15">
        <v>7317</v>
      </c>
      <c r="K18" s="15">
        <v>10333</v>
      </c>
      <c r="L18" s="16">
        <f t="shared" si="0"/>
        <v>3016</v>
      </c>
      <c r="M18" s="15">
        <f t="shared" si="1"/>
        <v>10333</v>
      </c>
      <c r="N18" s="15">
        <v>11742</v>
      </c>
      <c r="O18" s="16">
        <f t="shared" si="2"/>
        <v>1409</v>
      </c>
      <c r="P18" s="15">
        <f t="shared" si="3"/>
        <v>3016</v>
      </c>
      <c r="Q18" s="15">
        <v>0</v>
      </c>
      <c r="R18" s="17">
        <f t="shared" si="4"/>
        <v>3016</v>
      </c>
      <c r="S18" s="101">
        <v>782.81799999999998</v>
      </c>
      <c r="T18" s="101">
        <v>129.93700000000001</v>
      </c>
      <c r="U18" s="108">
        <f t="shared" si="5"/>
        <v>802.30854999999997</v>
      </c>
      <c r="V18" s="114"/>
      <c r="W18" s="125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36"/>
      <c r="AM18" s="36"/>
      <c r="AN18" s="36"/>
      <c r="AO18" s="36"/>
      <c r="AP18" s="36"/>
      <c r="AQ18" s="36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6"/>
      <c r="BO18" s="36"/>
      <c r="BP18" s="36"/>
      <c r="BQ18" s="36"/>
      <c r="BR18" s="36"/>
      <c r="BS18" s="36"/>
      <c r="BT18" s="36"/>
      <c r="BU18" s="36"/>
      <c r="BV18" s="36"/>
      <c r="BW18" s="36"/>
      <c r="BX18" s="36"/>
      <c r="BY18" s="36"/>
      <c r="BZ18" s="36"/>
      <c r="CA18" s="36"/>
      <c r="CB18" s="36"/>
      <c r="CC18" s="36"/>
      <c r="CD18" s="36"/>
      <c r="CE18" s="36"/>
      <c r="CF18" s="36"/>
      <c r="CG18" s="36"/>
      <c r="CH18" s="36"/>
      <c r="CI18" s="36"/>
      <c r="CJ18" s="36"/>
      <c r="CK18" s="36"/>
      <c r="CL18" s="36"/>
      <c r="CM18" s="36"/>
      <c r="CN18" s="36"/>
      <c r="CO18" s="36"/>
      <c r="CP18" s="36"/>
      <c r="CQ18" s="36"/>
      <c r="CR18" s="36"/>
      <c r="CS18" s="36"/>
      <c r="CT18" s="36"/>
      <c r="CU18" s="36"/>
      <c r="CV18" s="36"/>
      <c r="CW18" s="36"/>
      <c r="CX18" s="36"/>
      <c r="CY18" s="36"/>
      <c r="CZ18" s="36"/>
      <c r="DA18" s="36"/>
      <c r="DB18" s="36"/>
      <c r="DC18" s="36"/>
      <c r="DD18" s="36"/>
      <c r="DE18" s="36"/>
      <c r="DF18" s="36"/>
      <c r="DG18" s="36"/>
      <c r="DH18" s="36"/>
      <c r="DI18" s="36"/>
      <c r="DJ18" s="36"/>
      <c r="DK18" s="36"/>
      <c r="DL18" s="36"/>
      <c r="DM18" s="36"/>
      <c r="DN18" s="36"/>
      <c r="DO18" s="36"/>
      <c r="DP18" s="36"/>
      <c r="DQ18" s="36"/>
      <c r="DR18" s="36"/>
      <c r="DS18" s="36"/>
      <c r="DT18" s="36"/>
      <c r="DU18" s="36"/>
      <c r="DV18" s="36"/>
      <c r="DW18" s="36"/>
      <c r="DX18" s="36"/>
      <c r="DY18" s="36"/>
      <c r="DZ18" s="36"/>
      <c r="EA18" s="36"/>
      <c r="EB18" s="36"/>
      <c r="EC18" s="36"/>
      <c r="ED18" s="36"/>
      <c r="EE18" s="36"/>
      <c r="EF18" s="36"/>
      <c r="EG18" s="36"/>
      <c r="EH18" s="36"/>
      <c r="EI18" s="36"/>
      <c r="EJ18" s="36"/>
      <c r="EK18" s="36"/>
      <c r="EL18" s="36"/>
      <c r="EM18" s="36"/>
      <c r="EN18" s="36"/>
      <c r="EO18" s="36"/>
      <c r="EP18" s="36"/>
      <c r="EQ18" s="36"/>
      <c r="ER18" s="36"/>
      <c r="ES18" s="36"/>
      <c r="ET18" s="36"/>
      <c r="EU18" s="36"/>
      <c r="EV18" s="36"/>
      <c r="EW18" s="36"/>
      <c r="EX18" s="36"/>
      <c r="EY18" s="36"/>
      <c r="EZ18" s="36"/>
      <c r="FA18" s="36"/>
      <c r="FB18" s="36"/>
      <c r="FC18" s="36"/>
      <c r="FD18" s="36"/>
      <c r="FE18" s="36"/>
      <c r="FF18" s="36"/>
      <c r="FG18" s="36"/>
      <c r="FH18" s="36"/>
      <c r="FI18" s="36"/>
      <c r="FJ18" s="36"/>
      <c r="FK18" s="36"/>
      <c r="FL18" s="36"/>
      <c r="FM18" s="36"/>
      <c r="FN18" s="36"/>
      <c r="FO18" s="36"/>
      <c r="FP18" s="36"/>
      <c r="FQ18" s="36"/>
      <c r="FR18" s="36"/>
      <c r="FS18" s="36"/>
      <c r="FT18" s="36"/>
      <c r="FU18" s="36"/>
      <c r="FV18" s="36"/>
      <c r="FW18" s="36"/>
      <c r="FX18" s="36"/>
      <c r="FY18" s="36"/>
      <c r="FZ18" s="36"/>
      <c r="GA18" s="36"/>
      <c r="GB18" s="36"/>
      <c r="GC18" s="36"/>
      <c r="GD18" s="36"/>
      <c r="GE18" s="36"/>
      <c r="GF18" s="36"/>
      <c r="GG18" s="36"/>
      <c r="GH18" s="36"/>
      <c r="GI18" s="36"/>
      <c r="GJ18" s="36"/>
      <c r="GK18" s="36"/>
      <c r="GL18" s="36"/>
      <c r="GM18" s="36"/>
      <c r="GN18" s="36"/>
      <c r="GO18" s="36"/>
      <c r="GP18" s="36"/>
      <c r="GQ18" s="36"/>
      <c r="GR18" s="36"/>
      <c r="GS18" s="36"/>
      <c r="GT18" s="36"/>
      <c r="GU18" s="36"/>
      <c r="GV18" s="36"/>
      <c r="GW18" s="36"/>
      <c r="GX18" s="36"/>
      <c r="GY18" s="36"/>
      <c r="GZ18" s="36"/>
      <c r="HA18" s="36"/>
      <c r="HB18" s="36"/>
      <c r="HC18" s="36"/>
      <c r="HD18" s="36"/>
      <c r="HE18" s="36"/>
      <c r="HF18" s="36"/>
      <c r="HG18" s="36"/>
      <c r="HH18" s="36"/>
      <c r="HI18" s="36"/>
      <c r="HJ18" s="36"/>
      <c r="HK18" s="36"/>
      <c r="HL18" s="36"/>
      <c r="HM18" s="36"/>
      <c r="HN18" s="36"/>
      <c r="HO18" s="36"/>
      <c r="HP18" s="36"/>
      <c r="HQ18" s="36"/>
      <c r="HR18" s="36"/>
      <c r="HS18" s="36"/>
      <c r="HT18" s="36"/>
      <c r="HU18" s="36"/>
      <c r="HV18" s="36"/>
      <c r="HW18" s="36"/>
      <c r="HX18" s="36"/>
      <c r="HY18" s="36"/>
      <c r="HZ18" s="36"/>
      <c r="IA18" s="36"/>
      <c r="IB18" s="36"/>
      <c r="IC18" s="36"/>
      <c r="ID18" s="36"/>
      <c r="IE18" s="36"/>
      <c r="IF18" s="36"/>
      <c r="IG18" s="36"/>
      <c r="IH18" s="36"/>
      <c r="II18" s="36"/>
      <c r="IJ18" s="36"/>
      <c r="IK18" s="36"/>
      <c r="IL18" s="36"/>
      <c r="IM18" s="36"/>
      <c r="IN18" s="36"/>
      <c r="IO18" s="36"/>
      <c r="IP18" s="36"/>
      <c r="IQ18" s="36"/>
      <c r="IR18" s="36"/>
      <c r="IS18" s="36"/>
      <c r="IT18" s="36"/>
      <c r="IU18" s="36"/>
      <c r="IV18" s="36"/>
      <c r="IW18" s="36"/>
      <c r="IX18" s="36"/>
      <c r="IY18" s="36"/>
      <c r="IZ18" s="36"/>
      <c r="JA18" s="36"/>
      <c r="JB18" s="36"/>
      <c r="JC18" s="36"/>
      <c r="JD18" s="36"/>
      <c r="JE18" s="36"/>
      <c r="JF18" s="36"/>
      <c r="JG18" s="36"/>
      <c r="JH18" s="36"/>
      <c r="JI18" s="36"/>
      <c r="JJ18" s="36"/>
      <c r="JK18" s="36"/>
      <c r="JL18" s="36"/>
      <c r="JM18" s="36"/>
      <c r="JN18" s="36"/>
      <c r="JO18" s="36"/>
      <c r="JP18" s="36"/>
      <c r="JQ18" s="36"/>
      <c r="JR18" s="36"/>
      <c r="JS18" s="36"/>
      <c r="JT18" s="36"/>
      <c r="JU18" s="36"/>
      <c r="JV18" s="36"/>
      <c r="JW18" s="36"/>
      <c r="JX18" s="36"/>
      <c r="JY18" s="36"/>
      <c r="JZ18" s="36"/>
      <c r="KA18" s="36"/>
      <c r="KB18" s="36"/>
      <c r="KC18" s="36"/>
      <c r="KD18" s="36"/>
      <c r="KE18" s="36"/>
      <c r="KF18" s="36"/>
      <c r="KG18" s="36"/>
      <c r="KH18" s="36"/>
      <c r="KI18" s="36"/>
      <c r="KJ18" s="36"/>
      <c r="KK18" s="36"/>
      <c r="KL18" s="36"/>
      <c r="KM18" s="36"/>
      <c r="KN18" s="36"/>
      <c r="KO18" s="36"/>
      <c r="KP18" s="36"/>
      <c r="KQ18" s="36"/>
      <c r="KR18" s="36"/>
      <c r="KS18" s="36"/>
      <c r="KT18" s="36"/>
      <c r="KU18" s="36"/>
      <c r="KV18" s="36"/>
      <c r="KW18" s="36"/>
      <c r="KX18" s="36"/>
      <c r="KY18" s="36"/>
      <c r="KZ18" s="36"/>
      <c r="LA18" s="36"/>
      <c r="LB18" s="36"/>
      <c r="LC18" s="36"/>
      <c r="LD18" s="36"/>
      <c r="LE18" s="36"/>
      <c r="LF18" s="36"/>
      <c r="LG18" s="36"/>
      <c r="LH18" s="36"/>
      <c r="LI18" s="36"/>
      <c r="LJ18" s="36"/>
      <c r="LK18" s="36"/>
      <c r="LL18" s="36"/>
      <c r="LM18" s="36"/>
      <c r="LN18" s="36"/>
      <c r="LO18" s="36"/>
      <c r="LP18" s="36"/>
      <c r="LQ18" s="36"/>
      <c r="LR18" s="36"/>
      <c r="LS18" s="36"/>
      <c r="LT18" s="36"/>
      <c r="LU18" s="36"/>
      <c r="LV18" s="36"/>
      <c r="LW18" s="36"/>
      <c r="LX18" s="36"/>
      <c r="LY18" s="36"/>
      <c r="LZ18" s="36"/>
      <c r="MA18" s="36"/>
      <c r="MB18" s="36"/>
      <c r="MC18" s="36"/>
      <c r="MD18" s="36"/>
      <c r="ME18" s="36"/>
      <c r="MF18" s="36"/>
      <c r="MG18" s="36"/>
      <c r="MH18" s="36"/>
      <c r="MI18" s="36"/>
      <c r="MJ18" s="36"/>
      <c r="MK18" s="36"/>
      <c r="ML18" s="36"/>
      <c r="MM18" s="36"/>
      <c r="MN18" s="36"/>
      <c r="MO18" s="36"/>
      <c r="MP18" s="36"/>
      <c r="MQ18" s="36"/>
      <c r="MR18" s="36"/>
      <c r="MS18" s="36"/>
      <c r="MT18" s="36"/>
      <c r="MU18" s="36"/>
      <c r="MV18" s="36"/>
      <c r="MW18" s="36"/>
      <c r="MX18" s="36"/>
      <c r="MY18" s="36"/>
      <c r="MZ18" s="36"/>
      <c r="NA18" s="36"/>
      <c r="NB18" s="36"/>
      <c r="NC18" s="36"/>
      <c r="ND18" s="36"/>
      <c r="NE18" s="36"/>
      <c r="NF18" s="36"/>
      <c r="NG18" s="36"/>
      <c r="NH18" s="36"/>
      <c r="NI18" s="36"/>
      <c r="NJ18" s="36"/>
      <c r="NK18" s="36"/>
      <c r="NL18" s="36"/>
      <c r="NM18" s="36"/>
      <c r="NN18" s="36"/>
      <c r="NO18" s="36"/>
      <c r="NP18" s="36"/>
      <c r="NQ18" s="36"/>
      <c r="NR18" s="36"/>
      <c r="NS18" s="36"/>
      <c r="NT18" s="36"/>
      <c r="NU18" s="36"/>
      <c r="NV18" s="36"/>
      <c r="NW18" s="36"/>
      <c r="NX18" s="36"/>
      <c r="NY18" s="36"/>
      <c r="NZ18" s="36"/>
      <c r="OA18" s="36"/>
      <c r="OB18" s="36"/>
      <c r="OC18" s="36"/>
      <c r="OD18" s="36"/>
      <c r="OE18" s="36"/>
      <c r="OF18" s="36"/>
      <c r="OG18" s="36"/>
      <c r="OH18" s="36"/>
      <c r="OI18" s="36"/>
      <c r="OJ18" s="36"/>
      <c r="OK18" s="36"/>
      <c r="OL18" s="36"/>
      <c r="OM18" s="36"/>
      <c r="ON18" s="36"/>
      <c r="OT18" s="36"/>
      <c r="OU18" s="36"/>
      <c r="OV18" s="36"/>
      <c r="OW18" s="36"/>
      <c r="OX18" s="36"/>
      <c r="OY18" s="36"/>
      <c r="OZ18" s="36"/>
      <c r="PA18" s="36"/>
      <c r="PB18" s="36"/>
      <c r="PC18" s="36"/>
      <c r="PD18" s="36"/>
      <c r="PE18" s="36"/>
      <c r="PF18" s="36"/>
      <c r="PG18" s="36"/>
      <c r="PH18" s="36"/>
      <c r="PI18" s="36"/>
      <c r="PJ18" s="36"/>
      <c r="PK18" s="36"/>
      <c r="PL18" s="36"/>
      <c r="PM18" s="36"/>
      <c r="PN18" s="36"/>
      <c r="PO18" s="36"/>
      <c r="PP18" s="36"/>
      <c r="PQ18" s="36"/>
      <c r="PR18" s="36"/>
      <c r="PS18" s="36"/>
      <c r="PT18" s="36"/>
      <c r="PU18" s="36"/>
      <c r="PV18" s="36"/>
      <c r="PW18" s="36"/>
      <c r="PX18" s="36"/>
      <c r="PY18" s="36"/>
      <c r="PZ18" s="36"/>
      <c r="QA18" s="36"/>
      <c r="QB18" s="36"/>
      <c r="QC18" s="36"/>
      <c r="QD18" s="36"/>
      <c r="QE18" s="36"/>
      <c r="QF18" s="36"/>
      <c r="QG18" s="36"/>
      <c r="QH18" s="36"/>
      <c r="QI18" s="36"/>
      <c r="QJ18" s="36"/>
      <c r="QK18" s="36"/>
      <c r="QL18" s="36"/>
      <c r="QM18" s="36"/>
      <c r="QN18" s="36"/>
      <c r="QO18" s="36"/>
      <c r="QP18" s="36"/>
      <c r="QQ18" s="36"/>
      <c r="QR18" s="36"/>
      <c r="QS18" s="36"/>
      <c r="QT18" s="36"/>
      <c r="QU18" s="36"/>
      <c r="QV18" s="36"/>
      <c r="QW18" s="36"/>
      <c r="QX18" s="36"/>
      <c r="QY18" s="36"/>
      <c r="QZ18" s="36"/>
      <c r="RA18" s="36"/>
      <c r="RB18" s="36"/>
      <c r="RC18" s="36"/>
      <c r="RD18" s="36"/>
      <c r="RE18" s="36"/>
      <c r="RF18" s="36"/>
      <c r="RG18" s="36"/>
      <c r="RH18" s="36"/>
      <c r="RI18" s="36"/>
      <c r="RJ18" s="36"/>
      <c r="RK18" s="36"/>
      <c r="RL18" s="36"/>
      <c r="RM18" s="36"/>
      <c r="RN18" s="36"/>
      <c r="RO18" s="36"/>
      <c r="RP18" s="36"/>
      <c r="RQ18" s="36"/>
      <c r="RR18" s="36"/>
      <c r="RS18" s="36"/>
      <c r="RT18" s="36"/>
      <c r="RU18" s="36"/>
      <c r="RV18" s="36"/>
      <c r="RW18" s="36"/>
      <c r="RX18" s="36"/>
      <c r="RY18" s="36"/>
      <c r="RZ18" s="36"/>
      <c r="SA18" s="36"/>
      <c r="SB18" s="36"/>
      <c r="SC18" s="36"/>
      <c r="SD18" s="36"/>
      <c r="SE18" s="36"/>
      <c r="SF18" s="36"/>
      <c r="SG18" s="36"/>
      <c r="SH18" s="36"/>
      <c r="SI18" s="36"/>
      <c r="SJ18" s="36"/>
      <c r="SK18" s="36"/>
      <c r="SL18" s="36"/>
      <c r="SM18" s="36"/>
      <c r="SN18" s="36"/>
      <c r="SO18" s="36"/>
      <c r="SP18" s="36"/>
      <c r="SQ18" s="36"/>
      <c r="SR18" s="36"/>
      <c r="SS18" s="36"/>
      <c r="ST18" s="36"/>
      <c r="SU18" s="36"/>
      <c r="SV18" s="36"/>
      <c r="SW18" s="36"/>
      <c r="SX18" s="36"/>
      <c r="SY18" s="36"/>
      <c r="SZ18" s="36"/>
      <c r="TA18" s="36"/>
      <c r="TB18" s="36"/>
      <c r="TC18" s="36"/>
      <c r="TD18" s="36"/>
      <c r="TE18" s="36"/>
      <c r="TF18" s="36"/>
      <c r="TG18" s="36"/>
      <c r="TH18" s="36"/>
      <c r="TI18" s="36"/>
      <c r="TJ18" s="36"/>
      <c r="TK18" s="36"/>
      <c r="TL18" s="36"/>
      <c r="TM18" s="36"/>
      <c r="TN18" s="36"/>
      <c r="TO18" s="36"/>
      <c r="TP18" s="36"/>
      <c r="TQ18" s="36"/>
      <c r="TR18" s="36"/>
      <c r="TS18" s="36"/>
      <c r="TT18" s="36"/>
      <c r="TU18" s="36"/>
      <c r="TV18" s="36"/>
      <c r="TW18" s="36"/>
      <c r="TX18" s="36"/>
      <c r="TY18" s="36"/>
      <c r="TZ18" s="36"/>
      <c r="UA18" s="36"/>
      <c r="UB18" s="36"/>
      <c r="UC18" s="36"/>
      <c r="UD18" s="36"/>
      <c r="UE18" s="36"/>
      <c r="UF18" s="36"/>
      <c r="UG18" s="36"/>
      <c r="UH18" s="36"/>
      <c r="UI18" s="36"/>
      <c r="UJ18" s="36"/>
      <c r="UK18" s="36"/>
      <c r="UL18" s="36"/>
      <c r="UM18" s="36"/>
      <c r="UN18" s="36"/>
      <c r="UO18" s="36"/>
      <c r="UP18" s="36"/>
      <c r="UQ18" s="36"/>
      <c r="UR18" s="36"/>
      <c r="US18" s="36"/>
      <c r="UT18" s="36"/>
      <c r="UU18" s="36"/>
      <c r="UV18" s="36"/>
      <c r="UW18" s="36"/>
      <c r="UX18" s="36"/>
      <c r="UY18" s="36"/>
      <c r="UZ18" s="36"/>
      <c r="VA18" s="36"/>
      <c r="VB18" s="36"/>
      <c r="VC18" s="36"/>
      <c r="VD18" s="36"/>
      <c r="VE18" s="36"/>
      <c r="VF18" s="36"/>
      <c r="VG18" s="36"/>
      <c r="VH18" s="36"/>
      <c r="VI18" s="36"/>
      <c r="VJ18" s="36"/>
      <c r="VK18" s="36"/>
      <c r="VL18" s="36"/>
      <c r="VM18" s="36"/>
      <c r="VN18" s="36"/>
      <c r="VO18" s="36"/>
      <c r="VP18" s="36"/>
      <c r="VQ18" s="36"/>
      <c r="VR18" s="36"/>
      <c r="VS18" s="36"/>
      <c r="VT18" s="36"/>
      <c r="VU18" s="36"/>
      <c r="VV18" s="36"/>
      <c r="VW18" s="36"/>
      <c r="VX18" s="36"/>
      <c r="VY18" s="36"/>
      <c r="VZ18" s="36"/>
      <c r="WA18" s="36"/>
      <c r="WB18" s="36"/>
      <c r="WC18" s="36"/>
      <c r="WD18" s="36"/>
      <c r="WE18" s="36"/>
      <c r="WF18" s="36"/>
      <c r="WG18" s="36"/>
      <c r="WH18" s="36"/>
      <c r="WI18" s="36"/>
      <c r="WJ18" s="36"/>
      <c r="WK18" s="36"/>
      <c r="WL18" s="36"/>
      <c r="WM18" s="36"/>
      <c r="WN18" s="36"/>
      <c r="WO18" s="36"/>
      <c r="WP18" s="36"/>
      <c r="WQ18" s="36"/>
      <c r="WR18" s="36"/>
      <c r="WS18" s="36"/>
      <c r="WT18" s="36"/>
      <c r="WU18" s="36"/>
      <c r="WV18" s="36"/>
      <c r="WW18" s="36"/>
      <c r="WX18" s="36"/>
      <c r="WY18" s="36"/>
      <c r="WZ18" s="36"/>
      <c r="XA18" s="36"/>
      <c r="XB18" s="36"/>
      <c r="XC18" s="36"/>
      <c r="XD18" s="36"/>
      <c r="XE18" s="36"/>
      <c r="XF18" s="36"/>
      <c r="XG18" s="36"/>
      <c r="XH18" s="36"/>
      <c r="XI18" s="36"/>
      <c r="XJ18" s="36"/>
      <c r="XK18" s="36"/>
      <c r="XL18" s="36"/>
      <c r="XM18" s="36"/>
      <c r="XN18" s="36"/>
      <c r="XO18" s="36"/>
      <c r="XP18" s="36"/>
      <c r="XQ18" s="36"/>
      <c r="XR18" s="36"/>
      <c r="XS18" s="36"/>
      <c r="XT18" s="36"/>
      <c r="XU18" s="36"/>
      <c r="XV18" s="36"/>
      <c r="XW18" s="36"/>
      <c r="XX18" s="36"/>
      <c r="XY18" s="36"/>
      <c r="XZ18" s="36"/>
      <c r="YA18" s="36"/>
      <c r="YB18" s="36"/>
      <c r="YC18" s="36"/>
      <c r="YD18" s="36"/>
      <c r="YE18" s="36"/>
      <c r="YF18" s="36"/>
      <c r="YG18" s="36"/>
      <c r="YH18" s="36"/>
      <c r="YI18" s="36"/>
      <c r="YJ18" s="36"/>
      <c r="YK18" s="36"/>
      <c r="YL18" s="36"/>
      <c r="YM18" s="36"/>
      <c r="YN18" s="36"/>
      <c r="YO18" s="36"/>
      <c r="YP18" s="36"/>
      <c r="YQ18" s="36"/>
      <c r="YR18" s="36"/>
      <c r="YS18" s="36"/>
      <c r="YT18" s="36"/>
      <c r="YU18" s="36"/>
      <c r="YV18" s="36"/>
      <c r="YW18" s="36"/>
      <c r="YX18" s="36"/>
      <c r="YY18" s="36"/>
      <c r="YZ18" s="36"/>
      <c r="ZA18" s="36"/>
      <c r="ZB18" s="36"/>
      <c r="ZC18" s="36"/>
      <c r="ZD18" s="36"/>
      <c r="ZE18" s="36"/>
      <c r="ZF18" s="36"/>
      <c r="ZG18" s="36"/>
      <c r="ZH18" s="36"/>
      <c r="ZI18" s="36"/>
      <c r="ZJ18" s="36"/>
      <c r="ZK18" s="36"/>
      <c r="ZL18" s="36"/>
      <c r="ZM18" s="36"/>
      <c r="ZN18" s="36"/>
      <c r="ZO18" s="36"/>
      <c r="ZP18" s="36"/>
      <c r="ZQ18" s="36"/>
      <c r="ZR18" s="36"/>
      <c r="ZS18" s="36"/>
      <c r="ZT18" s="36"/>
      <c r="ZU18" s="36"/>
      <c r="ZV18" s="36"/>
      <c r="ZW18" s="36"/>
      <c r="ZX18" s="36"/>
      <c r="ZY18" s="36"/>
      <c r="ZZ18" s="36"/>
      <c r="AAA18" s="36"/>
      <c r="AAB18" s="36"/>
      <c r="AAC18" s="36"/>
      <c r="AAD18" s="36"/>
      <c r="AAE18" s="36"/>
      <c r="AAF18" s="36"/>
      <c r="AAG18" s="36"/>
      <c r="AAH18" s="36"/>
      <c r="AAI18" s="36"/>
      <c r="AAJ18" s="36"/>
      <c r="AAK18" s="36"/>
      <c r="AAL18" s="36"/>
      <c r="AAM18" s="36"/>
      <c r="AAN18" s="36"/>
      <c r="AAO18" s="36"/>
      <c r="AAP18" s="36"/>
      <c r="AAQ18" s="36"/>
      <c r="AAR18" s="36"/>
      <c r="AAS18" s="36"/>
      <c r="AAT18" s="36"/>
      <c r="AAU18" s="36"/>
      <c r="AAV18" s="36"/>
      <c r="AAW18" s="36"/>
      <c r="AAX18" s="36"/>
      <c r="AAY18" s="36"/>
      <c r="AAZ18" s="36"/>
      <c r="ABA18" s="36"/>
      <c r="ABB18" s="36"/>
      <c r="ABC18" s="36"/>
      <c r="ABD18" s="36"/>
      <c r="ABE18" s="36"/>
      <c r="ABF18" s="36"/>
      <c r="ABG18" s="36"/>
      <c r="ABH18" s="36"/>
      <c r="ABI18" s="36"/>
      <c r="ABJ18" s="36"/>
      <c r="ABK18" s="36"/>
      <c r="ABL18" s="36"/>
      <c r="ABM18" s="36"/>
      <c r="ABN18" s="36"/>
      <c r="ABO18" s="36"/>
      <c r="ABP18" s="36"/>
      <c r="ABQ18" s="36"/>
      <c r="ABR18" s="36"/>
      <c r="ABS18" s="36"/>
      <c r="ABT18" s="36"/>
      <c r="ABU18" s="36"/>
      <c r="ABV18" s="36"/>
      <c r="ABW18" s="36"/>
      <c r="ABX18" s="36"/>
      <c r="ABY18" s="36"/>
      <c r="ABZ18" s="36"/>
      <c r="ACA18" s="36"/>
      <c r="ACB18" s="36"/>
      <c r="ACC18" s="36"/>
      <c r="ACD18" s="36"/>
      <c r="ACE18" s="36"/>
      <c r="ACF18" s="36"/>
      <c r="ACG18" s="36"/>
      <c r="ACH18" s="36"/>
      <c r="ACI18" s="36"/>
      <c r="ACJ18" s="36"/>
      <c r="ACK18" s="36"/>
      <c r="ACL18" s="36"/>
      <c r="ACM18" s="36"/>
      <c r="ACN18" s="36"/>
      <c r="ACO18" s="36"/>
      <c r="ACP18" s="36"/>
      <c r="ACQ18" s="36"/>
      <c r="ACR18" s="36"/>
      <c r="ACS18" s="36"/>
      <c r="ACT18" s="36"/>
      <c r="ACU18" s="36"/>
      <c r="ACV18" s="36"/>
      <c r="ACW18" s="36"/>
      <c r="ACX18" s="36"/>
      <c r="ACY18" s="36"/>
      <c r="ACZ18" s="36"/>
      <c r="ADA18" s="36"/>
      <c r="ADB18" s="36"/>
      <c r="ADC18" s="36"/>
      <c r="ADD18" s="36"/>
      <c r="ADE18" s="36"/>
      <c r="ADF18" s="36"/>
      <c r="ADG18" s="36"/>
      <c r="ADH18" s="36"/>
      <c r="ADI18" s="36"/>
      <c r="ADJ18" s="36"/>
      <c r="ADK18" s="36"/>
      <c r="ADL18" s="36"/>
      <c r="ADM18" s="36"/>
      <c r="ADN18" s="36"/>
      <c r="ADO18" s="36"/>
      <c r="ADP18" s="36"/>
      <c r="ADQ18" s="36"/>
      <c r="ADR18" s="36"/>
      <c r="ADS18" s="36"/>
      <c r="ADT18" s="36"/>
      <c r="ADU18" s="36"/>
      <c r="ADV18" s="36"/>
      <c r="ADW18" s="36"/>
      <c r="ADX18" s="36"/>
      <c r="ADY18" s="36"/>
      <c r="ADZ18" s="36"/>
      <c r="AEA18" s="36"/>
      <c r="AEB18" s="36"/>
      <c r="AEC18" s="36"/>
      <c r="AED18" s="36"/>
      <c r="AEE18" s="36"/>
      <c r="AEF18" s="36"/>
      <c r="AEG18" s="36"/>
      <c r="AEH18" s="36"/>
      <c r="AEI18" s="36"/>
      <c r="AEJ18" s="36"/>
      <c r="AEK18" s="36"/>
      <c r="AEL18" s="36"/>
      <c r="AEM18" s="36"/>
      <c r="AEN18" s="36"/>
      <c r="AEO18" s="36"/>
      <c r="AEP18" s="36"/>
      <c r="AEQ18" s="36"/>
      <c r="AER18" s="36"/>
      <c r="AES18" s="36"/>
      <c r="AET18" s="36"/>
      <c r="AEU18" s="36"/>
      <c r="AEV18" s="36"/>
      <c r="AEW18" s="36"/>
      <c r="AEX18" s="36"/>
      <c r="AEY18" s="36"/>
      <c r="AEZ18" s="36"/>
      <c r="AFA18" s="36"/>
      <c r="AFB18" s="36"/>
      <c r="AFC18" s="36"/>
      <c r="AFD18" s="36"/>
      <c r="AFE18" s="36"/>
      <c r="AFF18" s="36"/>
      <c r="AFG18" s="36"/>
      <c r="AFH18" s="36"/>
      <c r="AFI18" s="36"/>
      <c r="AFJ18" s="36"/>
      <c r="AFK18" s="36"/>
      <c r="AFL18" s="36"/>
      <c r="AFM18" s="36"/>
      <c r="AFN18" s="36"/>
      <c r="AFO18" s="36"/>
      <c r="AFP18" s="36"/>
      <c r="AFQ18" s="36"/>
      <c r="AFR18" s="36"/>
      <c r="AFS18" s="36"/>
      <c r="AFT18" s="36"/>
      <c r="AFU18" s="36"/>
      <c r="AFV18" s="36"/>
      <c r="AFW18" s="36"/>
    </row>
    <row r="19" spans="1:855" s="34" customFormat="1" ht="18" customHeight="1">
      <c r="A19" s="64">
        <v>15</v>
      </c>
      <c r="B19" s="11" t="s">
        <v>47</v>
      </c>
      <c r="C19" s="12" t="s">
        <v>20</v>
      </c>
      <c r="D19" s="13">
        <v>6</v>
      </c>
      <c r="E19" s="12" t="s">
        <v>18</v>
      </c>
      <c r="F19" s="12" t="s">
        <v>19</v>
      </c>
      <c r="G19" s="62" t="s">
        <v>148</v>
      </c>
      <c r="H19" s="14">
        <v>5</v>
      </c>
      <c r="I19" s="12" t="s">
        <v>100</v>
      </c>
      <c r="J19" s="15">
        <v>8084</v>
      </c>
      <c r="K19" s="15">
        <v>9249</v>
      </c>
      <c r="L19" s="16">
        <f t="shared" si="0"/>
        <v>1165</v>
      </c>
      <c r="M19" s="15">
        <f t="shared" si="1"/>
        <v>9249</v>
      </c>
      <c r="N19" s="15">
        <v>10513</v>
      </c>
      <c r="O19" s="16">
        <f t="shared" si="2"/>
        <v>1264</v>
      </c>
      <c r="P19" s="15">
        <f t="shared" si="3"/>
        <v>1165</v>
      </c>
      <c r="Q19" s="15">
        <v>0</v>
      </c>
      <c r="R19" s="17">
        <f t="shared" si="4"/>
        <v>1165</v>
      </c>
      <c r="S19" s="101">
        <v>1704.8440000000001</v>
      </c>
      <c r="T19" s="101">
        <v>343.67399999999998</v>
      </c>
      <c r="U19" s="108">
        <f t="shared" si="5"/>
        <v>1756.3951</v>
      </c>
      <c r="V19" s="114"/>
      <c r="W19" s="125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36"/>
      <c r="AN19" s="36"/>
      <c r="AO19" s="36"/>
      <c r="AP19" s="36"/>
      <c r="AQ19" s="36"/>
      <c r="AR19" s="36"/>
      <c r="AS19" s="36"/>
      <c r="AT19" s="36"/>
      <c r="AU19" s="36"/>
      <c r="AV19" s="36"/>
      <c r="AW19" s="36"/>
      <c r="AX19" s="36"/>
      <c r="AY19" s="36"/>
      <c r="AZ19" s="36"/>
      <c r="BA19" s="36"/>
      <c r="BB19" s="36"/>
      <c r="BC19" s="36"/>
      <c r="BD19" s="36"/>
      <c r="BE19" s="36"/>
      <c r="BF19" s="36"/>
      <c r="BG19" s="36"/>
      <c r="BH19" s="36"/>
      <c r="BI19" s="36"/>
      <c r="BJ19" s="36"/>
      <c r="BK19" s="36"/>
      <c r="BL19" s="36"/>
      <c r="BM19" s="36"/>
      <c r="BN19" s="36"/>
      <c r="BO19" s="36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6"/>
      <c r="CN19" s="36"/>
      <c r="CO19" s="36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36"/>
      <c r="DC19" s="36"/>
      <c r="DD19" s="36"/>
      <c r="DE19" s="36"/>
      <c r="DF19" s="36"/>
      <c r="DG19" s="36"/>
      <c r="DH19" s="36"/>
      <c r="DI19" s="36"/>
      <c r="DJ19" s="36"/>
      <c r="DK19" s="36"/>
      <c r="DL19" s="36"/>
      <c r="DM19" s="36"/>
      <c r="DN19" s="36"/>
      <c r="DO19" s="36"/>
      <c r="DP19" s="36"/>
      <c r="DQ19" s="36"/>
      <c r="DR19" s="36"/>
      <c r="DS19" s="36"/>
      <c r="DT19" s="36"/>
      <c r="DU19" s="36"/>
      <c r="DV19" s="36"/>
      <c r="DW19" s="36"/>
      <c r="DX19" s="36"/>
      <c r="DY19" s="36"/>
      <c r="DZ19" s="36"/>
      <c r="EA19" s="36"/>
      <c r="EB19" s="36"/>
      <c r="EC19" s="36"/>
      <c r="ED19" s="36"/>
      <c r="EE19" s="36"/>
      <c r="EF19" s="36"/>
      <c r="EG19" s="36"/>
      <c r="EH19" s="36"/>
      <c r="EI19" s="36"/>
      <c r="EJ19" s="36"/>
      <c r="EK19" s="36"/>
      <c r="EL19" s="36"/>
      <c r="EM19" s="36"/>
      <c r="EN19" s="36"/>
      <c r="EO19" s="36"/>
      <c r="EP19" s="36"/>
      <c r="EQ19" s="36"/>
      <c r="ER19" s="36"/>
      <c r="ES19" s="36"/>
      <c r="ET19" s="36"/>
      <c r="EU19" s="36"/>
      <c r="EV19" s="36"/>
      <c r="EW19" s="36"/>
      <c r="EX19" s="36"/>
      <c r="EY19" s="36"/>
      <c r="EZ19" s="36"/>
      <c r="FA19" s="36"/>
      <c r="FB19" s="36"/>
      <c r="FC19" s="36"/>
      <c r="FD19" s="36"/>
      <c r="FE19" s="36"/>
      <c r="FF19" s="36"/>
      <c r="FG19" s="36"/>
      <c r="FH19" s="36"/>
      <c r="FI19" s="36"/>
      <c r="FJ19" s="36"/>
      <c r="FK19" s="36"/>
      <c r="FL19" s="36"/>
      <c r="FM19" s="36"/>
      <c r="FN19" s="36"/>
      <c r="FO19" s="36"/>
      <c r="FP19" s="36"/>
      <c r="FQ19" s="36"/>
      <c r="FR19" s="36"/>
      <c r="FS19" s="36"/>
      <c r="FT19" s="36"/>
      <c r="FU19" s="36"/>
      <c r="FV19" s="36"/>
      <c r="FW19" s="36"/>
      <c r="FX19" s="36"/>
      <c r="FY19" s="36"/>
      <c r="FZ19" s="36"/>
      <c r="GA19" s="36"/>
      <c r="GB19" s="36"/>
      <c r="GC19" s="36"/>
      <c r="GD19" s="36"/>
      <c r="GE19" s="36"/>
      <c r="GF19" s="36"/>
      <c r="GG19" s="36"/>
      <c r="GH19" s="36"/>
      <c r="GI19" s="36"/>
      <c r="GJ19" s="36"/>
      <c r="GK19" s="36"/>
      <c r="GL19" s="36"/>
      <c r="GM19" s="36"/>
      <c r="GN19" s="36"/>
      <c r="GO19" s="36"/>
      <c r="GP19" s="36"/>
      <c r="GQ19" s="36"/>
      <c r="GR19" s="36"/>
      <c r="GS19" s="36"/>
      <c r="GT19" s="36"/>
      <c r="GU19" s="36"/>
      <c r="GV19" s="36"/>
      <c r="GW19" s="36"/>
      <c r="GX19" s="36"/>
      <c r="GY19" s="36"/>
      <c r="GZ19" s="36"/>
      <c r="HA19" s="36"/>
      <c r="HB19" s="36"/>
      <c r="HC19" s="36"/>
      <c r="HD19" s="36"/>
      <c r="HE19" s="36"/>
      <c r="HF19" s="36"/>
      <c r="HG19" s="36"/>
      <c r="HH19" s="36"/>
      <c r="HI19" s="36"/>
      <c r="HJ19" s="36"/>
      <c r="HK19" s="36"/>
      <c r="HL19" s="36"/>
      <c r="HM19" s="36"/>
      <c r="HN19" s="36"/>
      <c r="HO19" s="36"/>
      <c r="HP19" s="36"/>
      <c r="HQ19" s="36"/>
      <c r="HR19" s="36"/>
      <c r="HS19" s="36"/>
      <c r="HT19" s="36"/>
      <c r="HU19" s="36"/>
      <c r="HV19" s="36"/>
      <c r="HW19" s="36"/>
      <c r="HX19" s="36"/>
      <c r="HY19" s="36"/>
      <c r="HZ19" s="36"/>
      <c r="IA19" s="36"/>
      <c r="IB19" s="36"/>
      <c r="IC19" s="36"/>
      <c r="ID19" s="36"/>
      <c r="IE19" s="36"/>
      <c r="IF19" s="36"/>
      <c r="IG19" s="36"/>
      <c r="IH19" s="36"/>
      <c r="II19" s="36"/>
      <c r="IJ19" s="36"/>
      <c r="IK19" s="36"/>
      <c r="IL19" s="36"/>
      <c r="IM19" s="36"/>
      <c r="IN19" s="36"/>
      <c r="IO19" s="36"/>
      <c r="IP19" s="36"/>
      <c r="IQ19" s="36"/>
      <c r="IR19" s="36"/>
      <c r="IS19" s="36"/>
      <c r="IT19" s="36"/>
      <c r="IU19" s="36"/>
      <c r="IV19" s="36"/>
      <c r="IW19" s="36"/>
      <c r="IX19" s="36"/>
      <c r="IY19" s="36"/>
      <c r="IZ19" s="36"/>
      <c r="JA19" s="36"/>
      <c r="JB19" s="36"/>
      <c r="JC19" s="36"/>
      <c r="JD19" s="36"/>
      <c r="JE19" s="36"/>
      <c r="JF19" s="36"/>
      <c r="JG19" s="36"/>
      <c r="JH19" s="36"/>
      <c r="JI19" s="36"/>
      <c r="JJ19" s="36"/>
      <c r="JK19" s="36"/>
      <c r="JL19" s="36"/>
      <c r="JM19" s="36"/>
      <c r="JN19" s="36"/>
      <c r="JO19" s="36"/>
      <c r="JP19" s="36"/>
      <c r="JQ19" s="36"/>
      <c r="JR19" s="36"/>
      <c r="JS19" s="36"/>
      <c r="JT19" s="36"/>
      <c r="JU19" s="36"/>
      <c r="JV19" s="36"/>
      <c r="JW19" s="36"/>
      <c r="JX19" s="36"/>
      <c r="JY19" s="36"/>
      <c r="JZ19" s="36"/>
      <c r="KA19" s="36"/>
      <c r="KB19" s="36"/>
      <c r="KC19" s="36"/>
      <c r="KD19" s="36"/>
      <c r="KE19" s="36"/>
      <c r="KF19" s="36"/>
      <c r="KG19" s="36"/>
      <c r="KH19" s="36"/>
      <c r="KI19" s="36"/>
      <c r="KJ19" s="36"/>
      <c r="KK19" s="36"/>
      <c r="KL19" s="36"/>
      <c r="KM19" s="36"/>
      <c r="KN19" s="36"/>
      <c r="KO19" s="36"/>
      <c r="KP19" s="36"/>
      <c r="KQ19" s="36"/>
      <c r="KR19" s="36"/>
      <c r="KS19" s="36"/>
      <c r="KT19" s="36"/>
      <c r="KU19" s="36"/>
      <c r="KV19" s="36"/>
      <c r="KW19" s="36"/>
      <c r="KX19" s="36"/>
      <c r="KY19" s="36"/>
      <c r="KZ19" s="36"/>
      <c r="LA19" s="36"/>
      <c r="LB19" s="36"/>
      <c r="LC19" s="36"/>
      <c r="LD19" s="36"/>
      <c r="LE19" s="36"/>
      <c r="LF19" s="36"/>
      <c r="LG19" s="36"/>
      <c r="LH19" s="36"/>
      <c r="LI19" s="36"/>
      <c r="LJ19" s="36"/>
      <c r="LK19" s="36"/>
      <c r="LL19" s="36"/>
      <c r="LM19" s="36"/>
      <c r="LN19" s="36"/>
      <c r="LO19" s="36"/>
      <c r="LP19" s="36"/>
      <c r="LQ19" s="36"/>
      <c r="LR19" s="36"/>
      <c r="LS19" s="36"/>
      <c r="LT19" s="36"/>
      <c r="LU19" s="36"/>
      <c r="LV19" s="36"/>
      <c r="LW19" s="36"/>
      <c r="LX19" s="36"/>
      <c r="LY19" s="36"/>
      <c r="LZ19" s="36"/>
      <c r="MA19" s="36"/>
      <c r="MB19" s="36"/>
      <c r="MC19" s="36"/>
      <c r="MD19" s="36"/>
      <c r="ME19" s="36"/>
      <c r="MF19" s="36"/>
      <c r="MG19" s="36"/>
      <c r="MH19" s="36"/>
      <c r="MI19" s="36"/>
      <c r="MJ19" s="36"/>
      <c r="MK19" s="36"/>
      <c r="ML19" s="36"/>
      <c r="MM19" s="36"/>
      <c r="MN19" s="36"/>
      <c r="MO19" s="36"/>
      <c r="MP19" s="36"/>
      <c r="MQ19" s="36"/>
      <c r="MR19" s="36"/>
      <c r="MS19" s="36"/>
      <c r="MT19" s="36"/>
      <c r="MU19" s="36"/>
      <c r="MV19" s="36"/>
      <c r="MW19" s="36"/>
      <c r="MX19" s="36"/>
      <c r="MY19" s="36"/>
      <c r="MZ19" s="36"/>
      <c r="NA19" s="36"/>
      <c r="NB19" s="36"/>
      <c r="NC19" s="36"/>
      <c r="ND19" s="36"/>
      <c r="NE19" s="36"/>
      <c r="NF19" s="36"/>
      <c r="NG19" s="36"/>
      <c r="NH19" s="36"/>
      <c r="NI19" s="36"/>
      <c r="NJ19" s="36"/>
      <c r="NK19" s="36"/>
      <c r="NL19" s="36"/>
      <c r="NM19" s="36"/>
      <c r="NN19" s="36"/>
      <c r="NO19" s="36"/>
      <c r="NP19" s="36"/>
      <c r="NQ19" s="36"/>
      <c r="NR19" s="36"/>
      <c r="NS19" s="36"/>
      <c r="NT19" s="36"/>
      <c r="NU19" s="36"/>
      <c r="NV19" s="36"/>
      <c r="NW19" s="36"/>
      <c r="NX19" s="36"/>
      <c r="NY19" s="36"/>
      <c r="NZ19" s="36"/>
      <c r="OA19" s="36"/>
      <c r="OB19" s="36"/>
      <c r="OC19" s="36"/>
      <c r="OD19" s="36"/>
      <c r="OE19" s="36"/>
      <c r="OF19" s="36"/>
      <c r="OG19" s="36"/>
      <c r="OH19" s="36"/>
      <c r="OI19" s="36"/>
      <c r="OJ19" s="36"/>
      <c r="OK19" s="36"/>
      <c r="OL19" s="36"/>
      <c r="OM19" s="36"/>
      <c r="ON19" s="36"/>
      <c r="OT19" s="36"/>
      <c r="OU19" s="36"/>
      <c r="OV19" s="36"/>
      <c r="OW19" s="36"/>
      <c r="OX19" s="36"/>
      <c r="OY19" s="36"/>
      <c r="OZ19" s="36"/>
      <c r="PA19" s="36"/>
      <c r="PB19" s="36"/>
      <c r="PC19" s="36"/>
      <c r="PD19" s="36"/>
      <c r="PE19" s="36"/>
      <c r="PF19" s="36"/>
      <c r="PG19" s="36"/>
      <c r="PH19" s="36"/>
      <c r="PI19" s="36"/>
      <c r="PJ19" s="36"/>
      <c r="PK19" s="36"/>
      <c r="PL19" s="36"/>
      <c r="PM19" s="36"/>
      <c r="PN19" s="36"/>
      <c r="PO19" s="36"/>
      <c r="PP19" s="36"/>
      <c r="PQ19" s="36"/>
      <c r="PR19" s="36"/>
      <c r="PS19" s="36"/>
      <c r="PT19" s="36"/>
      <c r="PU19" s="36"/>
      <c r="PV19" s="36"/>
      <c r="PW19" s="36"/>
      <c r="PX19" s="36"/>
      <c r="PY19" s="36"/>
      <c r="PZ19" s="36"/>
      <c r="QA19" s="36"/>
      <c r="QB19" s="36"/>
      <c r="QC19" s="36"/>
      <c r="QD19" s="36"/>
      <c r="QE19" s="36"/>
      <c r="QF19" s="36"/>
      <c r="QG19" s="36"/>
      <c r="QH19" s="36"/>
      <c r="QI19" s="36"/>
      <c r="QJ19" s="36"/>
      <c r="QK19" s="36"/>
      <c r="QL19" s="36"/>
      <c r="QM19" s="36"/>
      <c r="QN19" s="36"/>
      <c r="QO19" s="36"/>
      <c r="QP19" s="36"/>
      <c r="QQ19" s="36"/>
      <c r="QR19" s="36"/>
      <c r="QS19" s="36"/>
      <c r="QT19" s="36"/>
      <c r="QU19" s="36"/>
      <c r="QV19" s="36"/>
      <c r="QW19" s="36"/>
      <c r="QX19" s="36"/>
      <c r="QY19" s="36"/>
      <c r="QZ19" s="36"/>
      <c r="RA19" s="36"/>
      <c r="RB19" s="36"/>
      <c r="RC19" s="36"/>
      <c r="RD19" s="36"/>
      <c r="RE19" s="36"/>
      <c r="RF19" s="36"/>
      <c r="RG19" s="36"/>
      <c r="RH19" s="36"/>
      <c r="RI19" s="36"/>
      <c r="RJ19" s="36"/>
      <c r="RK19" s="36"/>
      <c r="RL19" s="36"/>
      <c r="RM19" s="36"/>
      <c r="RN19" s="36"/>
      <c r="RO19" s="36"/>
      <c r="RP19" s="36"/>
      <c r="RQ19" s="36"/>
      <c r="RR19" s="36"/>
      <c r="RS19" s="36"/>
      <c r="RT19" s="36"/>
      <c r="RU19" s="36"/>
      <c r="RV19" s="36"/>
      <c r="RW19" s="36"/>
      <c r="RX19" s="36"/>
      <c r="RY19" s="36"/>
      <c r="RZ19" s="36"/>
      <c r="SA19" s="36"/>
      <c r="SB19" s="36"/>
      <c r="SC19" s="36"/>
      <c r="SD19" s="36"/>
      <c r="SE19" s="36"/>
      <c r="SF19" s="36"/>
      <c r="SG19" s="36"/>
      <c r="SH19" s="36"/>
      <c r="SI19" s="36"/>
      <c r="SJ19" s="36"/>
      <c r="SK19" s="36"/>
      <c r="SL19" s="36"/>
      <c r="SM19" s="36"/>
      <c r="SN19" s="36"/>
      <c r="SO19" s="36"/>
      <c r="SP19" s="36"/>
      <c r="SQ19" s="36"/>
      <c r="SR19" s="36"/>
      <c r="SS19" s="36"/>
      <c r="ST19" s="36"/>
      <c r="SU19" s="36"/>
      <c r="SV19" s="36"/>
      <c r="SW19" s="36"/>
      <c r="SX19" s="36"/>
      <c r="SY19" s="36"/>
      <c r="SZ19" s="36"/>
      <c r="TA19" s="36"/>
      <c r="TB19" s="36"/>
      <c r="TC19" s="36"/>
      <c r="TD19" s="36"/>
      <c r="TE19" s="36"/>
      <c r="TF19" s="36"/>
      <c r="TG19" s="36"/>
      <c r="TH19" s="36"/>
      <c r="TI19" s="36"/>
      <c r="TJ19" s="36"/>
      <c r="TK19" s="36"/>
      <c r="TL19" s="36"/>
      <c r="TM19" s="36"/>
      <c r="TN19" s="36"/>
      <c r="TO19" s="36"/>
      <c r="TP19" s="36"/>
      <c r="TQ19" s="36"/>
      <c r="TR19" s="36"/>
      <c r="TS19" s="36"/>
      <c r="TT19" s="36"/>
      <c r="TU19" s="36"/>
      <c r="TV19" s="36"/>
      <c r="TW19" s="36"/>
      <c r="TX19" s="36"/>
      <c r="TY19" s="36"/>
      <c r="TZ19" s="36"/>
      <c r="UA19" s="36"/>
      <c r="UB19" s="36"/>
      <c r="UC19" s="36"/>
      <c r="UD19" s="36"/>
      <c r="UE19" s="36"/>
      <c r="UF19" s="36"/>
      <c r="UG19" s="36"/>
      <c r="UH19" s="36"/>
      <c r="UI19" s="36"/>
      <c r="UJ19" s="36"/>
      <c r="UK19" s="36"/>
      <c r="UL19" s="36"/>
      <c r="UM19" s="36"/>
      <c r="UN19" s="36"/>
      <c r="UO19" s="36"/>
      <c r="UP19" s="36"/>
      <c r="UQ19" s="36"/>
      <c r="UR19" s="36"/>
      <c r="US19" s="36"/>
      <c r="UT19" s="36"/>
      <c r="UU19" s="36"/>
      <c r="UV19" s="36"/>
      <c r="UW19" s="36"/>
      <c r="UX19" s="36"/>
      <c r="UY19" s="36"/>
      <c r="UZ19" s="36"/>
      <c r="VA19" s="36"/>
      <c r="VB19" s="36"/>
      <c r="VC19" s="36"/>
      <c r="VD19" s="36"/>
      <c r="VE19" s="36"/>
      <c r="VF19" s="36"/>
      <c r="VG19" s="36"/>
      <c r="VH19" s="36"/>
      <c r="VI19" s="36"/>
      <c r="VJ19" s="36"/>
      <c r="VK19" s="36"/>
      <c r="VL19" s="36"/>
      <c r="VM19" s="36"/>
      <c r="VN19" s="36"/>
      <c r="VO19" s="36"/>
      <c r="VP19" s="36"/>
      <c r="VQ19" s="36"/>
      <c r="VR19" s="36"/>
      <c r="VS19" s="36"/>
      <c r="VT19" s="36"/>
      <c r="VU19" s="36"/>
      <c r="VV19" s="36"/>
      <c r="VW19" s="36"/>
      <c r="VX19" s="36"/>
      <c r="VY19" s="36"/>
      <c r="VZ19" s="36"/>
      <c r="WA19" s="36"/>
      <c r="WB19" s="36"/>
      <c r="WC19" s="36"/>
      <c r="WD19" s="36"/>
      <c r="WE19" s="36"/>
      <c r="WF19" s="36"/>
      <c r="WG19" s="36"/>
      <c r="WH19" s="36"/>
      <c r="WI19" s="36"/>
      <c r="WJ19" s="36"/>
      <c r="WK19" s="36"/>
      <c r="WL19" s="36"/>
      <c r="WM19" s="36"/>
      <c r="WN19" s="36"/>
      <c r="WO19" s="36"/>
      <c r="WP19" s="36"/>
      <c r="WQ19" s="36"/>
      <c r="WR19" s="36"/>
      <c r="WS19" s="36"/>
      <c r="WT19" s="36"/>
      <c r="WU19" s="36"/>
      <c r="WV19" s="36"/>
      <c r="WW19" s="36"/>
      <c r="WX19" s="36"/>
      <c r="WY19" s="36"/>
      <c r="WZ19" s="36"/>
      <c r="XA19" s="36"/>
      <c r="XB19" s="36"/>
      <c r="XC19" s="36"/>
      <c r="XD19" s="36"/>
      <c r="XE19" s="36"/>
      <c r="XF19" s="36"/>
      <c r="XG19" s="36"/>
      <c r="XH19" s="36"/>
      <c r="XI19" s="36"/>
      <c r="XJ19" s="36"/>
      <c r="XK19" s="36"/>
      <c r="XL19" s="36"/>
      <c r="XM19" s="36"/>
      <c r="XN19" s="36"/>
      <c r="XO19" s="36"/>
      <c r="XP19" s="36"/>
      <c r="XQ19" s="36"/>
      <c r="XR19" s="36"/>
      <c r="XS19" s="36"/>
      <c r="XT19" s="36"/>
      <c r="XU19" s="36"/>
      <c r="XV19" s="36"/>
      <c r="XW19" s="36"/>
      <c r="XX19" s="36"/>
      <c r="XY19" s="36"/>
      <c r="XZ19" s="36"/>
      <c r="YA19" s="36"/>
      <c r="YB19" s="36"/>
      <c r="YC19" s="36"/>
      <c r="YD19" s="36"/>
      <c r="YE19" s="36"/>
      <c r="YF19" s="36"/>
      <c r="YG19" s="36"/>
      <c r="YH19" s="36"/>
      <c r="YI19" s="36"/>
      <c r="YJ19" s="36"/>
      <c r="YK19" s="36"/>
      <c r="YL19" s="36"/>
      <c r="YM19" s="36"/>
      <c r="YN19" s="36"/>
      <c r="YO19" s="36"/>
      <c r="YP19" s="36"/>
      <c r="YQ19" s="36"/>
      <c r="YR19" s="36"/>
      <c r="YS19" s="36"/>
      <c r="YT19" s="36"/>
      <c r="YU19" s="36"/>
      <c r="YV19" s="36"/>
      <c r="YW19" s="36"/>
      <c r="YX19" s="36"/>
      <c r="YY19" s="36"/>
      <c r="YZ19" s="36"/>
      <c r="ZA19" s="36"/>
      <c r="ZB19" s="36"/>
      <c r="ZC19" s="36"/>
      <c r="ZD19" s="36"/>
      <c r="ZE19" s="36"/>
      <c r="ZF19" s="36"/>
      <c r="ZG19" s="36"/>
      <c r="ZH19" s="36"/>
      <c r="ZI19" s="36"/>
      <c r="ZJ19" s="36"/>
      <c r="ZK19" s="36"/>
      <c r="ZL19" s="36"/>
      <c r="ZM19" s="36"/>
      <c r="ZN19" s="36"/>
      <c r="ZO19" s="36"/>
      <c r="ZP19" s="36"/>
      <c r="ZQ19" s="36"/>
      <c r="ZR19" s="36"/>
      <c r="ZS19" s="36"/>
      <c r="ZT19" s="36"/>
      <c r="ZU19" s="36"/>
      <c r="ZV19" s="36"/>
      <c r="ZW19" s="36"/>
      <c r="ZX19" s="36"/>
      <c r="ZY19" s="36"/>
      <c r="ZZ19" s="36"/>
      <c r="AAA19" s="36"/>
      <c r="AAB19" s="36"/>
      <c r="AAC19" s="36"/>
      <c r="AAD19" s="36"/>
      <c r="AAE19" s="36"/>
      <c r="AAF19" s="36"/>
      <c r="AAG19" s="36"/>
      <c r="AAH19" s="36"/>
      <c r="AAI19" s="36"/>
      <c r="AAJ19" s="36"/>
      <c r="AAK19" s="36"/>
      <c r="AAL19" s="36"/>
      <c r="AAM19" s="36"/>
      <c r="AAN19" s="36"/>
      <c r="AAO19" s="36"/>
      <c r="AAP19" s="36"/>
      <c r="AAQ19" s="36"/>
      <c r="AAR19" s="36"/>
      <c r="AAS19" s="36"/>
      <c r="AAT19" s="36"/>
      <c r="AAU19" s="36"/>
      <c r="AAV19" s="36"/>
      <c r="AAW19" s="36"/>
      <c r="AAX19" s="36"/>
      <c r="AAY19" s="36"/>
      <c r="AAZ19" s="36"/>
      <c r="ABA19" s="36"/>
      <c r="ABB19" s="36"/>
      <c r="ABC19" s="36"/>
      <c r="ABD19" s="36"/>
      <c r="ABE19" s="36"/>
      <c r="ABF19" s="36"/>
      <c r="ABG19" s="36"/>
      <c r="ABH19" s="36"/>
      <c r="ABI19" s="36"/>
      <c r="ABJ19" s="36"/>
      <c r="ABK19" s="36"/>
      <c r="ABL19" s="36"/>
      <c r="ABM19" s="36"/>
      <c r="ABN19" s="36"/>
      <c r="ABO19" s="36"/>
      <c r="ABP19" s="36"/>
      <c r="ABQ19" s="36"/>
      <c r="ABR19" s="36"/>
      <c r="ABS19" s="36"/>
      <c r="ABT19" s="36"/>
      <c r="ABU19" s="36"/>
      <c r="ABV19" s="36"/>
      <c r="ABW19" s="36"/>
      <c r="ABX19" s="36"/>
      <c r="ABY19" s="36"/>
      <c r="ABZ19" s="36"/>
      <c r="ACA19" s="36"/>
      <c r="ACB19" s="36"/>
      <c r="ACC19" s="36"/>
      <c r="ACD19" s="36"/>
      <c r="ACE19" s="36"/>
      <c r="ACF19" s="36"/>
      <c r="ACG19" s="36"/>
      <c r="ACH19" s="36"/>
      <c r="ACI19" s="36"/>
      <c r="ACJ19" s="36"/>
      <c r="ACK19" s="36"/>
      <c r="ACL19" s="36"/>
      <c r="ACM19" s="36"/>
      <c r="ACN19" s="36"/>
      <c r="ACO19" s="36"/>
      <c r="ACP19" s="36"/>
      <c r="ACQ19" s="36"/>
      <c r="ACR19" s="36"/>
      <c r="ACS19" s="36"/>
      <c r="ACT19" s="36"/>
      <c r="ACU19" s="36"/>
      <c r="ACV19" s="36"/>
      <c r="ACW19" s="36"/>
      <c r="ACX19" s="36"/>
      <c r="ACY19" s="36"/>
      <c r="ACZ19" s="36"/>
      <c r="ADA19" s="36"/>
      <c r="ADB19" s="36"/>
      <c r="ADC19" s="36"/>
      <c r="ADD19" s="36"/>
      <c r="ADE19" s="36"/>
      <c r="ADF19" s="36"/>
      <c r="ADG19" s="36"/>
      <c r="ADH19" s="36"/>
      <c r="ADI19" s="36"/>
      <c r="ADJ19" s="36"/>
      <c r="ADK19" s="36"/>
      <c r="ADL19" s="36"/>
      <c r="ADM19" s="36"/>
      <c r="ADN19" s="36"/>
      <c r="ADO19" s="36"/>
      <c r="ADP19" s="36"/>
      <c r="ADQ19" s="36"/>
      <c r="ADR19" s="36"/>
      <c r="ADS19" s="36"/>
      <c r="ADT19" s="36"/>
      <c r="ADU19" s="36"/>
      <c r="ADV19" s="36"/>
      <c r="ADW19" s="36"/>
      <c r="ADX19" s="36"/>
      <c r="ADY19" s="36"/>
      <c r="ADZ19" s="36"/>
      <c r="AEA19" s="36"/>
      <c r="AEB19" s="36"/>
      <c r="AEC19" s="36"/>
      <c r="AED19" s="36"/>
      <c r="AEE19" s="36"/>
      <c r="AEF19" s="36"/>
      <c r="AEG19" s="36"/>
      <c r="AEH19" s="36"/>
      <c r="AEI19" s="36"/>
      <c r="AEJ19" s="36"/>
      <c r="AEK19" s="36"/>
      <c r="AEL19" s="36"/>
      <c r="AEM19" s="36"/>
      <c r="AEN19" s="36"/>
      <c r="AEO19" s="36"/>
      <c r="AEP19" s="36"/>
      <c r="AEQ19" s="36"/>
      <c r="AER19" s="36"/>
      <c r="AES19" s="36"/>
      <c r="AET19" s="36"/>
      <c r="AEU19" s="36"/>
      <c r="AEV19" s="36"/>
      <c r="AEW19" s="36"/>
      <c r="AEX19" s="36"/>
      <c r="AEY19" s="36"/>
      <c r="AEZ19" s="36"/>
      <c r="AFA19" s="36"/>
      <c r="AFB19" s="36"/>
      <c r="AFC19" s="36"/>
      <c r="AFD19" s="36"/>
      <c r="AFE19" s="36"/>
      <c r="AFF19" s="36"/>
      <c r="AFG19" s="36"/>
      <c r="AFH19" s="36"/>
      <c r="AFI19" s="36"/>
      <c r="AFJ19" s="36"/>
      <c r="AFK19" s="36"/>
      <c r="AFL19" s="36"/>
      <c r="AFM19" s="36"/>
      <c r="AFN19" s="36"/>
      <c r="AFO19" s="36"/>
      <c r="AFP19" s="36"/>
      <c r="AFQ19" s="36"/>
      <c r="AFR19" s="36"/>
      <c r="AFS19" s="36"/>
      <c r="AFT19" s="36"/>
      <c r="AFU19" s="36"/>
      <c r="AFV19" s="36"/>
      <c r="AFW19" s="36"/>
    </row>
    <row r="20" spans="1:855" s="34" customFormat="1" ht="18" customHeight="1">
      <c r="A20" s="64">
        <v>16</v>
      </c>
      <c r="B20" s="11" t="s">
        <v>35</v>
      </c>
      <c r="C20" s="12" t="s">
        <v>27</v>
      </c>
      <c r="D20" s="13">
        <v>17</v>
      </c>
      <c r="E20" s="12" t="s">
        <v>18</v>
      </c>
      <c r="F20" s="12" t="s">
        <v>19</v>
      </c>
      <c r="G20" s="62" t="s">
        <v>149</v>
      </c>
      <c r="H20" s="14">
        <v>1</v>
      </c>
      <c r="I20" s="12" t="s">
        <v>101</v>
      </c>
      <c r="J20" s="15">
        <v>27772</v>
      </c>
      <c r="K20" s="15">
        <v>31196</v>
      </c>
      <c r="L20" s="16">
        <f t="shared" si="0"/>
        <v>3424</v>
      </c>
      <c r="M20" s="15">
        <f t="shared" si="1"/>
        <v>31196</v>
      </c>
      <c r="N20" s="15">
        <v>32309</v>
      </c>
      <c r="O20" s="16">
        <f t="shared" si="2"/>
        <v>1113</v>
      </c>
      <c r="P20" s="15">
        <f t="shared" si="3"/>
        <v>3424</v>
      </c>
      <c r="Q20" s="15">
        <v>0</v>
      </c>
      <c r="R20" s="17">
        <f t="shared" si="4"/>
        <v>3424</v>
      </c>
      <c r="S20" s="101">
        <v>336.37099999999998</v>
      </c>
      <c r="T20" s="101">
        <v>220.12100000000001</v>
      </c>
      <c r="U20" s="108">
        <f t="shared" si="5"/>
        <v>369.38914999999997</v>
      </c>
      <c r="V20" s="114"/>
      <c r="W20" s="125"/>
      <c r="X20" s="36"/>
      <c r="Y20" s="36"/>
      <c r="Z20" s="36"/>
      <c r="AA20" s="36"/>
      <c r="AB20" s="36"/>
      <c r="AC20" s="36"/>
      <c r="AD20" s="36"/>
      <c r="AE20" s="36"/>
      <c r="AF20" s="36"/>
      <c r="AG20" s="36"/>
      <c r="AH20" s="36"/>
      <c r="AI20" s="36"/>
      <c r="AJ20" s="36"/>
      <c r="AK20" s="36"/>
      <c r="AL20" s="36"/>
      <c r="AM20" s="36"/>
      <c r="AN20" s="36"/>
      <c r="AO20" s="36"/>
      <c r="AP20" s="36"/>
      <c r="AQ20" s="36"/>
      <c r="AR20" s="36"/>
      <c r="AS20" s="36"/>
      <c r="AT20" s="36"/>
      <c r="AU20" s="36"/>
      <c r="AV20" s="36"/>
      <c r="AW20" s="36"/>
      <c r="AX20" s="36"/>
      <c r="AY20" s="36"/>
      <c r="AZ20" s="36"/>
      <c r="BA20" s="36"/>
      <c r="BB20" s="36"/>
      <c r="BC20" s="36"/>
      <c r="BD20" s="36"/>
      <c r="BE20" s="36"/>
      <c r="BF20" s="36"/>
      <c r="BG20" s="36"/>
      <c r="BH20" s="36"/>
      <c r="BI20" s="36"/>
      <c r="BJ20" s="36"/>
      <c r="BK20" s="36"/>
      <c r="BL20" s="36"/>
      <c r="BM20" s="36"/>
      <c r="BN20" s="36"/>
      <c r="BO20" s="36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6"/>
      <c r="CN20" s="36"/>
      <c r="CO20" s="36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36"/>
      <c r="DC20" s="36"/>
      <c r="DD20" s="36"/>
      <c r="DE20" s="36"/>
      <c r="DF20" s="36"/>
      <c r="DG20" s="36"/>
      <c r="DH20" s="36"/>
      <c r="DI20" s="36"/>
      <c r="DJ20" s="36"/>
      <c r="DK20" s="36"/>
      <c r="DL20" s="36"/>
      <c r="DM20" s="36"/>
      <c r="DN20" s="36"/>
      <c r="DO20" s="36"/>
      <c r="DP20" s="36"/>
      <c r="DQ20" s="36"/>
      <c r="DR20" s="36"/>
      <c r="DS20" s="36"/>
      <c r="DT20" s="36"/>
      <c r="DU20" s="36"/>
      <c r="DV20" s="36"/>
      <c r="DW20" s="36"/>
      <c r="DX20" s="36"/>
      <c r="DY20" s="36"/>
      <c r="DZ20" s="36"/>
      <c r="EA20" s="36"/>
      <c r="EB20" s="36"/>
      <c r="EC20" s="36"/>
      <c r="ED20" s="36"/>
      <c r="EE20" s="36"/>
      <c r="EF20" s="36"/>
      <c r="EG20" s="36"/>
      <c r="EH20" s="36"/>
      <c r="EI20" s="36"/>
      <c r="EJ20" s="36"/>
      <c r="EK20" s="36"/>
      <c r="EL20" s="36"/>
      <c r="EM20" s="36"/>
      <c r="EN20" s="36"/>
      <c r="EO20" s="36"/>
      <c r="EP20" s="36"/>
      <c r="EQ20" s="36"/>
      <c r="ER20" s="36"/>
      <c r="ES20" s="36"/>
      <c r="ET20" s="36"/>
      <c r="EU20" s="36"/>
      <c r="EV20" s="36"/>
      <c r="EW20" s="36"/>
      <c r="EX20" s="36"/>
      <c r="EY20" s="36"/>
      <c r="EZ20" s="36"/>
      <c r="FA20" s="36"/>
      <c r="FB20" s="36"/>
      <c r="FC20" s="36"/>
      <c r="FD20" s="36"/>
      <c r="FE20" s="36"/>
      <c r="FF20" s="36"/>
      <c r="FG20" s="36"/>
      <c r="FH20" s="36"/>
      <c r="FI20" s="36"/>
      <c r="FJ20" s="36"/>
      <c r="FK20" s="36"/>
      <c r="FL20" s="36"/>
      <c r="FM20" s="36"/>
      <c r="FN20" s="36"/>
      <c r="FO20" s="36"/>
      <c r="FP20" s="36"/>
      <c r="FQ20" s="36"/>
      <c r="FR20" s="36"/>
      <c r="FS20" s="36"/>
      <c r="FT20" s="36"/>
      <c r="FU20" s="36"/>
      <c r="FV20" s="36"/>
      <c r="FW20" s="36"/>
      <c r="FX20" s="36"/>
      <c r="FY20" s="36"/>
      <c r="FZ20" s="36"/>
      <c r="GA20" s="36"/>
      <c r="GB20" s="36"/>
      <c r="GC20" s="36"/>
      <c r="GD20" s="36"/>
      <c r="GE20" s="36"/>
      <c r="GF20" s="36"/>
      <c r="GG20" s="36"/>
      <c r="GH20" s="36"/>
      <c r="GI20" s="36"/>
      <c r="GJ20" s="36"/>
      <c r="GK20" s="36"/>
      <c r="GL20" s="36"/>
      <c r="GM20" s="36"/>
      <c r="GN20" s="36"/>
      <c r="GO20" s="36"/>
      <c r="GP20" s="36"/>
      <c r="GQ20" s="36"/>
      <c r="GR20" s="36"/>
      <c r="GS20" s="36"/>
      <c r="GT20" s="36"/>
      <c r="GU20" s="36"/>
      <c r="GV20" s="36"/>
      <c r="GW20" s="36"/>
      <c r="GX20" s="36"/>
      <c r="GY20" s="36"/>
      <c r="GZ20" s="36"/>
      <c r="HA20" s="36"/>
      <c r="HB20" s="36"/>
      <c r="HC20" s="36"/>
      <c r="HD20" s="36"/>
      <c r="HE20" s="36"/>
      <c r="HF20" s="36"/>
      <c r="HG20" s="36"/>
      <c r="HH20" s="36"/>
      <c r="HI20" s="36"/>
      <c r="HJ20" s="36"/>
      <c r="HK20" s="36"/>
      <c r="HL20" s="36"/>
      <c r="HM20" s="36"/>
      <c r="HN20" s="36"/>
      <c r="HO20" s="36"/>
      <c r="HP20" s="36"/>
      <c r="HQ20" s="36"/>
      <c r="HR20" s="36"/>
      <c r="HS20" s="36"/>
      <c r="HT20" s="36"/>
      <c r="HU20" s="36"/>
      <c r="HV20" s="36"/>
      <c r="HW20" s="36"/>
      <c r="HX20" s="36"/>
      <c r="HY20" s="36"/>
      <c r="HZ20" s="36"/>
      <c r="IA20" s="36"/>
      <c r="IB20" s="36"/>
      <c r="IC20" s="36"/>
      <c r="ID20" s="36"/>
      <c r="IE20" s="36"/>
      <c r="IF20" s="36"/>
      <c r="IG20" s="36"/>
      <c r="IH20" s="36"/>
      <c r="II20" s="36"/>
      <c r="IJ20" s="36"/>
      <c r="IK20" s="36"/>
      <c r="IL20" s="36"/>
      <c r="IM20" s="36"/>
      <c r="IN20" s="36"/>
      <c r="IO20" s="36"/>
      <c r="IP20" s="36"/>
      <c r="IQ20" s="36"/>
      <c r="IR20" s="36"/>
      <c r="IS20" s="36"/>
      <c r="IT20" s="36"/>
      <c r="IU20" s="36"/>
      <c r="IV20" s="36"/>
      <c r="IW20" s="36"/>
      <c r="IX20" s="36"/>
      <c r="IY20" s="36"/>
      <c r="IZ20" s="36"/>
      <c r="JA20" s="36"/>
      <c r="JB20" s="36"/>
      <c r="JC20" s="36"/>
      <c r="JD20" s="36"/>
      <c r="JE20" s="36"/>
      <c r="JF20" s="36"/>
      <c r="JG20" s="36"/>
      <c r="JH20" s="36"/>
      <c r="JI20" s="36"/>
      <c r="JJ20" s="36"/>
      <c r="JK20" s="36"/>
      <c r="JL20" s="36"/>
      <c r="JM20" s="36"/>
      <c r="JN20" s="36"/>
      <c r="JO20" s="36"/>
      <c r="JP20" s="36"/>
      <c r="JQ20" s="36"/>
      <c r="JR20" s="36"/>
      <c r="JS20" s="36"/>
      <c r="JT20" s="36"/>
      <c r="JU20" s="36"/>
      <c r="JV20" s="36"/>
      <c r="JW20" s="36"/>
      <c r="JX20" s="36"/>
      <c r="JY20" s="36"/>
      <c r="JZ20" s="36"/>
      <c r="KA20" s="36"/>
      <c r="KB20" s="36"/>
      <c r="KC20" s="36"/>
      <c r="KD20" s="36"/>
      <c r="KE20" s="36"/>
      <c r="KF20" s="36"/>
      <c r="KG20" s="36"/>
      <c r="KH20" s="36"/>
      <c r="KI20" s="36"/>
      <c r="KJ20" s="36"/>
      <c r="KK20" s="36"/>
      <c r="KL20" s="36"/>
      <c r="KM20" s="36"/>
      <c r="KN20" s="36"/>
      <c r="KO20" s="36"/>
      <c r="KP20" s="36"/>
      <c r="KQ20" s="36"/>
      <c r="KR20" s="36"/>
      <c r="KS20" s="36"/>
      <c r="KT20" s="36"/>
      <c r="KU20" s="36"/>
      <c r="KV20" s="36"/>
      <c r="KW20" s="36"/>
      <c r="KX20" s="36"/>
      <c r="KY20" s="36"/>
      <c r="KZ20" s="36"/>
      <c r="LA20" s="36"/>
      <c r="LB20" s="36"/>
      <c r="LC20" s="36"/>
      <c r="LD20" s="36"/>
      <c r="LE20" s="36"/>
      <c r="LF20" s="36"/>
      <c r="LG20" s="36"/>
      <c r="LH20" s="36"/>
      <c r="LI20" s="36"/>
      <c r="LJ20" s="36"/>
      <c r="LK20" s="36"/>
      <c r="LL20" s="36"/>
      <c r="LM20" s="36"/>
      <c r="LN20" s="36"/>
      <c r="LO20" s="36"/>
      <c r="LP20" s="36"/>
      <c r="LQ20" s="36"/>
      <c r="LR20" s="36"/>
      <c r="LS20" s="36"/>
      <c r="LT20" s="36"/>
      <c r="LU20" s="36"/>
      <c r="LV20" s="36"/>
      <c r="LW20" s="36"/>
      <c r="LX20" s="36"/>
      <c r="LY20" s="36"/>
      <c r="LZ20" s="36"/>
      <c r="MA20" s="36"/>
      <c r="MB20" s="36"/>
      <c r="MC20" s="36"/>
      <c r="MD20" s="36"/>
      <c r="ME20" s="36"/>
      <c r="MF20" s="36"/>
      <c r="MG20" s="36"/>
      <c r="MH20" s="36"/>
      <c r="MI20" s="36"/>
      <c r="MJ20" s="36"/>
      <c r="MK20" s="36"/>
      <c r="ML20" s="36"/>
      <c r="MM20" s="36"/>
      <c r="MN20" s="36"/>
      <c r="MO20" s="36"/>
      <c r="MP20" s="36"/>
      <c r="MQ20" s="36"/>
      <c r="MR20" s="36"/>
      <c r="MS20" s="36"/>
      <c r="MT20" s="36"/>
      <c r="MU20" s="36"/>
      <c r="MV20" s="36"/>
      <c r="MW20" s="36"/>
      <c r="MX20" s="36"/>
      <c r="MY20" s="36"/>
      <c r="MZ20" s="36"/>
      <c r="NA20" s="36"/>
      <c r="NB20" s="36"/>
      <c r="NC20" s="36"/>
      <c r="ND20" s="36"/>
      <c r="NE20" s="36"/>
      <c r="NF20" s="36"/>
      <c r="NG20" s="36"/>
      <c r="NH20" s="36"/>
      <c r="NI20" s="36"/>
      <c r="NJ20" s="36"/>
      <c r="NK20" s="36"/>
      <c r="NL20" s="36"/>
      <c r="NM20" s="36"/>
      <c r="NN20" s="36"/>
      <c r="NO20" s="36"/>
      <c r="NP20" s="36"/>
      <c r="NQ20" s="36"/>
      <c r="NR20" s="36"/>
      <c r="NS20" s="36"/>
      <c r="NT20" s="36"/>
      <c r="NU20" s="36"/>
      <c r="NV20" s="36"/>
      <c r="NW20" s="36"/>
      <c r="NX20" s="36"/>
      <c r="NY20" s="36"/>
      <c r="NZ20" s="36"/>
      <c r="OA20" s="36"/>
      <c r="OB20" s="36"/>
      <c r="OC20" s="36"/>
      <c r="OD20" s="36"/>
      <c r="OE20" s="36"/>
      <c r="OF20" s="36"/>
      <c r="OG20" s="36"/>
      <c r="OH20" s="36"/>
      <c r="OI20" s="36"/>
      <c r="OJ20" s="36"/>
      <c r="OK20" s="36"/>
      <c r="OL20" s="36"/>
      <c r="OM20" s="36"/>
      <c r="ON20" s="36"/>
      <c r="OT20" s="36"/>
      <c r="OU20" s="36"/>
      <c r="OV20" s="36"/>
      <c r="OW20" s="36"/>
      <c r="OX20" s="36"/>
      <c r="OY20" s="36"/>
      <c r="OZ20" s="36"/>
      <c r="PA20" s="36"/>
      <c r="PB20" s="36"/>
      <c r="PC20" s="36"/>
      <c r="PD20" s="36"/>
      <c r="PE20" s="36"/>
      <c r="PF20" s="36"/>
      <c r="PG20" s="36"/>
      <c r="PH20" s="36"/>
      <c r="PI20" s="36"/>
      <c r="PJ20" s="36"/>
      <c r="PK20" s="36"/>
      <c r="PL20" s="36"/>
      <c r="PM20" s="36"/>
      <c r="PN20" s="36"/>
      <c r="PO20" s="36"/>
      <c r="PP20" s="36"/>
      <c r="PQ20" s="36"/>
      <c r="PR20" s="36"/>
      <c r="PS20" s="36"/>
      <c r="PT20" s="36"/>
      <c r="PU20" s="36"/>
      <c r="PV20" s="36"/>
      <c r="PW20" s="36"/>
      <c r="PX20" s="36"/>
      <c r="PY20" s="36"/>
      <c r="PZ20" s="36"/>
      <c r="QA20" s="36"/>
      <c r="QB20" s="36"/>
      <c r="QC20" s="36"/>
      <c r="QD20" s="36"/>
      <c r="QE20" s="36"/>
      <c r="QF20" s="36"/>
      <c r="QG20" s="36"/>
      <c r="QH20" s="36"/>
      <c r="QI20" s="36"/>
      <c r="QJ20" s="36"/>
      <c r="QK20" s="36"/>
      <c r="QL20" s="36"/>
      <c r="QM20" s="36"/>
      <c r="QN20" s="36"/>
      <c r="QO20" s="36"/>
      <c r="QP20" s="36"/>
      <c r="QQ20" s="36"/>
      <c r="QR20" s="36"/>
      <c r="QS20" s="36"/>
      <c r="QT20" s="36"/>
      <c r="QU20" s="36"/>
      <c r="QV20" s="36"/>
      <c r="QW20" s="36"/>
      <c r="QX20" s="36"/>
      <c r="QY20" s="36"/>
      <c r="QZ20" s="36"/>
      <c r="RA20" s="36"/>
      <c r="RB20" s="36"/>
      <c r="RC20" s="36"/>
      <c r="RD20" s="36"/>
      <c r="RE20" s="36"/>
      <c r="RF20" s="36"/>
      <c r="RG20" s="36"/>
      <c r="RH20" s="36"/>
      <c r="RI20" s="36"/>
      <c r="RJ20" s="36"/>
      <c r="RK20" s="36"/>
      <c r="RL20" s="36"/>
      <c r="RM20" s="36"/>
      <c r="RN20" s="36"/>
      <c r="RO20" s="36"/>
      <c r="RP20" s="36"/>
      <c r="RQ20" s="36"/>
      <c r="RR20" s="36"/>
      <c r="RS20" s="36"/>
      <c r="RT20" s="36"/>
      <c r="RU20" s="36"/>
      <c r="RV20" s="36"/>
      <c r="RW20" s="36"/>
      <c r="RX20" s="36"/>
      <c r="RY20" s="36"/>
      <c r="RZ20" s="36"/>
      <c r="SA20" s="36"/>
      <c r="SB20" s="36"/>
      <c r="SC20" s="36"/>
      <c r="SD20" s="36"/>
      <c r="SE20" s="36"/>
      <c r="SF20" s="36"/>
      <c r="SG20" s="36"/>
      <c r="SH20" s="36"/>
      <c r="SI20" s="36"/>
      <c r="SJ20" s="36"/>
      <c r="SK20" s="36"/>
      <c r="SL20" s="36"/>
      <c r="SM20" s="36"/>
      <c r="SN20" s="36"/>
      <c r="SO20" s="36"/>
      <c r="SP20" s="36"/>
      <c r="SQ20" s="36"/>
      <c r="SR20" s="36"/>
      <c r="SS20" s="36"/>
      <c r="ST20" s="36"/>
      <c r="SU20" s="36"/>
      <c r="SV20" s="36"/>
      <c r="SW20" s="36"/>
      <c r="SX20" s="36"/>
      <c r="SY20" s="36"/>
      <c r="SZ20" s="36"/>
      <c r="TA20" s="36"/>
      <c r="TB20" s="36"/>
      <c r="TC20" s="36"/>
      <c r="TD20" s="36"/>
      <c r="TE20" s="36"/>
      <c r="TF20" s="36"/>
      <c r="TG20" s="36"/>
      <c r="TH20" s="36"/>
      <c r="TI20" s="36"/>
      <c r="TJ20" s="36"/>
      <c r="TK20" s="36"/>
      <c r="TL20" s="36"/>
      <c r="TM20" s="36"/>
      <c r="TN20" s="36"/>
      <c r="TO20" s="36"/>
      <c r="TP20" s="36"/>
      <c r="TQ20" s="36"/>
      <c r="TR20" s="36"/>
      <c r="TS20" s="36"/>
      <c r="TT20" s="36"/>
      <c r="TU20" s="36"/>
      <c r="TV20" s="36"/>
      <c r="TW20" s="36"/>
      <c r="TX20" s="36"/>
      <c r="TY20" s="36"/>
      <c r="TZ20" s="36"/>
      <c r="UA20" s="36"/>
      <c r="UB20" s="36"/>
      <c r="UC20" s="36"/>
      <c r="UD20" s="36"/>
      <c r="UE20" s="36"/>
      <c r="UF20" s="36"/>
      <c r="UG20" s="36"/>
      <c r="UH20" s="36"/>
      <c r="UI20" s="36"/>
      <c r="UJ20" s="36"/>
      <c r="UK20" s="36"/>
      <c r="UL20" s="36"/>
      <c r="UM20" s="36"/>
      <c r="UN20" s="36"/>
      <c r="UO20" s="36"/>
      <c r="UP20" s="36"/>
      <c r="UQ20" s="36"/>
      <c r="UR20" s="36"/>
      <c r="US20" s="36"/>
      <c r="UT20" s="36"/>
      <c r="UU20" s="36"/>
      <c r="UV20" s="36"/>
      <c r="UW20" s="36"/>
      <c r="UX20" s="36"/>
      <c r="UY20" s="36"/>
      <c r="UZ20" s="36"/>
      <c r="VA20" s="36"/>
      <c r="VB20" s="36"/>
      <c r="VC20" s="36"/>
      <c r="VD20" s="36"/>
      <c r="VE20" s="36"/>
      <c r="VF20" s="36"/>
      <c r="VG20" s="36"/>
      <c r="VH20" s="36"/>
      <c r="VI20" s="36"/>
      <c r="VJ20" s="36"/>
      <c r="VK20" s="36"/>
      <c r="VL20" s="36"/>
      <c r="VM20" s="36"/>
      <c r="VN20" s="36"/>
      <c r="VO20" s="36"/>
      <c r="VP20" s="36"/>
      <c r="VQ20" s="36"/>
      <c r="VR20" s="36"/>
      <c r="VS20" s="36"/>
      <c r="VT20" s="36"/>
      <c r="VU20" s="36"/>
      <c r="VV20" s="36"/>
      <c r="VW20" s="36"/>
      <c r="VX20" s="36"/>
      <c r="VY20" s="36"/>
      <c r="VZ20" s="36"/>
      <c r="WA20" s="36"/>
      <c r="WB20" s="36"/>
      <c r="WC20" s="36"/>
      <c r="WD20" s="36"/>
      <c r="WE20" s="36"/>
      <c r="WF20" s="36"/>
      <c r="WG20" s="36"/>
      <c r="WH20" s="36"/>
      <c r="WI20" s="36"/>
      <c r="WJ20" s="36"/>
      <c r="WK20" s="36"/>
      <c r="WL20" s="36"/>
      <c r="WM20" s="36"/>
      <c r="WN20" s="36"/>
      <c r="WO20" s="36"/>
      <c r="WP20" s="36"/>
      <c r="WQ20" s="36"/>
      <c r="WR20" s="36"/>
      <c r="WS20" s="36"/>
      <c r="WT20" s="36"/>
      <c r="WU20" s="36"/>
      <c r="WV20" s="36"/>
      <c r="WW20" s="36"/>
      <c r="WX20" s="36"/>
      <c r="WY20" s="36"/>
      <c r="WZ20" s="36"/>
      <c r="XA20" s="36"/>
      <c r="XB20" s="36"/>
      <c r="XC20" s="36"/>
      <c r="XD20" s="36"/>
      <c r="XE20" s="36"/>
      <c r="XF20" s="36"/>
      <c r="XG20" s="36"/>
      <c r="XH20" s="36"/>
      <c r="XI20" s="36"/>
      <c r="XJ20" s="36"/>
      <c r="XK20" s="36"/>
      <c r="XL20" s="36"/>
      <c r="XM20" s="36"/>
      <c r="XN20" s="36"/>
      <c r="XO20" s="36"/>
      <c r="XP20" s="36"/>
      <c r="XQ20" s="36"/>
      <c r="XR20" s="36"/>
      <c r="XS20" s="36"/>
      <c r="XT20" s="36"/>
      <c r="XU20" s="36"/>
      <c r="XV20" s="36"/>
      <c r="XW20" s="36"/>
      <c r="XX20" s="36"/>
      <c r="XY20" s="36"/>
      <c r="XZ20" s="36"/>
      <c r="YA20" s="36"/>
      <c r="YB20" s="36"/>
      <c r="YC20" s="36"/>
      <c r="YD20" s="36"/>
      <c r="YE20" s="36"/>
      <c r="YF20" s="36"/>
      <c r="YG20" s="36"/>
      <c r="YH20" s="36"/>
      <c r="YI20" s="36"/>
      <c r="YJ20" s="36"/>
      <c r="YK20" s="36"/>
      <c r="YL20" s="36"/>
      <c r="YM20" s="36"/>
      <c r="YN20" s="36"/>
      <c r="YO20" s="36"/>
      <c r="YP20" s="36"/>
      <c r="YQ20" s="36"/>
      <c r="YR20" s="36"/>
      <c r="YS20" s="36"/>
      <c r="YT20" s="36"/>
      <c r="YU20" s="36"/>
      <c r="YV20" s="36"/>
      <c r="YW20" s="36"/>
      <c r="YX20" s="36"/>
      <c r="YY20" s="36"/>
      <c r="YZ20" s="36"/>
      <c r="ZA20" s="36"/>
      <c r="ZB20" s="36"/>
      <c r="ZC20" s="36"/>
      <c r="ZD20" s="36"/>
      <c r="ZE20" s="36"/>
      <c r="ZF20" s="36"/>
      <c r="ZG20" s="36"/>
      <c r="ZH20" s="36"/>
      <c r="ZI20" s="36"/>
      <c r="ZJ20" s="36"/>
      <c r="ZK20" s="36"/>
      <c r="ZL20" s="36"/>
      <c r="ZM20" s="36"/>
      <c r="ZN20" s="36"/>
      <c r="ZO20" s="36"/>
      <c r="ZP20" s="36"/>
      <c r="ZQ20" s="36"/>
      <c r="ZR20" s="36"/>
      <c r="ZS20" s="36"/>
      <c r="ZT20" s="36"/>
      <c r="ZU20" s="36"/>
      <c r="ZV20" s="36"/>
      <c r="ZW20" s="36"/>
      <c r="ZX20" s="36"/>
      <c r="ZY20" s="36"/>
      <c r="ZZ20" s="36"/>
      <c r="AAA20" s="36"/>
      <c r="AAB20" s="36"/>
      <c r="AAC20" s="36"/>
      <c r="AAD20" s="36"/>
      <c r="AAE20" s="36"/>
      <c r="AAF20" s="36"/>
      <c r="AAG20" s="36"/>
      <c r="AAH20" s="36"/>
      <c r="AAI20" s="36"/>
      <c r="AAJ20" s="36"/>
      <c r="AAK20" s="36"/>
      <c r="AAL20" s="36"/>
      <c r="AAM20" s="36"/>
      <c r="AAN20" s="36"/>
      <c r="AAO20" s="36"/>
      <c r="AAP20" s="36"/>
      <c r="AAQ20" s="36"/>
      <c r="AAR20" s="36"/>
      <c r="AAS20" s="36"/>
      <c r="AAT20" s="36"/>
      <c r="AAU20" s="36"/>
      <c r="AAV20" s="36"/>
      <c r="AAW20" s="36"/>
      <c r="AAX20" s="36"/>
      <c r="AAY20" s="36"/>
      <c r="AAZ20" s="36"/>
      <c r="ABA20" s="36"/>
      <c r="ABB20" s="36"/>
      <c r="ABC20" s="36"/>
      <c r="ABD20" s="36"/>
      <c r="ABE20" s="36"/>
      <c r="ABF20" s="36"/>
      <c r="ABG20" s="36"/>
      <c r="ABH20" s="36"/>
      <c r="ABI20" s="36"/>
      <c r="ABJ20" s="36"/>
      <c r="ABK20" s="36"/>
      <c r="ABL20" s="36"/>
      <c r="ABM20" s="36"/>
      <c r="ABN20" s="36"/>
      <c r="ABO20" s="36"/>
      <c r="ABP20" s="36"/>
      <c r="ABQ20" s="36"/>
      <c r="ABR20" s="36"/>
      <c r="ABS20" s="36"/>
      <c r="ABT20" s="36"/>
      <c r="ABU20" s="36"/>
      <c r="ABV20" s="36"/>
      <c r="ABW20" s="36"/>
      <c r="ABX20" s="36"/>
      <c r="ABY20" s="36"/>
      <c r="ABZ20" s="36"/>
      <c r="ACA20" s="36"/>
      <c r="ACB20" s="36"/>
      <c r="ACC20" s="36"/>
      <c r="ACD20" s="36"/>
      <c r="ACE20" s="36"/>
      <c r="ACF20" s="36"/>
      <c r="ACG20" s="36"/>
      <c r="ACH20" s="36"/>
      <c r="ACI20" s="36"/>
      <c r="ACJ20" s="36"/>
      <c r="ACK20" s="36"/>
      <c r="ACL20" s="36"/>
      <c r="ACM20" s="36"/>
      <c r="ACN20" s="36"/>
      <c r="ACO20" s="36"/>
      <c r="ACP20" s="36"/>
      <c r="ACQ20" s="36"/>
      <c r="ACR20" s="36"/>
      <c r="ACS20" s="36"/>
      <c r="ACT20" s="36"/>
      <c r="ACU20" s="36"/>
      <c r="ACV20" s="36"/>
      <c r="ACW20" s="36"/>
      <c r="ACX20" s="36"/>
      <c r="ACY20" s="36"/>
      <c r="ACZ20" s="36"/>
      <c r="ADA20" s="36"/>
      <c r="ADB20" s="36"/>
      <c r="ADC20" s="36"/>
      <c r="ADD20" s="36"/>
      <c r="ADE20" s="36"/>
      <c r="ADF20" s="36"/>
      <c r="ADG20" s="36"/>
      <c r="ADH20" s="36"/>
      <c r="ADI20" s="36"/>
      <c r="ADJ20" s="36"/>
      <c r="ADK20" s="36"/>
      <c r="ADL20" s="36"/>
      <c r="ADM20" s="36"/>
      <c r="ADN20" s="36"/>
      <c r="ADO20" s="36"/>
      <c r="ADP20" s="36"/>
      <c r="ADQ20" s="36"/>
      <c r="ADR20" s="36"/>
      <c r="ADS20" s="36"/>
      <c r="ADT20" s="36"/>
      <c r="ADU20" s="36"/>
      <c r="ADV20" s="36"/>
      <c r="ADW20" s="36"/>
      <c r="ADX20" s="36"/>
      <c r="ADY20" s="36"/>
      <c r="ADZ20" s="36"/>
      <c r="AEA20" s="36"/>
      <c r="AEB20" s="36"/>
      <c r="AEC20" s="36"/>
      <c r="AED20" s="36"/>
      <c r="AEE20" s="36"/>
      <c r="AEF20" s="36"/>
      <c r="AEG20" s="36"/>
      <c r="AEH20" s="36"/>
      <c r="AEI20" s="36"/>
      <c r="AEJ20" s="36"/>
      <c r="AEK20" s="36"/>
      <c r="AEL20" s="36"/>
      <c r="AEM20" s="36"/>
      <c r="AEN20" s="36"/>
      <c r="AEO20" s="36"/>
      <c r="AEP20" s="36"/>
      <c r="AEQ20" s="36"/>
      <c r="AER20" s="36"/>
      <c r="AES20" s="36"/>
      <c r="AET20" s="36"/>
      <c r="AEU20" s="36"/>
      <c r="AEV20" s="36"/>
      <c r="AEW20" s="36"/>
      <c r="AEX20" s="36"/>
      <c r="AEY20" s="36"/>
      <c r="AEZ20" s="36"/>
      <c r="AFA20" s="36"/>
      <c r="AFB20" s="36"/>
      <c r="AFC20" s="36"/>
      <c r="AFD20" s="36"/>
      <c r="AFE20" s="36"/>
      <c r="AFF20" s="36"/>
      <c r="AFG20" s="36"/>
      <c r="AFH20" s="36"/>
      <c r="AFI20" s="36"/>
      <c r="AFJ20" s="36"/>
      <c r="AFK20" s="36"/>
      <c r="AFL20" s="36"/>
      <c r="AFM20" s="36"/>
      <c r="AFN20" s="36"/>
      <c r="AFO20" s="36"/>
      <c r="AFP20" s="36"/>
      <c r="AFQ20" s="36"/>
      <c r="AFR20" s="36"/>
      <c r="AFS20" s="36"/>
      <c r="AFT20" s="36"/>
      <c r="AFU20" s="36"/>
      <c r="AFV20" s="36"/>
      <c r="AFW20" s="36"/>
    </row>
    <row r="21" spans="1:855" s="34" customFormat="1" ht="18" customHeight="1">
      <c r="A21" s="64">
        <v>17</v>
      </c>
      <c r="B21" s="11" t="s">
        <v>48</v>
      </c>
      <c r="C21" s="12" t="s">
        <v>49</v>
      </c>
      <c r="D21" s="13">
        <v>1</v>
      </c>
      <c r="E21" s="12" t="s">
        <v>18</v>
      </c>
      <c r="F21" s="12" t="s">
        <v>19</v>
      </c>
      <c r="G21" s="62" t="s">
        <v>150</v>
      </c>
      <c r="H21" s="14">
        <v>4</v>
      </c>
      <c r="I21" s="12" t="s">
        <v>100</v>
      </c>
      <c r="J21" s="15">
        <v>5783</v>
      </c>
      <c r="K21" s="15">
        <v>6527</v>
      </c>
      <c r="L21" s="16">
        <f t="shared" si="0"/>
        <v>744</v>
      </c>
      <c r="M21" s="15">
        <f t="shared" si="1"/>
        <v>6527</v>
      </c>
      <c r="N21" s="15">
        <v>7302</v>
      </c>
      <c r="O21" s="16">
        <f t="shared" si="2"/>
        <v>775</v>
      </c>
      <c r="P21" s="15">
        <f t="shared" si="3"/>
        <v>744</v>
      </c>
      <c r="Q21" s="15">
        <v>0</v>
      </c>
      <c r="R21" s="17">
        <f t="shared" si="4"/>
        <v>744</v>
      </c>
      <c r="S21" s="101">
        <v>730.71100000000001</v>
      </c>
      <c r="T21" s="101">
        <v>395.78699999999998</v>
      </c>
      <c r="U21" s="108">
        <f t="shared" si="5"/>
        <v>790.07905000000005</v>
      </c>
      <c r="V21" s="114"/>
      <c r="W21" s="125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36"/>
      <c r="AN21" s="36"/>
      <c r="AO21" s="36"/>
      <c r="AP21" s="36"/>
      <c r="AQ21" s="36"/>
      <c r="AR21" s="36"/>
      <c r="AS21" s="36"/>
      <c r="AT21" s="36"/>
      <c r="AU21" s="36"/>
      <c r="AV21" s="36"/>
      <c r="AW21" s="36"/>
      <c r="AX21" s="36"/>
      <c r="AY21" s="36"/>
      <c r="AZ21" s="36"/>
      <c r="BA21" s="36"/>
      <c r="BB21" s="36"/>
      <c r="BC21" s="36"/>
      <c r="BD21" s="36"/>
      <c r="BE21" s="36"/>
      <c r="BF21" s="36"/>
      <c r="BG21" s="36"/>
      <c r="BH21" s="36"/>
      <c r="BI21" s="36"/>
      <c r="BJ21" s="36"/>
      <c r="BK21" s="36"/>
      <c r="BL21" s="36"/>
      <c r="BM21" s="36"/>
      <c r="BN21" s="36"/>
      <c r="BO21" s="36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6"/>
      <c r="CN21" s="36"/>
      <c r="CO21" s="36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36"/>
      <c r="DC21" s="36"/>
      <c r="DD21" s="36"/>
      <c r="DE21" s="36"/>
      <c r="DF21" s="36"/>
      <c r="DG21" s="36"/>
      <c r="DH21" s="36"/>
      <c r="DI21" s="36"/>
      <c r="DJ21" s="36"/>
      <c r="DK21" s="36"/>
      <c r="DL21" s="36"/>
      <c r="DM21" s="36"/>
      <c r="DN21" s="36"/>
      <c r="DO21" s="36"/>
      <c r="DP21" s="36"/>
      <c r="DQ21" s="36"/>
      <c r="DR21" s="36"/>
      <c r="DS21" s="36"/>
      <c r="DT21" s="36"/>
      <c r="DU21" s="36"/>
      <c r="DV21" s="36"/>
      <c r="DW21" s="36"/>
      <c r="DX21" s="36"/>
      <c r="DY21" s="36"/>
      <c r="DZ21" s="36"/>
      <c r="EA21" s="36"/>
      <c r="EB21" s="36"/>
      <c r="EC21" s="36"/>
      <c r="ED21" s="36"/>
      <c r="EE21" s="36"/>
      <c r="EF21" s="36"/>
      <c r="EG21" s="36"/>
      <c r="EH21" s="36"/>
      <c r="EI21" s="36"/>
      <c r="EJ21" s="36"/>
      <c r="EK21" s="36"/>
      <c r="EL21" s="36"/>
      <c r="EM21" s="36"/>
      <c r="EN21" s="36"/>
      <c r="EO21" s="36"/>
      <c r="EP21" s="36"/>
      <c r="EQ21" s="36"/>
      <c r="ER21" s="36"/>
      <c r="ES21" s="36"/>
      <c r="ET21" s="36"/>
      <c r="EU21" s="36"/>
      <c r="EV21" s="36"/>
      <c r="EW21" s="36"/>
      <c r="EX21" s="36"/>
      <c r="EY21" s="36"/>
      <c r="EZ21" s="36"/>
      <c r="FA21" s="36"/>
      <c r="FB21" s="36"/>
      <c r="FC21" s="36"/>
      <c r="FD21" s="36"/>
      <c r="FE21" s="36"/>
      <c r="FF21" s="36"/>
      <c r="FG21" s="36"/>
      <c r="FH21" s="36"/>
      <c r="FI21" s="36"/>
      <c r="FJ21" s="36"/>
      <c r="FK21" s="36"/>
      <c r="FL21" s="36"/>
      <c r="FM21" s="36"/>
      <c r="FN21" s="36"/>
      <c r="FO21" s="36"/>
      <c r="FP21" s="36"/>
      <c r="FQ21" s="36"/>
      <c r="FR21" s="36"/>
      <c r="FS21" s="36"/>
      <c r="FT21" s="36"/>
      <c r="FU21" s="36"/>
      <c r="FV21" s="36"/>
      <c r="FW21" s="36"/>
      <c r="FX21" s="36"/>
      <c r="FY21" s="36"/>
      <c r="FZ21" s="36"/>
      <c r="GA21" s="36"/>
      <c r="GB21" s="36"/>
      <c r="GC21" s="36"/>
      <c r="GD21" s="36"/>
      <c r="GE21" s="36"/>
      <c r="GF21" s="36"/>
      <c r="GG21" s="36"/>
      <c r="GH21" s="36"/>
      <c r="GI21" s="36"/>
      <c r="GJ21" s="36"/>
      <c r="GK21" s="36"/>
      <c r="GL21" s="36"/>
      <c r="GM21" s="36"/>
      <c r="GN21" s="36"/>
      <c r="GO21" s="36"/>
      <c r="GP21" s="36"/>
      <c r="GQ21" s="36"/>
      <c r="GR21" s="36"/>
      <c r="GS21" s="36"/>
      <c r="GT21" s="36"/>
      <c r="GU21" s="36"/>
      <c r="GV21" s="36"/>
      <c r="GW21" s="36"/>
      <c r="GX21" s="36"/>
      <c r="GY21" s="36"/>
      <c r="GZ21" s="36"/>
      <c r="HA21" s="36"/>
      <c r="HB21" s="36"/>
      <c r="HC21" s="36"/>
      <c r="HD21" s="36"/>
      <c r="HE21" s="36"/>
      <c r="HF21" s="36"/>
      <c r="HG21" s="36"/>
      <c r="HH21" s="36"/>
      <c r="HI21" s="36"/>
      <c r="HJ21" s="36"/>
      <c r="HK21" s="36"/>
      <c r="HL21" s="36"/>
      <c r="HM21" s="36"/>
      <c r="HN21" s="36"/>
      <c r="HO21" s="36"/>
      <c r="HP21" s="36"/>
      <c r="HQ21" s="36"/>
      <c r="HR21" s="36"/>
      <c r="HS21" s="36"/>
      <c r="HT21" s="36"/>
      <c r="HU21" s="36"/>
      <c r="HV21" s="36"/>
      <c r="HW21" s="36"/>
      <c r="HX21" s="36"/>
      <c r="HY21" s="36"/>
      <c r="HZ21" s="36"/>
      <c r="IA21" s="36"/>
      <c r="IB21" s="36"/>
      <c r="IC21" s="36"/>
      <c r="ID21" s="36"/>
      <c r="IE21" s="36"/>
      <c r="IF21" s="36"/>
      <c r="IG21" s="36"/>
      <c r="IH21" s="36"/>
      <c r="II21" s="36"/>
      <c r="IJ21" s="36"/>
      <c r="IK21" s="36"/>
      <c r="IL21" s="36"/>
      <c r="IM21" s="36"/>
      <c r="IN21" s="36"/>
      <c r="IO21" s="36"/>
      <c r="IP21" s="36"/>
      <c r="IQ21" s="36"/>
      <c r="IR21" s="36"/>
      <c r="IS21" s="36"/>
      <c r="IT21" s="36"/>
      <c r="IU21" s="36"/>
      <c r="IV21" s="36"/>
      <c r="IW21" s="36"/>
      <c r="IX21" s="36"/>
      <c r="IY21" s="36"/>
      <c r="IZ21" s="36"/>
      <c r="JA21" s="36"/>
      <c r="JB21" s="36"/>
      <c r="JC21" s="36"/>
      <c r="JD21" s="36"/>
      <c r="JE21" s="36"/>
      <c r="JF21" s="36"/>
      <c r="JG21" s="36"/>
      <c r="JH21" s="36"/>
      <c r="JI21" s="36"/>
      <c r="JJ21" s="36"/>
      <c r="JK21" s="36"/>
      <c r="JL21" s="36"/>
      <c r="JM21" s="36"/>
      <c r="JN21" s="36"/>
      <c r="JO21" s="36"/>
      <c r="JP21" s="36"/>
      <c r="JQ21" s="36"/>
      <c r="JR21" s="36"/>
      <c r="JS21" s="36"/>
      <c r="JT21" s="36"/>
      <c r="JU21" s="36"/>
      <c r="JV21" s="36"/>
      <c r="JW21" s="36"/>
      <c r="JX21" s="36"/>
      <c r="JY21" s="36"/>
      <c r="JZ21" s="36"/>
      <c r="KA21" s="36"/>
      <c r="KB21" s="36"/>
      <c r="KC21" s="36"/>
      <c r="KD21" s="36"/>
      <c r="KE21" s="36"/>
      <c r="KF21" s="36"/>
      <c r="KG21" s="36"/>
      <c r="KH21" s="36"/>
      <c r="KI21" s="36"/>
      <c r="KJ21" s="36"/>
      <c r="KK21" s="36"/>
      <c r="KL21" s="36"/>
      <c r="KM21" s="36"/>
      <c r="KN21" s="36"/>
      <c r="KO21" s="36"/>
      <c r="KP21" s="36"/>
      <c r="KQ21" s="36"/>
      <c r="KR21" s="36"/>
      <c r="KS21" s="36"/>
      <c r="KT21" s="36"/>
      <c r="KU21" s="36"/>
      <c r="KV21" s="36"/>
      <c r="KW21" s="36"/>
      <c r="KX21" s="36"/>
      <c r="KY21" s="36"/>
      <c r="KZ21" s="36"/>
      <c r="LA21" s="36"/>
      <c r="LB21" s="36"/>
      <c r="LC21" s="36"/>
      <c r="LD21" s="36"/>
      <c r="LE21" s="36"/>
      <c r="LF21" s="36"/>
      <c r="LG21" s="36"/>
      <c r="LH21" s="36"/>
      <c r="LI21" s="36"/>
      <c r="LJ21" s="36"/>
      <c r="LK21" s="36"/>
      <c r="LL21" s="36"/>
      <c r="LM21" s="36"/>
      <c r="LN21" s="36"/>
      <c r="LO21" s="36"/>
      <c r="LP21" s="36"/>
      <c r="LQ21" s="36"/>
      <c r="LR21" s="36"/>
      <c r="LS21" s="36"/>
      <c r="LT21" s="36"/>
      <c r="LU21" s="36"/>
      <c r="LV21" s="36"/>
      <c r="LW21" s="36"/>
      <c r="LX21" s="36"/>
      <c r="LY21" s="36"/>
      <c r="LZ21" s="36"/>
      <c r="MA21" s="36"/>
      <c r="MB21" s="36"/>
      <c r="MC21" s="36"/>
      <c r="MD21" s="36"/>
      <c r="ME21" s="36"/>
      <c r="MF21" s="36"/>
      <c r="MG21" s="36"/>
      <c r="MH21" s="36"/>
      <c r="MI21" s="36"/>
      <c r="MJ21" s="36"/>
      <c r="MK21" s="36"/>
      <c r="ML21" s="36"/>
      <c r="MM21" s="36"/>
      <c r="MN21" s="36"/>
      <c r="MO21" s="36"/>
      <c r="MP21" s="36"/>
      <c r="MQ21" s="36"/>
      <c r="MR21" s="36"/>
      <c r="MS21" s="36"/>
      <c r="MT21" s="36"/>
      <c r="MU21" s="36"/>
      <c r="MV21" s="36"/>
      <c r="MW21" s="36"/>
      <c r="MX21" s="36"/>
      <c r="MY21" s="36"/>
      <c r="MZ21" s="36"/>
      <c r="NA21" s="36"/>
      <c r="NB21" s="36"/>
      <c r="NC21" s="36"/>
      <c r="ND21" s="36"/>
      <c r="NE21" s="36"/>
      <c r="NF21" s="36"/>
      <c r="NG21" s="36"/>
      <c r="NH21" s="36"/>
      <c r="NI21" s="36"/>
      <c r="NJ21" s="36"/>
      <c r="NK21" s="36"/>
      <c r="NL21" s="36"/>
      <c r="NM21" s="36"/>
      <c r="NN21" s="36"/>
      <c r="NO21" s="36"/>
      <c r="NP21" s="36"/>
      <c r="NQ21" s="36"/>
      <c r="NR21" s="36"/>
      <c r="NS21" s="36"/>
      <c r="NT21" s="36"/>
      <c r="NU21" s="36"/>
      <c r="NV21" s="36"/>
      <c r="NW21" s="36"/>
      <c r="NX21" s="36"/>
      <c r="NY21" s="36"/>
      <c r="NZ21" s="36"/>
      <c r="OA21" s="36"/>
      <c r="OB21" s="36"/>
      <c r="OC21" s="36"/>
      <c r="OD21" s="36"/>
      <c r="OE21" s="36"/>
      <c r="OF21" s="36"/>
      <c r="OG21" s="36"/>
      <c r="OH21" s="36"/>
      <c r="OI21" s="36"/>
      <c r="OJ21" s="36"/>
      <c r="OK21" s="36"/>
      <c r="OL21" s="36"/>
      <c r="OM21" s="36"/>
      <c r="ON21" s="36"/>
      <c r="OT21" s="36"/>
      <c r="OU21" s="36"/>
      <c r="OV21" s="36"/>
      <c r="OW21" s="36"/>
      <c r="OX21" s="36"/>
      <c r="OY21" s="36"/>
      <c r="OZ21" s="36"/>
      <c r="PA21" s="36"/>
      <c r="PB21" s="36"/>
      <c r="PC21" s="36"/>
      <c r="PD21" s="36"/>
      <c r="PE21" s="36"/>
      <c r="PF21" s="36"/>
      <c r="PG21" s="36"/>
      <c r="PH21" s="36"/>
      <c r="PI21" s="36"/>
      <c r="PJ21" s="36"/>
      <c r="PK21" s="36"/>
      <c r="PL21" s="36"/>
      <c r="PM21" s="36"/>
      <c r="PN21" s="36"/>
      <c r="PO21" s="36"/>
      <c r="PP21" s="36"/>
      <c r="PQ21" s="36"/>
      <c r="PR21" s="36"/>
      <c r="PS21" s="36"/>
      <c r="PT21" s="36"/>
      <c r="PU21" s="36"/>
      <c r="PV21" s="36"/>
      <c r="PW21" s="36"/>
      <c r="PX21" s="36"/>
      <c r="PY21" s="36"/>
      <c r="PZ21" s="36"/>
      <c r="QA21" s="36"/>
      <c r="QB21" s="36"/>
      <c r="QC21" s="36"/>
      <c r="QD21" s="36"/>
      <c r="QE21" s="36"/>
      <c r="QF21" s="36"/>
      <c r="QG21" s="36"/>
      <c r="QH21" s="36"/>
      <c r="QI21" s="36"/>
      <c r="QJ21" s="36"/>
      <c r="QK21" s="36"/>
      <c r="QL21" s="36"/>
      <c r="QM21" s="36"/>
      <c r="QN21" s="36"/>
      <c r="QO21" s="36"/>
      <c r="QP21" s="36"/>
      <c r="QQ21" s="36"/>
      <c r="QR21" s="36"/>
      <c r="QS21" s="36"/>
      <c r="QT21" s="36"/>
      <c r="QU21" s="36"/>
      <c r="QV21" s="36"/>
      <c r="QW21" s="36"/>
      <c r="QX21" s="36"/>
      <c r="QY21" s="36"/>
      <c r="QZ21" s="36"/>
      <c r="RA21" s="36"/>
      <c r="RB21" s="36"/>
      <c r="RC21" s="36"/>
      <c r="RD21" s="36"/>
      <c r="RE21" s="36"/>
      <c r="RF21" s="36"/>
      <c r="RG21" s="36"/>
      <c r="RH21" s="36"/>
      <c r="RI21" s="36"/>
      <c r="RJ21" s="36"/>
      <c r="RK21" s="36"/>
      <c r="RL21" s="36"/>
      <c r="RM21" s="36"/>
      <c r="RN21" s="36"/>
      <c r="RO21" s="36"/>
      <c r="RP21" s="36"/>
      <c r="RQ21" s="36"/>
      <c r="RR21" s="36"/>
      <c r="RS21" s="36"/>
      <c r="RT21" s="36"/>
      <c r="RU21" s="36"/>
      <c r="RV21" s="36"/>
      <c r="RW21" s="36"/>
      <c r="RX21" s="36"/>
      <c r="RY21" s="36"/>
      <c r="RZ21" s="36"/>
      <c r="SA21" s="36"/>
      <c r="SB21" s="36"/>
      <c r="SC21" s="36"/>
      <c r="SD21" s="36"/>
      <c r="SE21" s="36"/>
      <c r="SF21" s="36"/>
      <c r="SG21" s="36"/>
      <c r="SH21" s="36"/>
      <c r="SI21" s="36"/>
      <c r="SJ21" s="36"/>
      <c r="SK21" s="36"/>
      <c r="SL21" s="36"/>
      <c r="SM21" s="36"/>
      <c r="SN21" s="36"/>
      <c r="SO21" s="36"/>
      <c r="SP21" s="36"/>
      <c r="SQ21" s="36"/>
      <c r="SR21" s="36"/>
      <c r="SS21" s="36"/>
      <c r="ST21" s="36"/>
      <c r="SU21" s="36"/>
      <c r="SV21" s="36"/>
      <c r="SW21" s="36"/>
      <c r="SX21" s="36"/>
      <c r="SY21" s="36"/>
      <c r="SZ21" s="36"/>
      <c r="TA21" s="36"/>
      <c r="TB21" s="36"/>
      <c r="TC21" s="36"/>
      <c r="TD21" s="36"/>
      <c r="TE21" s="36"/>
      <c r="TF21" s="36"/>
      <c r="TG21" s="36"/>
      <c r="TH21" s="36"/>
      <c r="TI21" s="36"/>
      <c r="TJ21" s="36"/>
      <c r="TK21" s="36"/>
      <c r="TL21" s="36"/>
      <c r="TM21" s="36"/>
      <c r="TN21" s="36"/>
      <c r="TO21" s="36"/>
      <c r="TP21" s="36"/>
      <c r="TQ21" s="36"/>
      <c r="TR21" s="36"/>
      <c r="TS21" s="36"/>
      <c r="TT21" s="36"/>
      <c r="TU21" s="36"/>
      <c r="TV21" s="36"/>
      <c r="TW21" s="36"/>
      <c r="TX21" s="36"/>
      <c r="TY21" s="36"/>
      <c r="TZ21" s="36"/>
      <c r="UA21" s="36"/>
      <c r="UB21" s="36"/>
      <c r="UC21" s="36"/>
      <c r="UD21" s="36"/>
      <c r="UE21" s="36"/>
      <c r="UF21" s="36"/>
      <c r="UG21" s="36"/>
      <c r="UH21" s="36"/>
      <c r="UI21" s="36"/>
      <c r="UJ21" s="36"/>
      <c r="UK21" s="36"/>
      <c r="UL21" s="36"/>
      <c r="UM21" s="36"/>
      <c r="UN21" s="36"/>
      <c r="UO21" s="36"/>
      <c r="UP21" s="36"/>
      <c r="UQ21" s="36"/>
      <c r="UR21" s="36"/>
      <c r="US21" s="36"/>
      <c r="UT21" s="36"/>
      <c r="UU21" s="36"/>
      <c r="UV21" s="36"/>
      <c r="UW21" s="36"/>
      <c r="UX21" s="36"/>
      <c r="UY21" s="36"/>
      <c r="UZ21" s="36"/>
      <c r="VA21" s="36"/>
      <c r="VB21" s="36"/>
      <c r="VC21" s="36"/>
      <c r="VD21" s="36"/>
      <c r="VE21" s="36"/>
      <c r="VF21" s="36"/>
      <c r="VG21" s="36"/>
      <c r="VH21" s="36"/>
      <c r="VI21" s="36"/>
      <c r="VJ21" s="36"/>
      <c r="VK21" s="36"/>
      <c r="VL21" s="36"/>
      <c r="VM21" s="36"/>
      <c r="VN21" s="36"/>
      <c r="VO21" s="36"/>
      <c r="VP21" s="36"/>
      <c r="VQ21" s="36"/>
      <c r="VR21" s="36"/>
      <c r="VS21" s="36"/>
      <c r="VT21" s="36"/>
      <c r="VU21" s="36"/>
      <c r="VV21" s="36"/>
      <c r="VW21" s="36"/>
      <c r="VX21" s="36"/>
      <c r="VY21" s="36"/>
      <c r="VZ21" s="36"/>
      <c r="WA21" s="36"/>
      <c r="WB21" s="36"/>
      <c r="WC21" s="36"/>
      <c r="WD21" s="36"/>
      <c r="WE21" s="36"/>
      <c r="WF21" s="36"/>
      <c r="WG21" s="36"/>
      <c r="WH21" s="36"/>
      <c r="WI21" s="36"/>
      <c r="WJ21" s="36"/>
      <c r="WK21" s="36"/>
      <c r="WL21" s="36"/>
      <c r="WM21" s="36"/>
      <c r="WN21" s="36"/>
      <c r="WO21" s="36"/>
      <c r="WP21" s="36"/>
      <c r="WQ21" s="36"/>
      <c r="WR21" s="36"/>
      <c r="WS21" s="36"/>
      <c r="WT21" s="36"/>
      <c r="WU21" s="36"/>
      <c r="WV21" s="36"/>
      <c r="WW21" s="36"/>
      <c r="WX21" s="36"/>
      <c r="WY21" s="36"/>
      <c r="WZ21" s="36"/>
      <c r="XA21" s="36"/>
      <c r="XB21" s="36"/>
      <c r="XC21" s="36"/>
      <c r="XD21" s="36"/>
      <c r="XE21" s="36"/>
      <c r="XF21" s="36"/>
      <c r="XG21" s="36"/>
      <c r="XH21" s="36"/>
      <c r="XI21" s="36"/>
      <c r="XJ21" s="36"/>
      <c r="XK21" s="36"/>
      <c r="XL21" s="36"/>
      <c r="XM21" s="36"/>
      <c r="XN21" s="36"/>
      <c r="XO21" s="36"/>
      <c r="XP21" s="36"/>
      <c r="XQ21" s="36"/>
      <c r="XR21" s="36"/>
      <c r="XS21" s="36"/>
      <c r="XT21" s="36"/>
      <c r="XU21" s="36"/>
      <c r="XV21" s="36"/>
      <c r="XW21" s="36"/>
      <c r="XX21" s="36"/>
      <c r="XY21" s="36"/>
      <c r="XZ21" s="36"/>
      <c r="YA21" s="36"/>
      <c r="YB21" s="36"/>
      <c r="YC21" s="36"/>
      <c r="YD21" s="36"/>
      <c r="YE21" s="36"/>
      <c r="YF21" s="36"/>
      <c r="YG21" s="36"/>
      <c r="YH21" s="36"/>
      <c r="YI21" s="36"/>
      <c r="YJ21" s="36"/>
      <c r="YK21" s="36"/>
      <c r="YL21" s="36"/>
      <c r="YM21" s="36"/>
      <c r="YN21" s="36"/>
      <c r="YO21" s="36"/>
      <c r="YP21" s="36"/>
      <c r="YQ21" s="36"/>
      <c r="YR21" s="36"/>
      <c r="YS21" s="36"/>
      <c r="YT21" s="36"/>
      <c r="YU21" s="36"/>
      <c r="YV21" s="36"/>
      <c r="YW21" s="36"/>
      <c r="YX21" s="36"/>
      <c r="YY21" s="36"/>
      <c r="YZ21" s="36"/>
      <c r="ZA21" s="36"/>
      <c r="ZB21" s="36"/>
      <c r="ZC21" s="36"/>
      <c r="ZD21" s="36"/>
      <c r="ZE21" s="36"/>
      <c r="ZF21" s="36"/>
      <c r="ZG21" s="36"/>
      <c r="ZH21" s="36"/>
      <c r="ZI21" s="36"/>
      <c r="ZJ21" s="36"/>
      <c r="ZK21" s="36"/>
      <c r="ZL21" s="36"/>
      <c r="ZM21" s="36"/>
      <c r="ZN21" s="36"/>
      <c r="ZO21" s="36"/>
      <c r="ZP21" s="36"/>
      <c r="ZQ21" s="36"/>
      <c r="ZR21" s="36"/>
      <c r="ZS21" s="36"/>
      <c r="ZT21" s="36"/>
      <c r="ZU21" s="36"/>
      <c r="ZV21" s="36"/>
      <c r="ZW21" s="36"/>
      <c r="ZX21" s="36"/>
      <c r="ZY21" s="36"/>
      <c r="ZZ21" s="36"/>
      <c r="AAA21" s="36"/>
      <c r="AAB21" s="36"/>
      <c r="AAC21" s="36"/>
      <c r="AAD21" s="36"/>
      <c r="AAE21" s="36"/>
      <c r="AAF21" s="36"/>
      <c r="AAG21" s="36"/>
      <c r="AAH21" s="36"/>
      <c r="AAI21" s="36"/>
      <c r="AAJ21" s="36"/>
      <c r="AAK21" s="36"/>
      <c r="AAL21" s="36"/>
      <c r="AAM21" s="36"/>
      <c r="AAN21" s="36"/>
      <c r="AAO21" s="36"/>
      <c r="AAP21" s="36"/>
      <c r="AAQ21" s="36"/>
      <c r="AAR21" s="36"/>
      <c r="AAS21" s="36"/>
      <c r="AAT21" s="36"/>
      <c r="AAU21" s="36"/>
      <c r="AAV21" s="36"/>
      <c r="AAW21" s="36"/>
      <c r="AAX21" s="36"/>
      <c r="AAY21" s="36"/>
      <c r="AAZ21" s="36"/>
      <c r="ABA21" s="36"/>
      <c r="ABB21" s="36"/>
      <c r="ABC21" s="36"/>
      <c r="ABD21" s="36"/>
      <c r="ABE21" s="36"/>
      <c r="ABF21" s="36"/>
      <c r="ABG21" s="36"/>
      <c r="ABH21" s="36"/>
      <c r="ABI21" s="36"/>
      <c r="ABJ21" s="36"/>
      <c r="ABK21" s="36"/>
      <c r="ABL21" s="36"/>
      <c r="ABM21" s="36"/>
      <c r="ABN21" s="36"/>
      <c r="ABO21" s="36"/>
      <c r="ABP21" s="36"/>
      <c r="ABQ21" s="36"/>
      <c r="ABR21" s="36"/>
      <c r="ABS21" s="36"/>
      <c r="ABT21" s="36"/>
      <c r="ABU21" s="36"/>
      <c r="ABV21" s="36"/>
      <c r="ABW21" s="36"/>
      <c r="ABX21" s="36"/>
      <c r="ABY21" s="36"/>
      <c r="ABZ21" s="36"/>
      <c r="ACA21" s="36"/>
      <c r="ACB21" s="36"/>
      <c r="ACC21" s="36"/>
      <c r="ACD21" s="36"/>
      <c r="ACE21" s="36"/>
      <c r="ACF21" s="36"/>
      <c r="ACG21" s="36"/>
      <c r="ACH21" s="36"/>
      <c r="ACI21" s="36"/>
      <c r="ACJ21" s="36"/>
      <c r="ACK21" s="36"/>
      <c r="ACL21" s="36"/>
      <c r="ACM21" s="36"/>
      <c r="ACN21" s="36"/>
      <c r="ACO21" s="36"/>
      <c r="ACP21" s="36"/>
      <c r="ACQ21" s="36"/>
      <c r="ACR21" s="36"/>
      <c r="ACS21" s="36"/>
      <c r="ACT21" s="36"/>
      <c r="ACU21" s="36"/>
      <c r="ACV21" s="36"/>
      <c r="ACW21" s="36"/>
      <c r="ACX21" s="36"/>
      <c r="ACY21" s="36"/>
      <c r="ACZ21" s="36"/>
      <c r="ADA21" s="36"/>
      <c r="ADB21" s="36"/>
      <c r="ADC21" s="36"/>
      <c r="ADD21" s="36"/>
      <c r="ADE21" s="36"/>
      <c r="ADF21" s="36"/>
      <c r="ADG21" s="36"/>
      <c r="ADH21" s="36"/>
      <c r="ADI21" s="36"/>
      <c r="ADJ21" s="36"/>
      <c r="ADK21" s="36"/>
      <c r="ADL21" s="36"/>
      <c r="ADM21" s="36"/>
      <c r="ADN21" s="36"/>
      <c r="ADO21" s="36"/>
      <c r="ADP21" s="36"/>
      <c r="ADQ21" s="36"/>
      <c r="ADR21" s="36"/>
      <c r="ADS21" s="36"/>
      <c r="ADT21" s="36"/>
      <c r="ADU21" s="36"/>
      <c r="ADV21" s="36"/>
      <c r="ADW21" s="36"/>
      <c r="ADX21" s="36"/>
      <c r="ADY21" s="36"/>
      <c r="ADZ21" s="36"/>
      <c r="AEA21" s="36"/>
      <c r="AEB21" s="36"/>
      <c r="AEC21" s="36"/>
      <c r="AED21" s="36"/>
      <c r="AEE21" s="36"/>
      <c r="AEF21" s="36"/>
      <c r="AEG21" s="36"/>
      <c r="AEH21" s="36"/>
      <c r="AEI21" s="36"/>
      <c r="AEJ21" s="36"/>
      <c r="AEK21" s="36"/>
      <c r="AEL21" s="36"/>
      <c r="AEM21" s="36"/>
      <c r="AEN21" s="36"/>
      <c r="AEO21" s="36"/>
      <c r="AEP21" s="36"/>
      <c r="AEQ21" s="36"/>
      <c r="AER21" s="36"/>
      <c r="AES21" s="36"/>
      <c r="AET21" s="36"/>
      <c r="AEU21" s="36"/>
      <c r="AEV21" s="36"/>
      <c r="AEW21" s="36"/>
      <c r="AEX21" s="36"/>
      <c r="AEY21" s="36"/>
      <c r="AEZ21" s="36"/>
      <c r="AFA21" s="36"/>
      <c r="AFB21" s="36"/>
      <c r="AFC21" s="36"/>
      <c r="AFD21" s="36"/>
      <c r="AFE21" s="36"/>
      <c r="AFF21" s="36"/>
      <c r="AFG21" s="36"/>
      <c r="AFH21" s="36"/>
      <c r="AFI21" s="36"/>
      <c r="AFJ21" s="36"/>
      <c r="AFK21" s="36"/>
      <c r="AFL21" s="36"/>
      <c r="AFM21" s="36"/>
      <c r="AFN21" s="36"/>
      <c r="AFO21" s="36"/>
      <c r="AFP21" s="36"/>
      <c r="AFQ21" s="36"/>
      <c r="AFR21" s="36"/>
      <c r="AFS21" s="36"/>
      <c r="AFT21" s="36"/>
      <c r="AFU21" s="36"/>
      <c r="AFV21" s="36"/>
      <c r="AFW21" s="36"/>
    </row>
    <row r="22" spans="1:855" s="34" customFormat="1" ht="18" customHeight="1">
      <c r="A22" s="64">
        <v>18</v>
      </c>
      <c r="B22" s="11" t="s">
        <v>50</v>
      </c>
      <c r="C22" s="12" t="s">
        <v>51</v>
      </c>
      <c r="D22" s="13" t="s">
        <v>52</v>
      </c>
      <c r="E22" s="12" t="s">
        <v>18</v>
      </c>
      <c r="F22" s="12" t="s">
        <v>19</v>
      </c>
      <c r="G22" s="62" t="s">
        <v>151</v>
      </c>
      <c r="H22" s="14">
        <v>10</v>
      </c>
      <c r="I22" s="12" t="s">
        <v>100</v>
      </c>
      <c r="J22" s="15">
        <v>102544</v>
      </c>
      <c r="K22" s="15">
        <v>108250</v>
      </c>
      <c r="L22" s="16">
        <f t="shared" si="0"/>
        <v>5706</v>
      </c>
      <c r="M22" s="15">
        <f t="shared" si="1"/>
        <v>108250</v>
      </c>
      <c r="N22" s="15">
        <v>111721</v>
      </c>
      <c r="O22" s="16">
        <f t="shared" si="2"/>
        <v>3471</v>
      </c>
      <c r="P22" s="15">
        <f t="shared" ref="P22:P68" si="8">L22</f>
        <v>5706</v>
      </c>
      <c r="Q22" s="15">
        <v>0</v>
      </c>
      <c r="R22" s="17">
        <f t="shared" si="4"/>
        <v>5706</v>
      </c>
      <c r="S22" s="101">
        <v>7162.7309999999998</v>
      </c>
      <c r="T22" s="101">
        <v>3942.51</v>
      </c>
      <c r="U22" s="108">
        <f t="shared" si="5"/>
        <v>7754.1075000000001</v>
      </c>
      <c r="V22" s="114"/>
      <c r="W22" s="125"/>
      <c r="X22" s="36"/>
      <c r="Y22" s="36"/>
      <c r="Z22" s="36"/>
      <c r="AA22" s="36"/>
      <c r="AB22" s="36"/>
      <c r="AC22" s="36"/>
      <c r="AD22" s="36"/>
      <c r="AE22" s="36"/>
      <c r="AF22" s="36"/>
      <c r="AG22" s="36"/>
      <c r="AH22" s="36"/>
      <c r="AI22" s="36"/>
      <c r="AJ22" s="36"/>
      <c r="AK22" s="36"/>
      <c r="AL22" s="36"/>
      <c r="AM22" s="36"/>
      <c r="AN22" s="36"/>
      <c r="AO22" s="36"/>
      <c r="AP22" s="36"/>
      <c r="AQ22" s="36"/>
      <c r="AR22" s="36"/>
      <c r="AS22" s="36"/>
      <c r="AT22" s="36"/>
      <c r="AU22" s="36"/>
      <c r="AV22" s="36"/>
      <c r="AW22" s="36"/>
      <c r="AX22" s="36"/>
      <c r="AY22" s="36"/>
      <c r="AZ22" s="36"/>
      <c r="BA22" s="36"/>
      <c r="BB22" s="36"/>
      <c r="BC22" s="36"/>
      <c r="BD22" s="36"/>
      <c r="BE22" s="36"/>
      <c r="BF22" s="36"/>
      <c r="BG22" s="36"/>
      <c r="BH22" s="36"/>
      <c r="BI22" s="36"/>
      <c r="BJ22" s="36"/>
      <c r="BK22" s="36"/>
      <c r="BL22" s="36"/>
      <c r="BM22" s="36"/>
      <c r="BN22" s="36"/>
      <c r="BO22" s="36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6"/>
      <c r="CN22" s="36"/>
      <c r="CO22" s="36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36"/>
      <c r="DC22" s="36"/>
      <c r="DD22" s="36"/>
      <c r="DE22" s="36"/>
      <c r="DF22" s="36"/>
      <c r="DG22" s="36"/>
      <c r="DH22" s="36"/>
      <c r="DI22" s="36"/>
      <c r="DJ22" s="36"/>
      <c r="DK22" s="36"/>
      <c r="DL22" s="36"/>
      <c r="DM22" s="36"/>
      <c r="DN22" s="36"/>
      <c r="DO22" s="36"/>
      <c r="DP22" s="36"/>
      <c r="DQ22" s="36"/>
      <c r="DR22" s="36"/>
      <c r="DS22" s="36"/>
      <c r="DT22" s="36"/>
      <c r="DU22" s="36"/>
      <c r="DV22" s="36"/>
      <c r="DW22" s="36"/>
      <c r="DX22" s="36"/>
      <c r="DY22" s="36"/>
      <c r="DZ22" s="36"/>
      <c r="EA22" s="36"/>
      <c r="EB22" s="36"/>
      <c r="EC22" s="36"/>
      <c r="ED22" s="36"/>
      <c r="EE22" s="36"/>
      <c r="EF22" s="36"/>
      <c r="EG22" s="36"/>
      <c r="EH22" s="36"/>
      <c r="EI22" s="36"/>
      <c r="EJ22" s="36"/>
      <c r="EK22" s="36"/>
      <c r="EL22" s="36"/>
      <c r="EM22" s="36"/>
      <c r="EN22" s="36"/>
      <c r="EO22" s="36"/>
      <c r="EP22" s="36"/>
      <c r="EQ22" s="36"/>
      <c r="ER22" s="36"/>
      <c r="ES22" s="36"/>
      <c r="ET22" s="36"/>
      <c r="EU22" s="36"/>
      <c r="EV22" s="36"/>
      <c r="EW22" s="36"/>
      <c r="EX22" s="36"/>
      <c r="EY22" s="36"/>
      <c r="EZ22" s="36"/>
      <c r="FA22" s="36"/>
      <c r="FB22" s="36"/>
      <c r="FC22" s="36"/>
      <c r="FD22" s="36"/>
      <c r="FE22" s="36"/>
      <c r="FF22" s="36"/>
      <c r="FG22" s="36"/>
      <c r="FH22" s="36"/>
      <c r="FI22" s="36"/>
      <c r="FJ22" s="36"/>
      <c r="FK22" s="36"/>
      <c r="FL22" s="36"/>
      <c r="FM22" s="36"/>
      <c r="FN22" s="36"/>
      <c r="FO22" s="36"/>
      <c r="FP22" s="36"/>
      <c r="FQ22" s="36"/>
      <c r="FR22" s="36"/>
      <c r="FS22" s="36"/>
      <c r="FT22" s="36"/>
      <c r="FU22" s="36"/>
      <c r="FV22" s="36"/>
      <c r="FW22" s="36"/>
      <c r="FX22" s="36"/>
      <c r="FY22" s="36"/>
      <c r="FZ22" s="36"/>
      <c r="GA22" s="36"/>
      <c r="GB22" s="36"/>
      <c r="GC22" s="36"/>
      <c r="GD22" s="36"/>
      <c r="GE22" s="36"/>
      <c r="GF22" s="36"/>
      <c r="GG22" s="36"/>
      <c r="GH22" s="36"/>
      <c r="GI22" s="36"/>
      <c r="GJ22" s="36"/>
      <c r="GK22" s="36"/>
      <c r="GL22" s="36"/>
      <c r="GM22" s="36"/>
      <c r="GN22" s="36"/>
      <c r="GO22" s="36"/>
      <c r="GP22" s="36"/>
      <c r="GQ22" s="36"/>
      <c r="GR22" s="36"/>
      <c r="GS22" s="36"/>
      <c r="GT22" s="36"/>
      <c r="GU22" s="36"/>
      <c r="GV22" s="36"/>
      <c r="GW22" s="36"/>
      <c r="GX22" s="36"/>
      <c r="GY22" s="36"/>
      <c r="GZ22" s="36"/>
      <c r="HA22" s="36"/>
      <c r="HB22" s="36"/>
      <c r="HC22" s="36"/>
      <c r="HD22" s="36"/>
      <c r="HE22" s="36"/>
      <c r="HF22" s="36"/>
      <c r="HG22" s="36"/>
      <c r="HH22" s="36"/>
      <c r="HI22" s="36"/>
      <c r="HJ22" s="36"/>
      <c r="HK22" s="36"/>
      <c r="HL22" s="36"/>
      <c r="HM22" s="36"/>
      <c r="HN22" s="36"/>
      <c r="HO22" s="36"/>
      <c r="HP22" s="36"/>
      <c r="HQ22" s="36"/>
      <c r="HR22" s="36"/>
      <c r="HS22" s="36"/>
      <c r="HT22" s="36"/>
      <c r="HU22" s="36"/>
      <c r="HV22" s="36"/>
      <c r="HW22" s="36"/>
      <c r="HX22" s="36"/>
      <c r="HY22" s="36"/>
      <c r="HZ22" s="36"/>
      <c r="IA22" s="36"/>
      <c r="IB22" s="36"/>
      <c r="IC22" s="36"/>
      <c r="ID22" s="36"/>
      <c r="IE22" s="36"/>
      <c r="IF22" s="36"/>
      <c r="IG22" s="36"/>
      <c r="IH22" s="36"/>
      <c r="II22" s="36"/>
      <c r="IJ22" s="36"/>
      <c r="IK22" s="36"/>
      <c r="IL22" s="36"/>
      <c r="IM22" s="36"/>
      <c r="IN22" s="36"/>
      <c r="IO22" s="36"/>
      <c r="IP22" s="36"/>
      <c r="IQ22" s="36"/>
      <c r="IR22" s="36"/>
      <c r="IS22" s="36"/>
      <c r="IT22" s="36"/>
      <c r="IU22" s="36"/>
      <c r="IV22" s="36"/>
      <c r="IW22" s="36"/>
      <c r="IX22" s="36"/>
      <c r="IY22" s="36"/>
      <c r="IZ22" s="36"/>
      <c r="JA22" s="36"/>
      <c r="JB22" s="36"/>
      <c r="JC22" s="36"/>
      <c r="JD22" s="36"/>
      <c r="JE22" s="36"/>
      <c r="JF22" s="36"/>
      <c r="JG22" s="36"/>
      <c r="JH22" s="36"/>
      <c r="JI22" s="36"/>
      <c r="JJ22" s="36"/>
      <c r="JK22" s="36"/>
      <c r="JL22" s="36"/>
      <c r="JM22" s="36"/>
      <c r="JN22" s="36"/>
      <c r="JO22" s="36"/>
      <c r="JP22" s="36"/>
      <c r="JQ22" s="36"/>
      <c r="JR22" s="36"/>
      <c r="JS22" s="36"/>
      <c r="JT22" s="36"/>
      <c r="JU22" s="36"/>
      <c r="JV22" s="36"/>
      <c r="JW22" s="36"/>
      <c r="JX22" s="36"/>
      <c r="JY22" s="36"/>
      <c r="JZ22" s="36"/>
      <c r="KA22" s="36"/>
      <c r="KB22" s="36"/>
      <c r="KC22" s="36"/>
      <c r="KD22" s="36"/>
      <c r="KE22" s="36"/>
      <c r="KF22" s="36"/>
      <c r="KG22" s="36"/>
      <c r="KH22" s="36"/>
      <c r="KI22" s="36"/>
      <c r="KJ22" s="36"/>
      <c r="KK22" s="36"/>
      <c r="KL22" s="36"/>
      <c r="KM22" s="36"/>
      <c r="KN22" s="36"/>
      <c r="KO22" s="36"/>
      <c r="KP22" s="36"/>
      <c r="KQ22" s="36"/>
      <c r="KR22" s="36"/>
      <c r="KS22" s="36"/>
      <c r="KT22" s="36"/>
      <c r="KU22" s="36"/>
      <c r="KV22" s="36"/>
      <c r="KW22" s="36"/>
      <c r="KX22" s="36"/>
      <c r="KY22" s="36"/>
      <c r="KZ22" s="36"/>
      <c r="LA22" s="36"/>
      <c r="LB22" s="36"/>
      <c r="LC22" s="36"/>
      <c r="LD22" s="36"/>
      <c r="LE22" s="36"/>
      <c r="LF22" s="36"/>
      <c r="LG22" s="36"/>
      <c r="LH22" s="36"/>
      <c r="LI22" s="36"/>
      <c r="LJ22" s="36"/>
      <c r="LK22" s="36"/>
      <c r="LL22" s="36"/>
      <c r="LM22" s="36"/>
      <c r="LN22" s="36"/>
      <c r="LO22" s="36"/>
      <c r="LP22" s="36"/>
      <c r="LQ22" s="36"/>
      <c r="LR22" s="36"/>
      <c r="LS22" s="36"/>
      <c r="LT22" s="36"/>
      <c r="LU22" s="36"/>
      <c r="LV22" s="36"/>
      <c r="LW22" s="36"/>
      <c r="LX22" s="36"/>
      <c r="LY22" s="36"/>
      <c r="LZ22" s="36"/>
      <c r="MA22" s="36"/>
      <c r="MB22" s="36"/>
      <c r="MC22" s="36"/>
      <c r="MD22" s="36"/>
      <c r="ME22" s="36"/>
      <c r="MF22" s="36"/>
      <c r="MG22" s="36"/>
      <c r="MH22" s="36"/>
      <c r="MI22" s="36"/>
      <c r="MJ22" s="36"/>
      <c r="MK22" s="36"/>
      <c r="ML22" s="36"/>
      <c r="MM22" s="36"/>
      <c r="MN22" s="36"/>
      <c r="MO22" s="36"/>
      <c r="MP22" s="36"/>
      <c r="MQ22" s="36"/>
      <c r="MR22" s="36"/>
      <c r="MS22" s="36"/>
      <c r="MT22" s="36"/>
      <c r="MU22" s="36"/>
      <c r="MV22" s="36"/>
      <c r="MW22" s="36"/>
      <c r="MX22" s="36"/>
      <c r="MY22" s="36"/>
      <c r="MZ22" s="36"/>
      <c r="NA22" s="36"/>
      <c r="NB22" s="36"/>
      <c r="NC22" s="36"/>
      <c r="ND22" s="36"/>
      <c r="NE22" s="36"/>
      <c r="NF22" s="36"/>
      <c r="NG22" s="36"/>
      <c r="NH22" s="36"/>
      <c r="NI22" s="36"/>
      <c r="NJ22" s="36"/>
      <c r="NK22" s="36"/>
      <c r="NL22" s="36"/>
      <c r="NM22" s="36"/>
      <c r="NN22" s="36"/>
      <c r="NO22" s="36"/>
      <c r="NP22" s="36"/>
      <c r="NQ22" s="36"/>
      <c r="NR22" s="36"/>
      <c r="NS22" s="36"/>
      <c r="NT22" s="36"/>
      <c r="NU22" s="36"/>
      <c r="NV22" s="36"/>
      <c r="NW22" s="36"/>
      <c r="NX22" s="36"/>
      <c r="NY22" s="36"/>
      <c r="NZ22" s="36"/>
      <c r="OA22" s="36"/>
      <c r="OB22" s="36"/>
      <c r="OC22" s="36"/>
      <c r="OD22" s="36"/>
      <c r="OE22" s="36"/>
      <c r="OF22" s="36"/>
      <c r="OG22" s="36"/>
      <c r="OH22" s="36"/>
      <c r="OI22" s="36"/>
      <c r="OJ22" s="36"/>
      <c r="OK22" s="36"/>
      <c r="OL22" s="36"/>
      <c r="OM22" s="36"/>
      <c r="ON22" s="36"/>
      <c r="OT22" s="36"/>
      <c r="OU22" s="36"/>
      <c r="OV22" s="36"/>
      <c r="OW22" s="36"/>
      <c r="OX22" s="36"/>
      <c r="OY22" s="36"/>
      <c r="OZ22" s="36"/>
      <c r="PA22" s="36"/>
      <c r="PB22" s="36"/>
      <c r="PC22" s="36"/>
      <c r="PD22" s="36"/>
      <c r="PE22" s="36"/>
      <c r="PF22" s="36"/>
      <c r="PG22" s="36"/>
      <c r="PH22" s="36"/>
      <c r="PI22" s="36"/>
      <c r="PJ22" s="36"/>
      <c r="PK22" s="36"/>
      <c r="PL22" s="36"/>
      <c r="PM22" s="36"/>
      <c r="PN22" s="36"/>
      <c r="PO22" s="36"/>
      <c r="PP22" s="36"/>
      <c r="PQ22" s="36"/>
      <c r="PR22" s="36"/>
      <c r="PS22" s="36"/>
      <c r="PT22" s="36"/>
      <c r="PU22" s="36"/>
      <c r="PV22" s="36"/>
      <c r="PW22" s="36"/>
      <c r="PX22" s="36"/>
      <c r="PY22" s="36"/>
      <c r="PZ22" s="36"/>
      <c r="QA22" s="36"/>
      <c r="QB22" s="36"/>
      <c r="QC22" s="36"/>
      <c r="QD22" s="36"/>
      <c r="QE22" s="36"/>
      <c r="QF22" s="36"/>
      <c r="QG22" s="36"/>
      <c r="QH22" s="36"/>
      <c r="QI22" s="36"/>
      <c r="QJ22" s="36"/>
      <c r="QK22" s="36"/>
      <c r="QL22" s="36"/>
      <c r="QM22" s="36"/>
      <c r="QN22" s="36"/>
      <c r="QO22" s="36"/>
      <c r="QP22" s="36"/>
      <c r="QQ22" s="36"/>
      <c r="QR22" s="36"/>
      <c r="QS22" s="36"/>
      <c r="QT22" s="36"/>
      <c r="QU22" s="36"/>
      <c r="QV22" s="36"/>
      <c r="QW22" s="36"/>
      <c r="QX22" s="36"/>
      <c r="QY22" s="36"/>
      <c r="QZ22" s="36"/>
      <c r="RA22" s="36"/>
      <c r="RB22" s="36"/>
      <c r="RC22" s="36"/>
      <c r="RD22" s="36"/>
      <c r="RE22" s="36"/>
      <c r="RF22" s="36"/>
      <c r="RG22" s="36"/>
      <c r="RH22" s="36"/>
      <c r="RI22" s="36"/>
      <c r="RJ22" s="36"/>
      <c r="RK22" s="36"/>
      <c r="RL22" s="36"/>
      <c r="RM22" s="36"/>
      <c r="RN22" s="36"/>
      <c r="RO22" s="36"/>
      <c r="RP22" s="36"/>
      <c r="RQ22" s="36"/>
      <c r="RR22" s="36"/>
      <c r="RS22" s="36"/>
      <c r="RT22" s="36"/>
      <c r="RU22" s="36"/>
      <c r="RV22" s="36"/>
      <c r="RW22" s="36"/>
      <c r="RX22" s="36"/>
      <c r="RY22" s="36"/>
      <c r="RZ22" s="36"/>
      <c r="SA22" s="36"/>
      <c r="SB22" s="36"/>
      <c r="SC22" s="36"/>
      <c r="SD22" s="36"/>
      <c r="SE22" s="36"/>
      <c r="SF22" s="36"/>
      <c r="SG22" s="36"/>
      <c r="SH22" s="36"/>
      <c r="SI22" s="36"/>
      <c r="SJ22" s="36"/>
      <c r="SK22" s="36"/>
      <c r="SL22" s="36"/>
      <c r="SM22" s="36"/>
      <c r="SN22" s="36"/>
      <c r="SO22" s="36"/>
      <c r="SP22" s="36"/>
      <c r="SQ22" s="36"/>
      <c r="SR22" s="36"/>
      <c r="SS22" s="36"/>
      <c r="ST22" s="36"/>
      <c r="SU22" s="36"/>
      <c r="SV22" s="36"/>
      <c r="SW22" s="36"/>
      <c r="SX22" s="36"/>
      <c r="SY22" s="36"/>
      <c r="SZ22" s="36"/>
      <c r="TA22" s="36"/>
      <c r="TB22" s="36"/>
      <c r="TC22" s="36"/>
      <c r="TD22" s="36"/>
      <c r="TE22" s="36"/>
      <c r="TF22" s="36"/>
      <c r="TG22" s="36"/>
      <c r="TH22" s="36"/>
      <c r="TI22" s="36"/>
      <c r="TJ22" s="36"/>
      <c r="TK22" s="36"/>
      <c r="TL22" s="36"/>
      <c r="TM22" s="36"/>
      <c r="TN22" s="36"/>
      <c r="TO22" s="36"/>
      <c r="TP22" s="36"/>
      <c r="TQ22" s="36"/>
      <c r="TR22" s="36"/>
      <c r="TS22" s="36"/>
      <c r="TT22" s="36"/>
      <c r="TU22" s="36"/>
      <c r="TV22" s="36"/>
      <c r="TW22" s="36"/>
      <c r="TX22" s="36"/>
      <c r="TY22" s="36"/>
      <c r="TZ22" s="36"/>
      <c r="UA22" s="36"/>
      <c r="UB22" s="36"/>
      <c r="UC22" s="36"/>
      <c r="UD22" s="36"/>
      <c r="UE22" s="36"/>
      <c r="UF22" s="36"/>
      <c r="UG22" s="36"/>
      <c r="UH22" s="36"/>
      <c r="UI22" s="36"/>
      <c r="UJ22" s="36"/>
      <c r="UK22" s="36"/>
      <c r="UL22" s="36"/>
      <c r="UM22" s="36"/>
      <c r="UN22" s="36"/>
      <c r="UO22" s="36"/>
      <c r="UP22" s="36"/>
      <c r="UQ22" s="36"/>
      <c r="UR22" s="36"/>
      <c r="US22" s="36"/>
      <c r="UT22" s="36"/>
      <c r="UU22" s="36"/>
      <c r="UV22" s="36"/>
      <c r="UW22" s="36"/>
      <c r="UX22" s="36"/>
      <c r="UY22" s="36"/>
      <c r="UZ22" s="36"/>
      <c r="VA22" s="36"/>
      <c r="VB22" s="36"/>
      <c r="VC22" s="36"/>
      <c r="VD22" s="36"/>
      <c r="VE22" s="36"/>
      <c r="VF22" s="36"/>
      <c r="VG22" s="36"/>
      <c r="VH22" s="36"/>
      <c r="VI22" s="36"/>
      <c r="VJ22" s="36"/>
      <c r="VK22" s="36"/>
      <c r="VL22" s="36"/>
      <c r="VM22" s="36"/>
      <c r="VN22" s="36"/>
      <c r="VO22" s="36"/>
      <c r="VP22" s="36"/>
      <c r="VQ22" s="36"/>
      <c r="VR22" s="36"/>
      <c r="VS22" s="36"/>
      <c r="VT22" s="36"/>
      <c r="VU22" s="36"/>
      <c r="VV22" s="36"/>
      <c r="VW22" s="36"/>
      <c r="VX22" s="36"/>
      <c r="VY22" s="36"/>
      <c r="VZ22" s="36"/>
      <c r="WA22" s="36"/>
      <c r="WB22" s="36"/>
      <c r="WC22" s="36"/>
      <c r="WD22" s="36"/>
      <c r="WE22" s="36"/>
      <c r="WF22" s="36"/>
      <c r="WG22" s="36"/>
      <c r="WH22" s="36"/>
      <c r="WI22" s="36"/>
      <c r="WJ22" s="36"/>
      <c r="WK22" s="36"/>
      <c r="WL22" s="36"/>
      <c r="WM22" s="36"/>
      <c r="WN22" s="36"/>
      <c r="WO22" s="36"/>
      <c r="WP22" s="36"/>
      <c r="WQ22" s="36"/>
      <c r="WR22" s="36"/>
      <c r="WS22" s="36"/>
      <c r="WT22" s="36"/>
      <c r="WU22" s="36"/>
      <c r="WV22" s="36"/>
      <c r="WW22" s="36"/>
      <c r="WX22" s="36"/>
      <c r="WY22" s="36"/>
      <c r="WZ22" s="36"/>
      <c r="XA22" s="36"/>
      <c r="XB22" s="36"/>
      <c r="XC22" s="36"/>
      <c r="XD22" s="36"/>
      <c r="XE22" s="36"/>
      <c r="XF22" s="36"/>
      <c r="XG22" s="36"/>
      <c r="XH22" s="36"/>
      <c r="XI22" s="36"/>
      <c r="XJ22" s="36"/>
      <c r="XK22" s="36"/>
      <c r="XL22" s="36"/>
      <c r="XM22" s="36"/>
      <c r="XN22" s="36"/>
      <c r="XO22" s="36"/>
      <c r="XP22" s="36"/>
      <c r="XQ22" s="36"/>
      <c r="XR22" s="36"/>
      <c r="XS22" s="36"/>
      <c r="XT22" s="36"/>
      <c r="XU22" s="36"/>
      <c r="XV22" s="36"/>
      <c r="XW22" s="36"/>
      <c r="XX22" s="36"/>
      <c r="XY22" s="36"/>
      <c r="XZ22" s="36"/>
      <c r="YA22" s="36"/>
      <c r="YB22" s="36"/>
      <c r="YC22" s="36"/>
      <c r="YD22" s="36"/>
      <c r="YE22" s="36"/>
      <c r="YF22" s="36"/>
      <c r="YG22" s="36"/>
      <c r="YH22" s="36"/>
      <c r="YI22" s="36"/>
      <c r="YJ22" s="36"/>
      <c r="YK22" s="36"/>
      <c r="YL22" s="36"/>
      <c r="YM22" s="36"/>
      <c r="YN22" s="36"/>
      <c r="YO22" s="36"/>
      <c r="YP22" s="36"/>
      <c r="YQ22" s="36"/>
      <c r="YR22" s="36"/>
      <c r="YS22" s="36"/>
      <c r="YT22" s="36"/>
      <c r="YU22" s="36"/>
      <c r="YV22" s="36"/>
      <c r="YW22" s="36"/>
      <c r="YX22" s="36"/>
      <c r="YY22" s="36"/>
      <c r="YZ22" s="36"/>
      <c r="ZA22" s="36"/>
      <c r="ZB22" s="36"/>
      <c r="ZC22" s="36"/>
      <c r="ZD22" s="36"/>
      <c r="ZE22" s="36"/>
      <c r="ZF22" s="36"/>
      <c r="ZG22" s="36"/>
      <c r="ZH22" s="36"/>
      <c r="ZI22" s="36"/>
      <c r="ZJ22" s="36"/>
      <c r="ZK22" s="36"/>
      <c r="ZL22" s="36"/>
      <c r="ZM22" s="36"/>
      <c r="ZN22" s="36"/>
      <c r="ZO22" s="36"/>
      <c r="ZP22" s="36"/>
      <c r="ZQ22" s="36"/>
      <c r="ZR22" s="36"/>
      <c r="ZS22" s="36"/>
      <c r="ZT22" s="36"/>
      <c r="ZU22" s="36"/>
      <c r="ZV22" s="36"/>
      <c r="ZW22" s="36"/>
      <c r="ZX22" s="36"/>
      <c r="ZY22" s="36"/>
      <c r="ZZ22" s="36"/>
      <c r="AAA22" s="36"/>
      <c r="AAB22" s="36"/>
      <c r="AAC22" s="36"/>
      <c r="AAD22" s="36"/>
      <c r="AAE22" s="36"/>
      <c r="AAF22" s="36"/>
      <c r="AAG22" s="36"/>
      <c r="AAH22" s="36"/>
      <c r="AAI22" s="36"/>
      <c r="AAJ22" s="36"/>
      <c r="AAK22" s="36"/>
      <c r="AAL22" s="36"/>
      <c r="AAM22" s="36"/>
      <c r="AAN22" s="36"/>
      <c r="AAO22" s="36"/>
      <c r="AAP22" s="36"/>
      <c r="AAQ22" s="36"/>
      <c r="AAR22" s="36"/>
      <c r="AAS22" s="36"/>
      <c r="AAT22" s="36"/>
      <c r="AAU22" s="36"/>
      <c r="AAV22" s="36"/>
      <c r="AAW22" s="36"/>
      <c r="AAX22" s="36"/>
      <c r="AAY22" s="36"/>
      <c r="AAZ22" s="36"/>
      <c r="ABA22" s="36"/>
      <c r="ABB22" s="36"/>
      <c r="ABC22" s="36"/>
      <c r="ABD22" s="36"/>
      <c r="ABE22" s="36"/>
      <c r="ABF22" s="36"/>
      <c r="ABG22" s="36"/>
      <c r="ABH22" s="36"/>
      <c r="ABI22" s="36"/>
      <c r="ABJ22" s="36"/>
      <c r="ABK22" s="36"/>
      <c r="ABL22" s="36"/>
      <c r="ABM22" s="36"/>
      <c r="ABN22" s="36"/>
      <c r="ABO22" s="36"/>
      <c r="ABP22" s="36"/>
      <c r="ABQ22" s="36"/>
      <c r="ABR22" s="36"/>
      <c r="ABS22" s="36"/>
      <c r="ABT22" s="36"/>
      <c r="ABU22" s="36"/>
      <c r="ABV22" s="36"/>
      <c r="ABW22" s="36"/>
      <c r="ABX22" s="36"/>
      <c r="ABY22" s="36"/>
      <c r="ABZ22" s="36"/>
      <c r="ACA22" s="36"/>
      <c r="ACB22" s="36"/>
      <c r="ACC22" s="36"/>
      <c r="ACD22" s="36"/>
      <c r="ACE22" s="36"/>
      <c r="ACF22" s="36"/>
      <c r="ACG22" s="36"/>
      <c r="ACH22" s="36"/>
      <c r="ACI22" s="36"/>
      <c r="ACJ22" s="36"/>
      <c r="ACK22" s="36"/>
      <c r="ACL22" s="36"/>
      <c r="ACM22" s="36"/>
      <c r="ACN22" s="36"/>
      <c r="ACO22" s="36"/>
      <c r="ACP22" s="36"/>
      <c r="ACQ22" s="36"/>
      <c r="ACR22" s="36"/>
      <c r="ACS22" s="36"/>
      <c r="ACT22" s="36"/>
      <c r="ACU22" s="36"/>
      <c r="ACV22" s="36"/>
      <c r="ACW22" s="36"/>
      <c r="ACX22" s="36"/>
      <c r="ACY22" s="36"/>
      <c r="ACZ22" s="36"/>
      <c r="ADA22" s="36"/>
      <c r="ADB22" s="36"/>
      <c r="ADC22" s="36"/>
      <c r="ADD22" s="36"/>
      <c r="ADE22" s="36"/>
      <c r="ADF22" s="36"/>
      <c r="ADG22" s="36"/>
      <c r="ADH22" s="36"/>
      <c r="ADI22" s="36"/>
      <c r="ADJ22" s="36"/>
      <c r="ADK22" s="36"/>
      <c r="ADL22" s="36"/>
      <c r="ADM22" s="36"/>
      <c r="ADN22" s="36"/>
      <c r="ADO22" s="36"/>
      <c r="ADP22" s="36"/>
      <c r="ADQ22" s="36"/>
      <c r="ADR22" s="36"/>
      <c r="ADS22" s="36"/>
      <c r="ADT22" s="36"/>
      <c r="ADU22" s="36"/>
      <c r="ADV22" s="36"/>
      <c r="ADW22" s="36"/>
      <c r="ADX22" s="36"/>
      <c r="ADY22" s="36"/>
      <c r="ADZ22" s="36"/>
      <c r="AEA22" s="36"/>
      <c r="AEB22" s="36"/>
      <c r="AEC22" s="36"/>
      <c r="AED22" s="36"/>
      <c r="AEE22" s="36"/>
      <c r="AEF22" s="36"/>
      <c r="AEG22" s="36"/>
      <c r="AEH22" s="36"/>
      <c r="AEI22" s="36"/>
      <c r="AEJ22" s="36"/>
      <c r="AEK22" s="36"/>
      <c r="AEL22" s="36"/>
      <c r="AEM22" s="36"/>
      <c r="AEN22" s="36"/>
      <c r="AEO22" s="36"/>
      <c r="AEP22" s="36"/>
      <c r="AEQ22" s="36"/>
      <c r="AER22" s="36"/>
      <c r="AES22" s="36"/>
      <c r="AET22" s="36"/>
      <c r="AEU22" s="36"/>
      <c r="AEV22" s="36"/>
      <c r="AEW22" s="36"/>
      <c r="AEX22" s="36"/>
      <c r="AEY22" s="36"/>
      <c r="AEZ22" s="36"/>
      <c r="AFA22" s="36"/>
      <c r="AFB22" s="36"/>
      <c r="AFC22" s="36"/>
      <c r="AFD22" s="36"/>
      <c r="AFE22" s="36"/>
      <c r="AFF22" s="36"/>
      <c r="AFG22" s="36"/>
      <c r="AFH22" s="36"/>
      <c r="AFI22" s="36"/>
      <c r="AFJ22" s="36"/>
      <c r="AFK22" s="36"/>
      <c r="AFL22" s="36"/>
      <c r="AFM22" s="36"/>
      <c r="AFN22" s="36"/>
      <c r="AFO22" s="36"/>
      <c r="AFP22" s="36"/>
      <c r="AFQ22" s="36"/>
      <c r="AFR22" s="36"/>
      <c r="AFS22" s="36"/>
      <c r="AFT22" s="36"/>
      <c r="AFU22" s="36"/>
      <c r="AFV22" s="36"/>
      <c r="AFW22" s="36"/>
    </row>
    <row r="23" spans="1:855" s="34" customFormat="1" ht="18" customHeight="1">
      <c r="A23" s="64">
        <v>19</v>
      </c>
      <c r="B23" s="11" t="s">
        <v>53</v>
      </c>
      <c r="C23" s="12" t="s">
        <v>25</v>
      </c>
      <c r="D23" s="13" t="s">
        <v>54</v>
      </c>
      <c r="E23" s="12" t="s">
        <v>18</v>
      </c>
      <c r="F23" s="12" t="s">
        <v>19</v>
      </c>
      <c r="G23" s="62" t="s">
        <v>152</v>
      </c>
      <c r="H23" s="14">
        <v>14</v>
      </c>
      <c r="I23" s="12" t="s">
        <v>100</v>
      </c>
      <c r="J23" s="15">
        <v>9800</v>
      </c>
      <c r="K23" s="15">
        <v>11725</v>
      </c>
      <c r="L23" s="16">
        <f t="shared" si="0"/>
        <v>1925</v>
      </c>
      <c r="M23" s="15">
        <f t="shared" si="1"/>
        <v>11725</v>
      </c>
      <c r="N23" s="15">
        <v>12760</v>
      </c>
      <c r="O23" s="16">
        <f t="shared" si="2"/>
        <v>1035</v>
      </c>
      <c r="P23" s="15">
        <f t="shared" si="8"/>
        <v>1925</v>
      </c>
      <c r="Q23" s="15">
        <v>0</v>
      </c>
      <c r="R23" s="17">
        <f t="shared" si="4"/>
        <v>1925</v>
      </c>
      <c r="S23" s="101">
        <v>1231.8119999999999</v>
      </c>
      <c r="T23" s="101">
        <v>1200</v>
      </c>
      <c r="U23" s="108">
        <f t="shared" si="5"/>
        <v>1411.8119999999999</v>
      </c>
      <c r="V23" s="114"/>
      <c r="W23" s="125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36"/>
      <c r="AP23" s="36"/>
      <c r="AQ23" s="36"/>
      <c r="AR23" s="36"/>
      <c r="AS23" s="36"/>
      <c r="AT23" s="36"/>
      <c r="AU23" s="36"/>
      <c r="AV23" s="36"/>
      <c r="AW23" s="36"/>
      <c r="AX23" s="36"/>
      <c r="AY23" s="36"/>
      <c r="AZ23" s="36"/>
      <c r="BA23" s="36"/>
      <c r="BB23" s="36"/>
      <c r="BC23" s="36"/>
      <c r="BD23" s="36"/>
      <c r="BE23" s="36"/>
      <c r="BF23" s="36"/>
      <c r="BG23" s="36"/>
      <c r="BH23" s="36"/>
      <c r="BI23" s="36"/>
      <c r="BJ23" s="36"/>
      <c r="BK23" s="36"/>
      <c r="BL23" s="36"/>
      <c r="BM23" s="36"/>
      <c r="BN23" s="36"/>
      <c r="BO23" s="36"/>
      <c r="BP23" s="36"/>
      <c r="BQ23" s="36"/>
      <c r="BR23" s="36"/>
      <c r="BS23" s="36"/>
      <c r="BT23" s="36"/>
      <c r="BU23" s="36"/>
      <c r="BV23" s="36"/>
      <c r="BW23" s="36"/>
      <c r="BX23" s="36"/>
      <c r="BY23" s="36"/>
      <c r="BZ23" s="36"/>
      <c r="CA23" s="36"/>
      <c r="CB23" s="36"/>
      <c r="CC23" s="36"/>
      <c r="CD23" s="36"/>
      <c r="CE23" s="36"/>
      <c r="CF23" s="36"/>
      <c r="CG23" s="36"/>
      <c r="CH23" s="36"/>
      <c r="CI23" s="36"/>
      <c r="CJ23" s="36"/>
      <c r="CK23" s="36"/>
      <c r="CL23" s="36"/>
      <c r="CM23" s="36"/>
      <c r="CN23" s="36"/>
      <c r="CO23" s="36"/>
      <c r="CP23" s="36"/>
      <c r="CQ23" s="36"/>
      <c r="CR23" s="36"/>
      <c r="CS23" s="36"/>
      <c r="CT23" s="36"/>
      <c r="CU23" s="36"/>
      <c r="CV23" s="36"/>
      <c r="CW23" s="36"/>
      <c r="CX23" s="36"/>
      <c r="CY23" s="36"/>
      <c r="CZ23" s="36"/>
      <c r="DA23" s="36"/>
      <c r="DB23" s="36"/>
      <c r="DC23" s="36"/>
      <c r="DD23" s="36"/>
      <c r="DE23" s="36"/>
      <c r="DF23" s="36"/>
      <c r="DG23" s="36"/>
      <c r="DH23" s="36"/>
      <c r="DI23" s="36"/>
      <c r="DJ23" s="36"/>
      <c r="DK23" s="36"/>
      <c r="DL23" s="36"/>
      <c r="DM23" s="36"/>
      <c r="DN23" s="36"/>
      <c r="DO23" s="36"/>
      <c r="DP23" s="36"/>
      <c r="DQ23" s="36"/>
      <c r="DR23" s="36"/>
      <c r="DS23" s="36"/>
      <c r="DT23" s="36"/>
      <c r="DU23" s="36"/>
      <c r="DV23" s="36"/>
      <c r="DW23" s="36"/>
      <c r="DX23" s="36"/>
      <c r="DY23" s="36"/>
      <c r="DZ23" s="36"/>
      <c r="EA23" s="36"/>
      <c r="EB23" s="36"/>
      <c r="EC23" s="36"/>
      <c r="ED23" s="36"/>
      <c r="EE23" s="36"/>
      <c r="EF23" s="36"/>
      <c r="EG23" s="36"/>
      <c r="EH23" s="36"/>
      <c r="EI23" s="36"/>
      <c r="EJ23" s="36"/>
      <c r="EK23" s="36"/>
      <c r="EL23" s="36"/>
      <c r="EM23" s="36"/>
      <c r="EN23" s="36"/>
      <c r="EO23" s="36"/>
      <c r="EP23" s="36"/>
      <c r="EQ23" s="36"/>
      <c r="ER23" s="36"/>
      <c r="ES23" s="36"/>
      <c r="ET23" s="36"/>
      <c r="EU23" s="36"/>
      <c r="EV23" s="36"/>
      <c r="EW23" s="36"/>
      <c r="EX23" s="36"/>
      <c r="EY23" s="36"/>
      <c r="EZ23" s="36"/>
      <c r="FA23" s="36"/>
      <c r="FB23" s="36"/>
      <c r="FC23" s="36"/>
      <c r="FD23" s="36"/>
      <c r="FE23" s="36"/>
      <c r="FF23" s="36"/>
      <c r="FG23" s="36"/>
      <c r="FH23" s="36"/>
      <c r="FI23" s="36"/>
      <c r="FJ23" s="36"/>
      <c r="FK23" s="36"/>
      <c r="FL23" s="36"/>
      <c r="FM23" s="36"/>
      <c r="FN23" s="36"/>
      <c r="FO23" s="36"/>
      <c r="FP23" s="36"/>
      <c r="FQ23" s="36"/>
      <c r="FR23" s="36"/>
      <c r="FS23" s="36"/>
      <c r="FT23" s="36"/>
      <c r="FU23" s="36"/>
      <c r="FV23" s="36"/>
      <c r="FW23" s="36"/>
      <c r="FX23" s="36"/>
      <c r="FY23" s="36"/>
      <c r="FZ23" s="36"/>
      <c r="GA23" s="36"/>
      <c r="GB23" s="36"/>
      <c r="GC23" s="36"/>
      <c r="GD23" s="36"/>
      <c r="GE23" s="36"/>
      <c r="GF23" s="36"/>
      <c r="GG23" s="36"/>
      <c r="GH23" s="36"/>
      <c r="GI23" s="36"/>
      <c r="GJ23" s="36"/>
      <c r="GK23" s="36"/>
      <c r="GL23" s="36"/>
      <c r="GM23" s="36"/>
      <c r="GN23" s="36"/>
      <c r="GO23" s="36"/>
      <c r="GP23" s="36"/>
      <c r="GQ23" s="36"/>
      <c r="GR23" s="36"/>
      <c r="GS23" s="36"/>
      <c r="GT23" s="36"/>
      <c r="GU23" s="36"/>
      <c r="GV23" s="36"/>
      <c r="GW23" s="36"/>
      <c r="GX23" s="36"/>
      <c r="GY23" s="36"/>
      <c r="GZ23" s="36"/>
      <c r="HA23" s="36"/>
      <c r="HB23" s="36"/>
      <c r="HC23" s="36"/>
      <c r="HD23" s="36"/>
      <c r="HE23" s="36"/>
      <c r="HF23" s="36"/>
      <c r="HG23" s="36"/>
      <c r="HH23" s="36"/>
      <c r="HI23" s="36"/>
      <c r="HJ23" s="36"/>
      <c r="HK23" s="36"/>
      <c r="HL23" s="36"/>
      <c r="HM23" s="36"/>
      <c r="HN23" s="36"/>
      <c r="HO23" s="36"/>
      <c r="HP23" s="36"/>
      <c r="HQ23" s="36"/>
      <c r="HR23" s="36"/>
      <c r="HS23" s="36"/>
      <c r="HT23" s="36"/>
      <c r="HU23" s="36"/>
      <c r="HV23" s="36"/>
      <c r="HW23" s="36"/>
      <c r="HX23" s="36"/>
      <c r="HY23" s="36"/>
      <c r="HZ23" s="36"/>
      <c r="IA23" s="36"/>
      <c r="IB23" s="36"/>
      <c r="IC23" s="36"/>
      <c r="ID23" s="36"/>
      <c r="IE23" s="36"/>
      <c r="IF23" s="36"/>
      <c r="IG23" s="36"/>
      <c r="IH23" s="36"/>
      <c r="II23" s="36"/>
      <c r="IJ23" s="36"/>
      <c r="IK23" s="36"/>
      <c r="IL23" s="36"/>
      <c r="IM23" s="36"/>
      <c r="IN23" s="36"/>
      <c r="IO23" s="36"/>
      <c r="IP23" s="36"/>
      <c r="IQ23" s="36"/>
      <c r="IR23" s="36"/>
      <c r="IS23" s="36"/>
      <c r="IT23" s="36"/>
      <c r="IU23" s="36"/>
      <c r="IV23" s="36"/>
      <c r="IW23" s="36"/>
      <c r="IX23" s="36"/>
      <c r="IY23" s="36"/>
      <c r="IZ23" s="36"/>
      <c r="JA23" s="36"/>
      <c r="JB23" s="36"/>
      <c r="JC23" s="36"/>
      <c r="JD23" s="36"/>
      <c r="JE23" s="36"/>
      <c r="JF23" s="36"/>
      <c r="JG23" s="36"/>
      <c r="JH23" s="36"/>
      <c r="JI23" s="36"/>
      <c r="JJ23" s="36"/>
      <c r="JK23" s="36"/>
      <c r="JL23" s="36"/>
      <c r="JM23" s="36"/>
      <c r="JN23" s="36"/>
      <c r="JO23" s="36"/>
      <c r="JP23" s="36"/>
      <c r="JQ23" s="36"/>
      <c r="JR23" s="36"/>
      <c r="JS23" s="36"/>
      <c r="JT23" s="36"/>
      <c r="JU23" s="36"/>
      <c r="JV23" s="36"/>
      <c r="JW23" s="36"/>
      <c r="JX23" s="36"/>
      <c r="JY23" s="36"/>
      <c r="JZ23" s="36"/>
      <c r="KA23" s="36"/>
      <c r="KB23" s="36"/>
      <c r="KC23" s="36"/>
      <c r="KD23" s="36"/>
      <c r="KE23" s="36"/>
      <c r="KF23" s="36"/>
      <c r="KG23" s="36"/>
      <c r="KH23" s="36"/>
      <c r="KI23" s="36"/>
      <c r="KJ23" s="36"/>
      <c r="KK23" s="36"/>
      <c r="KL23" s="36"/>
      <c r="KM23" s="36"/>
      <c r="KN23" s="36"/>
      <c r="KO23" s="36"/>
      <c r="KP23" s="36"/>
      <c r="KQ23" s="36"/>
      <c r="KR23" s="36"/>
      <c r="KS23" s="36"/>
      <c r="KT23" s="36"/>
      <c r="KU23" s="36"/>
      <c r="KV23" s="36"/>
      <c r="KW23" s="36"/>
      <c r="KX23" s="36"/>
      <c r="KY23" s="36"/>
      <c r="KZ23" s="36"/>
      <c r="LA23" s="36"/>
      <c r="LB23" s="36"/>
      <c r="LC23" s="36"/>
      <c r="LD23" s="36"/>
      <c r="LE23" s="36"/>
      <c r="LF23" s="36"/>
      <c r="LG23" s="36"/>
      <c r="LH23" s="36"/>
      <c r="LI23" s="36"/>
      <c r="LJ23" s="36"/>
      <c r="LK23" s="36"/>
      <c r="LL23" s="36"/>
      <c r="LM23" s="36"/>
      <c r="LN23" s="36"/>
      <c r="LO23" s="36"/>
      <c r="LP23" s="36"/>
      <c r="LQ23" s="36"/>
      <c r="LR23" s="36"/>
      <c r="LS23" s="36"/>
      <c r="LT23" s="36"/>
      <c r="LU23" s="36"/>
      <c r="LV23" s="36"/>
      <c r="LW23" s="36"/>
      <c r="LX23" s="36"/>
      <c r="LY23" s="36"/>
      <c r="LZ23" s="36"/>
      <c r="MA23" s="36"/>
      <c r="MB23" s="36"/>
      <c r="MC23" s="36"/>
      <c r="MD23" s="36"/>
      <c r="ME23" s="36"/>
      <c r="MF23" s="36"/>
      <c r="MG23" s="36"/>
      <c r="MH23" s="36"/>
      <c r="MI23" s="36"/>
      <c r="MJ23" s="36"/>
      <c r="MK23" s="36"/>
      <c r="ML23" s="36"/>
      <c r="MM23" s="36"/>
      <c r="MN23" s="36"/>
      <c r="MO23" s="36"/>
      <c r="MP23" s="36"/>
      <c r="MQ23" s="36"/>
      <c r="MR23" s="36"/>
      <c r="MS23" s="36"/>
      <c r="MT23" s="36"/>
      <c r="MU23" s="36"/>
      <c r="MV23" s="36"/>
      <c r="MW23" s="36"/>
      <c r="MX23" s="36"/>
      <c r="MY23" s="36"/>
      <c r="MZ23" s="36"/>
      <c r="NA23" s="36"/>
      <c r="NB23" s="36"/>
      <c r="NC23" s="36"/>
      <c r="ND23" s="36"/>
      <c r="NE23" s="36"/>
      <c r="NF23" s="36"/>
      <c r="NG23" s="36"/>
      <c r="NH23" s="36"/>
      <c r="NI23" s="36"/>
      <c r="NJ23" s="36"/>
      <c r="NK23" s="36"/>
      <c r="NL23" s="36"/>
      <c r="NM23" s="36"/>
      <c r="NN23" s="36"/>
      <c r="NO23" s="36"/>
      <c r="NP23" s="36"/>
      <c r="NQ23" s="36"/>
      <c r="NR23" s="36"/>
      <c r="NS23" s="36"/>
      <c r="NT23" s="36"/>
      <c r="NU23" s="36"/>
      <c r="NV23" s="36"/>
      <c r="NW23" s="36"/>
      <c r="NX23" s="36"/>
      <c r="NY23" s="36"/>
      <c r="NZ23" s="36"/>
      <c r="OA23" s="36"/>
      <c r="OB23" s="36"/>
      <c r="OC23" s="36"/>
      <c r="OD23" s="36"/>
      <c r="OE23" s="36"/>
      <c r="OF23" s="36"/>
      <c r="OG23" s="36"/>
      <c r="OH23" s="36"/>
      <c r="OI23" s="36"/>
      <c r="OJ23" s="36"/>
      <c r="OK23" s="36"/>
      <c r="OL23" s="36"/>
      <c r="OM23" s="36"/>
      <c r="ON23" s="36"/>
      <c r="OT23" s="36"/>
      <c r="OU23" s="36"/>
      <c r="OV23" s="36"/>
      <c r="OW23" s="36"/>
      <c r="OX23" s="36"/>
      <c r="OY23" s="36"/>
      <c r="OZ23" s="36"/>
      <c r="PA23" s="36"/>
      <c r="PB23" s="36"/>
      <c r="PC23" s="36"/>
      <c r="PD23" s="36"/>
      <c r="PE23" s="36"/>
      <c r="PF23" s="36"/>
      <c r="PG23" s="36"/>
      <c r="PH23" s="36"/>
      <c r="PI23" s="36"/>
      <c r="PJ23" s="36"/>
      <c r="PK23" s="36"/>
      <c r="PL23" s="36"/>
      <c r="PM23" s="36"/>
      <c r="PN23" s="36"/>
      <c r="PO23" s="36"/>
      <c r="PP23" s="36"/>
      <c r="PQ23" s="36"/>
      <c r="PR23" s="36"/>
      <c r="PS23" s="36"/>
      <c r="PT23" s="36"/>
      <c r="PU23" s="36"/>
      <c r="PV23" s="36"/>
      <c r="PW23" s="36"/>
      <c r="PX23" s="36"/>
      <c r="PY23" s="36"/>
      <c r="PZ23" s="36"/>
      <c r="QA23" s="36"/>
      <c r="QB23" s="36"/>
      <c r="QC23" s="36"/>
      <c r="QD23" s="36"/>
      <c r="QE23" s="36"/>
      <c r="QF23" s="36"/>
      <c r="QG23" s="36"/>
      <c r="QH23" s="36"/>
      <c r="QI23" s="36"/>
      <c r="QJ23" s="36"/>
      <c r="QK23" s="36"/>
      <c r="QL23" s="36"/>
      <c r="QM23" s="36"/>
      <c r="QN23" s="36"/>
      <c r="QO23" s="36"/>
      <c r="QP23" s="36"/>
      <c r="QQ23" s="36"/>
      <c r="QR23" s="36"/>
      <c r="QS23" s="36"/>
      <c r="QT23" s="36"/>
      <c r="QU23" s="36"/>
      <c r="QV23" s="36"/>
      <c r="QW23" s="36"/>
      <c r="QX23" s="36"/>
      <c r="QY23" s="36"/>
      <c r="QZ23" s="36"/>
      <c r="RA23" s="36"/>
      <c r="RB23" s="36"/>
      <c r="RC23" s="36"/>
      <c r="RD23" s="36"/>
      <c r="RE23" s="36"/>
      <c r="RF23" s="36"/>
      <c r="RG23" s="36"/>
      <c r="RH23" s="36"/>
      <c r="RI23" s="36"/>
      <c r="RJ23" s="36"/>
      <c r="RK23" s="36"/>
      <c r="RL23" s="36"/>
      <c r="RM23" s="36"/>
      <c r="RN23" s="36"/>
      <c r="RO23" s="36"/>
      <c r="RP23" s="36"/>
      <c r="RQ23" s="36"/>
      <c r="RR23" s="36"/>
      <c r="RS23" s="36"/>
      <c r="RT23" s="36"/>
      <c r="RU23" s="36"/>
      <c r="RV23" s="36"/>
      <c r="RW23" s="36"/>
      <c r="RX23" s="36"/>
      <c r="RY23" s="36"/>
      <c r="RZ23" s="36"/>
      <c r="SA23" s="36"/>
      <c r="SB23" s="36"/>
      <c r="SC23" s="36"/>
      <c r="SD23" s="36"/>
      <c r="SE23" s="36"/>
      <c r="SF23" s="36"/>
      <c r="SG23" s="36"/>
      <c r="SH23" s="36"/>
      <c r="SI23" s="36"/>
      <c r="SJ23" s="36"/>
      <c r="SK23" s="36"/>
      <c r="SL23" s="36"/>
      <c r="SM23" s="36"/>
      <c r="SN23" s="36"/>
      <c r="SO23" s="36"/>
      <c r="SP23" s="36"/>
      <c r="SQ23" s="36"/>
      <c r="SR23" s="36"/>
      <c r="SS23" s="36"/>
      <c r="ST23" s="36"/>
      <c r="SU23" s="36"/>
      <c r="SV23" s="36"/>
      <c r="SW23" s="36"/>
      <c r="SX23" s="36"/>
      <c r="SY23" s="36"/>
      <c r="SZ23" s="36"/>
      <c r="TA23" s="36"/>
      <c r="TB23" s="36"/>
      <c r="TC23" s="36"/>
      <c r="TD23" s="36"/>
      <c r="TE23" s="36"/>
      <c r="TF23" s="36"/>
      <c r="TG23" s="36"/>
      <c r="TH23" s="36"/>
      <c r="TI23" s="36"/>
      <c r="TJ23" s="36"/>
      <c r="TK23" s="36"/>
      <c r="TL23" s="36"/>
      <c r="TM23" s="36"/>
      <c r="TN23" s="36"/>
      <c r="TO23" s="36"/>
      <c r="TP23" s="36"/>
      <c r="TQ23" s="36"/>
      <c r="TR23" s="36"/>
      <c r="TS23" s="36"/>
      <c r="TT23" s="36"/>
      <c r="TU23" s="36"/>
      <c r="TV23" s="36"/>
      <c r="TW23" s="36"/>
      <c r="TX23" s="36"/>
      <c r="TY23" s="36"/>
      <c r="TZ23" s="36"/>
      <c r="UA23" s="36"/>
      <c r="UB23" s="36"/>
      <c r="UC23" s="36"/>
      <c r="UD23" s="36"/>
      <c r="UE23" s="36"/>
      <c r="UF23" s="36"/>
      <c r="UG23" s="36"/>
      <c r="UH23" s="36"/>
      <c r="UI23" s="36"/>
      <c r="UJ23" s="36"/>
      <c r="UK23" s="36"/>
      <c r="UL23" s="36"/>
      <c r="UM23" s="36"/>
      <c r="UN23" s="36"/>
      <c r="UO23" s="36"/>
      <c r="UP23" s="36"/>
      <c r="UQ23" s="36"/>
      <c r="UR23" s="36"/>
      <c r="US23" s="36"/>
      <c r="UT23" s="36"/>
      <c r="UU23" s="36"/>
      <c r="UV23" s="36"/>
      <c r="UW23" s="36"/>
      <c r="UX23" s="36"/>
      <c r="UY23" s="36"/>
      <c r="UZ23" s="36"/>
      <c r="VA23" s="36"/>
      <c r="VB23" s="36"/>
      <c r="VC23" s="36"/>
      <c r="VD23" s="36"/>
      <c r="VE23" s="36"/>
      <c r="VF23" s="36"/>
      <c r="VG23" s="36"/>
      <c r="VH23" s="36"/>
      <c r="VI23" s="36"/>
      <c r="VJ23" s="36"/>
      <c r="VK23" s="36"/>
      <c r="VL23" s="36"/>
      <c r="VM23" s="36"/>
      <c r="VN23" s="36"/>
      <c r="VO23" s="36"/>
      <c r="VP23" s="36"/>
      <c r="VQ23" s="36"/>
      <c r="VR23" s="36"/>
      <c r="VS23" s="36"/>
      <c r="VT23" s="36"/>
      <c r="VU23" s="36"/>
      <c r="VV23" s="36"/>
      <c r="VW23" s="36"/>
      <c r="VX23" s="36"/>
      <c r="VY23" s="36"/>
      <c r="VZ23" s="36"/>
      <c r="WA23" s="36"/>
      <c r="WB23" s="36"/>
      <c r="WC23" s="36"/>
      <c r="WD23" s="36"/>
      <c r="WE23" s="36"/>
      <c r="WF23" s="36"/>
      <c r="WG23" s="36"/>
      <c r="WH23" s="36"/>
      <c r="WI23" s="36"/>
      <c r="WJ23" s="36"/>
      <c r="WK23" s="36"/>
      <c r="WL23" s="36"/>
      <c r="WM23" s="36"/>
      <c r="WN23" s="36"/>
      <c r="WO23" s="36"/>
      <c r="WP23" s="36"/>
      <c r="WQ23" s="36"/>
      <c r="WR23" s="36"/>
      <c r="WS23" s="36"/>
      <c r="WT23" s="36"/>
      <c r="WU23" s="36"/>
      <c r="WV23" s="36"/>
      <c r="WW23" s="36"/>
      <c r="WX23" s="36"/>
      <c r="WY23" s="36"/>
      <c r="WZ23" s="36"/>
      <c r="XA23" s="36"/>
      <c r="XB23" s="36"/>
      <c r="XC23" s="36"/>
      <c r="XD23" s="36"/>
      <c r="XE23" s="36"/>
      <c r="XF23" s="36"/>
      <c r="XG23" s="36"/>
      <c r="XH23" s="36"/>
      <c r="XI23" s="36"/>
      <c r="XJ23" s="36"/>
      <c r="XK23" s="36"/>
      <c r="XL23" s="36"/>
      <c r="XM23" s="36"/>
      <c r="XN23" s="36"/>
      <c r="XO23" s="36"/>
      <c r="XP23" s="36"/>
      <c r="XQ23" s="36"/>
      <c r="XR23" s="36"/>
      <c r="XS23" s="36"/>
      <c r="XT23" s="36"/>
      <c r="XU23" s="36"/>
      <c r="XV23" s="36"/>
      <c r="XW23" s="36"/>
      <c r="XX23" s="36"/>
      <c r="XY23" s="36"/>
      <c r="XZ23" s="36"/>
      <c r="YA23" s="36"/>
      <c r="YB23" s="36"/>
      <c r="YC23" s="36"/>
      <c r="YD23" s="36"/>
      <c r="YE23" s="36"/>
      <c r="YF23" s="36"/>
      <c r="YG23" s="36"/>
      <c r="YH23" s="36"/>
      <c r="YI23" s="36"/>
      <c r="YJ23" s="36"/>
      <c r="YK23" s="36"/>
      <c r="YL23" s="36"/>
      <c r="YM23" s="36"/>
      <c r="YN23" s="36"/>
      <c r="YO23" s="36"/>
      <c r="YP23" s="36"/>
      <c r="YQ23" s="36"/>
      <c r="YR23" s="36"/>
      <c r="YS23" s="36"/>
      <c r="YT23" s="36"/>
      <c r="YU23" s="36"/>
      <c r="YV23" s="36"/>
      <c r="YW23" s="36"/>
      <c r="YX23" s="36"/>
      <c r="YY23" s="36"/>
      <c r="YZ23" s="36"/>
      <c r="ZA23" s="36"/>
      <c r="ZB23" s="36"/>
      <c r="ZC23" s="36"/>
      <c r="ZD23" s="36"/>
      <c r="ZE23" s="36"/>
      <c r="ZF23" s="36"/>
      <c r="ZG23" s="36"/>
      <c r="ZH23" s="36"/>
      <c r="ZI23" s="36"/>
      <c r="ZJ23" s="36"/>
      <c r="ZK23" s="36"/>
      <c r="ZL23" s="36"/>
      <c r="ZM23" s="36"/>
      <c r="ZN23" s="36"/>
      <c r="ZO23" s="36"/>
      <c r="ZP23" s="36"/>
      <c r="ZQ23" s="36"/>
      <c r="ZR23" s="36"/>
      <c r="ZS23" s="36"/>
      <c r="ZT23" s="36"/>
      <c r="ZU23" s="36"/>
      <c r="ZV23" s="36"/>
      <c r="ZW23" s="36"/>
      <c r="ZX23" s="36"/>
      <c r="ZY23" s="36"/>
      <c r="ZZ23" s="36"/>
      <c r="AAA23" s="36"/>
      <c r="AAB23" s="36"/>
      <c r="AAC23" s="36"/>
      <c r="AAD23" s="36"/>
      <c r="AAE23" s="36"/>
      <c r="AAF23" s="36"/>
      <c r="AAG23" s="36"/>
      <c r="AAH23" s="36"/>
      <c r="AAI23" s="36"/>
      <c r="AAJ23" s="36"/>
      <c r="AAK23" s="36"/>
      <c r="AAL23" s="36"/>
      <c r="AAM23" s="36"/>
      <c r="AAN23" s="36"/>
      <c r="AAO23" s="36"/>
      <c r="AAP23" s="36"/>
      <c r="AAQ23" s="36"/>
      <c r="AAR23" s="36"/>
      <c r="AAS23" s="36"/>
      <c r="AAT23" s="36"/>
      <c r="AAU23" s="36"/>
      <c r="AAV23" s="36"/>
      <c r="AAW23" s="36"/>
      <c r="AAX23" s="36"/>
      <c r="AAY23" s="36"/>
      <c r="AAZ23" s="36"/>
      <c r="ABA23" s="36"/>
      <c r="ABB23" s="36"/>
      <c r="ABC23" s="36"/>
      <c r="ABD23" s="36"/>
      <c r="ABE23" s="36"/>
      <c r="ABF23" s="36"/>
      <c r="ABG23" s="36"/>
      <c r="ABH23" s="36"/>
      <c r="ABI23" s="36"/>
      <c r="ABJ23" s="36"/>
      <c r="ABK23" s="36"/>
      <c r="ABL23" s="36"/>
      <c r="ABM23" s="36"/>
      <c r="ABN23" s="36"/>
      <c r="ABO23" s="36"/>
      <c r="ABP23" s="36"/>
      <c r="ABQ23" s="36"/>
      <c r="ABR23" s="36"/>
      <c r="ABS23" s="36"/>
      <c r="ABT23" s="36"/>
      <c r="ABU23" s="36"/>
      <c r="ABV23" s="36"/>
      <c r="ABW23" s="36"/>
      <c r="ABX23" s="36"/>
      <c r="ABY23" s="36"/>
      <c r="ABZ23" s="36"/>
      <c r="ACA23" s="36"/>
      <c r="ACB23" s="36"/>
      <c r="ACC23" s="36"/>
      <c r="ACD23" s="36"/>
      <c r="ACE23" s="36"/>
      <c r="ACF23" s="36"/>
      <c r="ACG23" s="36"/>
      <c r="ACH23" s="36"/>
      <c r="ACI23" s="36"/>
      <c r="ACJ23" s="36"/>
      <c r="ACK23" s="36"/>
      <c r="ACL23" s="36"/>
      <c r="ACM23" s="36"/>
      <c r="ACN23" s="36"/>
      <c r="ACO23" s="36"/>
      <c r="ACP23" s="36"/>
      <c r="ACQ23" s="36"/>
      <c r="ACR23" s="36"/>
      <c r="ACS23" s="36"/>
      <c r="ACT23" s="36"/>
      <c r="ACU23" s="36"/>
      <c r="ACV23" s="36"/>
      <c r="ACW23" s="36"/>
      <c r="ACX23" s="36"/>
      <c r="ACY23" s="36"/>
      <c r="ACZ23" s="36"/>
      <c r="ADA23" s="36"/>
      <c r="ADB23" s="36"/>
      <c r="ADC23" s="36"/>
      <c r="ADD23" s="36"/>
      <c r="ADE23" s="36"/>
      <c r="ADF23" s="36"/>
      <c r="ADG23" s="36"/>
      <c r="ADH23" s="36"/>
      <c r="ADI23" s="36"/>
      <c r="ADJ23" s="36"/>
      <c r="ADK23" s="36"/>
      <c r="ADL23" s="36"/>
      <c r="ADM23" s="36"/>
      <c r="ADN23" s="36"/>
      <c r="ADO23" s="36"/>
      <c r="ADP23" s="36"/>
      <c r="ADQ23" s="36"/>
      <c r="ADR23" s="36"/>
      <c r="ADS23" s="36"/>
      <c r="ADT23" s="36"/>
      <c r="ADU23" s="36"/>
      <c r="ADV23" s="36"/>
      <c r="ADW23" s="36"/>
      <c r="ADX23" s="36"/>
      <c r="ADY23" s="36"/>
      <c r="ADZ23" s="36"/>
      <c r="AEA23" s="36"/>
      <c r="AEB23" s="36"/>
      <c r="AEC23" s="36"/>
      <c r="AED23" s="36"/>
      <c r="AEE23" s="36"/>
      <c r="AEF23" s="36"/>
      <c r="AEG23" s="36"/>
      <c r="AEH23" s="36"/>
      <c r="AEI23" s="36"/>
      <c r="AEJ23" s="36"/>
      <c r="AEK23" s="36"/>
      <c r="AEL23" s="36"/>
      <c r="AEM23" s="36"/>
      <c r="AEN23" s="36"/>
      <c r="AEO23" s="36"/>
      <c r="AEP23" s="36"/>
      <c r="AEQ23" s="36"/>
      <c r="AER23" s="36"/>
      <c r="AES23" s="36"/>
      <c r="AET23" s="36"/>
      <c r="AEU23" s="36"/>
      <c r="AEV23" s="36"/>
      <c r="AEW23" s="36"/>
      <c r="AEX23" s="36"/>
      <c r="AEY23" s="36"/>
      <c r="AEZ23" s="36"/>
      <c r="AFA23" s="36"/>
      <c r="AFB23" s="36"/>
      <c r="AFC23" s="36"/>
      <c r="AFD23" s="36"/>
      <c r="AFE23" s="36"/>
      <c r="AFF23" s="36"/>
      <c r="AFG23" s="36"/>
      <c r="AFH23" s="36"/>
      <c r="AFI23" s="36"/>
      <c r="AFJ23" s="36"/>
      <c r="AFK23" s="36"/>
      <c r="AFL23" s="36"/>
      <c r="AFM23" s="36"/>
      <c r="AFN23" s="36"/>
      <c r="AFO23" s="36"/>
      <c r="AFP23" s="36"/>
      <c r="AFQ23" s="36"/>
      <c r="AFR23" s="36"/>
      <c r="AFS23" s="36"/>
      <c r="AFT23" s="36"/>
      <c r="AFU23" s="36"/>
      <c r="AFV23" s="36"/>
      <c r="AFW23" s="36"/>
    </row>
    <row r="24" spans="1:855" s="34" customFormat="1" ht="18" customHeight="1">
      <c r="A24" s="64">
        <v>20</v>
      </c>
      <c r="B24" s="11" t="s">
        <v>47</v>
      </c>
      <c r="C24" s="12" t="s">
        <v>30</v>
      </c>
      <c r="D24" s="13">
        <v>50</v>
      </c>
      <c r="E24" s="12" t="s">
        <v>18</v>
      </c>
      <c r="F24" s="12" t="s">
        <v>19</v>
      </c>
      <c r="G24" s="62" t="s">
        <v>153</v>
      </c>
      <c r="H24" s="14">
        <v>5</v>
      </c>
      <c r="I24" s="12" t="s">
        <v>100</v>
      </c>
      <c r="J24" s="15">
        <v>5102</v>
      </c>
      <c r="K24" s="15">
        <v>5400</v>
      </c>
      <c r="L24" s="16">
        <f t="shared" si="0"/>
        <v>298</v>
      </c>
      <c r="M24" s="15">
        <f>K24</f>
        <v>5400</v>
      </c>
      <c r="N24" s="15">
        <v>6313</v>
      </c>
      <c r="O24" s="16">
        <f t="shared" si="2"/>
        <v>913</v>
      </c>
      <c r="P24" s="15">
        <f t="shared" si="8"/>
        <v>298</v>
      </c>
      <c r="Q24" s="15">
        <v>0</v>
      </c>
      <c r="R24" s="17">
        <f t="shared" si="4"/>
        <v>298</v>
      </c>
      <c r="S24" s="101">
        <v>1410.527</v>
      </c>
      <c r="T24" s="101">
        <v>231.297</v>
      </c>
      <c r="U24" s="108">
        <f t="shared" si="5"/>
        <v>1445.22155</v>
      </c>
      <c r="V24" s="114"/>
      <c r="W24" s="125"/>
      <c r="X24" s="36"/>
      <c r="Y24" s="36"/>
      <c r="Z24" s="36"/>
      <c r="AA24" s="36"/>
      <c r="AB24" s="36"/>
      <c r="AC24" s="36"/>
      <c r="AD24" s="36"/>
      <c r="AE24" s="36"/>
      <c r="AF24" s="36"/>
      <c r="AG24" s="36"/>
      <c r="AH24" s="36"/>
      <c r="AI24" s="36"/>
      <c r="AJ24" s="36"/>
      <c r="AK24" s="36"/>
      <c r="AL24" s="36"/>
      <c r="AM24" s="36"/>
      <c r="AN24" s="36"/>
      <c r="AO24" s="36"/>
      <c r="AP24" s="36"/>
      <c r="AQ24" s="36"/>
      <c r="AR24" s="36"/>
      <c r="AS24" s="36"/>
      <c r="AT24" s="36"/>
      <c r="AU24" s="36"/>
      <c r="AV24" s="36"/>
      <c r="AW24" s="36"/>
      <c r="AX24" s="36"/>
      <c r="AY24" s="36"/>
      <c r="AZ24" s="36"/>
      <c r="BA24" s="36"/>
      <c r="BB24" s="36"/>
      <c r="BC24" s="36"/>
      <c r="BD24" s="36"/>
      <c r="BE24" s="36"/>
      <c r="BF24" s="36"/>
      <c r="BG24" s="36"/>
      <c r="BH24" s="36"/>
      <c r="BI24" s="36"/>
      <c r="BJ24" s="36"/>
      <c r="BK24" s="36"/>
      <c r="BL24" s="36"/>
      <c r="BM24" s="36"/>
      <c r="BN24" s="36"/>
      <c r="BO24" s="36"/>
      <c r="BP24" s="36"/>
      <c r="BQ24" s="36"/>
      <c r="BR24" s="36"/>
      <c r="BS24" s="36"/>
      <c r="BT24" s="36"/>
      <c r="BU24" s="36"/>
      <c r="BV24" s="36"/>
      <c r="BW24" s="36"/>
      <c r="BX24" s="36"/>
      <c r="BY24" s="36"/>
      <c r="BZ24" s="36"/>
      <c r="CA24" s="36"/>
      <c r="CB24" s="36"/>
      <c r="CC24" s="36"/>
      <c r="CD24" s="36"/>
      <c r="CE24" s="36"/>
      <c r="CF24" s="36"/>
      <c r="CG24" s="36"/>
      <c r="CH24" s="36"/>
      <c r="CI24" s="36"/>
      <c r="CJ24" s="36"/>
      <c r="CK24" s="36"/>
      <c r="CL24" s="36"/>
      <c r="CM24" s="36"/>
      <c r="CN24" s="36"/>
      <c r="CO24" s="36"/>
      <c r="CP24" s="36"/>
      <c r="CQ24" s="36"/>
      <c r="CR24" s="36"/>
      <c r="CS24" s="36"/>
      <c r="CT24" s="36"/>
      <c r="CU24" s="36"/>
      <c r="CV24" s="36"/>
      <c r="CW24" s="36"/>
      <c r="CX24" s="36"/>
      <c r="CY24" s="36"/>
      <c r="CZ24" s="36"/>
      <c r="DA24" s="36"/>
      <c r="DB24" s="36"/>
      <c r="DC24" s="36"/>
      <c r="DD24" s="36"/>
      <c r="DE24" s="36"/>
      <c r="DF24" s="36"/>
      <c r="DG24" s="36"/>
      <c r="DH24" s="36"/>
      <c r="DI24" s="36"/>
      <c r="DJ24" s="36"/>
      <c r="DK24" s="36"/>
      <c r="DL24" s="36"/>
      <c r="DM24" s="36"/>
      <c r="DN24" s="36"/>
      <c r="DO24" s="36"/>
      <c r="DP24" s="36"/>
      <c r="DQ24" s="36"/>
      <c r="DR24" s="36"/>
      <c r="DS24" s="36"/>
      <c r="DT24" s="36"/>
      <c r="DU24" s="36"/>
      <c r="DV24" s="36"/>
      <c r="DW24" s="36"/>
      <c r="DX24" s="36"/>
      <c r="DY24" s="36"/>
      <c r="DZ24" s="36"/>
      <c r="EA24" s="36"/>
      <c r="EB24" s="36"/>
      <c r="EC24" s="36"/>
      <c r="ED24" s="36"/>
      <c r="EE24" s="36"/>
      <c r="EF24" s="36"/>
      <c r="EG24" s="36"/>
      <c r="EH24" s="36"/>
      <c r="EI24" s="36"/>
      <c r="EJ24" s="36"/>
      <c r="EK24" s="36"/>
      <c r="EL24" s="36"/>
      <c r="EM24" s="36"/>
      <c r="EN24" s="36"/>
      <c r="EO24" s="36"/>
      <c r="EP24" s="36"/>
      <c r="EQ24" s="36"/>
      <c r="ER24" s="36"/>
      <c r="ES24" s="36"/>
      <c r="ET24" s="36"/>
      <c r="EU24" s="36"/>
      <c r="EV24" s="36"/>
      <c r="EW24" s="36"/>
      <c r="EX24" s="36"/>
      <c r="EY24" s="36"/>
      <c r="EZ24" s="36"/>
      <c r="FA24" s="36"/>
      <c r="FB24" s="36"/>
      <c r="FC24" s="36"/>
      <c r="FD24" s="36"/>
      <c r="FE24" s="36"/>
      <c r="FF24" s="36"/>
      <c r="FG24" s="36"/>
      <c r="FH24" s="36"/>
      <c r="FI24" s="36"/>
      <c r="FJ24" s="36"/>
      <c r="FK24" s="36"/>
      <c r="FL24" s="36"/>
      <c r="FM24" s="36"/>
      <c r="FN24" s="36"/>
      <c r="FO24" s="36"/>
      <c r="FP24" s="36"/>
      <c r="FQ24" s="36"/>
      <c r="FR24" s="36"/>
      <c r="FS24" s="36"/>
      <c r="FT24" s="36"/>
      <c r="FU24" s="36"/>
      <c r="FV24" s="36"/>
      <c r="FW24" s="36"/>
      <c r="FX24" s="36"/>
      <c r="FY24" s="36"/>
      <c r="FZ24" s="36"/>
      <c r="GA24" s="36"/>
      <c r="GB24" s="36"/>
      <c r="GC24" s="36"/>
      <c r="GD24" s="36"/>
      <c r="GE24" s="36"/>
      <c r="GF24" s="36"/>
      <c r="GG24" s="36"/>
      <c r="GH24" s="36"/>
      <c r="GI24" s="36"/>
      <c r="GJ24" s="36"/>
      <c r="GK24" s="36"/>
      <c r="GL24" s="36"/>
      <c r="GM24" s="36"/>
      <c r="GN24" s="36"/>
      <c r="GO24" s="36"/>
      <c r="GP24" s="36"/>
      <c r="GQ24" s="36"/>
      <c r="GR24" s="36"/>
      <c r="GS24" s="36"/>
      <c r="GT24" s="36"/>
      <c r="GU24" s="36"/>
      <c r="GV24" s="36"/>
      <c r="GW24" s="36"/>
      <c r="GX24" s="36"/>
      <c r="GY24" s="36"/>
      <c r="GZ24" s="36"/>
      <c r="HA24" s="36"/>
      <c r="HB24" s="36"/>
      <c r="HC24" s="36"/>
      <c r="HD24" s="36"/>
      <c r="HE24" s="36"/>
      <c r="HF24" s="36"/>
      <c r="HG24" s="36"/>
      <c r="HH24" s="36"/>
      <c r="HI24" s="36"/>
      <c r="HJ24" s="36"/>
      <c r="HK24" s="36"/>
      <c r="HL24" s="36"/>
      <c r="HM24" s="36"/>
      <c r="HN24" s="36"/>
      <c r="HO24" s="36"/>
      <c r="HP24" s="36"/>
      <c r="HQ24" s="36"/>
      <c r="HR24" s="36"/>
      <c r="HS24" s="36"/>
      <c r="HT24" s="36"/>
      <c r="HU24" s="36"/>
      <c r="HV24" s="36"/>
      <c r="HW24" s="36"/>
      <c r="HX24" s="36"/>
      <c r="HY24" s="36"/>
      <c r="HZ24" s="36"/>
      <c r="IA24" s="36"/>
      <c r="IB24" s="36"/>
      <c r="IC24" s="36"/>
      <c r="ID24" s="36"/>
      <c r="IE24" s="36"/>
      <c r="IF24" s="36"/>
      <c r="IG24" s="36"/>
      <c r="IH24" s="36"/>
      <c r="II24" s="36"/>
      <c r="IJ24" s="36"/>
      <c r="IK24" s="36"/>
      <c r="IL24" s="36"/>
      <c r="IM24" s="36"/>
      <c r="IN24" s="36"/>
      <c r="IO24" s="36"/>
      <c r="IP24" s="36"/>
      <c r="IQ24" s="36"/>
      <c r="IR24" s="36"/>
      <c r="IS24" s="36"/>
      <c r="IT24" s="36"/>
      <c r="IU24" s="36"/>
      <c r="IV24" s="36"/>
      <c r="IW24" s="36"/>
      <c r="IX24" s="36"/>
      <c r="IY24" s="36"/>
      <c r="IZ24" s="36"/>
      <c r="JA24" s="36"/>
      <c r="JB24" s="36"/>
      <c r="JC24" s="36"/>
      <c r="JD24" s="36"/>
      <c r="JE24" s="36"/>
      <c r="JF24" s="36"/>
      <c r="JG24" s="36"/>
      <c r="JH24" s="36"/>
      <c r="JI24" s="36"/>
      <c r="JJ24" s="36"/>
      <c r="JK24" s="36"/>
      <c r="JL24" s="36"/>
      <c r="JM24" s="36"/>
      <c r="JN24" s="36"/>
      <c r="JO24" s="36"/>
      <c r="JP24" s="36"/>
      <c r="JQ24" s="36"/>
      <c r="JR24" s="36"/>
      <c r="JS24" s="36"/>
      <c r="JT24" s="36"/>
      <c r="JU24" s="36"/>
      <c r="JV24" s="36"/>
      <c r="JW24" s="36"/>
      <c r="JX24" s="36"/>
      <c r="JY24" s="36"/>
      <c r="JZ24" s="36"/>
      <c r="KA24" s="36"/>
      <c r="KB24" s="36"/>
      <c r="KC24" s="36"/>
      <c r="KD24" s="36"/>
      <c r="KE24" s="36"/>
      <c r="KF24" s="36"/>
      <c r="KG24" s="36"/>
      <c r="KH24" s="36"/>
      <c r="KI24" s="36"/>
      <c r="KJ24" s="36"/>
      <c r="KK24" s="36"/>
      <c r="KL24" s="36"/>
      <c r="KM24" s="36"/>
      <c r="KN24" s="36"/>
      <c r="KO24" s="36"/>
      <c r="KP24" s="36"/>
      <c r="KQ24" s="36"/>
      <c r="KR24" s="36"/>
      <c r="KS24" s="36"/>
      <c r="KT24" s="36"/>
      <c r="KU24" s="36"/>
      <c r="KV24" s="36"/>
      <c r="KW24" s="36"/>
      <c r="KX24" s="36"/>
      <c r="KY24" s="36"/>
      <c r="KZ24" s="36"/>
      <c r="LA24" s="36"/>
      <c r="LB24" s="36"/>
      <c r="LC24" s="36"/>
      <c r="LD24" s="36"/>
      <c r="LE24" s="36"/>
      <c r="LF24" s="36"/>
      <c r="LG24" s="36"/>
      <c r="LH24" s="36"/>
      <c r="LI24" s="36"/>
      <c r="LJ24" s="36"/>
      <c r="LK24" s="36"/>
      <c r="LL24" s="36"/>
      <c r="LM24" s="36"/>
      <c r="LN24" s="36"/>
      <c r="LO24" s="36"/>
      <c r="LP24" s="36"/>
      <c r="LQ24" s="36"/>
      <c r="LR24" s="36"/>
      <c r="LS24" s="36"/>
      <c r="LT24" s="36"/>
      <c r="LU24" s="36"/>
      <c r="LV24" s="36"/>
      <c r="LW24" s="36"/>
      <c r="LX24" s="36"/>
      <c r="LY24" s="36"/>
      <c r="LZ24" s="36"/>
      <c r="MA24" s="36"/>
      <c r="MB24" s="36"/>
      <c r="MC24" s="36"/>
      <c r="MD24" s="36"/>
      <c r="ME24" s="36"/>
      <c r="MF24" s="36"/>
      <c r="MG24" s="36"/>
      <c r="MH24" s="36"/>
      <c r="MI24" s="36"/>
      <c r="MJ24" s="36"/>
      <c r="MK24" s="36"/>
      <c r="ML24" s="36"/>
      <c r="MM24" s="36"/>
      <c r="MN24" s="36"/>
      <c r="MO24" s="36"/>
      <c r="MP24" s="36"/>
      <c r="MQ24" s="36"/>
      <c r="MR24" s="36"/>
      <c r="MS24" s="36"/>
      <c r="MT24" s="36"/>
      <c r="MU24" s="36"/>
      <c r="MV24" s="36"/>
      <c r="MW24" s="36"/>
      <c r="MX24" s="36"/>
      <c r="MY24" s="36"/>
      <c r="MZ24" s="36"/>
      <c r="NA24" s="36"/>
      <c r="NB24" s="36"/>
      <c r="NC24" s="36"/>
      <c r="ND24" s="36"/>
      <c r="NE24" s="36"/>
      <c r="NF24" s="36"/>
      <c r="NG24" s="36"/>
      <c r="NH24" s="36"/>
      <c r="NI24" s="36"/>
      <c r="NJ24" s="36"/>
      <c r="NK24" s="36"/>
      <c r="NL24" s="36"/>
      <c r="NM24" s="36"/>
      <c r="NN24" s="36"/>
      <c r="NO24" s="36"/>
      <c r="NP24" s="36"/>
      <c r="NQ24" s="36"/>
      <c r="NR24" s="36"/>
      <c r="NS24" s="36"/>
      <c r="NT24" s="36"/>
      <c r="NU24" s="36"/>
      <c r="NV24" s="36"/>
      <c r="NW24" s="36"/>
      <c r="NX24" s="36"/>
      <c r="NY24" s="36"/>
      <c r="NZ24" s="36"/>
      <c r="OA24" s="36"/>
      <c r="OB24" s="36"/>
      <c r="OC24" s="36"/>
      <c r="OD24" s="36"/>
      <c r="OE24" s="36"/>
      <c r="OF24" s="36"/>
      <c r="OG24" s="36"/>
      <c r="OH24" s="36"/>
      <c r="OI24" s="36"/>
      <c r="OJ24" s="36"/>
      <c r="OK24" s="36"/>
      <c r="OL24" s="36"/>
      <c r="OM24" s="36"/>
      <c r="ON24" s="36"/>
      <c r="OT24" s="36"/>
      <c r="OU24" s="36"/>
      <c r="OV24" s="36"/>
      <c r="OW24" s="36"/>
      <c r="OX24" s="36"/>
      <c r="OY24" s="36"/>
      <c r="OZ24" s="36"/>
      <c r="PA24" s="36"/>
      <c r="PB24" s="36"/>
      <c r="PC24" s="36"/>
      <c r="PD24" s="36"/>
      <c r="PE24" s="36"/>
      <c r="PF24" s="36"/>
      <c r="PG24" s="36"/>
      <c r="PH24" s="36"/>
      <c r="PI24" s="36"/>
      <c r="PJ24" s="36"/>
      <c r="PK24" s="36"/>
      <c r="PL24" s="36"/>
      <c r="PM24" s="36"/>
      <c r="PN24" s="36"/>
      <c r="PO24" s="36"/>
      <c r="PP24" s="36"/>
      <c r="PQ24" s="36"/>
      <c r="PR24" s="36"/>
      <c r="PS24" s="36"/>
      <c r="PT24" s="36"/>
      <c r="PU24" s="36"/>
      <c r="PV24" s="36"/>
      <c r="PW24" s="36"/>
      <c r="PX24" s="36"/>
      <c r="PY24" s="36"/>
      <c r="PZ24" s="36"/>
      <c r="QA24" s="36"/>
      <c r="QB24" s="36"/>
      <c r="QC24" s="36"/>
      <c r="QD24" s="36"/>
      <c r="QE24" s="36"/>
      <c r="QF24" s="36"/>
      <c r="QG24" s="36"/>
      <c r="QH24" s="36"/>
      <c r="QI24" s="36"/>
      <c r="QJ24" s="36"/>
      <c r="QK24" s="36"/>
      <c r="QL24" s="36"/>
      <c r="QM24" s="36"/>
      <c r="QN24" s="36"/>
      <c r="QO24" s="36"/>
      <c r="QP24" s="36"/>
      <c r="QQ24" s="36"/>
      <c r="QR24" s="36"/>
      <c r="QS24" s="36"/>
      <c r="QT24" s="36"/>
      <c r="QU24" s="36"/>
      <c r="QV24" s="36"/>
      <c r="QW24" s="36"/>
      <c r="QX24" s="36"/>
      <c r="QY24" s="36"/>
      <c r="QZ24" s="36"/>
      <c r="RA24" s="36"/>
      <c r="RB24" s="36"/>
      <c r="RC24" s="36"/>
      <c r="RD24" s="36"/>
      <c r="RE24" s="36"/>
      <c r="RF24" s="36"/>
      <c r="RG24" s="36"/>
      <c r="RH24" s="36"/>
      <c r="RI24" s="36"/>
      <c r="RJ24" s="36"/>
      <c r="RK24" s="36"/>
      <c r="RL24" s="36"/>
      <c r="RM24" s="36"/>
      <c r="RN24" s="36"/>
      <c r="RO24" s="36"/>
      <c r="RP24" s="36"/>
      <c r="RQ24" s="36"/>
      <c r="RR24" s="36"/>
      <c r="RS24" s="36"/>
      <c r="RT24" s="36"/>
      <c r="RU24" s="36"/>
      <c r="RV24" s="36"/>
      <c r="RW24" s="36"/>
      <c r="RX24" s="36"/>
      <c r="RY24" s="36"/>
      <c r="RZ24" s="36"/>
      <c r="SA24" s="36"/>
      <c r="SB24" s="36"/>
      <c r="SC24" s="36"/>
      <c r="SD24" s="36"/>
      <c r="SE24" s="36"/>
      <c r="SF24" s="36"/>
      <c r="SG24" s="36"/>
      <c r="SH24" s="36"/>
      <c r="SI24" s="36"/>
      <c r="SJ24" s="36"/>
      <c r="SK24" s="36"/>
      <c r="SL24" s="36"/>
      <c r="SM24" s="36"/>
      <c r="SN24" s="36"/>
      <c r="SO24" s="36"/>
      <c r="SP24" s="36"/>
      <c r="SQ24" s="36"/>
      <c r="SR24" s="36"/>
      <c r="SS24" s="36"/>
      <c r="ST24" s="36"/>
      <c r="SU24" s="36"/>
      <c r="SV24" s="36"/>
      <c r="SW24" s="36"/>
      <c r="SX24" s="36"/>
      <c r="SY24" s="36"/>
      <c r="SZ24" s="36"/>
      <c r="TA24" s="36"/>
      <c r="TB24" s="36"/>
      <c r="TC24" s="36"/>
      <c r="TD24" s="36"/>
      <c r="TE24" s="36"/>
      <c r="TF24" s="36"/>
      <c r="TG24" s="36"/>
      <c r="TH24" s="36"/>
      <c r="TI24" s="36"/>
      <c r="TJ24" s="36"/>
      <c r="TK24" s="36"/>
      <c r="TL24" s="36"/>
      <c r="TM24" s="36"/>
      <c r="TN24" s="36"/>
      <c r="TO24" s="36"/>
      <c r="TP24" s="36"/>
      <c r="TQ24" s="36"/>
      <c r="TR24" s="36"/>
      <c r="TS24" s="36"/>
      <c r="TT24" s="36"/>
      <c r="TU24" s="36"/>
      <c r="TV24" s="36"/>
      <c r="TW24" s="36"/>
      <c r="TX24" s="36"/>
      <c r="TY24" s="36"/>
      <c r="TZ24" s="36"/>
      <c r="UA24" s="36"/>
      <c r="UB24" s="36"/>
      <c r="UC24" s="36"/>
      <c r="UD24" s="36"/>
      <c r="UE24" s="36"/>
      <c r="UF24" s="36"/>
      <c r="UG24" s="36"/>
      <c r="UH24" s="36"/>
      <c r="UI24" s="36"/>
      <c r="UJ24" s="36"/>
      <c r="UK24" s="36"/>
      <c r="UL24" s="36"/>
      <c r="UM24" s="36"/>
      <c r="UN24" s="36"/>
      <c r="UO24" s="36"/>
      <c r="UP24" s="36"/>
      <c r="UQ24" s="36"/>
      <c r="UR24" s="36"/>
      <c r="US24" s="36"/>
      <c r="UT24" s="36"/>
      <c r="UU24" s="36"/>
      <c r="UV24" s="36"/>
      <c r="UW24" s="36"/>
      <c r="UX24" s="36"/>
      <c r="UY24" s="36"/>
      <c r="UZ24" s="36"/>
      <c r="VA24" s="36"/>
      <c r="VB24" s="36"/>
      <c r="VC24" s="36"/>
      <c r="VD24" s="36"/>
      <c r="VE24" s="36"/>
      <c r="VF24" s="36"/>
      <c r="VG24" s="36"/>
      <c r="VH24" s="36"/>
      <c r="VI24" s="36"/>
      <c r="VJ24" s="36"/>
      <c r="VK24" s="36"/>
      <c r="VL24" s="36"/>
      <c r="VM24" s="36"/>
      <c r="VN24" s="36"/>
      <c r="VO24" s="36"/>
      <c r="VP24" s="36"/>
      <c r="VQ24" s="36"/>
      <c r="VR24" s="36"/>
      <c r="VS24" s="36"/>
      <c r="VT24" s="36"/>
      <c r="VU24" s="36"/>
      <c r="VV24" s="36"/>
      <c r="VW24" s="36"/>
      <c r="VX24" s="36"/>
      <c r="VY24" s="36"/>
      <c r="VZ24" s="36"/>
      <c r="WA24" s="36"/>
      <c r="WB24" s="36"/>
      <c r="WC24" s="36"/>
      <c r="WD24" s="36"/>
      <c r="WE24" s="36"/>
      <c r="WF24" s="36"/>
      <c r="WG24" s="36"/>
      <c r="WH24" s="36"/>
      <c r="WI24" s="36"/>
      <c r="WJ24" s="36"/>
      <c r="WK24" s="36"/>
      <c r="WL24" s="36"/>
      <c r="WM24" s="36"/>
      <c r="WN24" s="36"/>
      <c r="WO24" s="36"/>
      <c r="WP24" s="36"/>
      <c r="WQ24" s="36"/>
      <c r="WR24" s="36"/>
      <c r="WS24" s="36"/>
      <c r="WT24" s="36"/>
      <c r="WU24" s="36"/>
      <c r="WV24" s="36"/>
      <c r="WW24" s="36"/>
      <c r="WX24" s="36"/>
      <c r="WY24" s="36"/>
      <c r="WZ24" s="36"/>
      <c r="XA24" s="36"/>
      <c r="XB24" s="36"/>
      <c r="XC24" s="36"/>
      <c r="XD24" s="36"/>
      <c r="XE24" s="36"/>
      <c r="XF24" s="36"/>
      <c r="XG24" s="36"/>
      <c r="XH24" s="36"/>
      <c r="XI24" s="36"/>
      <c r="XJ24" s="36"/>
      <c r="XK24" s="36"/>
      <c r="XL24" s="36"/>
      <c r="XM24" s="36"/>
      <c r="XN24" s="36"/>
      <c r="XO24" s="36"/>
      <c r="XP24" s="36"/>
      <c r="XQ24" s="36"/>
      <c r="XR24" s="36"/>
      <c r="XS24" s="36"/>
      <c r="XT24" s="36"/>
      <c r="XU24" s="36"/>
      <c r="XV24" s="36"/>
      <c r="XW24" s="36"/>
      <c r="XX24" s="36"/>
      <c r="XY24" s="36"/>
      <c r="XZ24" s="36"/>
      <c r="YA24" s="36"/>
      <c r="YB24" s="36"/>
      <c r="YC24" s="36"/>
      <c r="YD24" s="36"/>
      <c r="YE24" s="36"/>
      <c r="YF24" s="36"/>
      <c r="YG24" s="36"/>
      <c r="YH24" s="36"/>
      <c r="YI24" s="36"/>
      <c r="YJ24" s="36"/>
      <c r="YK24" s="36"/>
      <c r="YL24" s="36"/>
      <c r="YM24" s="36"/>
      <c r="YN24" s="36"/>
      <c r="YO24" s="36"/>
      <c r="YP24" s="36"/>
      <c r="YQ24" s="36"/>
      <c r="YR24" s="36"/>
      <c r="YS24" s="36"/>
      <c r="YT24" s="36"/>
      <c r="YU24" s="36"/>
      <c r="YV24" s="36"/>
      <c r="YW24" s="36"/>
      <c r="YX24" s="36"/>
      <c r="YY24" s="36"/>
      <c r="YZ24" s="36"/>
      <c r="ZA24" s="36"/>
      <c r="ZB24" s="36"/>
      <c r="ZC24" s="36"/>
      <c r="ZD24" s="36"/>
      <c r="ZE24" s="36"/>
      <c r="ZF24" s="36"/>
      <c r="ZG24" s="36"/>
      <c r="ZH24" s="36"/>
      <c r="ZI24" s="36"/>
      <c r="ZJ24" s="36"/>
      <c r="ZK24" s="36"/>
      <c r="ZL24" s="36"/>
      <c r="ZM24" s="36"/>
      <c r="ZN24" s="36"/>
      <c r="ZO24" s="36"/>
      <c r="ZP24" s="36"/>
      <c r="ZQ24" s="36"/>
      <c r="ZR24" s="36"/>
      <c r="ZS24" s="36"/>
      <c r="ZT24" s="36"/>
      <c r="ZU24" s="36"/>
      <c r="ZV24" s="36"/>
      <c r="ZW24" s="36"/>
      <c r="ZX24" s="36"/>
      <c r="ZY24" s="36"/>
      <c r="ZZ24" s="36"/>
      <c r="AAA24" s="36"/>
      <c r="AAB24" s="36"/>
      <c r="AAC24" s="36"/>
      <c r="AAD24" s="36"/>
      <c r="AAE24" s="36"/>
      <c r="AAF24" s="36"/>
      <c r="AAG24" s="36"/>
      <c r="AAH24" s="36"/>
      <c r="AAI24" s="36"/>
      <c r="AAJ24" s="36"/>
      <c r="AAK24" s="36"/>
      <c r="AAL24" s="36"/>
      <c r="AAM24" s="36"/>
      <c r="AAN24" s="36"/>
      <c r="AAO24" s="36"/>
      <c r="AAP24" s="36"/>
      <c r="AAQ24" s="36"/>
      <c r="AAR24" s="36"/>
      <c r="AAS24" s="36"/>
      <c r="AAT24" s="36"/>
      <c r="AAU24" s="36"/>
      <c r="AAV24" s="36"/>
      <c r="AAW24" s="36"/>
      <c r="AAX24" s="36"/>
      <c r="AAY24" s="36"/>
      <c r="AAZ24" s="36"/>
      <c r="ABA24" s="36"/>
      <c r="ABB24" s="36"/>
      <c r="ABC24" s="36"/>
      <c r="ABD24" s="36"/>
      <c r="ABE24" s="36"/>
      <c r="ABF24" s="36"/>
      <c r="ABG24" s="36"/>
      <c r="ABH24" s="36"/>
      <c r="ABI24" s="36"/>
      <c r="ABJ24" s="36"/>
      <c r="ABK24" s="36"/>
      <c r="ABL24" s="36"/>
      <c r="ABM24" s="36"/>
      <c r="ABN24" s="36"/>
      <c r="ABO24" s="36"/>
      <c r="ABP24" s="36"/>
      <c r="ABQ24" s="36"/>
      <c r="ABR24" s="36"/>
      <c r="ABS24" s="36"/>
      <c r="ABT24" s="36"/>
      <c r="ABU24" s="36"/>
      <c r="ABV24" s="36"/>
      <c r="ABW24" s="36"/>
      <c r="ABX24" s="36"/>
      <c r="ABY24" s="36"/>
      <c r="ABZ24" s="36"/>
      <c r="ACA24" s="36"/>
      <c r="ACB24" s="36"/>
      <c r="ACC24" s="36"/>
      <c r="ACD24" s="36"/>
      <c r="ACE24" s="36"/>
      <c r="ACF24" s="36"/>
      <c r="ACG24" s="36"/>
      <c r="ACH24" s="36"/>
      <c r="ACI24" s="36"/>
      <c r="ACJ24" s="36"/>
      <c r="ACK24" s="36"/>
      <c r="ACL24" s="36"/>
      <c r="ACM24" s="36"/>
      <c r="ACN24" s="36"/>
      <c r="ACO24" s="36"/>
      <c r="ACP24" s="36"/>
      <c r="ACQ24" s="36"/>
      <c r="ACR24" s="36"/>
      <c r="ACS24" s="36"/>
      <c r="ACT24" s="36"/>
      <c r="ACU24" s="36"/>
      <c r="ACV24" s="36"/>
      <c r="ACW24" s="36"/>
      <c r="ACX24" s="36"/>
      <c r="ACY24" s="36"/>
      <c r="ACZ24" s="36"/>
      <c r="ADA24" s="36"/>
      <c r="ADB24" s="36"/>
      <c r="ADC24" s="36"/>
      <c r="ADD24" s="36"/>
      <c r="ADE24" s="36"/>
      <c r="ADF24" s="36"/>
      <c r="ADG24" s="36"/>
      <c r="ADH24" s="36"/>
      <c r="ADI24" s="36"/>
      <c r="ADJ24" s="36"/>
      <c r="ADK24" s="36"/>
      <c r="ADL24" s="36"/>
      <c r="ADM24" s="36"/>
      <c r="ADN24" s="36"/>
      <c r="ADO24" s="36"/>
      <c r="ADP24" s="36"/>
      <c r="ADQ24" s="36"/>
      <c r="ADR24" s="36"/>
      <c r="ADS24" s="36"/>
      <c r="ADT24" s="36"/>
      <c r="ADU24" s="36"/>
      <c r="ADV24" s="36"/>
      <c r="ADW24" s="36"/>
      <c r="ADX24" s="36"/>
      <c r="ADY24" s="36"/>
      <c r="ADZ24" s="36"/>
      <c r="AEA24" s="36"/>
      <c r="AEB24" s="36"/>
      <c r="AEC24" s="36"/>
      <c r="AED24" s="36"/>
      <c r="AEE24" s="36"/>
      <c r="AEF24" s="36"/>
      <c r="AEG24" s="36"/>
      <c r="AEH24" s="36"/>
      <c r="AEI24" s="36"/>
      <c r="AEJ24" s="36"/>
      <c r="AEK24" s="36"/>
      <c r="AEL24" s="36"/>
      <c r="AEM24" s="36"/>
      <c r="AEN24" s="36"/>
      <c r="AEO24" s="36"/>
      <c r="AEP24" s="36"/>
      <c r="AEQ24" s="36"/>
      <c r="AER24" s="36"/>
      <c r="AES24" s="36"/>
      <c r="AET24" s="36"/>
      <c r="AEU24" s="36"/>
      <c r="AEV24" s="36"/>
      <c r="AEW24" s="36"/>
      <c r="AEX24" s="36"/>
      <c r="AEY24" s="36"/>
      <c r="AEZ24" s="36"/>
      <c r="AFA24" s="36"/>
      <c r="AFB24" s="36"/>
      <c r="AFC24" s="36"/>
      <c r="AFD24" s="36"/>
      <c r="AFE24" s="36"/>
      <c r="AFF24" s="36"/>
      <c r="AFG24" s="36"/>
      <c r="AFH24" s="36"/>
      <c r="AFI24" s="36"/>
      <c r="AFJ24" s="36"/>
      <c r="AFK24" s="36"/>
      <c r="AFL24" s="36"/>
      <c r="AFM24" s="36"/>
      <c r="AFN24" s="36"/>
      <c r="AFO24" s="36"/>
      <c r="AFP24" s="36"/>
      <c r="AFQ24" s="36"/>
      <c r="AFR24" s="36"/>
      <c r="AFS24" s="36"/>
      <c r="AFT24" s="36"/>
      <c r="AFU24" s="36"/>
      <c r="AFV24" s="36"/>
      <c r="AFW24" s="36"/>
    </row>
    <row r="25" spans="1:855" s="34" customFormat="1" ht="18" customHeight="1">
      <c r="A25" s="64">
        <v>21</v>
      </c>
      <c r="B25" s="11" t="s">
        <v>55</v>
      </c>
      <c r="C25" s="12" t="s">
        <v>23</v>
      </c>
      <c r="D25" s="13" t="s">
        <v>56</v>
      </c>
      <c r="E25" s="12" t="s">
        <v>18</v>
      </c>
      <c r="F25" s="12" t="s">
        <v>19</v>
      </c>
      <c r="G25" s="62" t="s">
        <v>154</v>
      </c>
      <c r="H25" s="14">
        <v>3</v>
      </c>
      <c r="I25" s="12" t="s">
        <v>100</v>
      </c>
      <c r="J25" s="15">
        <v>9252</v>
      </c>
      <c r="K25" s="15">
        <v>10601</v>
      </c>
      <c r="L25" s="16">
        <f t="shared" si="0"/>
        <v>1349</v>
      </c>
      <c r="M25" s="15">
        <f t="shared" ref="M25:M65" si="9">K25</f>
        <v>10601</v>
      </c>
      <c r="N25" s="15">
        <v>10844</v>
      </c>
      <c r="O25" s="16">
        <f t="shared" si="2"/>
        <v>243</v>
      </c>
      <c r="P25" s="15">
        <f t="shared" si="8"/>
        <v>1349</v>
      </c>
      <c r="Q25" s="15">
        <v>0</v>
      </c>
      <c r="R25" s="17">
        <f t="shared" si="4"/>
        <v>1349</v>
      </c>
      <c r="S25" s="101">
        <v>1207.6510000000001</v>
      </c>
      <c r="T25" s="101">
        <v>492.78500000000003</v>
      </c>
      <c r="U25" s="108">
        <f t="shared" si="5"/>
        <v>1281.5687500000001</v>
      </c>
      <c r="V25" s="114"/>
      <c r="W25" s="125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36"/>
      <c r="AQ25" s="36"/>
      <c r="AR25" s="36"/>
      <c r="AS25" s="36"/>
      <c r="AT25" s="36"/>
      <c r="AU25" s="36"/>
      <c r="AV25" s="36"/>
      <c r="AW25" s="36"/>
      <c r="AX25" s="36"/>
      <c r="AY25" s="36"/>
      <c r="AZ25" s="36"/>
      <c r="BA25" s="36"/>
      <c r="BB25" s="36"/>
      <c r="BC25" s="36"/>
      <c r="BD25" s="36"/>
      <c r="BE25" s="36"/>
      <c r="BF25" s="36"/>
      <c r="BG25" s="36"/>
      <c r="BH25" s="36"/>
      <c r="BI25" s="36"/>
      <c r="BJ25" s="36"/>
      <c r="BK25" s="36"/>
      <c r="BL25" s="36"/>
      <c r="BM25" s="36"/>
      <c r="BN25" s="36"/>
      <c r="BO25" s="36"/>
      <c r="BP25" s="36"/>
      <c r="BQ25" s="36"/>
      <c r="BR25" s="36"/>
      <c r="BS25" s="36"/>
      <c r="BT25" s="36"/>
      <c r="BU25" s="36"/>
      <c r="BV25" s="36"/>
      <c r="BW25" s="36"/>
      <c r="BX25" s="36"/>
      <c r="BY25" s="36"/>
      <c r="BZ25" s="36"/>
      <c r="CA25" s="36"/>
      <c r="CB25" s="36"/>
      <c r="CC25" s="36"/>
      <c r="CD25" s="36"/>
      <c r="CE25" s="36"/>
      <c r="CF25" s="36"/>
      <c r="CG25" s="36"/>
      <c r="CH25" s="36"/>
      <c r="CI25" s="36"/>
      <c r="CJ25" s="36"/>
      <c r="CK25" s="36"/>
      <c r="CL25" s="36"/>
      <c r="CM25" s="36"/>
      <c r="CN25" s="36"/>
      <c r="CO25" s="36"/>
      <c r="CP25" s="36"/>
      <c r="CQ25" s="36"/>
      <c r="CR25" s="36"/>
      <c r="CS25" s="36"/>
      <c r="CT25" s="36"/>
      <c r="CU25" s="36"/>
      <c r="CV25" s="36"/>
      <c r="CW25" s="36"/>
      <c r="CX25" s="36"/>
      <c r="CY25" s="36"/>
      <c r="CZ25" s="36"/>
      <c r="DA25" s="36"/>
      <c r="DB25" s="36"/>
      <c r="DC25" s="36"/>
      <c r="DD25" s="36"/>
      <c r="DE25" s="36"/>
      <c r="DF25" s="36"/>
      <c r="DG25" s="36"/>
      <c r="DH25" s="36"/>
      <c r="DI25" s="36"/>
      <c r="DJ25" s="36"/>
      <c r="DK25" s="36"/>
      <c r="DL25" s="36"/>
      <c r="DM25" s="36"/>
      <c r="DN25" s="36"/>
      <c r="DO25" s="36"/>
      <c r="DP25" s="36"/>
      <c r="DQ25" s="36"/>
      <c r="DR25" s="36"/>
      <c r="DS25" s="36"/>
      <c r="DT25" s="36"/>
      <c r="DU25" s="36"/>
      <c r="DV25" s="36"/>
      <c r="DW25" s="36"/>
      <c r="DX25" s="36"/>
      <c r="DY25" s="36"/>
      <c r="DZ25" s="36"/>
      <c r="EA25" s="36"/>
      <c r="EB25" s="36"/>
      <c r="EC25" s="36"/>
      <c r="ED25" s="36"/>
      <c r="EE25" s="36"/>
      <c r="EF25" s="36"/>
      <c r="EG25" s="36"/>
      <c r="EH25" s="36"/>
      <c r="EI25" s="36"/>
      <c r="EJ25" s="36"/>
      <c r="EK25" s="36"/>
      <c r="EL25" s="36"/>
      <c r="EM25" s="36"/>
      <c r="EN25" s="36"/>
      <c r="EO25" s="36"/>
      <c r="EP25" s="36"/>
      <c r="EQ25" s="36"/>
      <c r="ER25" s="36"/>
      <c r="ES25" s="36"/>
      <c r="ET25" s="36"/>
      <c r="EU25" s="36"/>
      <c r="EV25" s="36"/>
      <c r="EW25" s="36"/>
      <c r="EX25" s="36"/>
      <c r="EY25" s="36"/>
      <c r="EZ25" s="36"/>
      <c r="FA25" s="36"/>
      <c r="FB25" s="36"/>
      <c r="FC25" s="36"/>
      <c r="FD25" s="36"/>
      <c r="FE25" s="36"/>
      <c r="FF25" s="36"/>
      <c r="FG25" s="36"/>
      <c r="FH25" s="36"/>
      <c r="FI25" s="36"/>
      <c r="FJ25" s="36"/>
      <c r="FK25" s="36"/>
      <c r="FL25" s="36"/>
      <c r="FM25" s="36"/>
      <c r="FN25" s="36"/>
      <c r="FO25" s="36"/>
      <c r="FP25" s="36"/>
      <c r="FQ25" s="36"/>
      <c r="FR25" s="36"/>
      <c r="FS25" s="36"/>
      <c r="FT25" s="36"/>
      <c r="FU25" s="36"/>
      <c r="FV25" s="36"/>
      <c r="FW25" s="36"/>
      <c r="FX25" s="36"/>
      <c r="FY25" s="36"/>
      <c r="FZ25" s="36"/>
      <c r="GA25" s="36"/>
      <c r="GB25" s="36"/>
      <c r="GC25" s="36"/>
      <c r="GD25" s="36"/>
      <c r="GE25" s="36"/>
      <c r="GF25" s="36"/>
      <c r="GG25" s="36"/>
      <c r="GH25" s="36"/>
      <c r="GI25" s="36"/>
      <c r="GJ25" s="36"/>
      <c r="GK25" s="36"/>
      <c r="GL25" s="36"/>
      <c r="GM25" s="36"/>
      <c r="GN25" s="36"/>
      <c r="GO25" s="36"/>
      <c r="GP25" s="36"/>
      <c r="GQ25" s="36"/>
      <c r="GR25" s="36"/>
      <c r="GS25" s="36"/>
      <c r="GT25" s="36"/>
      <c r="GU25" s="36"/>
      <c r="GV25" s="36"/>
      <c r="GW25" s="36"/>
      <c r="GX25" s="36"/>
      <c r="GY25" s="36"/>
      <c r="GZ25" s="36"/>
      <c r="HA25" s="36"/>
      <c r="HB25" s="36"/>
      <c r="HC25" s="36"/>
      <c r="HD25" s="36"/>
      <c r="HE25" s="36"/>
      <c r="HF25" s="36"/>
      <c r="HG25" s="36"/>
      <c r="HH25" s="36"/>
      <c r="HI25" s="36"/>
      <c r="HJ25" s="36"/>
      <c r="HK25" s="36"/>
      <c r="HL25" s="36"/>
      <c r="HM25" s="36"/>
      <c r="HN25" s="36"/>
      <c r="HO25" s="36"/>
      <c r="HP25" s="36"/>
      <c r="HQ25" s="36"/>
      <c r="HR25" s="36"/>
      <c r="HS25" s="36"/>
      <c r="HT25" s="36"/>
      <c r="HU25" s="36"/>
      <c r="HV25" s="36"/>
      <c r="HW25" s="36"/>
      <c r="HX25" s="36"/>
      <c r="HY25" s="36"/>
      <c r="HZ25" s="36"/>
      <c r="IA25" s="36"/>
      <c r="IB25" s="36"/>
      <c r="IC25" s="36"/>
      <c r="ID25" s="36"/>
      <c r="IE25" s="36"/>
      <c r="IF25" s="36"/>
      <c r="IG25" s="36"/>
      <c r="IH25" s="36"/>
      <c r="II25" s="36"/>
      <c r="IJ25" s="36"/>
      <c r="IK25" s="36"/>
      <c r="IL25" s="36"/>
      <c r="IM25" s="36"/>
      <c r="IN25" s="36"/>
      <c r="IO25" s="36"/>
      <c r="IP25" s="36"/>
      <c r="IQ25" s="36"/>
      <c r="IR25" s="36"/>
      <c r="IS25" s="36"/>
      <c r="IT25" s="36"/>
      <c r="IU25" s="36"/>
      <c r="IV25" s="36"/>
      <c r="IW25" s="36"/>
      <c r="IX25" s="36"/>
      <c r="IY25" s="36"/>
      <c r="IZ25" s="36"/>
      <c r="JA25" s="36"/>
      <c r="JB25" s="36"/>
      <c r="JC25" s="36"/>
      <c r="JD25" s="36"/>
      <c r="JE25" s="36"/>
      <c r="JF25" s="36"/>
      <c r="JG25" s="36"/>
      <c r="JH25" s="36"/>
      <c r="JI25" s="36"/>
      <c r="JJ25" s="36"/>
      <c r="JK25" s="36"/>
      <c r="JL25" s="36"/>
      <c r="JM25" s="36"/>
      <c r="JN25" s="36"/>
      <c r="JO25" s="36"/>
      <c r="JP25" s="36"/>
      <c r="JQ25" s="36"/>
      <c r="JR25" s="36"/>
      <c r="JS25" s="36"/>
      <c r="JT25" s="36"/>
      <c r="JU25" s="36"/>
      <c r="JV25" s="36"/>
      <c r="JW25" s="36"/>
      <c r="JX25" s="36"/>
      <c r="JY25" s="36"/>
      <c r="JZ25" s="36"/>
      <c r="KA25" s="36"/>
      <c r="KB25" s="36"/>
      <c r="KC25" s="36"/>
      <c r="KD25" s="36"/>
      <c r="KE25" s="36"/>
      <c r="KF25" s="36"/>
      <c r="KG25" s="36"/>
      <c r="KH25" s="36"/>
      <c r="KI25" s="36"/>
      <c r="KJ25" s="36"/>
      <c r="KK25" s="36"/>
      <c r="KL25" s="36"/>
      <c r="KM25" s="36"/>
      <c r="KN25" s="36"/>
      <c r="KO25" s="36"/>
      <c r="KP25" s="36"/>
      <c r="KQ25" s="36"/>
      <c r="KR25" s="36"/>
      <c r="KS25" s="36"/>
      <c r="KT25" s="36"/>
      <c r="KU25" s="36"/>
      <c r="KV25" s="36"/>
      <c r="KW25" s="36"/>
      <c r="KX25" s="36"/>
      <c r="KY25" s="36"/>
      <c r="KZ25" s="36"/>
      <c r="LA25" s="36"/>
      <c r="LB25" s="36"/>
      <c r="LC25" s="36"/>
      <c r="LD25" s="36"/>
      <c r="LE25" s="36"/>
      <c r="LF25" s="36"/>
      <c r="LG25" s="36"/>
      <c r="LH25" s="36"/>
      <c r="LI25" s="36"/>
      <c r="LJ25" s="36"/>
      <c r="LK25" s="36"/>
      <c r="LL25" s="36"/>
      <c r="LM25" s="36"/>
      <c r="LN25" s="36"/>
      <c r="LO25" s="36"/>
      <c r="LP25" s="36"/>
      <c r="LQ25" s="36"/>
      <c r="LR25" s="36"/>
      <c r="LS25" s="36"/>
      <c r="LT25" s="36"/>
      <c r="LU25" s="36"/>
      <c r="LV25" s="36"/>
      <c r="LW25" s="36"/>
      <c r="LX25" s="36"/>
      <c r="LY25" s="36"/>
      <c r="LZ25" s="36"/>
      <c r="MA25" s="36"/>
      <c r="MB25" s="36"/>
      <c r="MC25" s="36"/>
      <c r="MD25" s="36"/>
      <c r="ME25" s="36"/>
      <c r="MF25" s="36"/>
      <c r="MG25" s="36"/>
      <c r="MH25" s="36"/>
      <c r="MI25" s="36"/>
      <c r="MJ25" s="36"/>
      <c r="MK25" s="36"/>
      <c r="ML25" s="36"/>
      <c r="MM25" s="36"/>
      <c r="MN25" s="36"/>
      <c r="MO25" s="36"/>
      <c r="MP25" s="36"/>
      <c r="MQ25" s="36"/>
      <c r="MR25" s="36"/>
      <c r="MS25" s="36"/>
      <c r="MT25" s="36"/>
      <c r="MU25" s="36"/>
      <c r="MV25" s="36"/>
      <c r="MW25" s="36"/>
      <c r="MX25" s="36"/>
      <c r="MY25" s="36"/>
      <c r="MZ25" s="36"/>
      <c r="NA25" s="36"/>
      <c r="NB25" s="36"/>
      <c r="NC25" s="36"/>
      <c r="ND25" s="36"/>
      <c r="NE25" s="36"/>
      <c r="NF25" s="36"/>
      <c r="NG25" s="36"/>
      <c r="NH25" s="36"/>
      <c r="NI25" s="36"/>
      <c r="NJ25" s="36"/>
      <c r="NK25" s="36"/>
      <c r="NL25" s="36"/>
      <c r="NM25" s="36"/>
      <c r="NN25" s="36"/>
      <c r="NO25" s="36"/>
      <c r="NP25" s="36"/>
      <c r="NQ25" s="36"/>
      <c r="NR25" s="36"/>
      <c r="NS25" s="36"/>
      <c r="NT25" s="36"/>
      <c r="NU25" s="36"/>
      <c r="NV25" s="36"/>
      <c r="NW25" s="36"/>
      <c r="NX25" s="36"/>
      <c r="NY25" s="36"/>
      <c r="NZ25" s="36"/>
      <c r="OA25" s="36"/>
      <c r="OB25" s="36"/>
      <c r="OC25" s="36"/>
      <c r="OD25" s="36"/>
      <c r="OE25" s="36"/>
      <c r="OF25" s="36"/>
      <c r="OG25" s="36"/>
      <c r="OH25" s="36"/>
      <c r="OI25" s="36"/>
      <c r="OJ25" s="36"/>
      <c r="OK25" s="36"/>
      <c r="OL25" s="36"/>
      <c r="OM25" s="36"/>
      <c r="ON25" s="36"/>
      <c r="OT25" s="36"/>
      <c r="OU25" s="36"/>
      <c r="OV25" s="36"/>
      <c r="OW25" s="36"/>
      <c r="OX25" s="36"/>
      <c r="OY25" s="36"/>
      <c r="OZ25" s="36"/>
      <c r="PA25" s="36"/>
      <c r="PB25" s="36"/>
      <c r="PC25" s="36"/>
      <c r="PD25" s="36"/>
      <c r="PE25" s="36"/>
      <c r="PF25" s="36"/>
      <c r="PG25" s="36"/>
      <c r="PH25" s="36"/>
      <c r="PI25" s="36"/>
      <c r="PJ25" s="36"/>
      <c r="PK25" s="36"/>
      <c r="PL25" s="36"/>
      <c r="PM25" s="36"/>
      <c r="PN25" s="36"/>
      <c r="PO25" s="36"/>
      <c r="PP25" s="36"/>
      <c r="PQ25" s="36"/>
      <c r="PR25" s="36"/>
      <c r="PS25" s="36"/>
      <c r="PT25" s="36"/>
      <c r="PU25" s="36"/>
      <c r="PV25" s="36"/>
      <c r="PW25" s="36"/>
      <c r="PX25" s="36"/>
      <c r="PY25" s="36"/>
      <c r="PZ25" s="36"/>
      <c r="QA25" s="36"/>
      <c r="QB25" s="36"/>
      <c r="QC25" s="36"/>
      <c r="QD25" s="36"/>
      <c r="QE25" s="36"/>
      <c r="QF25" s="36"/>
      <c r="QG25" s="36"/>
      <c r="QH25" s="36"/>
      <c r="QI25" s="36"/>
      <c r="QJ25" s="36"/>
      <c r="QK25" s="36"/>
      <c r="QL25" s="36"/>
      <c r="QM25" s="36"/>
      <c r="QN25" s="36"/>
      <c r="QO25" s="36"/>
      <c r="QP25" s="36"/>
      <c r="QQ25" s="36"/>
      <c r="QR25" s="36"/>
      <c r="QS25" s="36"/>
      <c r="QT25" s="36"/>
      <c r="QU25" s="36"/>
      <c r="QV25" s="36"/>
      <c r="QW25" s="36"/>
      <c r="QX25" s="36"/>
      <c r="QY25" s="36"/>
      <c r="QZ25" s="36"/>
      <c r="RA25" s="36"/>
      <c r="RB25" s="36"/>
      <c r="RC25" s="36"/>
      <c r="RD25" s="36"/>
      <c r="RE25" s="36"/>
      <c r="RF25" s="36"/>
      <c r="RG25" s="36"/>
      <c r="RH25" s="36"/>
      <c r="RI25" s="36"/>
      <c r="RJ25" s="36"/>
      <c r="RK25" s="36"/>
      <c r="RL25" s="36"/>
      <c r="RM25" s="36"/>
      <c r="RN25" s="36"/>
      <c r="RO25" s="36"/>
      <c r="RP25" s="36"/>
      <c r="RQ25" s="36"/>
      <c r="RR25" s="36"/>
      <c r="RS25" s="36"/>
      <c r="RT25" s="36"/>
      <c r="RU25" s="36"/>
      <c r="RV25" s="36"/>
      <c r="RW25" s="36"/>
      <c r="RX25" s="36"/>
      <c r="RY25" s="36"/>
      <c r="RZ25" s="36"/>
      <c r="SA25" s="36"/>
      <c r="SB25" s="36"/>
      <c r="SC25" s="36"/>
      <c r="SD25" s="36"/>
      <c r="SE25" s="36"/>
      <c r="SF25" s="36"/>
      <c r="SG25" s="36"/>
      <c r="SH25" s="36"/>
      <c r="SI25" s="36"/>
      <c r="SJ25" s="36"/>
      <c r="SK25" s="36"/>
      <c r="SL25" s="36"/>
      <c r="SM25" s="36"/>
      <c r="SN25" s="36"/>
      <c r="SO25" s="36"/>
      <c r="SP25" s="36"/>
      <c r="SQ25" s="36"/>
      <c r="SR25" s="36"/>
      <c r="SS25" s="36"/>
      <c r="ST25" s="36"/>
      <c r="SU25" s="36"/>
      <c r="SV25" s="36"/>
      <c r="SW25" s="36"/>
      <c r="SX25" s="36"/>
      <c r="SY25" s="36"/>
      <c r="SZ25" s="36"/>
      <c r="TA25" s="36"/>
      <c r="TB25" s="36"/>
      <c r="TC25" s="36"/>
      <c r="TD25" s="36"/>
      <c r="TE25" s="36"/>
      <c r="TF25" s="36"/>
      <c r="TG25" s="36"/>
      <c r="TH25" s="36"/>
      <c r="TI25" s="36"/>
      <c r="TJ25" s="36"/>
      <c r="TK25" s="36"/>
      <c r="TL25" s="36"/>
      <c r="TM25" s="36"/>
      <c r="TN25" s="36"/>
      <c r="TO25" s="36"/>
      <c r="TP25" s="36"/>
      <c r="TQ25" s="36"/>
      <c r="TR25" s="36"/>
      <c r="TS25" s="36"/>
      <c r="TT25" s="36"/>
      <c r="TU25" s="36"/>
      <c r="TV25" s="36"/>
      <c r="TW25" s="36"/>
      <c r="TX25" s="36"/>
      <c r="TY25" s="36"/>
      <c r="TZ25" s="36"/>
      <c r="UA25" s="36"/>
      <c r="UB25" s="36"/>
      <c r="UC25" s="36"/>
      <c r="UD25" s="36"/>
      <c r="UE25" s="36"/>
      <c r="UF25" s="36"/>
      <c r="UG25" s="36"/>
      <c r="UH25" s="36"/>
      <c r="UI25" s="36"/>
      <c r="UJ25" s="36"/>
      <c r="UK25" s="36"/>
      <c r="UL25" s="36"/>
      <c r="UM25" s="36"/>
      <c r="UN25" s="36"/>
      <c r="UO25" s="36"/>
      <c r="UP25" s="36"/>
      <c r="UQ25" s="36"/>
      <c r="UR25" s="36"/>
      <c r="US25" s="36"/>
      <c r="UT25" s="36"/>
      <c r="UU25" s="36"/>
      <c r="UV25" s="36"/>
      <c r="UW25" s="36"/>
      <c r="UX25" s="36"/>
      <c r="UY25" s="36"/>
      <c r="UZ25" s="36"/>
      <c r="VA25" s="36"/>
      <c r="VB25" s="36"/>
      <c r="VC25" s="36"/>
      <c r="VD25" s="36"/>
      <c r="VE25" s="36"/>
      <c r="VF25" s="36"/>
      <c r="VG25" s="36"/>
      <c r="VH25" s="36"/>
      <c r="VI25" s="36"/>
      <c r="VJ25" s="36"/>
      <c r="VK25" s="36"/>
      <c r="VL25" s="36"/>
      <c r="VM25" s="36"/>
      <c r="VN25" s="36"/>
      <c r="VO25" s="36"/>
      <c r="VP25" s="36"/>
      <c r="VQ25" s="36"/>
      <c r="VR25" s="36"/>
      <c r="VS25" s="36"/>
      <c r="VT25" s="36"/>
      <c r="VU25" s="36"/>
      <c r="VV25" s="36"/>
      <c r="VW25" s="36"/>
      <c r="VX25" s="36"/>
      <c r="VY25" s="36"/>
      <c r="VZ25" s="36"/>
      <c r="WA25" s="36"/>
      <c r="WB25" s="36"/>
      <c r="WC25" s="36"/>
      <c r="WD25" s="36"/>
      <c r="WE25" s="36"/>
      <c r="WF25" s="36"/>
      <c r="WG25" s="36"/>
      <c r="WH25" s="36"/>
      <c r="WI25" s="36"/>
      <c r="WJ25" s="36"/>
      <c r="WK25" s="36"/>
      <c r="WL25" s="36"/>
      <c r="WM25" s="36"/>
      <c r="WN25" s="36"/>
      <c r="WO25" s="36"/>
      <c r="WP25" s="36"/>
      <c r="WQ25" s="36"/>
      <c r="WR25" s="36"/>
      <c r="WS25" s="36"/>
      <c r="WT25" s="36"/>
      <c r="WU25" s="36"/>
      <c r="WV25" s="36"/>
      <c r="WW25" s="36"/>
      <c r="WX25" s="36"/>
      <c r="WY25" s="36"/>
      <c r="WZ25" s="36"/>
      <c r="XA25" s="36"/>
      <c r="XB25" s="36"/>
      <c r="XC25" s="36"/>
      <c r="XD25" s="36"/>
      <c r="XE25" s="36"/>
      <c r="XF25" s="36"/>
      <c r="XG25" s="36"/>
      <c r="XH25" s="36"/>
      <c r="XI25" s="36"/>
      <c r="XJ25" s="36"/>
      <c r="XK25" s="36"/>
      <c r="XL25" s="36"/>
      <c r="XM25" s="36"/>
      <c r="XN25" s="36"/>
      <c r="XO25" s="36"/>
      <c r="XP25" s="36"/>
      <c r="XQ25" s="36"/>
      <c r="XR25" s="36"/>
      <c r="XS25" s="36"/>
      <c r="XT25" s="36"/>
      <c r="XU25" s="36"/>
      <c r="XV25" s="36"/>
      <c r="XW25" s="36"/>
      <c r="XX25" s="36"/>
      <c r="XY25" s="36"/>
      <c r="XZ25" s="36"/>
      <c r="YA25" s="36"/>
      <c r="YB25" s="36"/>
      <c r="YC25" s="36"/>
      <c r="YD25" s="36"/>
      <c r="YE25" s="36"/>
      <c r="YF25" s="36"/>
      <c r="YG25" s="36"/>
      <c r="YH25" s="36"/>
      <c r="YI25" s="36"/>
      <c r="YJ25" s="36"/>
      <c r="YK25" s="36"/>
      <c r="YL25" s="36"/>
      <c r="YM25" s="36"/>
      <c r="YN25" s="36"/>
      <c r="YO25" s="36"/>
      <c r="YP25" s="36"/>
      <c r="YQ25" s="36"/>
      <c r="YR25" s="36"/>
      <c r="YS25" s="36"/>
      <c r="YT25" s="36"/>
      <c r="YU25" s="36"/>
      <c r="YV25" s="36"/>
      <c r="YW25" s="36"/>
      <c r="YX25" s="36"/>
      <c r="YY25" s="36"/>
      <c r="YZ25" s="36"/>
      <c r="ZA25" s="36"/>
      <c r="ZB25" s="36"/>
      <c r="ZC25" s="36"/>
      <c r="ZD25" s="36"/>
      <c r="ZE25" s="36"/>
      <c r="ZF25" s="36"/>
      <c r="ZG25" s="36"/>
      <c r="ZH25" s="36"/>
      <c r="ZI25" s="36"/>
      <c r="ZJ25" s="36"/>
      <c r="ZK25" s="36"/>
      <c r="ZL25" s="36"/>
      <c r="ZM25" s="36"/>
      <c r="ZN25" s="36"/>
      <c r="ZO25" s="36"/>
      <c r="ZP25" s="36"/>
      <c r="ZQ25" s="36"/>
      <c r="ZR25" s="36"/>
      <c r="ZS25" s="36"/>
      <c r="ZT25" s="36"/>
      <c r="ZU25" s="36"/>
      <c r="ZV25" s="36"/>
      <c r="ZW25" s="36"/>
      <c r="ZX25" s="36"/>
      <c r="ZY25" s="36"/>
      <c r="ZZ25" s="36"/>
      <c r="AAA25" s="36"/>
      <c r="AAB25" s="36"/>
      <c r="AAC25" s="36"/>
      <c r="AAD25" s="36"/>
      <c r="AAE25" s="36"/>
      <c r="AAF25" s="36"/>
      <c r="AAG25" s="36"/>
      <c r="AAH25" s="36"/>
      <c r="AAI25" s="36"/>
      <c r="AAJ25" s="36"/>
      <c r="AAK25" s="36"/>
      <c r="AAL25" s="36"/>
      <c r="AAM25" s="36"/>
      <c r="AAN25" s="36"/>
      <c r="AAO25" s="36"/>
      <c r="AAP25" s="36"/>
      <c r="AAQ25" s="36"/>
      <c r="AAR25" s="36"/>
      <c r="AAS25" s="36"/>
      <c r="AAT25" s="36"/>
      <c r="AAU25" s="36"/>
      <c r="AAV25" s="36"/>
      <c r="AAW25" s="36"/>
      <c r="AAX25" s="36"/>
      <c r="AAY25" s="36"/>
      <c r="AAZ25" s="36"/>
      <c r="ABA25" s="36"/>
      <c r="ABB25" s="36"/>
      <c r="ABC25" s="36"/>
      <c r="ABD25" s="36"/>
      <c r="ABE25" s="36"/>
      <c r="ABF25" s="36"/>
      <c r="ABG25" s="36"/>
      <c r="ABH25" s="36"/>
      <c r="ABI25" s="36"/>
      <c r="ABJ25" s="36"/>
      <c r="ABK25" s="36"/>
      <c r="ABL25" s="36"/>
      <c r="ABM25" s="36"/>
      <c r="ABN25" s="36"/>
      <c r="ABO25" s="36"/>
      <c r="ABP25" s="36"/>
      <c r="ABQ25" s="36"/>
      <c r="ABR25" s="36"/>
      <c r="ABS25" s="36"/>
      <c r="ABT25" s="36"/>
      <c r="ABU25" s="36"/>
      <c r="ABV25" s="36"/>
      <c r="ABW25" s="36"/>
      <c r="ABX25" s="36"/>
      <c r="ABY25" s="36"/>
      <c r="ABZ25" s="36"/>
      <c r="ACA25" s="36"/>
      <c r="ACB25" s="36"/>
      <c r="ACC25" s="36"/>
      <c r="ACD25" s="36"/>
      <c r="ACE25" s="36"/>
      <c r="ACF25" s="36"/>
      <c r="ACG25" s="36"/>
      <c r="ACH25" s="36"/>
      <c r="ACI25" s="36"/>
      <c r="ACJ25" s="36"/>
      <c r="ACK25" s="36"/>
      <c r="ACL25" s="36"/>
      <c r="ACM25" s="36"/>
      <c r="ACN25" s="36"/>
      <c r="ACO25" s="36"/>
      <c r="ACP25" s="36"/>
      <c r="ACQ25" s="36"/>
      <c r="ACR25" s="36"/>
      <c r="ACS25" s="36"/>
      <c r="ACT25" s="36"/>
      <c r="ACU25" s="36"/>
      <c r="ACV25" s="36"/>
      <c r="ACW25" s="36"/>
      <c r="ACX25" s="36"/>
      <c r="ACY25" s="36"/>
      <c r="ACZ25" s="36"/>
      <c r="ADA25" s="36"/>
      <c r="ADB25" s="36"/>
      <c r="ADC25" s="36"/>
      <c r="ADD25" s="36"/>
      <c r="ADE25" s="36"/>
      <c r="ADF25" s="36"/>
      <c r="ADG25" s="36"/>
      <c r="ADH25" s="36"/>
      <c r="ADI25" s="36"/>
      <c r="ADJ25" s="36"/>
      <c r="ADK25" s="36"/>
      <c r="ADL25" s="36"/>
      <c r="ADM25" s="36"/>
      <c r="ADN25" s="36"/>
      <c r="ADO25" s="36"/>
      <c r="ADP25" s="36"/>
      <c r="ADQ25" s="36"/>
      <c r="ADR25" s="36"/>
      <c r="ADS25" s="36"/>
      <c r="ADT25" s="36"/>
      <c r="ADU25" s="36"/>
      <c r="ADV25" s="36"/>
      <c r="ADW25" s="36"/>
      <c r="ADX25" s="36"/>
      <c r="ADY25" s="36"/>
      <c r="ADZ25" s="36"/>
      <c r="AEA25" s="36"/>
      <c r="AEB25" s="36"/>
      <c r="AEC25" s="36"/>
      <c r="AED25" s="36"/>
      <c r="AEE25" s="36"/>
      <c r="AEF25" s="36"/>
      <c r="AEG25" s="36"/>
      <c r="AEH25" s="36"/>
      <c r="AEI25" s="36"/>
      <c r="AEJ25" s="36"/>
      <c r="AEK25" s="36"/>
      <c r="AEL25" s="36"/>
      <c r="AEM25" s="36"/>
      <c r="AEN25" s="36"/>
      <c r="AEO25" s="36"/>
      <c r="AEP25" s="36"/>
      <c r="AEQ25" s="36"/>
      <c r="AER25" s="36"/>
      <c r="AES25" s="36"/>
      <c r="AET25" s="36"/>
      <c r="AEU25" s="36"/>
      <c r="AEV25" s="36"/>
      <c r="AEW25" s="36"/>
      <c r="AEX25" s="36"/>
      <c r="AEY25" s="36"/>
      <c r="AEZ25" s="36"/>
      <c r="AFA25" s="36"/>
      <c r="AFB25" s="36"/>
      <c r="AFC25" s="36"/>
      <c r="AFD25" s="36"/>
      <c r="AFE25" s="36"/>
      <c r="AFF25" s="36"/>
      <c r="AFG25" s="36"/>
      <c r="AFH25" s="36"/>
      <c r="AFI25" s="36"/>
      <c r="AFJ25" s="36"/>
      <c r="AFK25" s="36"/>
      <c r="AFL25" s="36"/>
      <c r="AFM25" s="36"/>
      <c r="AFN25" s="36"/>
      <c r="AFO25" s="36"/>
      <c r="AFP25" s="36"/>
      <c r="AFQ25" s="36"/>
      <c r="AFR25" s="36"/>
      <c r="AFS25" s="36"/>
      <c r="AFT25" s="36"/>
      <c r="AFU25" s="36"/>
      <c r="AFV25" s="36"/>
      <c r="AFW25" s="36"/>
    </row>
    <row r="26" spans="1:855" s="34" customFormat="1" ht="18" customHeight="1">
      <c r="A26" s="64">
        <v>22</v>
      </c>
      <c r="B26" s="11" t="s">
        <v>57</v>
      </c>
      <c r="C26" s="12" t="s">
        <v>58</v>
      </c>
      <c r="D26" s="13" t="s">
        <v>26</v>
      </c>
      <c r="E26" s="12" t="s">
        <v>18</v>
      </c>
      <c r="F26" s="12" t="s">
        <v>19</v>
      </c>
      <c r="G26" s="62" t="s">
        <v>155</v>
      </c>
      <c r="H26" s="14">
        <v>13</v>
      </c>
      <c r="I26" s="12" t="s">
        <v>100</v>
      </c>
      <c r="J26" s="15">
        <v>24388</v>
      </c>
      <c r="K26" s="15">
        <v>27137</v>
      </c>
      <c r="L26" s="16">
        <f t="shared" si="0"/>
        <v>2749</v>
      </c>
      <c r="M26" s="15">
        <f t="shared" si="9"/>
        <v>27137</v>
      </c>
      <c r="N26" s="15">
        <v>28618</v>
      </c>
      <c r="O26" s="16">
        <f t="shared" si="2"/>
        <v>1481</v>
      </c>
      <c r="P26" s="15">
        <f t="shared" si="8"/>
        <v>2749</v>
      </c>
      <c r="Q26" s="15">
        <v>0</v>
      </c>
      <c r="R26" s="17">
        <f t="shared" si="4"/>
        <v>2749</v>
      </c>
      <c r="S26" s="101">
        <v>3137.79</v>
      </c>
      <c r="T26" s="101">
        <v>3156.4560000000001</v>
      </c>
      <c r="U26" s="108">
        <f t="shared" si="5"/>
        <v>3611.2583999999997</v>
      </c>
      <c r="V26" s="114"/>
      <c r="W26" s="125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36"/>
      <c r="AL26" s="36"/>
      <c r="AM26" s="36"/>
      <c r="AN26" s="36"/>
      <c r="AO26" s="36"/>
      <c r="AP26" s="36"/>
      <c r="AQ26" s="36"/>
      <c r="AR26" s="36"/>
      <c r="AS26" s="36"/>
      <c r="AT26" s="36"/>
      <c r="AU26" s="36"/>
      <c r="AV26" s="36"/>
      <c r="AW26" s="36"/>
      <c r="AX26" s="36"/>
      <c r="AY26" s="36"/>
      <c r="AZ26" s="36"/>
      <c r="BA26" s="36"/>
      <c r="BB26" s="36"/>
      <c r="BC26" s="36"/>
      <c r="BD26" s="36"/>
      <c r="BE26" s="36"/>
      <c r="BF26" s="36"/>
      <c r="BG26" s="36"/>
      <c r="BH26" s="36"/>
      <c r="BI26" s="36"/>
      <c r="BJ26" s="36"/>
      <c r="BK26" s="36"/>
      <c r="BL26" s="36"/>
      <c r="BM26" s="36"/>
      <c r="BN26" s="36"/>
      <c r="BO26" s="36"/>
      <c r="BP26" s="36"/>
      <c r="BQ26" s="36"/>
      <c r="BR26" s="36"/>
      <c r="BS26" s="36"/>
      <c r="BT26" s="36"/>
      <c r="BU26" s="36"/>
      <c r="BV26" s="36"/>
      <c r="BW26" s="36"/>
      <c r="BX26" s="36"/>
      <c r="BY26" s="36"/>
      <c r="BZ26" s="36"/>
      <c r="CA26" s="36"/>
      <c r="CB26" s="36"/>
      <c r="CC26" s="36"/>
      <c r="CD26" s="36"/>
      <c r="CE26" s="36"/>
      <c r="CF26" s="36"/>
      <c r="CG26" s="36"/>
      <c r="CH26" s="36"/>
      <c r="CI26" s="36"/>
      <c r="CJ26" s="36"/>
      <c r="CK26" s="36"/>
      <c r="CL26" s="36"/>
      <c r="CM26" s="36"/>
      <c r="CN26" s="36"/>
      <c r="CO26" s="36"/>
      <c r="CP26" s="36"/>
      <c r="CQ26" s="36"/>
      <c r="CR26" s="36"/>
      <c r="CS26" s="36"/>
      <c r="CT26" s="36"/>
      <c r="CU26" s="36"/>
      <c r="CV26" s="36"/>
      <c r="CW26" s="36"/>
      <c r="CX26" s="36"/>
      <c r="CY26" s="36"/>
      <c r="CZ26" s="36"/>
      <c r="DA26" s="36"/>
      <c r="DB26" s="36"/>
      <c r="DC26" s="36"/>
      <c r="DD26" s="36"/>
      <c r="DE26" s="36"/>
      <c r="DF26" s="36"/>
      <c r="DG26" s="36"/>
      <c r="DH26" s="36"/>
      <c r="DI26" s="36"/>
      <c r="DJ26" s="36"/>
      <c r="DK26" s="36"/>
      <c r="DL26" s="36"/>
      <c r="DM26" s="36"/>
      <c r="DN26" s="36"/>
      <c r="DO26" s="36"/>
      <c r="DP26" s="36"/>
      <c r="DQ26" s="36"/>
      <c r="DR26" s="36"/>
      <c r="DS26" s="36"/>
      <c r="DT26" s="36"/>
      <c r="DU26" s="36"/>
      <c r="DV26" s="36"/>
      <c r="DW26" s="36"/>
      <c r="DX26" s="36"/>
      <c r="DY26" s="36"/>
      <c r="DZ26" s="36"/>
      <c r="EA26" s="36"/>
      <c r="EB26" s="36"/>
      <c r="EC26" s="36"/>
      <c r="ED26" s="36"/>
      <c r="EE26" s="36"/>
      <c r="EF26" s="36"/>
      <c r="EG26" s="36"/>
      <c r="EH26" s="36"/>
      <c r="EI26" s="36"/>
      <c r="EJ26" s="36"/>
      <c r="EK26" s="36"/>
      <c r="EL26" s="36"/>
      <c r="EM26" s="36"/>
      <c r="EN26" s="36"/>
      <c r="EO26" s="36"/>
      <c r="EP26" s="36"/>
      <c r="EQ26" s="36"/>
      <c r="ER26" s="36"/>
      <c r="ES26" s="36"/>
      <c r="ET26" s="36"/>
      <c r="EU26" s="36"/>
      <c r="EV26" s="36"/>
      <c r="EW26" s="36"/>
      <c r="EX26" s="36"/>
      <c r="EY26" s="36"/>
      <c r="EZ26" s="36"/>
      <c r="FA26" s="36"/>
      <c r="FB26" s="36"/>
      <c r="FC26" s="36"/>
      <c r="FD26" s="36"/>
      <c r="FE26" s="36"/>
      <c r="FF26" s="36"/>
      <c r="FG26" s="36"/>
      <c r="FH26" s="36"/>
      <c r="FI26" s="36"/>
      <c r="FJ26" s="36"/>
      <c r="FK26" s="36"/>
      <c r="FL26" s="36"/>
      <c r="FM26" s="36"/>
      <c r="FN26" s="36"/>
      <c r="FO26" s="36"/>
      <c r="FP26" s="36"/>
      <c r="FQ26" s="36"/>
      <c r="FR26" s="36"/>
      <c r="FS26" s="36"/>
      <c r="FT26" s="36"/>
      <c r="FU26" s="36"/>
      <c r="FV26" s="36"/>
      <c r="FW26" s="36"/>
      <c r="FX26" s="36"/>
      <c r="FY26" s="36"/>
      <c r="FZ26" s="36"/>
      <c r="GA26" s="36"/>
      <c r="GB26" s="36"/>
      <c r="GC26" s="36"/>
      <c r="GD26" s="36"/>
      <c r="GE26" s="36"/>
      <c r="GF26" s="36"/>
      <c r="GG26" s="36"/>
      <c r="GH26" s="36"/>
      <c r="GI26" s="36"/>
      <c r="GJ26" s="36"/>
      <c r="GK26" s="36"/>
      <c r="GL26" s="36"/>
      <c r="GM26" s="36"/>
      <c r="GN26" s="36"/>
      <c r="GO26" s="36"/>
      <c r="GP26" s="36"/>
      <c r="GQ26" s="36"/>
      <c r="GR26" s="36"/>
      <c r="GS26" s="36"/>
      <c r="GT26" s="36"/>
      <c r="GU26" s="36"/>
      <c r="GV26" s="36"/>
      <c r="GW26" s="36"/>
      <c r="GX26" s="36"/>
      <c r="GY26" s="36"/>
      <c r="GZ26" s="36"/>
      <c r="HA26" s="36"/>
      <c r="HB26" s="36"/>
      <c r="HC26" s="36"/>
      <c r="HD26" s="36"/>
      <c r="HE26" s="36"/>
      <c r="HF26" s="36"/>
      <c r="HG26" s="36"/>
      <c r="HH26" s="36"/>
      <c r="HI26" s="36"/>
      <c r="HJ26" s="36"/>
      <c r="HK26" s="36"/>
      <c r="HL26" s="36"/>
      <c r="HM26" s="36"/>
      <c r="HN26" s="36"/>
      <c r="HO26" s="36"/>
      <c r="HP26" s="36"/>
      <c r="HQ26" s="36"/>
      <c r="HR26" s="36"/>
      <c r="HS26" s="36"/>
      <c r="HT26" s="36"/>
      <c r="HU26" s="36"/>
      <c r="HV26" s="36"/>
      <c r="HW26" s="36"/>
      <c r="HX26" s="36"/>
      <c r="HY26" s="36"/>
      <c r="HZ26" s="36"/>
      <c r="IA26" s="36"/>
      <c r="IB26" s="36"/>
      <c r="IC26" s="36"/>
      <c r="ID26" s="36"/>
      <c r="IE26" s="36"/>
      <c r="IF26" s="36"/>
      <c r="IG26" s="36"/>
      <c r="IH26" s="36"/>
      <c r="II26" s="36"/>
      <c r="IJ26" s="36"/>
      <c r="IK26" s="36"/>
      <c r="IL26" s="36"/>
      <c r="IM26" s="36"/>
      <c r="IN26" s="36"/>
      <c r="IO26" s="36"/>
      <c r="IP26" s="36"/>
      <c r="IQ26" s="36"/>
      <c r="IR26" s="36"/>
      <c r="IS26" s="36"/>
      <c r="IT26" s="36"/>
      <c r="IU26" s="36"/>
      <c r="IV26" s="36"/>
      <c r="IW26" s="36"/>
      <c r="IX26" s="36"/>
      <c r="IY26" s="36"/>
      <c r="IZ26" s="36"/>
      <c r="JA26" s="36"/>
      <c r="JB26" s="36"/>
      <c r="JC26" s="36"/>
      <c r="JD26" s="36"/>
      <c r="JE26" s="36"/>
      <c r="JF26" s="36"/>
      <c r="JG26" s="36"/>
      <c r="JH26" s="36"/>
      <c r="JI26" s="36"/>
      <c r="JJ26" s="36"/>
      <c r="JK26" s="36"/>
      <c r="JL26" s="36"/>
      <c r="JM26" s="36"/>
      <c r="JN26" s="36"/>
      <c r="JO26" s="36"/>
      <c r="JP26" s="36"/>
      <c r="JQ26" s="36"/>
      <c r="JR26" s="36"/>
      <c r="JS26" s="36"/>
      <c r="JT26" s="36"/>
      <c r="JU26" s="36"/>
      <c r="JV26" s="36"/>
      <c r="JW26" s="36"/>
      <c r="JX26" s="36"/>
      <c r="JY26" s="36"/>
      <c r="JZ26" s="36"/>
      <c r="KA26" s="36"/>
      <c r="KB26" s="36"/>
      <c r="KC26" s="36"/>
      <c r="KD26" s="36"/>
      <c r="KE26" s="36"/>
      <c r="KF26" s="36"/>
      <c r="KG26" s="36"/>
      <c r="KH26" s="36"/>
      <c r="KI26" s="36"/>
      <c r="KJ26" s="36"/>
      <c r="KK26" s="36"/>
      <c r="KL26" s="36"/>
      <c r="KM26" s="36"/>
      <c r="KN26" s="36"/>
      <c r="KO26" s="36"/>
      <c r="KP26" s="36"/>
      <c r="KQ26" s="36"/>
      <c r="KR26" s="36"/>
      <c r="KS26" s="36"/>
      <c r="KT26" s="36"/>
      <c r="KU26" s="36"/>
      <c r="KV26" s="36"/>
      <c r="KW26" s="36"/>
      <c r="KX26" s="36"/>
      <c r="KY26" s="36"/>
      <c r="KZ26" s="36"/>
      <c r="LA26" s="36"/>
      <c r="LB26" s="36"/>
      <c r="LC26" s="36"/>
      <c r="LD26" s="36"/>
      <c r="LE26" s="36"/>
      <c r="LF26" s="36"/>
      <c r="LG26" s="36"/>
      <c r="LH26" s="36"/>
      <c r="LI26" s="36"/>
      <c r="LJ26" s="36"/>
      <c r="LK26" s="36"/>
      <c r="LL26" s="36"/>
      <c r="LM26" s="36"/>
      <c r="LN26" s="36"/>
      <c r="LO26" s="36"/>
      <c r="LP26" s="36"/>
      <c r="LQ26" s="36"/>
      <c r="LR26" s="36"/>
      <c r="LS26" s="36"/>
      <c r="LT26" s="36"/>
      <c r="LU26" s="36"/>
      <c r="LV26" s="36"/>
      <c r="LW26" s="36"/>
      <c r="LX26" s="36"/>
      <c r="LY26" s="36"/>
      <c r="LZ26" s="36"/>
      <c r="MA26" s="36"/>
      <c r="MB26" s="36"/>
      <c r="MC26" s="36"/>
      <c r="MD26" s="36"/>
      <c r="ME26" s="36"/>
      <c r="MF26" s="36"/>
      <c r="MG26" s="36"/>
      <c r="MH26" s="36"/>
      <c r="MI26" s="36"/>
      <c r="MJ26" s="36"/>
      <c r="MK26" s="36"/>
      <c r="ML26" s="36"/>
      <c r="MM26" s="36"/>
      <c r="MN26" s="36"/>
      <c r="MO26" s="36"/>
      <c r="MP26" s="36"/>
      <c r="MQ26" s="36"/>
      <c r="MR26" s="36"/>
      <c r="MS26" s="36"/>
      <c r="MT26" s="36"/>
      <c r="MU26" s="36"/>
      <c r="MV26" s="36"/>
      <c r="MW26" s="36"/>
      <c r="MX26" s="36"/>
      <c r="MY26" s="36"/>
      <c r="MZ26" s="36"/>
      <c r="NA26" s="36"/>
      <c r="NB26" s="36"/>
      <c r="NC26" s="36"/>
      <c r="ND26" s="36"/>
      <c r="NE26" s="36"/>
      <c r="NF26" s="36"/>
      <c r="NG26" s="36"/>
      <c r="NH26" s="36"/>
      <c r="NI26" s="36"/>
      <c r="NJ26" s="36"/>
      <c r="NK26" s="36"/>
      <c r="NL26" s="36"/>
      <c r="NM26" s="36"/>
      <c r="NN26" s="36"/>
      <c r="NO26" s="36"/>
      <c r="NP26" s="36"/>
      <c r="NQ26" s="36"/>
      <c r="NR26" s="36"/>
      <c r="NS26" s="36"/>
      <c r="NT26" s="36"/>
      <c r="NU26" s="36"/>
      <c r="NV26" s="36"/>
      <c r="NW26" s="36"/>
      <c r="NX26" s="36"/>
      <c r="NY26" s="36"/>
      <c r="NZ26" s="36"/>
      <c r="OA26" s="36"/>
      <c r="OB26" s="36"/>
      <c r="OC26" s="36"/>
      <c r="OD26" s="36"/>
      <c r="OE26" s="36"/>
      <c r="OF26" s="36"/>
      <c r="OG26" s="36"/>
      <c r="OH26" s="36"/>
      <c r="OI26" s="36"/>
      <c r="OJ26" s="36"/>
      <c r="OK26" s="36"/>
      <c r="OL26" s="36"/>
      <c r="OM26" s="36"/>
      <c r="ON26" s="36"/>
      <c r="OT26" s="36"/>
      <c r="OU26" s="36"/>
      <c r="OV26" s="36"/>
      <c r="OW26" s="36"/>
      <c r="OX26" s="36"/>
      <c r="OY26" s="36"/>
      <c r="OZ26" s="36"/>
      <c r="PA26" s="36"/>
      <c r="PB26" s="36"/>
      <c r="PC26" s="36"/>
      <c r="PD26" s="36"/>
      <c r="PE26" s="36"/>
      <c r="PF26" s="36"/>
      <c r="PG26" s="36"/>
      <c r="PH26" s="36"/>
      <c r="PI26" s="36"/>
      <c r="PJ26" s="36"/>
      <c r="PK26" s="36"/>
      <c r="PL26" s="36"/>
      <c r="PM26" s="36"/>
      <c r="PN26" s="36"/>
      <c r="PO26" s="36"/>
      <c r="PP26" s="36"/>
      <c r="PQ26" s="36"/>
      <c r="PR26" s="36"/>
      <c r="PS26" s="36"/>
      <c r="PT26" s="36"/>
      <c r="PU26" s="36"/>
      <c r="PV26" s="36"/>
      <c r="PW26" s="36"/>
      <c r="PX26" s="36"/>
      <c r="PY26" s="36"/>
      <c r="PZ26" s="36"/>
      <c r="QA26" s="36"/>
      <c r="QB26" s="36"/>
      <c r="QC26" s="36"/>
      <c r="QD26" s="36"/>
      <c r="QE26" s="36"/>
      <c r="QF26" s="36"/>
      <c r="QG26" s="36"/>
      <c r="QH26" s="36"/>
      <c r="QI26" s="36"/>
      <c r="QJ26" s="36"/>
      <c r="QK26" s="36"/>
      <c r="QL26" s="36"/>
      <c r="QM26" s="36"/>
      <c r="QN26" s="36"/>
      <c r="QO26" s="36"/>
      <c r="QP26" s="36"/>
      <c r="QQ26" s="36"/>
      <c r="QR26" s="36"/>
      <c r="QS26" s="36"/>
      <c r="QT26" s="36"/>
      <c r="QU26" s="36"/>
      <c r="QV26" s="36"/>
      <c r="QW26" s="36"/>
      <c r="QX26" s="36"/>
      <c r="QY26" s="36"/>
      <c r="QZ26" s="36"/>
      <c r="RA26" s="36"/>
      <c r="RB26" s="36"/>
      <c r="RC26" s="36"/>
      <c r="RD26" s="36"/>
      <c r="RE26" s="36"/>
      <c r="RF26" s="36"/>
      <c r="RG26" s="36"/>
      <c r="RH26" s="36"/>
      <c r="RI26" s="36"/>
      <c r="RJ26" s="36"/>
      <c r="RK26" s="36"/>
      <c r="RL26" s="36"/>
      <c r="RM26" s="36"/>
      <c r="RN26" s="36"/>
      <c r="RO26" s="36"/>
      <c r="RP26" s="36"/>
      <c r="RQ26" s="36"/>
      <c r="RR26" s="36"/>
      <c r="RS26" s="36"/>
      <c r="RT26" s="36"/>
      <c r="RU26" s="36"/>
      <c r="RV26" s="36"/>
      <c r="RW26" s="36"/>
      <c r="RX26" s="36"/>
      <c r="RY26" s="36"/>
      <c r="RZ26" s="36"/>
      <c r="SA26" s="36"/>
      <c r="SB26" s="36"/>
      <c r="SC26" s="36"/>
      <c r="SD26" s="36"/>
      <c r="SE26" s="36"/>
      <c r="SF26" s="36"/>
      <c r="SG26" s="36"/>
      <c r="SH26" s="36"/>
      <c r="SI26" s="36"/>
      <c r="SJ26" s="36"/>
      <c r="SK26" s="36"/>
      <c r="SL26" s="36"/>
      <c r="SM26" s="36"/>
      <c r="SN26" s="36"/>
      <c r="SO26" s="36"/>
      <c r="SP26" s="36"/>
      <c r="SQ26" s="36"/>
      <c r="SR26" s="36"/>
      <c r="SS26" s="36"/>
      <c r="ST26" s="36"/>
      <c r="SU26" s="36"/>
      <c r="SV26" s="36"/>
      <c r="SW26" s="36"/>
      <c r="SX26" s="36"/>
      <c r="SY26" s="36"/>
      <c r="SZ26" s="36"/>
      <c r="TA26" s="36"/>
      <c r="TB26" s="36"/>
      <c r="TC26" s="36"/>
      <c r="TD26" s="36"/>
      <c r="TE26" s="36"/>
      <c r="TF26" s="36"/>
      <c r="TG26" s="36"/>
      <c r="TH26" s="36"/>
      <c r="TI26" s="36"/>
      <c r="TJ26" s="36"/>
      <c r="TK26" s="36"/>
      <c r="TL26" s="36"/>
      <c r="TM26" s="36"/>
      <c r="TN26" s="36"/>
      <c r="TO26" s="36"/>
      <c r="TP26" s="36"/>
      <c r="TQ26" s="36"/>
      <c r="TR26" s="36"/>
      <c r="TS26" s="36"/>
      <c r="TT26" s="36"/>
      <c r="TU26" s="36"/>
      <c r="TV26" s="36"/>
      <c r="TW26" s="36"/>
      <c r="TX26" s="36"/>
      <c r="TY26" s="36"/>
      <c r="TZ26" s="36"/>
      <c r="UA26" s="36"/>
      <c r="UB26" s="36"/>
      <c r="UC26" s="36"/>
      <c r="UD26" s="36"/>
      <c r="UE26" s="36"/>
      <c r="UF26" s="36"/>
      <c r="UG26" s="36"/>
      <c r="UH26" s="36"/>
      <c r="UI26" s="36"/>
      <c r="UJ26" s="36"/>
      <c r="UK26" s="36"/>
      <c r="UL26" s="36"/>
      <c r="UM26" s="36"/>
      <c r="UN26" s="36"/>
      <c r="UO26" s="36"/>
      <c r="UP26" s="36"/>
      <c r="UQ26" s="36"/>
      <c r="UR26" s="36"/>
      <c r="US26" s="36"/>
      <c r="UT26" s="36"/>
      <c r="UU26" s="36"/>
      <c r="UV26" s="36"/>
      <c r="UW26" s="36"/>
      <c r="UX26" s="36"/>
      <c r="UY26" s="36"/>
      <c r="UZ26" s="36"/>
      <c r="VA26" s="36"/>
      <c r="VB26" s="36"/>
      <c r="VC26" s="36"/>
      <c r="VD26" s="36"/>
      <c r="VE26" s="36"/>
      <c r="VF26" s="36"/>
      <c r="VG26" s="36"/>
      <c r="VH26" s="36"/>
      <c r="VI26" s="36"/>
      <c r="VJ26" s="36"/>
      <c r="VK26" s="36"/>
      <c r="VL26" s="36"/>
      <c r="VM26" s="36"/>
      <c r="VN26" s="36"/>
      <c r="VO26" s="36"/>
      <c r="VP26" s="36"/>
      <c r="VQ26" s="36"/>
      <c r="VR26" s="36"/>
      <c r="VS26" s="36"/>
      <c r="VT26" s="36"/>
      <c r="VU26" s="36"/>
      <c r="VV26" s="36"/>
      <c r="VW26" s="36"/>
      <c r="VX26" s="36"/>
      <c r="VY26" s="36"/>
      <c r="VZ26" s="36"/>
      <c r="WA26" s="36"/>
      <c r="WB26" s="36"/>
      <c r="WC26" s="36"/>
      <c r="WD26" s="36"/>
      <c r="WE26" s="36"/>
      <c r="WF26" s="36"/>
      <c r="WG26" s="36"/>
      <c r="WH26" s="36"/>
      <c r="WI26" s="36"/>
      <c r="WJ26" s="36"/>
      <c r="WK26" s="36"/>
      <c r="WL26" s="36"/>
      <c r="WM26" s="36"/>
      <c r="WN26" s="36"/>
      <c r="WO26" s="36"/>
      <c r="WP26" s="36"/>
      <c r="WQ26" s="36"/>
      <c r="WR26" s="36"/>
      <c r="WS26" s="36"/>
      <c r="WT26" s="36"/>
      <c r="WU26" s="36"/>
      <c r="WV26" s="36"/>
      <c r="WW26" s="36"/>
      <c r="WX26" s="36"/>
      <c r="WY26" s="36"/>
      <c r="WZ26" s="36"/>
      <c r="XA26" s="36"/>
      <c r="XB26" s="36"/>
      <c r="XC26" s="36"/>
      <c r="XD26" s="36"/>
      <c r="XE26" s="36"/>
      <c r="XF26" s="36"/>
      <c r="XG26" s="36"/>
      <c r="XH26" s="36"/>
      <c r="XI26" s="36"/>
      <c r="XJ26" s="36"/>
      <c r="XK26" s="36"/>
      <c r="XL26" s="36"/>
      <c r="XM26" s="36"/>
      <c r="XN26" s="36"/>
      <c r="XO26" s="36"/>
      <c r="XP26" s="36"/>
      <c r="XQ26" s="36"/>
      <c r="XR26" s="36"/>
      <c r="XS26" s="36"/>
      <c r="XT26" s="36"/>
      <c r="XU26" s="36"/>
      <c r="XV26" s="36"/>
      <c r="XW26" s="36"/>
      <c r="XX26" s="36"/>
      <c r="XY26" s="36"/>
      <c r="XZ26" s="36"/>
      <c r="YA26" s="36"/>
      <c r="YB26" s="36"/>
      <c r="YC26" s="36"/>
      <c r="YD26" s="36"/>
      <c r="YE26" s="36"/>
      <c r="YF26" s="36"/>
      <c r="YG26" s="36"/>
      <c r="YH26" s="36"/>
      <c r="YI26" s="36"/>
      <c r="YJ26" s="36"/>
      <c r="YK26" s="36"/>
      <c r="YL26" s="36"/>
      <c r="YM26" s="36"/>
      <c r="YN26" s="36"/>
      <c r="YO26" s="36"/>
      <c r="YP26" s="36"/>
      <c r="YQ26" s="36"/>
      <c r="YR26" s="36"/>
      <c r="YS26" s="36"/>
      <c r="YT26" s="36"/>
      <c r="YU26" s="36"/>
      <c r="YV26" s="36"/>
      <c r="YW26" s="36"/>
      <c r="YX26" s="36"/>
      <c r="YY26" s="36"/>
      <c r="YZ26" s="36"/>
      <c r="ZA26" s="36"/>
      <c r="ZB26" s="36"/>
      <c r="ZC26" s="36"/>
      <c r="ZD26" s="36"/>
      <c r="ZE26" s="36"/>
      <c r="ZF26" s="36"/>
      <c r="ZG26" s="36"/>
      <c r="ZH26" s="36"/>
      <c r="ZI26" s="36"/>
      <c r="ZJ26" s="36"/>
      <c r="ZK26" s="36"/>
      <c r="ZL26" s="36"/>
      <c r="ZM26" s="36"/>
      <c r="ZN26" s="36"/>
      <c r="ZO26" s="36"/>
      <c r="ZP26" s="36"/>
      <c r="ZQ26" s="36"/>
      <c r="ZR26" s="36"/>
      <c r="ZS26" s="36"/>
      <c r="ZT26" s="36"/>
      <c r="ZU26" s="36"/>
      <c r="ZV26" s="36"/>
      <c r="ZW26" s="36"/>
      <c r="ZX26" s="36"/>
      <c r="ZY26" s="36"/>
      <c r="ZZ26" s="36"/>
      <c r="AAA26" s="36"/>
      <c r="AAB26" s="36"/>
      <c r="AAC26" s="36"/>
      <c r="AAD26" s="36"/>
      <c r="AAE26" s="36"/>
      <c r="AAF26" s="36"/>
      <c r="AAG26" s="36"/>
      <c r="AAH26" s="36"/>
      <c r="AAI26" s="36"/>
      <c r="AAJ26" s="36"/>
      <c r="AAK26" s="36"/>
      <c r="AAL26" s="36"/>
      <c r="AAM26" s="36"/>
      <c r="AAN26" s="36"/>
      <c r="AAO26" s="36"/>
      <c r="AAP26" s="36"/>
      <c r="AAQ26" s="36"/>
      <c r="AAR26" s="36"/>
      <c r="AAS26" s="36"/>
      <c r="AAT26" s="36"/>
      <c r="AAU26" s="36"/>
      <c r="AAV26" s="36"/>
      <c r="AAW26" s="36"/>
      <c r="AAX26" s="36"/>
      <c r="AAY26" s="36"/>
      <c r="AAZ26" s="36"/>
      <c r="ABA26" s="36"/>
      <c r="ABB26" s="36"/>
      <c r="ABC26" s="36"/>
      <c r="ABD26" s="36"/>
      <c r="ABE26" s="36"/>
      <c r="ABF26" s="36"/>
      <c r="ABG26" s="36"/>
      <c r="ABH26" s="36"/>
      <c r="ABI26" s="36"/>
      <c r="ABJ26" s="36"/>
      <c r="ABK26" s="36"/>
      <c r="ABL26" s="36"/>
      <c r="ABM26" s="36"/>
      <c r="ABN26" s="36"/>
      <c r="ABO26" s="36"/>
      <c r="ABP26" s="36"/>
      <c r="ABQ26" s="36"/>
      <c r="ABR26" s="36"/>
      <c r="ABS26" s="36"/>
      <c r="ABT26" s="36"/>
      <c r="ABU26" s="36"/>
      <c r="ABV26" s="36"/>
      <c r="ABW26" s="36"/>
      <c r="ABX26" s="36"/>
      <c r="ABY26" s="36"/>
      <c r="ABZ26" s="36"/>
      <c r="ACA26" s="36"/>
      <c r="ACB26" s="36"/>
      <c r="ACC26" s="36"/>
      <c r="ACD26" s="36"/>
      <c r="ACE26" s="36"/>
      <c r="ACF26" s="36"/>
      <c r="ACG26" s="36"/>
      <c r="ACH26" s="36"/>
      <c r="ACI26" s="36"/>
      <c r="ACJ26" s="36"/>
      <c r="ACK26" s="36"/>
      <c r="ACL26" s="36"/>
      <c r="ACM26" s="36"/>
      <c r="ACN26" s="36"/>
      <c r="ACO26" s="36"/>
      <c r="ACP26" s="36"/>
      <c r="ACQ26" s="36"/>
      <c r="ACR26" s="36"/>
      <c r="ACS26" s="36"/>
      <c r="ACT26" s="36"/>
      <c r="ACU26" s="36"/>
      <c r="ACV26" s="36"/>
      <c r="ACW26" s="36"/>
      <c r="ACX26" s="36"/>
      <c r="ACY26" s="36"/>
      <c r="ACZ26" s="36"/>
      <c r="ADA26" s="36"/>
      <c r="ADB26" s="36"/>
      <c r="ADC26" s="36"/>
      <c r="ADD26" s="36"/>
      <c r="ADE26" s="36"/>
      <c r="ADF26" s="36"/>
      <c r="ADG26" s="36"/>
      <c r="ADH26" s="36"/>
      <c r="ADI26" s="36"/>
      <c r="ADJ26" s="36"/>
      <c r="ADK26" s="36"/>
      <c r="ADL26" s="36"/>
      <c r="ADM26" s="36"/>
      <c r="ADN26" s="36"/>
      <c r="ADO26" s="36"/>
      <c r="ADP26" s="36"/>
      <c r="ADQ26" s="36"/>
      <c r="ADR26" s="36"/>
      <c r="ADS26" s="36"/>
      <c r="ADT26" s="36"/>
      <c r="ADU26" s="36"/>
      <c r="ADV26" s="36"/>
      <c r="ADW26" s="36"/>
      <c r="ADX26" s="36"/>
      <c r="ADY26" s="36"/>
      <c r="ADZ26" s="36"/>
      <c r="AEA26" s="36"/>
      <c r="AEB26" s="36"/>
      <c r="AEC26" s="36"/>
      <c r="AED26" s="36"/>
      <c r="AEE26" s="36"/>
      <c r="AEF26" s="36"/>
      <c r="AEG26" s="36"/>
      <c r="AEH26" s="36"/>
      <c r="AEI26" s="36"/>
      <c r="AEJ26" s="36"/>
      <c r="AEK26" s="36"/>
      <c r="AEL26" s="36"/>
      <c r="AEM26" s="36"/>
      <c r="AEN26" s="36"/>
      <c r="AEO26" s="36"/>
      <c r="AEP26" s="36"/>
      <c r="AEQ26" s="36"/>
      <c r="AER26" s="36"/>
      <c r="AES26" s="36"/>
      <c r="AET26" s="36"/>
      <c r="AEU26" s="36"/>
      <c r="AEV26" s="36"/>
      <c r="AEW26" s="36"/>
      <c r="AEX26" s="36"/>
      <c r="AEY26" s="36"/>
      <c r="AEZ26" s="36"/>
      <c r="AFA26" s="36"/>
      <c r="AFB26" s="36"/>
      <c r="AFC26" s="36"/>
      <c r="AFD26" s="36"/>
      <c r="AFE26" s="36"/>
      <c r="AFF26" s="36"/>
      <c r="AFG26" s="36"/>
      <c r="AFH26" s="36"/>
      <c r="AFI26" s="36"/>
      <c r="AFJ26" s="36"/>
      <c r="AFK26" s="36"/>
      <c r="AFL26" s="36"/>
      <c r="AFM26" s="36"/>
      <c r="AFN26" s="36"/>
      <c r="AFO26" s="36"/>
      <c r="AFP26" s="36"/>
      <c r="AFQ26" s="36"/>
      <c r="AFR26" s="36"/>
      <c r="AFS26" s="36"/>
      <c r="AFT26" s="36"/>
      <c r="AFU26" s="36"/>
      <c r="AFV26" s="36"/>
      <c r="AFW26" s="36"/>
    </row>
    <row r="27" spans="1:855" s="34" customFormat="1" ht="18" customHeight="1">
      <c r="A27" s="64">
        <v>23</v>
      </c>
      <c r="B27" s="11" t="s">
        <v>59</v>
      </c>
      <c r="C27" s="12" t="s">
        <v>60</v>
      </c>
      <c r="D27" s="13" t="s">
        <v>26</v>
      </c>
      <c r="E27" s="12" t="s">
        <v>18</v>
      </c>
      <c r="F27" s="12" t="s">
        <v>19</v>
      </c>
      <c r="G27" s="62" t="s">
        <v>156</v>
      </c>
      <c r="H27" s="14">
        <v>3</v>
      </c>
      <c r="I27" s="12" t="s">
        <v>101</v>
      </c>
      <c r="J27" s="15">
        <v>12709</v>
      </c>
      <c r="K27" s="15">
        <v>15535</v>
      </c>
      <c r="L27" s="16">
        <f t="shared" si="0"/>
        <v>2826</v>
      </c>
      <c r="M27" s="15">
        <f t="shared" si="9"/>
        <v>15535</v>
      </c>
      <c r="N27" s="15">
        <v>18000</v>
      </c>
      <c r="O27" s="16">
        <f t="shared" si="2"/>
        <v>2465</v>
      </c>
      <c r="P27" s="15">
        <f t="shared" si="8"/>
        <v>2826</v>
      </c>
      <c r="Q27" s="15">
        <v>0</v>
      </c>
      <c r="R27" s="17">
        <f t="shared" si="4"/>
        <v>2826</v>
      </c>
      <c r="S27" s="101">
        <v>1949.896</v>
      </c>
      <c r="T27" s="101">
        <v>661.06600000000003</v>
      </c>
      <c r="U27" s="108">
        <f t="shared" si="5"/>
        <v>2049.0558999999998</v>
      </c>
      <c r="V27" s="114"/>
      <c r="W27" s="125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36"/>
      <c r="AS27" s="36"/>
      <c r="AT27" s="36"/>
      <c r="AU27" s="36"/>
      <c r="AV27" s="36"/>
      <c r="AW27" s="36"/>
      <c r="AX27" s="36"/>
      <c r="AY27" s="36"/>
      <c r="AZ27" s="36"/>
      <c r="BA27" s="36"/>
      <c r="BB27" s="36"/>
      <c r="BC27" s="36"/>
      <c r="BD27" s="36"/>
      <c r="BE27" s="36"/>
      <c r="BF27" s="36"/>
      <c r="BG27" s="36"/>
      <c r="BH27" s="36"/>
      <c r="BI27" s="36"/>
      <c r="BJ27" s="36"/>
      <c r="BK27" s="36"/>
      <c r="BL27" s="36"/>
      <c r="BM27" s="36"/>
      <c r="BN27" s="36"/>
      <c r="BO27" s="36"/>
      <c r="BP27" s="36"/>
      <c r="BQ27" s="36"/>
      <c r="BR27" s="36"/>
      <c r="BS27" s="36"/>
      <c r="BT27" s="36"/>
      <c r="BU27" s="36"/>
      <c r="BV27" s="36"/>
      <c r="BW27" s="36"/>
      <c r="BX27" s="36"/>
      <c r="BY27" s="36"/>
      <c r="BZ27" s="36"/>
      <c r="CA27" s="36"/>
      <c r="CB27" s="36"/>
      <c r="CC27" s="36"/>
      <c r="CD27" s="36"/>
      <c r="CE27" s="36"/>
      <c r="CF27" s="36"/>
      <c r="CG27" s="36"/>
      <c r="CH27" s="36"/>
      <c r="CI27" s="36"/>
      <c r="CJ27" s="36"/>
      <c r="CK27" s="36"/>
      <c r="CL27" s="36"/>
      <c r="CM27" s="36"/>
      <c r="CN27" s="36"/>
      <c r="CO27" s="36"/>
      <c r="CP27" s="36"/>
      <c r="CQ27" s="36"/>
      <c r="CR27" s="36"/>
      <c r="CS27" s="36"/>
      <c r="CT27" s="36"/>
      <c r="CU27" s="36"/>
      <c r="CV27" s="36"/>
      <c r="CW27" s="36"/>
      <c r="CX27" s="36"/>
      <c r="CY27" s="36"/>
      <c r="CZ27" s="36"/>
      <c r="DA27" s="36"/>
      <c r="DB27" s="36"/>
      <c r="DC27" s="36"/>
      <c r="DD27" s="36"/>
      <c r="DE27" s="36"/>
      <c r="DF27" s="36"/>
      <c r="DG27" s="36"/>
      <c r="DH27" s="36"/>
      <c r="DI27" s="36"/>
      <c r="DJ27" s="36"/>
      <c r="DK27" s="36"/>
      <c r="DL27" s="36"/>
      <c r="DM27" s="36"/>
      <c r="DN27" s="36"/>
      <c r="DO27" s="36"/>
      <c r="DP27" s="36"/>
      <c r="DQ27" s="36"/>
      <c r="DR27" s="36"/>
      <c r="DS27" s="36"/>
      <c r="DT27" s="36"/>
      <c r="DU27" s="36"/>
      <c r="DV27" s="36"/>
      <c r="DW27" s="36"/>
      <c r="DX27" s="36"/>
      <c r="DY27" s="36"/>
      <c r="DZ27" s="36"/>
      <c r="EA27" s="36"/>
      <c r="EB27" s="36"/>
      <c r="EC27" s="36"/>
      <c r="ED27" s="36"/>
      <c r="EE27" s="36"/>
      <c r="EF27" s="36"/>
      <c r="EG27" s="36"/>
      <c r="EH27" s="36"/>
      <c r="EI27" s="36"/>
      <c r="EJ27" s="36"/>
      <c r="EK27" s="36"/>
      <c r="EL27" s="36"/>
      <c r="EM27" s="36"/>
      <c r="EN27" s="36"/>
      <c r="EO27" s="36"/>
      <c r="EP27" s="36"/>
      <c r="EQ27" s="36"/>
      <c r="ER27" s="36"/>
      <c r="ES27" s="36"/>
      <c r="ET27" s="36"/>
      <c r="EU27" s="36"/>
      <c r="EV27" s="36"/>
      <c r="EW27" s="36"/>
      <c r="EX27" s="36"/>
      <c r="EY27" s="36"/>
      <c r="EZ27" s="36"/>
      <c r="FA27" s="36"/>
      <c r="FB27" s="36"/>
      <c r="FC27" s="36"/>
      <c r="FD27" s="36"/>
      <c r="FE27" s="36"/>
      <c r="FF27" s="36"/>
      <c r="FG27" s="36"/>
      <c r="FH27" s="36"/>
      <c r="FI27" s="36"/>
      <c r="FJ27" s="36"/>
      <c r="FK27" s="36"/>
      <c r="FL27" s="36"/>
      <c r="FM27" s="36"/>
      <c r="FN27" s="36"/>
      <c r="FO27" s="36"/>
      <c r="FP27" s="36"/>
      <c r="FQ27" s="36"/>
      <c r="FR27" s="36"/>
      <c r="FS27" s="36"/>
      <c r="FT27" s="36"/>
      <c r="FU27" s="36"/>
      <c r="FV27" s="36"/>
      <c r="FW27" s="36"/>
      <c r="FX27" s="36"/>
      <c r="FY27" s="36"/>
      <c r="FZ27" s="36"/>
      <c r="GA27" s="36"/>
      <c r="GB27" s="36"/>
      <c r="GC27" s="36"/>
      <c r="GD27" s="36"/>
      <c r="GE27" s="36"/>
      <c r="GF27" s="36"/>
      <c r="GG27" s="36"/>
      <c r="GH27" s="36"/>
      <c r="GI27" s="36"/>
      <c r="GJ27" s="36"/>
      <c r="GK27" s="36"/>
      <c r="GL27" s="36"/>
      <c r="GM27" s="36"/>
      <c r="GN27" s="36"/>
      <c r="GO27" s="36"/>
      <c r="GP27" s="36"/>
      <c r="GQ27" s="36"/>
      <c r="GR27" s="36"/>
      <c r="GS27" s="36"/>
      <c r="GT27" s="36"/>
      <c r="GU27" s="36"/>
      <c r="GV27" s="36"/>
      <c r="GW27" s="36"/>
      <c r="GX27" s="36"/>
      <c r="GY27" s="36"/>
      <c r="GZ27" s="36"/>
      <c r="HA27" s="36"/>
      <c r="HB27" s="36"/>
      <c r="HC27" s="36"/>
      <c r="HD27" s="36"/>
      <c r="HE27" s="36"/>
      <c r="HF27" s="36"/>
      <c r="HG27" s="36"/>
      <c r="HH27" s="36"/>
      <c r="HI27" s="36"/>
      <c r="HJ27" s="36"/>
      <c r="HK27" s="36"/>
      <c r="HL27" s="36"/>
      <c r="HM27" s="36"/>
      <c r="HN27" s="36"/>
      <c r="HO27" s="36"/>
      <c r="HP27" s="36"/>
      <c r="HQ27" s="36"/>
      <c r="HR27" s="36"/>
      <c r="HS27" s="36"/>
      <c r="HT27" s="36"/>
      <c r="HU27" s="36"/>
      <c r="HV27" s="36"/>
      <c r="HW27" s="36"/>
      <c r="HX27" s="36"/>
      <c r="HY27" s="36"/>
      <c r="HZ27" s="36"/>
      <c r="IA27" s="36"/>
      <c r="IB27" s="36"/>
      <c r="IC27" s="36"/>
      <c r="ID27" s="36"/>
      <c r="IE27" s="36"/>
      <c r="IF27" s="36"/>
      <c r="IG27" s="36"/>
      <c r="IH27" s="36"/>
      <c r="II27" s="36"/>
      <c r="IJ27" s="36"/>
      <c r="IK27" s="36"/>
      <c r="IL27" s="36"/>
      <c r="IM27" s="36"/>
      <c r="IN27" s="36"/>
      <c r="IO27" s="36"/>
      <c r="IP27" s="36"/>
      <c r="IQ27" s="36"/>
      <c r="IR27" s="36"/>
      <c r="IS27" s="36"/>
      <c r="IT27" s="36"/>
      <c r="IU27" s="36"/>
      <c r="IV27" s="36"/>
      <c r="IW27" s="36"/>
      <c r="IX27" s="36"/>
      <c r="IY27" s="36"/>
      <c r="IZ27" s="36"/>
      <c r="JA27" s="36"/>
      <c r="JB27" s="36"/>
      <c r="JC27" s="36"/>
      <c r="JD27" s="36"/>
      <c r="JE27" s="36"/>
      <c r="JF27" s="36"/>
      <c r="JG27" s="36"/>
      <c r="JH27" s="36"/>
      <c r="JI27" s="36"/>
      <c r="JJ27" s="36"/>
      <c r="JK27" s="36"/>
      <c r="JL27" s="36"/>
      <c r="JM27" s="36"/>
      <c r="JN27" s="36"/>
      <c r="JO27" s="36"/>
      <c r="JP27" s="36"/>
      <c r="JQ27" s="36"/>
      <c r="JR27" s="36"/>
      <c r="JS27" s="36"/>
      <c r="JT27" s="36"/>
      <c r="JU27" s="36"/>
      <c r="JV27" s="36"/>
      <c r="JW27" s="36"/>
      <c r="JX27" s="36"/>
      <c r="JY27" s="36"/>
      <c r="JZ27" s="36"/>
      <c r="KA27" s="36"/>
      <c r="KB27" s="36"/>
      <c r="KC27" s="36"/>
      <c r="KD27" s="36"/>
      <c r="KE27" s="36"/>
      <c r="KF27" s="36"/>
      <c r="KG27" s="36"/>
      <c r="KH27" s="36"/>
      <c r="KI27" s="36"/>
      <c r="KJ27" s="36"/>
      <c r="KK27" s="36"/>
      <c r="KL27" s="36"/>
      <c r="KM27" s="36"/>
      <c r="KN27" s="36"/>
      <c r="KO27" s="36"/>
      <c r="KP27" s="36"/>
      <c r="KQ27" s="36"/>
      <c r="KR27" s="36"/>
      <c r="KS27" s="36"/>
      <c r="KT27" s="36"/>
      <c r="KU27" s="36"/>
      <c r="KV27" s="36"/>
      <c r="KW27" s="36"/>
      <c r="KX27" s="36"/>
      <c r="KY27" s="36"/>
      <c r="KZ27" s="36"/>
      <c r="LA27" s="36"/>
      <c r="LB27" s="36"/>
      <c r="LC27" s="36"/>
      <c r="LD27" s="36"/>
      <c r="LE27" s="36"/>
      <c r="LF27" s="36"/>
      <c r="LG27" s="36"/>
      <c r="LH27" s="36"/>
      <c r="LI27" s="36"/>
      <c r="LJ27" s="36"/>
      <c r="LK27" s="36"/>
      <c r="LL27" s="36"/>
      <c r="LM27" s="36"/>
      <c r="LN27" s="36"/>
      <c r="LO27" s="36"/>
      <c r="LP27" s="36"/>
      <c r="LQ27" s="36"/>
      <c r="LR27" s="36"/>
      <c r="LS27" s="36"/>
      <c r="LT27" s="36"/>
      <c r="LU27" s="36"/>
      <c r="LV27" s="36"/>
      <c r="LW27" s="36"/>
      <c r="LX27" s="36"/>
      <c r="LY27" s="36"/>
      <c r="LZ27" s="36"/>
      <c r="MA27" s="36"/>
      <c r="MB27" s="36"/>
      <c r="MC27" s="36"/>
      <c r="MD27" s="36"/>
      <c r="ME27" s="36"/>
      <c r="MF27" s="36"/>
      <c r="MG27" s="36"/>
      <c r="MH27" s="36"/>
      <c r="MI27" s="36"/>
      <c r="MJ27" s="36"/>
      <c r="MK27" s="36"/>
      <c r="ML27" s="36"/>
      <c r="MM27" s="36"/>
      <c r="MN27" s="36"/>
      <c r="MO27" s="36"/>
      <c r="MP27" s="36"/>
      <c r="MQ27" s="36"/>
      <c r="MR27" s="36"/>
      <c r="MS27" s="36"/>
      <c r="MT27" s="36"/>
      <c r="MU27" s="36"/>
      <c r="MV27" s="36"/>
      <c r="MW27" s="36"/>
      <c r="MX27" s="36"/>
      <c r="MY27" s="36"/>
      <c r="MZ27" s="36"/>
      <c r="NA27" s="36"/>
      <c r="NB27" s="36"/>
      <c r="NC27" s="36"/>
      <c r="ND27" s="36"/>
      <c r="NE27" s="36"/>
      <c r="NF27" s="36"/>
      <c r="NG27" s="36"/>
      <c r="NH27" s="36"/>
      <c r="NI27" s="36"/>
      <c r="NJ27" s="36"/>
      <c r="NK27" s="36"/>
      <c r="NL27" s="36"/>
      <c r="NM27" s="36"/>
      <c r="NN27" s="36"/>
      <c r="NO27" s="36"/>
      <c r="NP27" s="36"/>
      <c r="NQ27" s="36"/>
      <c r="NR27" s="36"/>
      <c r="NS27" s="36"/>
      <c r="NT27" s="36"/>
      <c r="NU27" s="36"/>
      <c r="NV27" s="36"/>
      <c r="NW27" s="36"/>
      <c r="NX27" s="36"/>
      <c r="NY27" s="36"/>
      <c r="NZ27" s="36"/>
      <c r="OA27" s="36"/>
      <c r="OB27" s="36"/>
      <c r="OC27" s="36"/>
      <c r="OD27" s="36"/>
      <c r="OE27" s="36"/>
      <c r="OF27" s="36"/>
      <c r="OG27" s="36"/>
      <c r="OH27" s="36"/>
      <c r="OI27" s="36"/>
      <c r="OJ27" s="36"/>
      <c r="OK27" s="36"/>
      <c r="OL27" s="36"/>
      <c r="OM27" s="36"/>
      <c r="ON27" s="36"/>
      <c r="OT27" s="36"/>
      <c r="OU27" s="36"/>
      <c r="OV27" s="36"/>
      <c r="OW27" s="36"/>
      <c r="OX27" s="36"/>
      <c r="OY27" s="36"/>
      <c r="OZ27" s="36"/>
      <c r="PA27" s="36"/>
      <c r="PB27" s="36"/>
      <c r="PC27" s="36"/>
      <c r="PD27" s="36"/>
      <c r="PE27" s="36"/>
      <c r="PF27" s="36"/>
      <c r="PG27" s="36"/>
      <c r="PH27" s="36"/>
      <c r="PI27" s="36"/>
      <c r="PJ27" s="36"/>
      <c r="PK27" s="36"/>
      <c r="PL27" s="36"/>
      <c r="PM27" s="36"/>
      <c r="PN27" s="36"/>
      <c r="PO27" s="36"/>
      <c r="PP27" s="36"/>
      <c r="PQ27" s="36"/>
      <c r="PR27" s="36"/>
      <c r="PS27" s="36"/>
      <c r="PT27" s="36"/>
      <c r="PU27" s="36"/>
      <c r="PV27" s="36"/>
      <c r="PW27" s="36"/>
      <c r="PX27" s="36"/>
      <c r="PY27" s="36"/>
      <c r="PZ27" s="36"/>
      <c r="QA27" s="36"/>
      <c r="QB27" s="36"/>
      <c r="QC27" s="36"/>
      <c r="QD27" s="36"/>
      <c r="QE27" s="36"/>
      <c r="QF27" s="36"/>
      <c r="QG27" s="36"/>
      <c r="QH27" s="36"/>
      <c r="QI27" s="36"/>
      <c r="QJ27" s="36"/>
      <c r="QK27" s="36"/>
      <c r="QL27" s="36"/>
      <c r="QM27" s="36"/>
      <c r="QN27" s="36"/>
      <c r="QO27" s="36"/>
      <c r="QP27" s="36"/>
      <c r="QQ27" s="36"/>
      <c r="QR27" s="36"/>
      <c r="QS27" s="36"/>
      <c r="QT27" s="36"/>
      <c r="QU27" s="36"/>
      <c r="QV27" s="36"/>
      <c r="QW27" s="36"/>
      <c r="QX27" s="36"/>
      <c r="QY27" s="36"/>
      <c r="QZ27" s="36"/>
      <c r="RA27" s="36"/>
      <c r="RB27" s="36"/>
      <c r="RC27" s="36"/>
      <c r="RD27" s="36"/>
      <c r="RE27" s="36"/>
      <c r="RF27" s="36"/>
      <c r="RG27" s="36"/>
      <c r="RH27" s="36"/>
      <c r="RI27" s="36"/>
      <c r="RJ27" s="36"/>
      <c r="RK27" s="36"/>
      <c r="RL27" s="36"/>
      <c r="RM27" s="36"/>
      <c r="RN27" s="36"/>
      <c r="RO27" s="36"/>
      <c r="RP27" s="36"/>
      <c r="RQ27" s="36"/>
      <c r="RR27" s="36"/>
      <c r="RS27" s="36"/>
      <c r="RT27" s="36"/>
      <c r="RU27" s="36"/>
      <c r="RV27" s="36"/>
      <c r="RW27" s="36"/>
      <c r="RX27" s="36"/>
      <c r="RY27" s="36"/>
      <c r="RZ27" s="36"/>
      <c r="SA27" s="36"/>
      <c r="SB27" s="36"/>
      <c r="SC27" s="36"/>
      <c r="SD27" s="36"/>
      <c r="SE27" s="36"/>
      <c r="SF27" s="36"/>
      <c r="SG27" s="36"/>
      <c r="SH27" s="36"/>
      <c r="SI27" s="36"/>
      <c r="SJ27" s="36"/>
      <c r="SK27" s="36"/>
      <c r="SL27" s="36"/>
      <c r="SM27" s="36"/>
      <c r="SN27" s="36"/>
      <c r="SO27" s="36"/>
      <c r="SP27" s="36"/>
      <c r="SQ27" s="36"/>
      <c r="SR27" s="36"/>
      <c r="SS27" s="36"/>
      <c r="ST27" s="36"/>
      <c r="SU27" s="36"/>
      <c r="SV27" s="36"/>
      <c r="SW27" s="36"/>
      <c r="SX27" s="36"/>
      <c r="SY27" s="36"/>
      <c r="SZ27" s="36"/>
      <c r="TA27" s="36"/>
      <c r="TB27" s="36"/>
      <c r="TC27" s="36"/>
      <c r="TD27" s="36"/>
      <c r="TE27" s="36"/>
      <c r="TF27" s="36"/>
      <c r="TG27" s="36"/>
      <c r="TH27" s="36"/>
      <c r="TI27" s="36"/>
      <c r="TJ27" s="36"/>
      <c r="TK27" s="36"/>
      <c r="TL27" s="36"/>
      <c r="TM27" s="36"/>
      <c r="TN27" s="36"/>
      <c r="TO27" s="36"/>
      <c r="TP27" s="36"/>
      <c r="TQ27" s="36"/>
      <c r="TR27" s="36"/>
      <c r="TS27" s="36"/>
      <c r="TT27" s="36"/>
      <c r="TU27" s="36"/>
      <c r="TV27" s="36"/>
      <c r="TW27" s="36"/>
      <c r="TX27" s="36"/>
      <c r="TY27" s="36"/>
      <c r="TZ27" s="36"/>
      <c r="UA27" s="36"/>
      <c r="UB27" s="36"/>
      <c r="UC27" s="36"/>
      <c r="UD27" s="36"/>
      <c r="UE27" s="36"/>
      <c r="UF27" s="36"/>
      <c r="UG27" s="36"/>
      <c r="UH27" s="36"/>
      <c r="UI27" s="36"/>
      <c r="UJ27" s="36"/>
      <c r="UK27" s="36"/>
      <c r="UL27" s="36"/>
      <c r="UM27" s="36"/>
      <c r="UN27" s="36"/>
      <c r="UO27" s="36"/>
      <c r="UP27" s="36"/>
      <c r="UQ27" s="36"/>
      <c r="UR27" s="36"/>
      <c r="US27" s="36"/>
      <c r="UT27" s="36"/>
      <c r="UU27" s="36"/>
      <c r="UV27" s="36"/>
      <c r="UW27" s="36"/>
      <c r="UX27" s="36"/>
      <c r="UY27" s="36"/>
      <c r="UZ27" s="36"/>
      <c r="VA27" s="36"/>
      <c r="VB27" s="36"/>
      <c r="VC27" s="36"/>
      <c r="VD27" s="36"/>
      <c r="VE27" s="36"/>
      <c r="VF27" s="36"/>
      <c r="VG27" s="36"/>
      <c r="VH27" s="36"/>
      <c r="VI27" s="36"/>
      <c r="VJ27" s="36"/>
      <c r="VK27" s="36"/>
      <c r="VL27" s="36"/>
      <c r="VM27" s="36"/>
      <c r="VN27" s="36"/>
      <c r="VO27" s="36"/>
      <c r="VP27" s="36"/>
      <c r="VQ27" s="36"/>
      <c r="VR27" s="36"/>
      <c r="VS27" s="36"/>
      <c r="VT27" s="36"/>
      <c r="VU27" s="36"/>
      <c r="VV27" s="36"/>
      <c r="VW27" s="36"/>
      <c r="VX27" s="36"/>
      <c r="VY27" s="36"/>
      <c r="VZ27" s="36"/>
      <c r="WA27" s="36"/>
      <c r="WB27" s="36"/>
      <c r="WC27" s="36"/>
      <c r="WD27" s="36"/>
      <c r="WE27" s="36"/>
      <c r="WF27" s="36"/>
      <c r="WG27" s="36"/>
      <c r="WH27" s="36"/>
      <c r="WI27" s="36"/>
      <c r="WJ27" s="36"/>
      <c r="WK27" s="36"/>
      <c r="WL27" s="36"/>
      <c r="WM27" s="36"/>
      <c r="WN27" s="36"/>
      <c r="WO27" s="36"/>
      <c r="WP27" s="36"/>
      <c r="WQ27" s="36"/>
      <c r="WR27" s="36"/>
      <c r="WS27" s="36"/>
      <c r="WT27" s="36"/>
      <c r="WU27" s="36"/>
      <c r="WV27" s="36"/>
      <c r="WW27" s="36"/>
      <c r="WX27" s="36"/>
      <c r="WY27" s="36"/>
      <c r="WZ27" s="36"/>
      <c r="XA27" s="36"/>
      <c r="XB27" s="36"/>
      <c r="XC27" s="36"/>
      <c r="XD27" s="36"/>
      <c r="XE27" s="36"/>
      <c r="XF27" s="36"/>
      <c r="XG27" s="36"/>
      <c r="XH27" s="36"/>
      <c r="XI27" s="36"/>
      <c r="XJ27" s="36"/>
      <c r="XK27" s="36"/>
      <c r="XL27" s="36"/>
      <c r="XM27" s="36"/>
      <c r="XN27" s="36"/>
      <c r="XO27" s="36"/>
      <c r="XP27" s="36"/>
      <c r="XQ27" s="36"/>
      <c r="XR27" s="36"/>
      <c r="XS27" s="36"/>
      <c r="XT27" s="36"/>
      <c r="XU27" s="36"/>
      <c r="XV27" s="36"/>
      <c r="XW27" s="36"/>
      <c r="XX27" s="36"/>
      <c r="XY27" s="36"/>
      <c r="XZ27" s="36"/>
      <c r="YA27" s="36"/>
      <c r="YB27" s="36"/>
      <c r="YC27" s="36"/>
      <c r="YD27" s="36"/>
      <c r="YE27" s="36"/>
      <c r="YF27" s="36"/>
      <c r="YG27" s="36"/>
      <c r="YH27" s="36"/>
      <c r="YI27" s="36"/>
      <c r="YJ27" s="36"/>
      <c r="YK27" s="36"/>
      <c r="YL27" s="36"/>
      <c r="YM27" s="36"/>
      <c r="YN27" s="36"/>
      <c r="YO27" s="36"/>
      <c r="YP27" s="36"/>
      <c r="YQ27" s="36"/>
      <c r="YR27" s="36"/>
      <c r="YS27" s="36"/>
      <c r="YT27" s="36"/>
      <c r="YU27" s="36"/>
      <c r="YV27" s="36"/>
      <c r="YW27" s="36"/>
      <c r="YX27" s="36"/>
      <c r="YY27" s="36"/>
      <c r="YZ27" s="36"/>
      <c r="ZA27" s="36"/>
      <c r="ZB27" s="36"/>
      <c r="ZC27" s="36"/>
      <c r="ZD27" s="36"/>
      <c r="ZE27" s="36"/>
      <c r="ZF27" s="36"/>
      <c r="ZG27" s="36"/>
      <c r="ZH27" s="36"/>
      <c r="ZI27" s="36"/>
      <c r="ZJ27" s="36"/>
      <c r="ZK27" s="36"/>
      <c r="ZL27" s="36"/>
      <c r="ZM27" s="36"/>
      <c r="ZN27" s="36"/>
      <c r="ZO27" s="36"/>
      <c r="ZP27" s="36"/>
      <c r="ZQ27" s="36"/>
      <c r="ZR27" s="36"/>
      <c r="ZS27" s="36"/>
      <c r="ZT27" s="36"/>
      <c r="ZU27" s="36"/>
      <c r="ZV27" s="36"/>
      <c r="ZW27" s="36"/>
      <c r="ZX27" s="36"/>
      <c r="ZY27" s="36"/>
      <c r="ZZ27" s="36"/>
      <c r="AAA27" s="36"/>
      <c r="AAB27" s="36"/>
      <c r="AAC27" s="36"/>
      <c r="AAD27" s="36"/>
      <c r="AAE27" s="36"/>
      <c r="AAF27" s="36"/>
      <c r="AAG27" s="36"/>
      <c r="AAH27" s="36"/>
      <c r="AAI27" s="36"/>
      <c r="AAJ27" s="36"/>
      <c r="AAK27" s="36"/>
      <c r="AAL27" s="36"/>
      <c r="AAM27" s="36"/>
      <c r="AAN27" s="36"/>
      <c r="AAO27" s="36"/>
      <c r="AAP27" s="36"/>
      <c r="AAQ27" s="36"/>
      <c r="AAR27" s="36"/>
      <c r="AAS27" s="36"/>
      <c r="AAT27" s="36"/>
      <c r="AAU27" s="36"/>
      <c r="AAV27" s="36"/>
      <c r="AAW27" s="36"/>
      <c r="AAX27" s="36"/>
      <c r="AAY27" s="36"/>
      <c r="AAZ27" s="36"/>
      <c r="ABA27" s="36"/>
      <c r="ABB27" s="36"/>
      <c r="ABC27" s="36"/>
      <c r="ABD27" s="36"/>
      <c r="ABE27" s="36"/>
      <c r="ABF27" s="36"/>
      <c r="ABG27" s="36"/>
      <c r="ABH27" s="36"/>
      <c r="ABI27" s="36"/>
      <c r="ABJ27" s="36"/>
      <c r="ABK27" s="36"/>
      <c r="ABL27" s="36"/>
      <c r="ABM27" s="36"/>
      <c r="ABN27" s="36"/>
      <c r="ABO27" s="36"/>
      <c r="ABP27" s="36"/>
      <c r="ABQ27" s="36"/>
      <c r="ABR27" s="36"/>
      <c r="ABS27" s="36"/>
      <c r="ABT27" s="36"/>
      <c r="ABU27" s="36"/>
      <c r="ABV27" s="36"/>
      <c r="ABW27" s="36"/>
      <c r="ABX27" s="36"/>
      <c r="ABY27" s="36"/>
      <c r="ABZ27" s="36"/>
      <c r="ACA27" s="36"/>
      <c r="ACB27" s="36"/>
      <c r="ACC27" s="36"/>
      <c r="ACD27" s="36"/>
      <c r="ACE27" s="36"/>
      <c r="ACF27" s="36"/>
      <c r="ACG27" s="36"/>
      <c r="ACH27" s="36"/>
      <c r="ACI27" s="36"/>
      <c r="ACJ27" s="36"/>
      <c r="ACK27" s="36"/>
      <c r="ACL27" s="36"/>
      <c r="ACM27" s="36"/>
      <c r="ACN27" s="36"/>
      <c r="ACO27" s="36"/>
      <c r="ACP27" s="36"/>
      <c r="ACQ27" s="36"/>
      <c r="ACR27" s="36"/>
      <c r="ACS27" s="36"/>
      <c r="ACT27" s="36"/>
      <c r="ACU27" s="36"/>
      <c r="ACV27" s="36"/>
      <c r="ACW27" s="36"/>
      <c r="ACX27" s="36"/>
      <c r="ACY27" s="36"/>
      <c r="ACZ27" s="36"/>
      <c r="ADA27" s="36"/>
      <c r="ADB27" s="36"/>
      <c r="ADC27" s="36"/>
      <c r="ADD27" s="36"/>
      <c r="ADE27" s="36"/>
      <c r="ADF27" s="36"/>
      <c r="ADG27" s="36"/>
      <c r="ADH27" s="36"/>
      <c r="ADI27" s="36"/>
      <c r="ADJ27" s="36"/>
      <c r="ADK27" s="36"/>
      <c r="ADL27" s="36"/>
      <c r="ADM27" s="36"/>
      <c r="ADN27" s="36"/>
      <c r="ADO27" s="36"/>
      <c r="ADP27" s="36"/>
      <c r="ADQ27" s="36"/>
      <c r="ADR27" s="36"/>
      <c r="ADS27" s="36"/>
      <c r="ADT27" s="36"/>
      <c r="ADU27" s="36"/>
      <c r="ADV27" s="36"/>
      <c r="ADW27" s="36"/>
      <c r="ADX27" s="36"/>
      <c r="ADY27" s="36"/>
      <c r="ADZ27" s="36"/>
      <c r="AEA27" s="36"/>
      <c r="AEB27" s="36"/>
      <c r="AEC27" s="36"/>
      <c r="AED27" s="36"/>
      <c r="AEE27" s="36"/>
      <c r="AEF27" s="36"/>
      <c r="AEG27" s="36"/>
      <c r="AEH27" s="36"/>
      <c r="AEI27" s="36"/>
      <c r="AEJ27" s="36"/>
      <c r="AEK27" s="36"/>
      <c r="AEL27" s="36"/>
      <c r="AEM27" s="36"/>
      <c r="AEN27" s="36"/>
      <c r="AEO27" s="36"/>
      <c r="AEP27" s="36"/>
      <c r="AEQ27" s="36"/>
      <c r="AER27" s="36"/>
      <c r="AES27" s="36"/>
      <c r="AET27" s="36"/>
      <c r="AEU27" s="36"/>
      <c r="AEV27" s="36"/>
      <c r="AEW27" s="36"/>
      <c r="AEX27" s="36"/>
      <c r="AEY27" s="36"/>
      <c r="AEZ27" s="36"/>
      <c r="AFA27" s="36"/>
      <c r="AFB27" s="36"/>
      <c r="AFC27" s="36"/>
      <c r="AFD27" s="36"/>
      <c r="AFE27" s="36"/>
      <c r="AFF27" s="36"/>
      <c r="AFG27" s="36"/>
      <c r="AFH27" s="36"/>
      <c r="AFI27" s="36"/>
      <c r="AFJ27" s="36"/>
      <c r="AFK27" s="36"/>
      <c r="AFL27" s="36"/>
      <c r="AFM27" s="36"/>
      <c r="AFN27" s="36"/>
      <c r="AFO27" s="36"/>
      <c r="AFP27" s="36"/>
      <c r="AFQ27" s="36"/>
      <c r="AFR27" s="36"/>
      <c r="AFS27" s="36"/>
      <c r="AFT27" s="36"/>
      <c r="AFU27" s="36"/>
      <c r="AFV27" s="36"/>
      <c r="AFW27" s="36"/>
    </row>
    <row r="28" spans="1:855" s="34" customFormat="1" ht="18" customHeight="1">
      <c r="A28" s="64">
        <v>24</v>
      </c>
      <c r="B28" s="11" t="s">
        <v>59</v>
      </c>
      <c r="C28" s="12" t="s">
        <v>61</v>
      </c>
      <c r="D28" s="13" t="s">
        <v>26</v>
      </c>
      <c r="E28" s="12" t="s">
        <v>18</v>
      </c>
      <c r="F28" s="12" t="s">
        <v>19</v>
      </c>
      <c r="G28" s="62" t="s">
        <v>157</v>
      </c>
      <c r="H28" s="14">
        <v>2.5</v>
      </c>
      <c r="I28" s="12" t="s">
        <v>101</v>
      </c>
      <c r="J28" s="15">
        <v>8356</v>
      </c>
      <c r="K28" s="15">
        <v>10426</v>
      </c>
      <c r="L28" s="16">
        <f t="shared" si="0"/>
        <v>2070</v>
      </c>
      <c r="M28" s="15">
        <f t="shared" si="9"/>
        <v>10426</v>
      </c>
      <c r="N28" s="15">
        <v>12000</v>
      </c>
      <c r="O28" s="16">
        <f t="shared" si="2"/>
        <v>1574</v>
      </c>
      <c r="P28" s="15">
        <f t="shared" si="8"/>
        <v>2070</v>
      </c>
      <c r="Q28" s="15">
        <v>0</v>
      </c>
      <c r="R28" s="17">
        <f t="shared" si="4"/>
        <v>2070</v>
      </c>
      <c r="S28" s="101">
        <v>1694.521</v>
      </c>
      <c r="T28" s="101">
        <v>316.62200000000001</v>
      </c>
      <c r="U28" s="108">
        <f t="shared" si="5"/>
        <v>1742.0143</v>
      </c>
      <c r="V28" s="114"/>
      <c r="W28" s="125"/>
      <c r="X28" s="36"/>
      <c r="Y28" s="36"/>
      <c r="Z28" s="36"/>
      <c r="AA28" s="36"/>
      <c r="AB28" s="36"/>
      <c r="AC28" s="36"/>
      <c r="AD28" s="36"/>
      <c r="AE28" s="36"/>
      <c r="AF28" s="36"/>
      <c r="AG28" s="36"/>
      <c r="AH28" s="36"/>
      <c r="AI28" s="36"/>
      <c r="AJ28" s="36"/>
      <c r="AK28" s="36"/>
      <c r="AL28" s="36"/>
      <c r="AM28" s="36"/>
      <c r="AN28" s="36"/>
      <c r="AO28" s="36"/>
      <c r="AP28" s="36"/>
      <c r="AQ28" s="36"/>
      <c r="AR28" s="36"/>
      <c r="AS28" s="36"/>
      <c r="AT28" s="36"/>
      <c r="AU28" s="36"/>
      <c r="AV28" s="36"/>
      <c r="AW28" s="36"/>
      <c r="AX28" s="36"/>
      <c r="AY28" s="36"/>
      <c r="AZ28" s="36"/>
      <c r="BA28" s="36"/>
      <c r="BB28" s="36"/>
      <c r="BC28" s="36"/>
      <c r="BD28" s="36"/>
      <c r="BE28" s="36"/>
      <c r="BF28" s="36"/>
      <c r="BG28" s="36"/>
      <c r="BH28" s="36"/>
      <c r="BI28" s="36"/>
      <c r="BJ28" s="36"/>
      <c r="BK28" s="36"/>
      <c r="BL28" s="36"/>
      <c r="BM28" s="36"/>
      <c r="BN28" s="36"/>
      <c r="BO28" s="36"/>
      <c r="BP28" s="36"/>
      <c r="BQ28" s="36"/>
      <c r="BR28" s="36"/>
      <c r="BS28" s="36"/>
      <c r="BT28" s="36"/>
      <c r="BU28" s="36"/>
      <c r="BV28" s="36"/>
      <c r="BW28" s="36"/>
      <c r="BX28" s="36"/>
      <c r="BY28" s="36"/>
      <c r="BZ28" s="36"/>
      <c r="CA28" s="36"/>
      <c r="CB28" s="36"/>
      <c r="CC28" s="36"/>
      <c r="CD28" s="36"/>
      <c r="CE28" s="36"/>
      <c r="CF28" s="36"/>
      <c r="CG28" s="36"/>
      <c r="CH28" s="36"/>
      <c r="CI28" s="36"/>
      <c r="CJ28" s="36"/>
      <c r="CK28" s="36"/>
      <c r="CL28" s="36"/>
      <c r="CM28" s="36"/>
      <c r="CN28" s="36"/>
      <c r="CO28" s="36"/>
      <c r="CP28" s="36"/>
      <c r="CQ28" s="36"/>
      <c r="CR28" s="36"/>
      <c r="CS28" s="36"/>
      <c r="CT28" s="36"/>
      <c r="CU28" s="36"/>
      <c r="CV28" s="36"/>
      <c r="CW28" s="36"/>
      <c r="CX28" s="36"/>
      <c r="CY28" s="36"/>
      <c r="CZ28" s="36"/>
      <c r="DA28" s="36"/>
      <c r="DB28" s="36"/>
      <c r="DC28" s="36"/>
      <c r="DD28" s="36"/>
      <c r="DE28" s="36"/>
      <c r="DF28" s="36"/>
      <c r="DG28" s="36"/>
      <c r="DH28" s="36"/>
      <c r="DI28" s="36"/>
      <c r="DJ28" s="36"/>
      <c r="DK28" s="36"/>
      <c r="DL28" s="36"/>
      <c r="DM28" s="36"/>
      <c r="DN28" s="36"/>
      <c r="DO28" s="36"/>
      <c r="DP28" s="36"/>
      <c r="DQ28" s="36"/>
      <c r="DR28" s="36"/>
      <c r="DS28" s="36"/>
      <c r="DT28" s="36"/>
      <c r="DU28" s="36"/>
      <c r="DV28" s="36"/>
      <c r="DW28" s="36"/>
      <c r="DX28" s="36"/>
      <c r="DY28" s="36"/>
      <c r="DZ28" s="36"/>
      <c r="EA28" s="36"/>
      <c r="EB28" s="36"/>
      <c r="EC28" s="36"/>
      <c r="ED28" s="36"/>
      <c r="EE28" s="36"/>
      <c r="EF28" s="36"/>
      <c r="EG28" s="36"/>
      <c r="EH28" s="36"/>
      <c r="EI28" s="36"/>
      <c r="EJ28" s="36"/>
      <c r="EK28" s="36"/>
      <c r="EL28" s="36"/>
      <c r="EM28" s="36"/>
      <c r="EN28" s="36"/>
      <c r="EO28" s="36"/>
      <c r="EP28" s="36"/>
      <c r="EQ28" s="36"/>
      <c r="ER28" s="36"/>
      <c r="ES28" s="36"/>
      <c r="ET28" s="36"/>
      <c r="EU28" s="36"/>
      <c r="EV28" s="36"/>
      <c r="EW28" s="36"/>
      <c r="EX28" s="36"/>
      <c r="EY28" s="36"/>
      <c r="EZ28" s="36"/>
      <c r="FA28" s="36"/>
      <c r="FB28" s="36"/>
      <c r="FC28" s="36"/>
      <c r="FD28" s="36"/>
      <c r="FE28" s="36"/>
      <c r="FF28" s="36"/>
      <c r="FG28" s="36"/>
      <c r="FH28" s="36"/>
      <c r="FI28" s="36"/>
      <c r="FJ28" s="36"/>
      <c r="FK28" s="36"/>
      <c r="FL28" s="36"/>
      <c r="FM28" s="36"/>
      <c r="FN28" s="36"/>
      <c r="FO28" s="36"/>
      <c r="FP28" s="36"/>
      <c r="FQ28" s="36"/>
      <c r="FR28" s="36"/>
      <c r="FS28" s="36"/>
      <c r="FT28" s="36"/>
      <c r="FU28" s="36"/>
      <c r="FV28" s="36"/>
      <c r="FW28" s="36"/>
      <c r="FX28" s="36"/>
      <c r="FY28" s="36"/>
      <c r="FZ28" s="36"/>
      <c r="GA28" s="36"/>
      <c r="GB28" s="36"/>
      <c r="GC28" s="36"/>
      <c r="GD28" s="36"/>
      <c r="GE28" s="36"/>
      <c r="GF28" s="36"/>
      <c r="GG28" s="36"/>
      <c r="GH28" s="36"/>
      <c r="GI28" s="36"/>
      <c r="GJ28" s="36"/>
      <c r="GK28" s="36"/>
      <c r="GL28" s="36"/>
      <c r="GM28" s="36"/>
      <c r="GN28" s="36"/>
      <c r="GO28" s="36"/>
      <c r="GP28" s="36"/>
      <c r="GQ28" s="36"/>
      <c r="GR28" s="36"/>
      <c r="GS28" s="36"/>
      <c r="GT28" s="36"/>
      <c r="GU28" s="36"/>
      <c r="GV28" s="36"/>
      <c r="GW28" s="36"/>
      <c r="GX28" s="36"/>
      <c r="GY28" s="36"/>
      <c r="GZ28" s="36"/>
      <c r="HA28" s="36"/>
      <c r="HB28" s="36"/>
      <c r="HC28" s="36"/>
      <c r="HD28" s="36"/>
      <c r="HE28" s="36"/>
      <c r="HF28" s="36"/>
      <c r="HG28" s="36"/>
      <c r="HH28" s="36"/>
      <c r="HI28" s="36"/>
      <c r="HJ28" s="36"/>
      <c r="HK28" s="36"/>
      <c r="HL28" s="36"/>
      <c r="HM28" s="36"/>
      <c r="HN28" s="36"/>
      <c r="HO28" s="36"/>
      <c r="HP28" s="36"/>
      <c r="HQ28" s="36"/>
      <c r="HR28" s="36"/>
      <c r="HS28" s="36"/>
      <c r="HT28" s="36"/>
      <c r="HU28" s="36"/>
      <c r="HV28" s="36"/>
      <c r="HW28" s="36"/>
      <c r="HX28" s="36"/>
      <c r="HY28" s="36"/>
      <c r="HZ28" s="36"/>
      <c r="IA28" s="36"/>
      <c r="IB28" s="36"/>
      <c r="IC28" s="36"/>
      <c r="ID28" s="36"/>
      <c r="IE28" s="36"/>
      <c r="IF28" s="36"/>
      <c r="IG28" s="36"/>
      <c r="IH28" s="36"/>
      <c r="II28" s="36"/>
      <c r="IJ28" s="36"/>
      <c r="IK28" s="36"/>
      <c r="IL28" s="36"/>
      <c r="IM28" s="36"/>
      <c r="IN28" s="36"/>
      <c r="IO28" s="36"/>
      <c r="IP28" s="36"/>
      <c r="IQ28" s="36"/>
      <c r="IR28" s="36"/>
      <c r="IS28" s="36"/>
      <c r="IT28" s="36"/>
      <c r="IU28" s="36"/>
      <c r="IV28" s="36"/>
      <c r="IW28" s="36"/>
      <c r="IX28" s="36"/>
      <c r="IY28" s="36"/>
      <c r="IZ28" s="36"/>
      <c r="JA28" s="36"/>
      <c r="JB28" s="36"/>
      <c r="JC28" s="36"/>
      <c r="JD28" s="36"/>
      <c r="JE28" s="36"/>
      <c r="JF28" s="36"/>
      <c r="JG28" s="36"/>
      <c r="JH28" s="36"/>
      <c r="JI28" s="36"/>
      <c r="JJ28" s="36"/>
      <c r="JK28" s="36"/>
      <c r="JL28" s="36"/>
      <c r="JM28" s="36"/>
      <c r="JN28" s="36"/>
      <c r="JO28" s="36"/>
      <c r="JP28" s="36"/>
      <c r="JQ28" s="36"/>
      <c r="JR28" s="36"/>
      <c r="JS28" s="36"/>
      <c r="JT28" s="36"/>
      <c r="JU28" s="36"/>
      <c r="JV28" s="36"/>
      <c r="JW28" s="36"/>
      <c r="JX28" s="36"/>
      <c r="JY28" s="36"/>
      <c r="JZ28" s="36"/>
      <c r="KA28" s="36"/>
      <c r="KB28" s="36"/>
      <c r="KC28" s="36"/>
      <c r="KD28" s="36"/>
      <c r="KE28" s="36"/>
      <c r="KF28" s="36"/>
      <c r="KG28" s="36"/>
      <c r="KH28" s="36"/>
      <c r="KI28" s="36"/>
      <c r="KJ28" s="36"/>
      <c r="KK28" s="36"/>
      <c r="KL28" s="36"/>
      <c r="KM28" s="36"/>
      <c r="KN28" s="36"/>
      <c r="KO28" s="36"/>
      <c r="KP28" s="36"/>
      <c r="KQ28" s="36"/>
      <c r="KR28" s="36"/>
      <c r="KS28" s="36"/>
      <c r="KT28" s="36"/>
      <c r="KU28" s="36"/>
      <c r="KV28" s="36"/>
      <c r="KW28" s="36"/>
      <c r="KX28" s="36"/>
      <c r="KY28" s="36"/>
      <c r="KZ28" s="36"/>
      <c r="LA28" s="36"/>
      <c r="LB28" s="36"/>
      <c r="LC28" s="36"/>
      <c r="LD28" s="36"/>
      <c r="LE28" s="36"/>
      <c r="LF28" s="36"/>
      <c r="LG28" s="36"/>
      <c r="LH28" s="36"/>
      <c r="LI28" s="36"/>
      <c r="LJ28" s="36"/>
      <c r="LK28" s="36"/>
      <c r="LL28" s="36"/>
      <c r="LM28" s="36"/>
      <c r="LN28" s="36"/>
      <c r="LO28" s="36"/>
      <c r="LP28" s="36"/>
      <c r="LQ28" s="36"/>
      <c r="LR28" s="36"/>
      <c r="LS28" s="36"/>
      <c r="LT28" s="36"/>
      <c r="LU28" s="36"/>
      <c r="LV28" s="36"/>
      <c r="LW28" s="36"/>
      <c r="LX28" s="36"/>
      <c r="LY28" s="36"/>
      <c r="LZ28" s="36"/>
      <c r="MA28" s="36"/>
      <c r="MB28" s="36"/>
      <c r="MC28" s="36"/>
      <c r="MD28" s="36"/>
      <c r="ME28" s="36"/>
      <c r="MF28" s="36"/>
      <c r="MG28" s="36"/>
      <c r="MH28" s="36"/>
      <c r="MI28" s="36"/>
      <c r="MJ28" s="36"/>
      <c r="MK28" s="36"/>
      <c r="ML28" s="36"/>
      <c r="MM28" s="36"/>
      <c r="MN28" s="36"/>
      <c r="MO28" s="36"/>
      <c r="MP28" s="36"/>
      <c r="MQ28" s="36"/>
      <c r="MR28" s="36"/>
      <c r="MS28" s="36"/>
      <c r="MT28" s="36"/>
      <c r="MU28" s="36"/>
      <c r="MV28" s="36"/>
      <c r="MW28" s="36"/>
      <c r="MX28" s="36"/>
      <c r="MY28" s="36"/>
      <c r="MZ28" s="36"/>
      <c r="NA28" s="36"/>
      <c r="NB28" s="36"/>
      <c r="NC28" s="36"/>
      <c r="ND28" s="36"/>
      <c r="NE28" s="36"/>
      <c r="NF28" s="36"/>
      <c r="NG28" s="36"/>
      <c r="NH28" s="36"/>
      <c r="NI28" s="36"/>
      <c r="NJ28" s="36"/>
      <c r="NK28" s="36"/>
      <c r="NL28" s="36"/>
      <c r="NM28" s="36"/>
      <c r="NN28" s="36"/>
      <c r="NO28" s="36"/>
      <c r="NP28" s="36"/>
      <c r="NQ28" s="36"/>
      <c r="NR28" s="36"/>
      <c r="NS28" s="36"/>
      <c r="NT28" s="36"/>
      <c r="NU28" s="36"/>
      <c r="NV28" s="36"/>
      <c r="NW28" s="36"/>
      <c r="NX28" s="36"/>
      <c r="NY28" s="36"/>
      <c r="NZ28" s="36"/>
      <c r="OA28" s="36"/>
      <c r="OB28" s="36"/>
      <c r="OC28" s="36"/>
      <c r="OD28" s="36"/>
      <c r="OE28" s="36"/>
      <c r="OF28" s="36"/>
      <c r="OG28" s="36"/>
      <c r="OH28" s="36"/>
      <c r="OI28" s="36"/>
      <c r="OJ28" s="36"/>
      <c r="OK28" s="36"/>
      <c r="OL28" s="36"/>
      <c r="OM28" s="36"/>
      <c r="ON28" s="36"/>
      <c r="OT28" s="36"/>
      <c r="OU28" s="36"/>
      <c r="OV28" s="36"/>
      <c r="OW28" s="36"/>
      <c r="OX28" s="36"/>
      <c r="OY28" s="36"/>
      <c r="OZ28" s="36"/>
      <c r="PA28" s="36"/>
      <c r="PB28" s="36"/>
      <c r="PC28" s="36"/>
      <c r="PD28" s="36"/>
      <c r="PE28" s="36"/>
      <c r="PF28" s="36"/>
      <c r="PG28" s="36"/>
      <c r="PH28" s="36"/>
      <c r="PI28" s="36"/>
      <c r="PJ28" s="36"/>
      <c r="PK28" s="36"/>
      <c r="PL28" s="36"/>
      <c r="PM28" s="36"/>
      <c r="PN28" s="36"/>
      <c r="PO28" s="36"/>
      <c r="PP28" s="36"/>
      <c r="PQ28" s="36"/>
      <c r="PR28" s="36"/>
      <c r="PS28" s="36"/>
      <c r="PT28" s="36"/>
      <c r="PU28" s="36"/>
      <c r="PV28" s="36"/>
      <c r="PW28" s="36"/>
      <c r="PX28" s="36"/>
      <c r="PY28" s="36"/>
      <c r="PZ28" s="36"/>
      <c r="QA28" s="36"/>
      <c r="QB28" s="36"/>
      <c r="QC28" s="36"/>
      <c r="QD28" s="36"/>
      <c r="QE28" s="36"/>
      <c r="QF28" s="36"/>
      <c r="QG28" s="36"/>
      <c r="QH28" s="36"/>
      <c r="QI28" s="36"/>
      <c r="QJ28" s="36"/>
      <c r="QK28" s="36"/>
      <c r="QL28" s="36"/>
      <c r="QM28" s="36"/>
      <c r="QN28" s="36"/>
      <c r="QO28" s="36"/>
      <c r="QP28" s="36"/>
      <c r="QQ28" s="36"/>
      <c r="QR28" s="36"/>
      <c r="QS28" s="36"/>
      <c r="QT28" s="36"/>
      <c r="QU28" s="36"/>
      <c r="QV28" s="36"/>
      <c r="QW28" s="36"/>
      <c r="QX28" s="36"/>
      <c r="QY28" s="36"/>
      <c r="QZ28" s="36"/>
      <c r="RA28" s="36"/>
      <c r="RB28" s="36"/>
      <c r="RC28" s="36"/>
      <c r="RD28" s="36"/>
      <c r="RE28" s="36"/>
      <c r="RF28" s="36"/>
      <c r="RG28" s="36"/>
      <c r="RH28" s="36"/>
      <c r="RI28" s="36"/>
      <c r="RJ28" s="36"/>
      <c r="RK28" s="36"/>
      <c r="RL28" s="36"/>
      <c r="RM28" s="36"/>
      <c r="RN28" s="36"/>
      <c r="RO28" s="36"/>
      <c r="RP28" s="36"/>
      <c r="RQ28" s="36"/>
      <c r="RR28" s="36"/>
      <c r="RS28" s="36"/>
      <c r="RT28" s="36"/>
      <c r="RU28" s="36"/>
      <c r="RV28" s="36"/>
      <c r="RW28" s="36"/>
      <c r="RX28" s="36"/>
      <c r="RY28" s="36"/>
      <c r="RZ28" s="36"/>
      <c r="SA28" s="36"/>
      <c r="SB28" s="36"/>
      <c r="SC28" s="36"/>
      <c r="SD28" s="36"/>
      <c r="SE28" s="36"/>
      <c r="SF28" s="36"/>
      <c r="SG28" s="36"/>
      <c r="SH28" s="36"/>
      <c r="SI28" s="36"/>
      <c r="SJ28" s="36"/>
      <c r="SK28" s="36"/>
      <c r="SL28" s="36"/>
      <c r="SM28" s="36"/>
      <c r="SN28" s="36"/>
      <c r="SO28" s="36"/>
      <c r="SP28" s="36"/>
      <c r="SQ28" s="36"/>
      <c r="SR28" s="36"/>
      <c r="SS28" s="36"/>
      <c r="ST28" s="36"/>
      <c r="SU28" s="36"/>
      <c r="SV28" s="36"/>
      <c r="SW28" s="36"/>
      <c r="SX28" s="36"/>
      <c r="SY28" s="36"/>
      <c r="SZ28" s="36"/>
      <c r="TA28" s="36"/>
      <c r="TB28" s="36"/>
      <c r="TC28" s="36"/>
      <c r="TD28" s="36"/>
      <c r="TE28" s="36"/>
      <c r="TF28" s="36"/>
      <c r="TG28" s="36"/>
      <c r="TH28" s="36"/>
      <c r="TI28" s="36"/>
      <c r="TJ28" s="36"/>
      <c r="TK28" s="36"/>
      <c r="TL28" s="36"/>
      <c r="TM28" s="36"/>
      <c r="TN28" s="36"/>
      <c r="TO28" s="36"/>
      <c r="TP28" s="36"/>
      <c r="TQ28" s="36"/>
      <c r="TR28" s="36"/>
      <c r="TS28" s="36"/>
      <c r="TT28" s="36"/>
      <c r="TU28" s="36"/>
      <c r="TV28" s="36"/>
      <c r="TW28" s="36"/>
      <c r="TX28" s="36"/>
      <c r="TY28" s="36"/>
      <c r="TZ28" s="36"/>
      <c r="UA28" s="36"/>
      <c r="UB28" s="36"/>
      <c r="UC28" s="36"/>
      <c r="UD28" s="36"/>
      <c r="UE28" s="36"/>
      <c r="UF28" s="36"/>
      <c r="UG28" s="36"/>
      <c r="UH28" s="36"/>
      <c r="UI28" s="36"/>
      <c r="UJ28" s="36"/>
      <c r="UK28" s="36"/>
      <c r="UL28" s="36"/>
      <c r="UM28" s="36"/>
      <c r="UN28" s="36"/>
      <c r="UO28" s="36"/>
      <c r="UP28" s="36"/>
      <c r="UQ28" s="36"/>
      <c r="UR28" s="36"/>
      <c r="US28" s="36"/>
      <c r="UT28" s="36"/>
      <c r="UU28" s="36"/>
      <c r="UV28" s="36"/>
      <c r="UW28" s="36"/>
      <c r="UX28" s="36"/>
      <c r="UY28" s="36"/>
      <c r="UZ28" s="36"/>
      <c r="VA28" s="36"/>
      <c r="VB28" s="36"/>
      <c r="VC28" s="36"/>
      <c r="VD28" s="36"/>
      <c r="VE28" s="36"/>
      <c r="VF28" s="36"/>
      <c r="VG28" s="36"/>
      <c r="VH28" s="36"/>
      <c r="VI28" s="36"/>
      <c r="VJ28" s="36"/>
      <c r="VK28" s="36"/>
      <c r="VL28" s="36"/>
      <c r="VM28" s="36"/>
      <c r="VN28" s="36"/>
      <c r="VO28" s="36"/>
      <c r="VP28" s="36"/>
      <c r="VQ28" s="36"/>
      <c r="VR28" s="36"/>
      <c r="VS28" s="36"/>
      <c r="VT28" s="36"/>
      <c r="VU28" s="36"/>
      <c r="VV28" s="36"/>
      <c r="VW28" s="36"/>
      <c r="VX28" s="36"/>
      <c r="VY28" s="36"/>
      <c r="VZ28" s="36"/>
      <c r="WA28" s="36"/>
      <c r="WB28" s="36"/>
      <c r="WC28" s="36"/>
      <c r="WD28" s="36"/>
      <c r="WE28" s="36"/>
      <c r="WF28" s="36"/>
      <c r="WG28" s="36"/>
      <c r="WH28" s="36"/>
      <c r="WI28" s="36"/>
      <c r="WJ28" s="36"/>
      <c r="WK28" s="36"/>
      <c r="WL28" s="36"/>
      <c r="WM28" s="36"/>
      <c r="WN28" s="36"/>
      <c r="WO28" s="36"/>
      <c r="WP28" s="36"/>
      <c r="WQ28" s="36"/>
      <c r="WR28" s="36"/>
      <c r="WS28" s="36"/>
      <c r="WT28" s="36"/>
      <c r="WU28" s="36"/>
      <c r="WV28" s="36"/>
      <c r="WW28" s="36"/>
      <c r="WX28" s="36"/>
      <c r="WY28" s="36"/>
      <c r="WZ28" s="36"/>
      <c r="XA28" s="36"/>
      <c r="XB28" s="36"/>
      <c r="XC28" s="36"/>
      <c r="XD28" s="36"/>
      <c r="XE28" s="36"/>
      <c r="XF28" s="36"/>
      <c r="XG28" s="36"/>
      <c r="XH28" s="36"/>
      <c r="XI28" s="36"/>
      <c r="XJ28" s="36"/>
      <c r="XK28" s="36"/>
      <c r="XL28" s="36"/>
      <c r="XM28" s="36"/>
      <c r="XN28" s="36"/>
      <c r="XO28" s="36"/>
      <c r="XP28" s="36"/>
      <c r="XQ28" s="36"/>
      <c r="XR28" s="36"/>
      <c r="XS28" s="36"/>
      <c r="XT28" s="36"/>
      <c r="XU28" s="36"/>
      <c r="XV28" s="36"/>
      <c r="XW28" s="36"/>
      <c r="XX28" s="36"/>
      <c r="XY28" s="36"/>
      <c r="XZ28" s="36"/>
      <c r="YA28" s="36"/>
      <c r="YB28" s="36"/>
      <c r="YC28" s="36"/>
      <c r="YD28" s="36"/>
      <c r="YE28" s="36"/>
      <c r="YF28" s="36"/>
      <c r="YG28" s="36"/>
      <c r="YH28" s="36"/>
      <c r="YI28" s="36"/>
      <c r="YJ28" s="36"/>
      <c r="YK28" s="36"/>
      <c r="YL28" s="36"/>
      <c r="YM28" s="36"/>
      <c r="YN28" s="36"/>
      <c r="YO28" s="36"/>
      <c r="YP28" s="36"/>
      <c r="YQ28" s="36"/>
      <c r="YR28" s="36"/>
      <c r="YS28" s="36"/>
      <c r="YT28" s="36"/>
      <c r="YU28" s="36"/>
      <c r="YV28" s="36"/>
      <c r="YW28" s="36"/>
      <c r="YX28" s="36"/>
      <c r="YY28" s="36"/>
      <c r="YZ28" s="36"/>
      <c r="ZA28" s="36"/>
      <c r="ZB28" s="36"/>
      <c r="ZC28" s="36"/>
      <c r="ZD28" s="36"/>
      <c r="ZE28" s="36"/>
      <c r="ZF28" s="36"/>
      <c r="ZG28" s="36"/>
      <c r="ZH28" s="36"/>
      <c r="ZI28" s="36"/>
      <c r="ZJ28" s="36"/>
      <c r="ZK28" s="36"/>
      <c r="ZL28" s="36"/>
      <c r="ZM28" s="36"/>
      <c r="ZN28" s="36"/>
      <c r="ZO28" s="36"/>
      <c r="ZP28" s="36"/>
      <c r="ZQ28" s="36"/>
      <c r="ZR28" s="36"/>
      <c r="ZS28" s="36"/>
      <c r="ZT28" s="36"/>
      <c r="ZU28" s="36"/>
      <c r="ZV28" s="36"/>
      <c r="ZW28" s="36"/>
      <c r="ZX28" s="36"/>
      <c r="ZY28" s="36"/>
      <c r="ZZ28" s="36"/>
      <c r="AAA28" s="36"/>
      <c r="AAB28" s="36"/>
      <c r="AAC28" s="36"/>
      <c r="AAD28" s="36"/>
      <c r="AAE28" s="36"/>
      <c r="AAF28" s="36"/>
      <c r="AAG28" s="36"/>
      <c r="AAH28" s="36"/>
      <c r="AAI28" s="36"/>
      <c r="AAJ28" s="36"/>
      <c r="AAK28" s="36"/>
      <c r="AAL28" s="36"/>
      <c r="AAM28" s="36"/>
      <c r="AAN28" s="36"/>
      <c r="AAO28" s="36"/>
      <c r="AAP28" s="36"/>
      <c r="AAQ28" s="36"/>
      <c r="AAR28" s="36"/>
      <c r="AAS28" s="36"/>
      <c r="AAT28" s="36"/>
      <c r="AAU28" s="36"/>
      <c r="AAV28" s="36"/>
      <c r="AAW28" s="36"/>
      <c r="AAX28" s="36"/>
      <c r="AAY28" s="36"/>
      <c r="AAZ28" s="36"/>
      <c r="ABA28" s="36"/>
      <c r="ABB28" s="36"/>
      <c r="ABC28" s="36"/>
      <c r="ABD28" s="36"/>
      <c r="ABE28" s="36"/>
      <c r="ABF28" s="36"/>
      <c r="ABG28" s="36"/>
      <c r="ABH28" s="36"/>
      <c r="ABI28" s="36"/>
      <c r="ABJ28" s="36"/>
      <c r="ABK28" s="36"/>
      <c r="ABL28" s="36"/>
      <c r="ABM28" s="36"/>
      <c r="ABN28" s="36"/>
      <c r="ABO28" s="36"/>
      <c r="ABP28" s="36"/>
      <c r="ABQ28" s="36"/>
      <c r="ABR28" s="36"/>
      <c r="ABS28" s="36"/>
      <c r="ABT28" s="36"/>
      <c r="ABU28" s="36"/>
      <c r="ABV28" s="36"/>
      <c r="ABW28" s="36"/>
      <c r="ABX28" s="36"/>
      <c r="ABY28" s="36"/>
      <c r="ABZ28" s="36"/>
      <c r="ACA28" s="36"/>
      <c r="ACB28" s="36"/>
      <c r="ACC28" s="36"/>
      <c r="ACD28" s="36"/>
      <c r="ACE28" s="36"/>
      <c r="ACF28" s="36"/>
      <c r="ACG28" s="36"/>
      <c r="ACH28" s="36"/>
      <c r="ACI28" s="36"/>
      <c r="ACJ28" s="36"/>
      <c r="ACK28" s="36"/>
      <c r="ACL28" s="36"/>
      <c r="ACM28" s="36"/>
      <c r="ACN28" s="36"/>
      <c r="ACO28" s="36"/>
      <c r="ACP28" s="36"/>
      <c r="ACQ28" s="36"/>
      <c r="ACR28" s="36"/>
      <c r="ACS28" s="36"/>
      <c r="ACT28" s="36"/>
      <c r="ACU28" s="36"/>
      <c r="ACV28" s="36"/>
      <c r="ACW28" s="36"/>
      <c r="ACX28" s="36"/>
      <c r="ACY28" s="36"/>
      <c r="ACZ28" s="36"/>
      <c r="ADA28" s="36"/>
      <c r="ADB28" s="36"/>
      <c r="ADC28" s="36"/>
      <c r="ADD28" s="36"/>
      <c r="ADE28" s="36"/>
      <c r="ADF28" s="36"/>
      <c r="ADG28" s="36"/>
      <c r="ADH28" s="36"/>
      <c r="ADI28" s="36"/>
      <c r="ADJ28" s="36"/>
      <c r="ADK28" s="36"/>
      <c r="ADL28" s="36"/>
      <c r="ADM28" s="36"/>
      <c r="ADN28" s="36"/>
      <c r="ADO28" s="36"/>
      <c r="ADP28" s="36"/>
      <c r="ADQ28" s="36"/>
      <c r="ADR28" s="36"/>
      <c r="ADS28" s="36"/>
      <c r="ADT28" s="36"/>
      <c r="ADU28" s="36"/>
      <c r="ADV28" s="36"/>
      <c r="ADW28" s="36"/>
      <c r="ADX28" s="36"/>
      <c r="ADY28" s="36"/>
      <c r="ADZ28" s="36"/>
      <c r="AEA28" s="36"/>
      <c r="AEB28" s="36"/>
      <c r="AEC28" s="36"/>
      <c r="AED28" s="36"/>
      <c r="AEE28" s="36"/>
      <c r="AEF28" s="36"/>
      <c r="AEG28" s="36"/>
      <c r="AEH28" s="36"/>
      <c r="AEI28" s="36"/>
      <c r="AEJ28" s="36"/>
      <c r="AEK28" s="36"/>
      <c r="AEL28" s="36"/>
      <c r="AEM28" s="36"/>
      <c r="AEN28" s="36"/>
      <c r="AEO28" s="36"/>
      <c r="AEP28" s="36"/>
      <c r="AEQ28" s="36"/>
      <c r="AER28" s="36"/>
      <c r="AES28" s="36"/>
      <c r="AET28" s="36"/>
      <c r="AEU28" s="36"/>
      <c r="AEV28" s="36"/>
      <c r="AEW28" s="36"/>
      <c r="AEX28" s="36"/>
      <c r="AEY28" s="36"/>
      <c r="AEZ28" s="36"/>
      <c r="AFA28" s="36"/>
      <c r="AFB28" s="36"/>
      <c r="AFC28" s="36"/>
      <c r="AFD28" s="36"/>
      <c r="AFE28" s="36"/>
      <c r="AFF28" s="36"/>
      <c r="AFG28" s="36"/>
      <c r="AFH28" s="36"/>
      <c r="AFI28" s="36"/>
      <c r="AFJ28" s="36"/>
      <c r="AFK28" s="36"/>
      <c r="AFL28" s="36"/>
      <c r="AFM28" s="36"/>
      <c r="AFN28" s="36"/>
      <c r="AFO28" s="36"/>
      <c r="AFP28" s="36"/>
      <c r="AFQ28" s="36"/>
      <c r="AFR28" s="36"/>
      <c r="AFS28" s="36"/>
      <c r="AFT28" s="36"/>
      <c r="AFU28" s="36"/>
      <c r="AFV28" s="36"/>
      <c r="AFW28" s="36"/>
    </row>
    <row r="29" spans="1:855" s="34" customFormat="1" ht="18" customHeight="1">
      <c r="A29" s="64">
        <v>25</v>
      </c>
      <c r="B29" s="11" t="s">
        <v>35</v>
      </c>
      <c r="C29" s="12" t="s">
        <v>63</v>
      </c>
      <c r="D29" s="13" t="s">
        <v>26</v>
      </c>
      <c r="E29" s="12" t="s">
        <v>18</v>
      </c>
      <c r="F29" s="12" t="s">
        <v>19</v>
      </c>
      <c r="G29" s="62" t="s">
        <v>158</v>
      </c>
      <c r="H29" s="14">
        <v>4</v>
      </c>
      <c r="I29" s="12" t="s">
        <v>101</v>
      </c>
      <c r="J29" s="15"/>
      <c r="K29" s="15"/>
      <c r="L29" s="16">
        <f>423+7041</f>
        <v>7464</v>
      </c>
      <c r="M29" s="15">
        <f t="shared" si="9"/>
        <v>0</v>
      </c>
      <c r="N29" s="15"/>
      <c r="O29" s="16">
        <v>3650</v>
      </c>
      <c r="P29" s="15">
        <f t="shared" si="8"/>
        <v>7464</v>
      </c>
      <c r="Q29" s="15">
        <v>0</v>
      </c>
      <c r="R29" s="17">
        <f t="shared" si="4"/>
        <v>7464</v>
      </c>
      <c r="S29" s="101">
        <v>3907.7220000000002</v>
      </c>
      <c r="T29" s="101">
        <v>2220.3180000000002</v>
      </c>
      <c r="U29" s="108">
        <f t="shared" si="5"/>
        <v>4240.7696999999998</v>
      </c>
      <c r="V29" s="114"/>
      <c r="W29" s="125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M29" s="36"/>
      <c r="AN29" s="36"/>
      <c r="AO29" s="36"/>
      <c r="AP29" s="36"/>
      <c r="AQ29" s="36"/>
      <c r="AR29" s="36"/>
      <c r="AS29" s="36"/>
      <c r="AT29" s="36"/>
      <c r="AU29" s="36"/>
      <c r="AV29" s="36"/>
      <c r="AW29" s="36"/>
      <c r="AX29" s="36"/>
      <c r="AY29" s="36"/>
      <c r="AZ29" s="36"/>
      <c r="BA29" s="36"/>
      <c r="BB29" s="36"/>
      <c r="BC29" s="36"/>
      <c r="BD29" s="36"/>
      <c r="BE29" s="36"/>
      <c r="BF29" s="36"/>
      <c r="BG29" s="36"/>
      <c r="BH29" s="36"/>
      <c r="BI29" s="36"/>
      <c r="BJ29" s="36"/>
      <c r="BK29" s="36"/>
      <c r="BL29" s="36"/>
      <c r="BM29" s="36"/>
      <c r="BN29" s="36"/>
      <c r="BO29" s="36"/>
      <c r="BP29" s="36"/>
      <c r="BQ29" s="36"/>
      <c r="BR29" s="36"/>
      <c r="BS29" s="36"/>
      <c r="BT29" s="36"/>
      <c r="BU29" s="36"/>
      <c r="BV29" s="36"/>
      <c r="BW29" s="36"/>
      <c r="BX29" s="36"/>
      <c r="BY29" s="36"/>
      <c r="BZ29" s="36"/>
      <c r="CA29" s="36"/>
      <c r="CB29" s="36"/>
      <c r="CC29" s="36"/>
      <c r="CD29" s="36"/>
      <c r="CE29" s="36"/>
      <c r="CF29" s="36"/>
      <c r="CG29" s="36"/>
      <c r="CH29" s="36"/>
      <c r="CI29" s="36"/>
      <c r="CJ29" s="36"/>
      <c r="CK29" s="36"/>
      <c r="CL29" s="36"/>
      <c r="CM29" s="36"/>
      <c r="CN29" s="36"/>
      <c r="CO29" s="36"/>
      <c r="CP29" s="36"/>
      <c r="CQ29" s="36"/>
      <c r="CR29" s="36"/>
      <c r="CS29" s="36"/>
      <c r="CT29" s="36"/>
      <c r="CU29" s="36"/>
      <c r="CV29" s="36"/>
      <c r="CW29" s="36"/>
      <c r="CX29" s="36"/>
      <c r="CY29" s="36"/>
      <c r="CZ29" s="36"/>
      <c r="DA29" s="36"/>
      <c r="DB29" s="36"/>
      <c r="DC29" s="36"/>
      <c r="DD29" s="36"/>
      <c r="DE29" s="36"/>
      <c r="DF29" s="36"/>
      <c r="DG29" s="36"/>
      <c r="DH29" s="36"/>
      <c r="DI29" s="36"/>
      <c r="DJ29" s="36"/>
      <c r="DK29" s="36"/>
      <c r="DL29" s="36"/>
      <c r="DM29" s="36"/>
      <c r="DN29" s="36"/>
      <c r="DO29" s="36"/>
      <c r="DP29" s="36"/>
      <c r="DQ29" s="36"/>
      <c r="DR29" s="36"/>
      <c r="DS29" s="36"/>
      <c r="DT29" s="36"/>
      <c r="DU29" s="36"/>
      <c r="DV29" s="36"/>
      <c r="DW29" s="36"/>
      <c r="DX29" s="36"/>
      <c r="DY29" s="36"/>
      <c r="DZ29" s="36"/>
      <c r="EA29" s="36"/>
      <c r="EB29" s="36"/>
      <c r="EC29" s="36"/>
      <c r="ED29" s="36"/>
      <c r="EE29" s="36"/>
      <c r="EF29" s="36"/>
      <c r="EG29" s="36"/>
      <c r="EH29" s="36"/>
      <c r="EI29" s="36"/>
      <c r="EJ29" s="36"/>
      <c r="EK29" s="36"/>
      <c r="EL29" s="36"/>
      <c r="EM29" s="36"/>
      <c r="EN29" s="36"/>
      <c r="EO29" s="36"/>
      <c r="EP29" s="36"/>
      <c r="EQ29" s="36"/>
      <c r="ER29" s="36"/>
      <c r="ES29" s="36"/>
      <c r="ET29" s="36"/>
      <c r="EU29" s="36"/>
      <c r="EV29" s="36"/>
      <c r="EW29" s="36"/>
      <c r="EX29" s="36"/>
      <c r="EY29" s="36"/>
      <c r="EZ29" s="36"/>
      <c r="FA29" s="36"/>
      <c r="FB29" s="36"/>
      <c r="FC29" s="36"/>
      <c r="FD29" s="36"/>
      <c r="FE29" s="36"/>
      <c r="FF29" s="36"/>
      <c r="FG29" s="36"/>
      <c r="FH29" s="36"/>
      <c r="FI29" s="36"/>
      <c r="FJ29" s="36"/>
      <c r="FK29" s="36"/>
      <c r="FL29" s="36"/>
      <c r="FM29" s="36"/>
      <c r="FN29" s="36"/>
      <c r="FO29" s="36"/>
      <c r="FP29" s="36"/>
      <c r="FQ29" s="36"/>
      <c r="FR29" s="36"/>
      <c r="FS29" s="36"/>
      <c r="FT29" s="36"/>
      <c r="FU29" s="36"/>
      <c r="FV29" s="36"/>
      <c r="FW29" s="36"/>
      <c r="FX29" s="36"/>
      <c r="FY29" s="36"/>
      <c r="FZ29" s="36"/>
      <c r="GA29" s="36"/>
      <c r="GB29" s="36"/>
      <c r="GC29" s="36"/>
      <c r="GD29" s="36"/>
      <c r="GE29" s="36"/>
      <c r="GF29" s="36"/>
      <c r="GG29" s="36"/>
      <c r="GH29" s="36"/>
      <c r="GI29" s="36"/>
      <c r="GJ29" s="36"/>
      <c r="GK29" s="36"/>
      <c r="GL29" s="36"/>
      <c r="GM29" s="36"/>
      <c r="GN29" s="36"/>
      <c r="GO29" s="36"/>
      <c r="GP29" s="36"/>
      <c r="GQ29" s="36"/>
      <c r="GR29" s="36"/>
      <c r="GS29" s="36"/>
      <c r="GT29" s="36"/>
      <c r="GU29" s="36"/>
      <c r="GV29" s="36"/>
      <c r="GW29" s="36"/>
      <c r="GX29" s="36"/>
      <c r="GY29" s="36"/>
      <c r="GZ29" s="36"/>
      <c r="HA29" s="36"/>
      <c r="HB29" s="36"/>
      <c r="HC29" s="36"/>
      <c r="HD29" s="36"/>
      <c r="HE29" s="36"/>
      <c r="HF29" s="36"/>
      <c r="HG29" s="36"/>
      <c r="HH29" s="36"/>
      <c r="HI29" s="36"/>
      <c r="HJ29" s="36"/>
      <c r="HK29" s="36"/>
      <c r="HL29" s="36"/>
      <c r="HM29" s="36"/>
      <c r="HN29" s="36"/>
      <c r="HO29" s="36"/>
      <c r="HP29" s="36"/>
      <c r="HQ29" s="36"/>
      <c r="HR29" s="36"/>
      <c r="HS29" s="36"/>
      <c r="HT29" s="36"/>
      <c r="HU29" s="36"/>
      <c r="HV29" s="36"/>
      <c r="HW29" s="36"/>
      <c r="HX29" s="36"/>
      <c r="HY29" s="36"/>
      <c r="HZ29" s="36"/>
      <c r="IA29" s="36"/>
      <c r="IB29" s="36"/>
      <c r="IC29" s="36"/>
      <c r="ID29" s="36"/>
      <c r="IE29" s="36"/>
      <c r="IF29" s="36"/>
      <c r="IG29" s="36"/>
      <c r="IH29" s="36"/>
      <c r="II29" s="36"/>
      <c r="IJ29" s="36"/>
      <c r="IK29" s="36"/>
      <c r="IL29" s="36"/>
      <c r="IM29" s="36"/>
      <c r="IN29" s="36"/>
      <c r="IO29" s="36"/>
      <c r="IP29" s="36"/>
      <c r="IQ29" s="36"/>
      <c r="IR29" s="36"/>
      <c r="IS29" s="36"/>
      <c r="IT29" s="36"/>
      <c r="IU29" s="36"/>
      <c r="IV29" s="36"/>
      <c r="IW29" s="36"/>
      <c r="IX29" s="36"/>
      <c r="IY29" s="36"/>
      <c r="IZ29" s="36"/>
      <c r="JA29" s="36"/>
      <c r="JB29" s="36"/>
      <c r="JC29" s="36"/>
      <c r="JD29" s="36"/>
      <c r="JE29" s="36"/>
      <c r="JF29" s="36"/>
      <c r="JG29" s="36"/>
      <c r="JH29" s="36"/>
      <c r="JI29" s="36"/>
      <c r="JJ29" s="36"/>
      <c r="JK29" s="36"/>
      <c r="JL29" s="36"/>
      <c r="JM29" s="36"/>
      <c r="JN29" s="36"/>
      <c r="JO29" s="36"/>
      <c r="JP29" s="36"/>
      <c r="JQ29" s="36"/>
      <c r="JR29" s="36"/>
      <c r="JS29" s="36"/>
      <c r="JT29" s="36"/>
      <c r="JU29" s="36"/>
      <c r="JV29" s="36"/>
      <c r="JW29" s="36"/>
      <c r="JX29" s="36"/>
      <c r="JY29" s="36"/>
      <c r="JZ29" s="36"/>
      <c r="KA29" s="36"/>
      <c r="KB29" s="36"/>
      <c r="KC29" s="36"/>
      <c r="KD29" s="36"/>
      <c r="KE29" s="36"/>
      <c r="KF29" s="36"/>
      <c r="KG29" s="36"/>
      <c r="KH29" s="36"/>
      <c r="KI29" s="36"/>
      <c r="KJ29" s="36"/>
      <c r="KK29" s="36"/>
      <c r="KL29" s="36"/>
      <c r="KM29" s="36"/>
      <c r="KN29" s="36"/>
      <c r="KO29" s="36"/>
      <c r="KP29" s="36"/>
      <c r="KQ29" s="36"/>
      <c r="KR29" s="36"/>
      <c r="KS29" s="36"/>
      <c r="KT29" s="36"/>
      <c r="KU29" s="36"/>
      <c r="KV29" s="36"/>
      <c r="KW29" s="36"/>
      <c r="KX29" s="36"/>
      <c r="KY29" s="36"/>
      <c r="KZ29" s="36"/>
      <c r="LA29" s="36"/>
      <c r="LB29" s="36"/>
      <c r="LC29" s="36"/>
      <c r="LD29" s="36"/>
      <c r="LE29" s="36"/>
      <c r="LF29" s="36"/>
      <c r="LG29" s="36"/>
      <c r="LH29" s="36"/>
      <c r="LI29" s="36"/>
      <c r="LJ29" s="36"/>
      <c r="LK29" s="36"/>
      <c r="LL29" s="36"/>
      <c r="LM29" s="36"/>
      <c r="LN29" s="36"/>
      <c r="LO29" s="36"/>
      <c r="LP29" s="36"/>
      <c r="LQ29" s="36"/>
      <c r="LR29" s="36"/>
      <c r="LS29" s="36"/>
      <c r="LT29" s="36"/>
      <c r="LU29" s="36"/>
      <c r="LV29" s="36"/>
      <c r="LW29" s="36"/>
      <c r="LX29" s="36"/>
      <c r="LY29" s="36"/>
      <c r="LZ29" s="36"/>
      <c r="MA29" s="36"/>
      <c r="MB29" s="36"/>
      <c r="MC29" s="36"/>
      <c r="MD29" s="36"/>
      <c r="ME29" s="36"/>
      <c r="MF29" s="36"/>
      <c r="MG29" s="36"/>
      <c r="MH29" s="36"/>
      <c r="MI29" s="36"/>
      <c r="MJ29" s="36"/>
      <c r="MK29" s="36"/>
      <c r="ML29" s="36"/>
      <c r="MM29" s="36"/>
      <c r="MN29" s="36"/>
      <c r="MO29" s="36"/>
      <c r="MP29" s="36"/>
      <c r="MQ29" s="36"/>
      <c r="MR29" s="36"/>
      <c r="MS29" s="36"/>
      <c r="MT29" s="36"/>
      <c r="MU29" s="36"/>
      <c r="MV29" s="36"/>
      <c r="MW29" s="36"/>
      <c r="MX29" s="36"/>
      <c r="MY29" s="36"/>
      <c r="MZ29" s="36"/>
      <c r="NA29" s="36"/>
      <c r="NB29" s="36"/>
      <c r="NC29" s="36"/>
      <c r="ND29" s="36"/>
      <c r="NE29" s="36"/>
      <c r="NF29" s="36"/>
      <c r="NG29" s="36"/>
      <c r="NH29" s="36"/>
      <c r="NI29" s="36"/>
      <c r="NJ29" s="36"/>
      <c r="NK29" s="36"/>
      <c r="NL29" s="36"/>
      <c r="NM29" s="36"/>
      <c r="NN29" s="36"/>
      <c r="NO29" s="36"/>
      <c r="NP29" s="36"/>
      <c r="NQ29" s="36"/>
      <c r="NR29" s="36"/>
      <c r="NS29" s="36"/>
      <c r="NT29" s="36"/>
      <c r="NU29" s="36"/>
      <c r="NV29" s="36"/>
      <c r="NW29" s="36"/>
      <c r="NX29" s="36"/>
      <c r="NY29" s="36"/>
      <c r="NZ29" s="36"/>
      <c r="OA29" s="36"/>
      <c r="OB29" s="36"/>
      <c r="OC29" s="36"/>
      <c r="OD29" s="36"/>
      <c r="OE29" s="36"/>
      <c r="OF29" s="36"/>
      <c r="OG29" s="36"/>
      <c r="OH29" s="36"/>
      <c r="OI29" s="36"/>
      <c r="OJ29" s="36"/>
      <c r="OK29" s="36"/>
      <c r="OL29" s="36"/>
      <c r="OM29" s="36"/>
      <c r="ON29" s="36"/>
      <c r="OT29" s="36"/>
      <c r="OU29" s="36"/>
      <c r="OV29" s="36"/>
      <c r="OW29" s="36"/>
      <c r="OX29" s="36"/>
      <c r="OY29" s="36"/>
      <c r="OZ29" s="36"/>
      <c r="PA29" s="36"/>
      <c r="PB29" s="36"/>
      <c r="PC29" s="36"/>
      <c r="PD29" s="36"/>
      <c r="PE29" s="36"/>
      <c r="PF29" s="36"/>
      <c r="PG29" s="36"/>
      <c r="PH29" s="36"/>
      <c r="PI29" s="36"/>
      <c r="PJ29" s="36"/>
      <c r="PK29" s="36"/>
      <c r="PL29" s="36"/>
      <c r="PM29" s="36"/>
      <c r="PN29" s="36"/>
      <c r="PO29" s="36"/>
      <c r="PP29" s="36"/>
      <c r="PQ29" s="36"/>
      <c r="PR29" s="36"/>
      <c r="PS29" s="36"/>
      <c r="PT29" s="36"/>
      <c r="PU29" s="36"/>
      <c r="PV29" s="36"/>
      <c r="PW29" s="36"/>
      <c r="PX29" s="36"/>
      <c r="PY29" s="36"/>
      <c r="PZ29" s="36"/>
      <c r="QA29" s="36"/>
      <c r="QB29" s="36"/>
      <c r="QC29" s="36"/>
      <c r="QD29" s="36"/>
      <c r="QE29" s="36"/>
      <c r="QF29" s="36"/>
      <c r="QG29" s="36"/>
      <c r="QH29" s="36"/>
      <c r="QI29" s="36"/>
      <c r="QJ29" s="36"/>
      <c r="QK29" s="36"/>
      <c r="QL29" s="36"/>
      <c r="QM29" s="36"/>
      <c r="QN29" s="36"/>
      <c r="QO29" s="36"/>
      <c r="QP29" s="36"/>
      <c r="QQ29" s="36"/>
      <c r="QR29" s="36"/>
      <c r="QS29" s="36"/>
      <c r="QT29" s="36"/>
      <c r="QU29" s="36"/>
      <c r="QV29" s="36"/>
      <c r="QW29" s="36"/>
      <c r="QX29" s="36"/>
      <c r="QY29" s="36"/>
      <c r="QZ29" s="36"/>
      <c r="RA29" s="36"/>
      <c r="RB29" s="36"/>
      <c r="RC29" s="36"/>
      <c r="RD29" s="36"/>
      <c r="RE29" s="36"/>
      <c r="RF29" s="36"/>
      <c r="RG29" s="36"/>
      <c r="RH29" s="36"/>
      <c r="RI29" s="36"/>
      <c r="RJ29" s="36"/>
      <c r="RK29" s="36"/>
      <c r="RL29" s="36"/>
      <c r="RM29" s="36"/>
      <c r="RN29" s="36"/>
      <c r="RO29" s="36"/>
      <c r="RP29" s="36"/>
      <c r="RQ29" s="36"/>
      <c r="RR29" s="36"/>
      <c r="RS29" s="36"/>
      <c r="RT29" s="36"/>
      <c r="RU29" s="36"/>
      <c r="RV29" s="36"/>
      <c r="RW29" s="36"/>
      <c r="RX29" s="36"/>
      <c r="RY29" s="36"/>
      <c r="RZ29" s="36"/>
      <c r="SA29" s="36"/>
      <c r="SB29" s="36"/>
      <c r="SC29" s="36"/>
      <c r="SD29" s="36"/>
      <c r="SE29" s="36"/>
      <c r="SF29" s="36"/>
      <c r="SG29" s="36"/>
      <c r="SH29" s="36"/>
      <c r="SI29" s="36"/>
      <c r="SJ29" s="36"/>
      <c r="SK29" s="36"/>
      <c r="SL29" s="36"/>
      <c r="SM29" s="36"/>
      <c r="SN29" s="36"/>
      <c r="SO29" s="36"/>
      <c r="SP29" s="36"/>
      <c r="SQ29" s="36"/>
      <c r="SR29" s="36"/>
      <c r="SS29" s="36"/>
      <c r="ST29" s="36"/>
      <c r="SU29" s="36"/>
      <c r="SV29" s="36"/>
      <c r="SW29" s="36"/>
      <c r="SX29" s="36"/>
      <c r="SY29" s="36"/>
      <c r="SZ29" s="36"/>
      <c r="TA29" s="36"/>
      <c r="TB29" s="36"/>
      <c r="TC29" s="36"/>
      <c r="TD29" s="36"/>
      <c r="TE29" s="36"/>
      <c r="TF29" s="36"/>
      <c r="TG29" s="36"/>
      <c r="TH29" s="36"/>
      <c r="TI29" s="36"/>
      <c r="TJ29" s="36"/>
      <c r="TK29" s="36"/>
      <c r="TL29" s="36"/>
      <c r="TM29" s="36"/>
      <c r="TN29" s="36"/>
      <c r="TO29" s="36"/>
      <c r="TP29" s="36"/>
      <c r="TQ29" s="36"/>
      <c r="TR29" s="36"/>
      <c r="TS29" s="36"/>
      <c r="TT29" s="36"/>
      <c r="TU29" s="36"/>
      <c r="TV29" s="36"/>
      <c r="TW29" s="36"/>
      <c r="TX29" s="36"/>
      <c r="TY29" s="36"/>
      <c r="TZ29" s="36"/>
      <c r="UA29" s="36"/>
      <c r="UB29" s="36"/>
      <c r="UC29" s="36"/>
      <c r="UD29" s="36"/>
      <c r="UE29" s="36"/>
      <c r="UF29" s="36"/>
      <c r="UG29" s="36"/>
      <c r="UH29" s="36"/>
      <c r="UI29" s="36"/>
      <c r="UJ29" s="36"/>
      <c r="UK29" s="36"/>
      <c r="UL29" s="36"/>
      <c r="UM29" s="36"/>
      <c r="UN29" s="36"/>
      <c r="UO29" s="36"/>
      <c r="UP29" s="36"/>
      <c r="UQ29" s="36"/>
      <c r="UR29" s="36"/>
      <c r="US29" s="36"/>
      <c r="UT29" s="36"/>
      <c r="UU29" s="36"/>
      <c r="UV29" s="36"/>
      <c r="UW29" s="36"/>
      <c r="UX29" s="36"/>
      <c r="UY29" s="36"/>
      <c r="UZ29" s="36"/>
      <c r="VA29" s="36"/>
      <c r="VB29" s="36"/>
      <c r="VC29" s="36"/>
      <c r="VD29" s="36"/>
      <c r="VE29" s="36"/>
      <c r="VF29" s="36"/>
      <c r="VG29" s="36"/>
      <c r="VH29" s="36"/>
      <c r="VI29" s="36"/>
      <c r="VJ29" s="36"/>
      <c r="VK29" s="36"/>
      <c r="VL29" s="36"/>
      <c r="VM29" s="36"/>
      <c r="VN29" s="36"/>
      <c r="VO29" s="36"/>
      <c r="VP29" s="36"/>
      <c r="VQ29" s="36"/>
      <c r="VR29" s="36"/>
      <c r="VS29" s="36"/>
      <c r="VT29" s="36"/>
      <c r="VU29" s="36"/>
      <c r="VV29" s="36"/>
      <c r="VW29" s="36"/>
      <c r="VX29" s="36"/>
      <c r="VY29" s="36"/>
      <c r="VZ29" s="36"/>
      <c r="WA29" s="36"/>
      <c r="WB29" s="36"/>
      <c r="WC29" s="36"/>
      <c r="WD29" s="36"/>
      <c r="WE29" s="36"/>
      <c r="WF29" s="36"/>
      <c r="WG29" s="36"/>
      <c r="WH29" s="36"/>
      <c r="WI29" s="36"/>
      <c r="WJ29" s="36"/>
      <c r="WK29" s="36"/>
      <c r="WL29" s="36"/>
      <c r="WM29" s="36"/>
      <c r="WN29" s="36"/>
      <c r="WO29" s="36"/>
      <c r="WP29" s="36"/>
      <c r="WQ29" s="36"/>
      <c r="WR29" s="36"/>
      <c r="WS29" s="36"/>
      <c r="WT29" s="36"/>
      <c r="WU29" s="36"/>
      <c r="WV29" s="36"/>
      <c r="WW29" s="36"/>
      <c r="WX29" s="36"/>
      <c r="WY29" s="36"/>
      <c r="WZ29" s="36"/>
      <c r="XA29" s="36"/>
      <c r="XB29" s="36"/>
      <c r="XC29" s="36"/>
      <c r="XD29" s="36"/>
      <c r="XE29" s="36"/>
      <c r="XF29" s="36"/>
      <c r="XG29" s="36"/>
      <c r="XH29" s="36"/>
      <c r="XI29" s="36"/>
      <c r="XJ29" s="36"/>
      <c r="XK29" s="36"/>
      <c r="XL29" s="36"/>
      <c r="XM29" s="36"/>
      <c r="XN29" s="36"/>
      <c r="XO29" s="36"/>
      <c r="XP29" s="36"/>
      <c r="XQ29" s="36"/>
      <c r="XR29" s="36"/>
      <c r="XS29" s="36"/>
      <c r="XT29" s="36"/>
      <c r="XU29" s="36"/>
      <c r="XV29" s="36"/>
      <c r="XW29" s="36"/>
      <c r="XX29" s="36"/>
      <c r="XY29" s="36"/>
      <c r="XZ29" s="36"/>
      <c r="YA29" s="36"/>
      <c r="YB29" s="36"/>
      <c r="YC29" s="36"/>
      <c r="YD29" s="36"/>
      <c r="YE29" s="36"/>
      <c r="YF29" s="36"/>
      <c r="YG29" s="36"/>
      <c r="YH29" s="36"/>
      <c r="YI29" s="36"/>
      <c r="YJ29" s="36"/>
      <c r="YK29" s="36"/>
      <c r="YL29" s="36"/>
      <c r="YM29" s="36"/>
      <c r="YN29" s="36"/>
      <c r="YO29" s="36"/>
      <c r="YP29" s="36"/>
      <c r="YQ29" s="36"/>
      <c r="YR29" s="36"/>
      <c r="YS29" s="36"/>
      <c r="YT29" s="36"/>
      <c r="YU29" s="36"/>
      <c r="YV29" s="36"/>
      <c r="YW29" s="36"/>
      <c r="YX29" s="36"/>
      <c r="YY29" s="36"/>
      <c r="YZ29" s="36"/>
      <c r="ZA29" s="36"/>
      <c r="ZB29" s="36"/>
      <c r="ZC29" s="36"/>
      <c r="ZD29" s="36"/>
      <c r="ZE29" s="36"/>
      <c r="ZF29" s="36"/>
      <c r="ZG29" s="36"/>
      <c r="ZH29" s="36"/>
      <c r="ZI29" s="36"/>
      <c r="ZJ29" s="36"/>
      <c r="ZK29" s="36"/>
      <c r="ZL29" s="36"/>
      <c r="ZM29" s="36"/>
      <c r="ZN29" s="36"/>
      <c r="ZO29" s="36"/>
      <c r="ZP29" s="36"/>
      <c r="ZQ29" s="36"/>
      <c r="ZR29" s="36"/>
      <c r="ZS29" s="36"/>
      <c r="ZT29" s="36"/>
      <c r="ZU29" s="36"/>
      <c r="ZV29" s="36"/>
      <c r="ZW29" s="36"/>
      <c r="ZX29" s="36"/>
      <c r="ZY29" s="36"/>
      <c r="ZZ29" s="36"/>
      <c r="AAA29" s="36"/>
      <c r="AAB29" s="36"/>
      <c r="AAC29" s="36"/>
      <c r="AAD29" s="36"/>
      <c r="AAE29" s="36"/>
      <c r="AAF29" s="36"/>
      <c r="AAG29" s="36"/>
      <c r="AAH29" s="36"/>
      <c r="AAI29" s="36"/>
      <c r="AAJ29" s="36"/>
      <c r="AAK29" s="36"/>
      <c r="AAL29" s="36"/>
      <c r="AAM29" s="36"/>
      <c r="AAN29" s="36"/>
      <c r="AAO29" s="36"/>
      <c r="AAP29" s="36"/>
      <c r="AAQ29" s="36"/>
      <c r="AAR29" s="36"/>
      <c r="AAS29" s="36"/>
      <c r="AAT29" s="36"/>
      <c r="AAU29" s="36"/>
      <c r="AAV29" s="36"/>
      <c r="AAW29" s="36"/>
      <c r="AAX29" s="36"/>
      <c r="AAY29" s="36"/>
      <c r="AAZ29" s="36"/>
      <c r="ABA29" s="36"/>
      <c r="ABB29" s="36"/>
      <c r="ABC29" s="36"/>
      <c r="ABD29" s="36"/>
      <c r="ABE29" s="36"/>
      <c r="ABF29" s="36"/>
      <c r="ABG29" s="36"/>
      <c r="ABH29" s="36"/>
      <c r="ABI29" s="36"/>
      <c r="ABJ29" s="36"/>
      <c r="ABK29" s="36"/>
      <c r="ABL29" s="36"/>
      <c r="ABM29" s="36"/>
      <c r="ABN29" s="36"/>
      <c r="ABO29" s="36"/>
      <c r="ABP29" s="36"/>
      <c r="ABQ29" s="36"/>
      <c r="ABR29" s="36"/>
      <c r="ABS29" s="36"/>
      <c r="ABT29" s="36"/>
      <c r="ABU29" s="36"/>
      <c r="ABV29" s="36"/>
      <c r="ABW29" s="36"/>
      <c r="ABX29" s="36"/>
      <c r="ABY29" s="36"/>
      <c r="ABZ29" s="36"/>
      <c r="ACA29" s="36"/>
      <c r="ACB29" s="36"/>
      <c r="ACC29" s="36"/>
      <c r="ACD29" s="36"/>
      <c r="ACE29" s="36"/>
      <c r="ACF29" s="36"/>
      <c r="ACG29" s="36"/>
      <c r="ACH29" s="36"/>
      <c r="ACI29" s="36"/>
      <c r="ACJ29" s="36"/>
      <c r="ACK29" s="36"/>
      <c r="ACL29" s="36"/>
      <c r="ACM29" s="36"/>
      <c r="ACN29" s="36"/>
      <c r="ACO29" s="36"/>
      <c r="ACP29" s="36"/>
      <c r="ACQ29" s="36"/>
      <c r="ACR29" s="36"/>
      <c r="ACS29" s="36"/>
      <c r="ACT29" s="36"/>
      <c r="ACU29" s="36"/>
      <c r="ACV29" s="36"/>
      <c r="ACW29" s="36"/>
      <c r="ACX29" s="36"/>
      <c r="ACY29" s="36"/>
      <c r="ACZ29" s="36"/>
      <c r="ADA29" s="36"/>
      <c r="ADB29" s="36"/>
      <c r="ADC29" s="36"/>
      <c r="ADD29" s="36"/>
      <c r="ADE29" s="36"/>
      <c r="ADF29" s="36"/>
      <c r="ADG29" s="36"/>
      <c r="ADH29" s="36"/>
      <c r="ADI29" s="36"/>
      <c r="ADJ29" s="36"/>
      <c r="ADK29" s="36"/>
      <c r="ADL29" s="36"/>
      <c r="ADM29" s="36"/>
      <c r="ADN29" s="36"/>
      <c r="ADO29" s="36"/>
      <c r="ADP29" s="36"/>
      <c r="ADQ29" s="36"/>
      <c r="ADR29" s="36"/>
      <c r="ADS29" s="36"/>
      <c r="ADT29" s="36"/>
      <c r="ADU29" s="36"/>
      <c r="ADV29" s="36"/>
      <c r="ADW29" s="36"/>
      <c r="ADX29" s="36"/>
      <c r="ADY29" s="36"/>
      <c r="ADZ29" s="36"/>
      <c r="AEA29" s="36"/>
      <c r="AEB29" s="36"/>
      <c r="AEC29" s="36"/>
      <c r="AED29" s="36"/>
      <c r="AEE29" s="36"/>
      <c r="AEF29" s="36"/>
      <c r="AEG29" s="36"/>
      <c r="AEH29" s="36"/>
      <c r="AEI29" s="36"/>
      <c r="AEJ29" s="36"/>
      <c r="AEK29" s="36"/>
      <c r="AEL29" s="36"/>
      <c r="AEM29" s="36"/>
      <c r="AEN29" s="36"/>
      <c r="AEO29" s="36"/>
      <c r="AEP29" s="36"/>
      <c r="AEQ29" s="36"/>
      <c r="AER29" s="36"/>
      <c r="AES29" s="36"/>
      <c r="AET29" s="36"/>
      <c r="AEU29" s="36"/>
      <c r="AEV29" s="36"/>
      <c r="AEW29" s="36"/>
      <c r="AEX29" s="36"/>
      <c r="AEY29" s="36"/>
      <c r="AEZ29" s="36"/>
      <c r="AFA29" s="36"/>
      <c r="AFB29" s="36"/>
      <c r="AFC29" s="36"/>
      <c r="AFD29" s="36"/>
      <c r="AFE29" s="36"/>
      <c r="AFF29" s="36"/>
      <c r="AFG29" s="36"/>
      <c r="AFH29" s="36"/>
      <c r="AFI29" s="36"/>
      <c r="AFJ29" s="36"/>
      <c r="AFK29" s="36"/>
      <c r="AFL29" s="36"/>
      <c r="AFM29" s="36"/>
      <c r="AFN29" s="36"/>
      <c r="AFO29" s="36"/>
      <c r="AFP29" s="36"/>
      <c r="AFQ29" s="36"/>
      <c r="AFR29" s="36"/>
      <c r="AFS29" s="36"/>
      <c r="AFT29" s="36"/>
      <c r="AFU29" s="36"/>
      <c r="AFV29" s="36"/>
      <c r="AFW29" s="36"/>
    </row>
    <row r="30" spans="1:855" s="34" customFormat="1" ht="18" customHeight="1">
      <c r="A30" s="64">
        <v>26</v>
      </c>
      <c r="B30" s="11" t="s">
        <v>64</v>
      </c>
      <c r="C30" s="12" t="s">
        <v>65</v>
      </c>
      <c r="D30" s="13">
        <v>34</v>
      </c>
      <c r="E30" s="12" t="s">
        <v>18</v>
      </c>
      <c r="F30" s="12" t="s">
        <v>19</v>
      </c>
      <c r="G30" s="62" t="s">
        <v>159</v>
      </c>
      <c r="H30" s="14">
        <v>3</v>
      </c>
      <c r="I30" s="12" t="s">
        <v>101</v>
      </c>
      <c r="J30" s="15"/>
      <c r="K30" s="15"/>
      <c r="L30" s="16">
        <f>6989+9614</f>
        <v>16603</v>
      </c>
      <c r="M30" s="15">
        <f t="shared" si="9"/>
        <v>0</v>
      </c>
      <c r="N30" s="15"/>
      <c r="O30" s="16">
        <f>2188+3554</f>
        <v>5742</v>
      </c>
      <c r="P30" s="15">
        <f t="shared" si="8"/>
        <v>16603</v>
      </c>
      <c r="Q30" s="15">
        <v>0</v>
      </c>
      <c r="R30" s="17">
        <f t="shared" si="4"/>
        <v>16603</v>
      </c>
      <c r="S30" s="101">
        <v>9901.6219999999994</v>
      </c>
      <c r="T30" s="101">
        <v>4268.4639999999999</v>
      </c>
      <c r="U30" s="108">
        <f t="shared" si="5"/>
        <v>10541.891599999999</v>
      </c>
      <c r="V30" s="114"/>
      <c r="W30" s="125"/>
      <c r="X30" s="36"/>
      <c r="Y30" s="36"/>
      <c r="Z30" s="36"/>
      <c r="AA30" s="36"/>
      <c r="AB30" s="36"/>
      <c r="AC30" s="36"/>
      <c r="AD30" s="36"/>
      <c r="AE30" s="36"/>
      <c r="AF30" s="36"/>
      <c r="AG30" s="36"/>
      <c r="AH30" s="36"/>
      <c r="AI30" s="36"/>
      <c r="AJ30" s="36"/>
      <c r="AK30" s="36"/>
      <c r="AL30" s="36"/>
      <c r="AM30" s="36"/>
      <c r="AN30" s="36"/>
      <c r="AO30" s="36"/>
      <c r="AP30" s="36"/>
      <c r="AQ30" s="36"/>
      <c r="AR30" s="36"/>
      <c r="AS30" s="36"/>
      <c r="AT30" s="36"/>
      <c r="AU30" s="36"/>
      <c r="AV30" s="36"/>
      <c r="AW30" s="36"/>
      <c r="AX30" s="36"/>
      <c r="AY30" s="36"/>
      <c r="AZ30" s="36"/>
      <c r="BA30" s="36"/>
      <c r="BB30" s="36"/>
      <c r="BC30" s="36"/>
      <c r="BD30" s="36"/>
      <c r="BE30" s="36"/>
      <c r="BF30" s="36"/>
      <c r="BG30" s="36"/>
      <c r="BH30" s="36"/>
      <c r="BI30" s="36"/>
      <c r="BJ30" s="36"/>
      <c r="BK30" s="36"/>
      <c r="BL30" s="36"/>
      <c r="BM30" s="36"/>
      <c r="BN30" s="36"/>
      <c r="BO30" s="36"/>
      <c r="BP30" s="36"/>
      <c r="BQ30" s="36"/>
      <c r="BR30" s="36"/>
      <c r="BS30" s="36"/>
      <c r="BT30" s="36"/>
      <c r="BU30" s="36"/>
      <c r="BV30" s="36"/>
      <c r="BW30" s="36"/>
      <c r="BX30" s="36"/>
      <c r="BY30" s="36"/>
      <c r="BZ30" s="36"/>
      <c r="CA30" s="36"/>
      <c r="CB30" s="36"/>
      <c r="CC30" s="36"/>
      <c r="CD30" s="36"/>
      <c r="CE30" s="36"/>
      <c r="CF30" s="36"/>
      <c r="CG30" s="36"/>
      <c r="CH30" s="36"/>
      <c r="CI30" s="36"/>
      <c r="CJ30" s="36"/>
      <c r="CK30" s="36"/>
      <c r="CL30" s="36"/>
      <c r="CM30" s="36"/>
      <c r="CN30" s="36"/>
      <c r="CO30" s="36"/>
      <c r="CP30" s="36"/>
      <c r="CQ30" s="36"/>
      <c r="CR30" s="36"/>
      <c r="CS30" s="36"/>
      <c r="CT30" s="36"/>
      <c r="CU30" s="36"/>
      <c r="CV30" s="36"/>
      <c r="CW30" s="36"/>
      <c r="CX30" s="36"/>
      <c r="CY30" s="36"/>
      <c r="CZ30" s="36"/>
      <c r="DA30" s="36"/>
      <c r="DB30" s="36"/>
      <c r="DC30" s="36"/>
      <c r="DD30" s="36"/>
      <c r="DE30" s="36"/>
      <c r="DF30" s="36"/>
      <c r="DG30" s="36"/>
      <c r="DH30" s="36"/>
      <c r="DI30" s="36"/>
      <c r="DJ30" s="36"/>
      <c r="DK30" s="36"/>
      <c r="DL30" s="36"/>
      <c r="DM30" s="36"/>
      <c r="DN30" s="36"/>
      <c r="DO30" s="36"/>
      <c r="DP30" s="36"/>
      <c r="DQ30" s="36"/>
      <c r="DR30" s="36"/>
      <c r="DS30" s="36"/>
      <c r="DT30" s="36"/>
      <c r="DU30" s="36"/>
      <c r="DV30" s="36"/>
      <c r="DW30" s="36"/>
      <c r="DX30" s="36"/>
      <c r="DY30" s="36"/>
      <c r="DZ30" s="36"/>
      <c r="EA30" s="36"/>
      <c r="EB30" s="36"/>
      <c r="EC30" s="36"/>
      <c r="ED30" s="36"/>
      <c r="EE30" s="36"/>
      <c r="EF30" s="36"/>
      <c r="EG30" s="36"/>
      <c r="EH30" s="36"/>
      <c r="EI30" s="36"/>
      <c r="EJ30" s="36"/>
      <c r="EK30" s="36"/>
      <c r="EL30" s="36"/>
      <c r="EM30" s="36"/>
      <c r="EN30" s="36"/>
      <c r="EO30" s="36"/>
      <c r="EP30" s="36"/>
      <c r="EQ30" s="36"/>
      <c r="ER30" s="36"/>
      <c r="ES30" s="36"/>
      <c r="ET30" s="36"/>
      <c r="EU30" s="36"/>
      <c r="EV30" s="36"/>
      <c r="EW30" s="36"/>
      <c r="EX30" s="36"/>
      <c r="EY30" s="36"/>
      <c r="EZ30" s="36"/>
      <c r="FA30" s="36"/>
      <c r="FB30" s="36"/>
      <c r="FC30" s="36"/>
      <c r="FD30" s="36"/>
      <c r="FE30" s="36"/>
      <c r="FF30" s="36"/>
      <c r="FG30" s="36"/>
      <c r="FH30" s="36"/>
      <c r="FI30" s="36"/>
      <c r="FJ30" s="36"/>
      <c r="FK30" s="36"/>
      <c r="FL30" s="36"/>
      <c r="FM30" s="36"/>
      <c r="FN30" s="36"/>
      <c r="FO30" s="36"/>
      <c r="FP30" s="36"/>
      <c r="FQ30" s="36"/>
      <c r="FR30" s="36"/>
      <c r="FS30" s="36"/>
      <c r="FT30" s="36"/>
      <c r="FU30" s="36"/>
      <c r="FV30" s="36"/>
      <c r="FW30" s="36"/>
      <c r="FX30" s="36"/>
      <c r="FY30" s="36"/>
      <c r="FZ30" s="36"/>
      <c r="GA30" s="36"/>
      <c r="GB30" s="36"/>
      <c r="GC30" s="36"/>
      <c r="GD30" s="36"/>
      <c r="GE30" s="36"/>
      <c r="GF30" s="36"/>
      <c r="GG30" s="36"/>
      <c r="GH30" s="36"/>
      <c r="GI30" s="36"/>
      <c r="GJ30" s="36"/>
      <c r="GK30" s="36"/>
      <c r="GL30" s="36"/>
      <c r="GM30" s="36"/>
      <c r="GN30" s="36"/>
      <c r="GO30" s="36"/>
      <c r="GP30" s="36"/>
      <c r="GQ30" s="36"/>
      <c r="GR30" s="36"/>
      <c r="GS30" s="36"/>
      <c r="GT30" s="36"/>
      <c r="GU30" s="36"/>
      <c r="GV30" s="36"/>
      <c r="GW30" s="36"/>
      <c r="GX30" s="36"/>
      <c r="GY30" s="36"/>
      <c r="GZ30" s="36"/>
      <c r="HA30" s="36"/>
      <c r="HB30" s="36"/>
      <c r="HC30" s="36"/>
      <c r="HD30" s="36"/>
      <c r="HE30" s="36"/>
      <c r="HF30" s="36"/>
      <c r="HG30" s="36"/>
      <c r="HH30" s="36"/>
      <c r="HI30" s="36"/>
      <c r="HJ30" s="36"/>
      <c r="HK30" s="36"/>
      <c r="HL30" s="36"/>
      <c r="HM30" s="36"/>
      <c r="HN30" s="36"/>
      <c r="HO30" s="36"/>
      <c r="HP30" s="36"/>
      <c r="HQ30" s="36"/>
      <c r="HR30" s="36"/>
      <c r="HS30" s="36"/>
      <c r="HT30" s="36"/>
      <c r="HU30" s="36"/>
      <c r="HV30" s="36"/>
      <c r="HW30" s="36"/>
      <c r="HX30" s="36"/>
      <c r="HY30" s="36"/>
      <c r="HZ30" s="36"/>
      <c r="IA30" s="36"/>
      <c r="IB30" s="36"/>
      <c r="IC30" s="36"/>
      <c r="ID30" s="36"/>
      <c r="IE30" s="36"/>
      <c r="IF30" s="36"/>
      <c r="IG30" s="36"/>
      <c r="IH30" s="36"/>
      <c r="II30" s="36"/>
      <c r="IJ30" s="36"/>
      <c r="IK30" s="36"/>
      <c r="IL30" s="36"/>
      <c r="IM30" s="36"/>
      <c r="IN30" s="36"/>
      <c r="IO30" s="36"/>
      <c r="IP30" s="36"/>
      <c r="IQ30" s="36"/>
      <c r="IR30" s="36"/>
      <c r="IS30" s="36"/>
      <c r="IT30" s="36"/>
      <c r="IU30" s="36"/>
      <c r="IV30" s="36"/>
      <c r="IW30" s="36"/>
      <c r="IX30" s="36"/>
      <c r="IY30" s="36"/>
      <c r="IZ30" s="36"/>
      <c r="JA30" s="36"/>
      <c r="JB30" s="36"/>
      <c r="JC30" s="36"/>
      <c r="JD30" s="36"/>
      <c r="JE30" s="36"/>
      <c r="JF30" s="36"/>
      <c r="JG30" s="36"/>
      <c r="JH30" s="36"/>
      <c r="JI30" s="36"/>
      <c r="JJ30" s="36"/>
      <c r="JK30" s="36"/>
      <c r="JL30" s="36"/>
      <c r="JM30" s="36"/>
      <c r="JN30" s="36"/>
      <c r="JO30" s="36"/>
      <c r="JP30" s="36"/>
      <c r="JQ30" s="36"/>
      <c r="JR30" s="36"/>
      <c r="JS30" s="36"/>
      <c r="JT30" s="36"/>
      <c r="JU30" s="36"/>
      <c r="JV30" s="36"/>
      <c r="JW30" s="36"/>
      <c r="JX30" s="36"/>
      <c r="JY30" s="36"/>
      <c r="JZ30" s="36"/>
      <c r="KA30" s="36"/>
      <c r="KB30" s="36"/>
      <c r="KC30" s="36"/>
      <c r="KD30" s="36"/>
      <c r="KE30" s="36"/>
      <c r="KF30" s="36"/>
      <c r="KG30" s="36"/>
      <c r="KH30" s="36"/>
      <c r="KI30" s="36"/>
      <c r="KJ30" s="36"/>
      <c r="KK30" s="36"/>
      <c r="KL30" s="36"/>
      <c r="KM30" s="36"/>
      <c r="KN30" s="36"/>
      <c r="KO30" s="36"/>
      <c r="KP30" s="36"/>
      <c r="KQ30" s="36"/>
      <c r="KR30" s="36"/>
      <c r="KS30" s="36"/>
      <c r="KT30" s="36"/>
      <c r="KU30" s="36"/>
      <c r="KV30" s="36"/>
      <c r="KW30" s="36"/>
      <c r="KX30" s="36"/>
      <c r="KY30" s="36"/>
      <c r="KZ30" s="36"/>
      <c r="LA30" s="36"/>
      <c r="LB30" s="36"/>
      <c r="LC30" s="36"/>
      <c r="LD30" s="36"/>
      <c r="LE30" s="36"/>
      <c r="LF30" s="36"/>
      <c r="LG30" s="36"/>
      <c r="LH30" s="36"/>
      <c r="LI30" s="36"/>
      <c r="LJ30" s="36"/>
      <c r="LK30" s="36"/>
      <c r="LL30" s="36"/>
      <c r="LM30" s="36"/>
      <c r="LN30" s="36"/>
      <c r="LO30" s="36"/>
      <c r="LP30" s="36"/>
      <c r="LQ30" s="36"/>
      <c r="LR30" s="36"/>
      <c r="LS30" s="36"/>
      <c r="LT30" s="36"/>
      <c r="LU30" s="36"/>
      <c r="LV30" s="36"/>
      <c r="LW30" s="36"/>
      <c r="LX30" s="36"/>
      <c r="LY30" s="36"/>
      <c r="LZ30" s="36"/>
      <c r="MA30" s="36"/>
      <c r="MB30" s="36"/>
      <c r="MC30" s="36"/>
      <c r="MD30" s="36"/>
      <c r="ME30" s="36"/>
      <c r="MF30" s="36"/>
      <c r="MG30" s="36"/>
      <c r="MH30" s="36"/>
      <c r="MI30" s="36"/>
      <c r="MJ30" s="36"/>
      <c r="MK30" s="36"/>
      <c r="ML30" s="36"/>
      <c r="MM30" s="36"/>
      <c r="MN30" s="36"/>
      <c r="MO30" s="36"/>
      <c r="MP30" s="36"/>
      <c r="MQ30" s="36"/>
      <c r="MR30" s="36"/>
      <c r="MS30" s="36"/>
      <c r="MT30" s="36"/>
      <c r="MU30" s="36"/>
      <c r="MV30" s="36"/>
      <c r="MW30" s="36"/>
      <c r="MX30" s="36"/>
      <c r="MY30" s="36"/>
      <c r="MZ30" s="36"/>
      <c r="NA30" s="36"/>
      <c r="NB30" s="36"/>
      <c r="NC30" s="36"/>
      <c r="ND30" s="36"/>
      <c r="NE30" s="36"/>
      <c r="NF30" s="36"/>
      <c r="NG30" s="36"/>
      <c r="NH30" s="36"/>
      <c r="NI30" s="36"/>
      <c r="NJ30" s="36"/>
      <c r="NK30" s="36"/>
      <c r="NL30" s="36"/>
      <c r="NM30" s="36"/>
      <c r="NN30" s="36"/>
      <c r="NO30" s="36"/>
      <c r="NP30" s="36"/>
      <c r="NQ30" s="36"/>
      <c r="NR30" s="36"/>
      <c r="NS30" s="36"/>
      <c r="NT30" s="36"/>
      <c r="NU30" s="36"/>
      <c r="NV30" s="36"/>
      <c r="NW30" s="36"/>
      <c r="NX30" s="36"/>
      <c r="NY30" s="36"/>
      <c r="NZ30" s="36"/>
      <c r="OA30" s="36"/>
      <c r="OB30" s="36"/>
      <c r="OC30" s="36"/>
      <c r="OD30" s="36"/>
      <c r="OE30" s="36"/>
      <c r="OF30" s="36"/>
      <c r="OG30" s="36"/>
      <c r="OH30" s="36"/>
      <c r="OI30" s="36"/>
      <c r="OJ30" s="36"/>
      <c r="OK30" s="36"/>
      <c r="OL30" s="36"/>
      <c r="OM30" s="36"/>
      <c r="ON30" s="36"/>
      <c r="OT30" s="36"/>
      <c r="OU30" s="36"/>
      <c r="OV30" s="36"/>
      <c r="OW30" s="36"/>
      <c r="OX30" s="36"/>
      <c r="OY30" s="36"/>
      <c r="OZ30" s="36"/>
      <c r="PA30" s="36"/>
      <c r="PB30" s="36"/>
      <c r="PC30" s="36"/>
      <c r="PD30" s="36"/>
      <c r="PE30" s="36"/>
      <c r="PF30" s="36"/>
      <c r="PG30" s="36"/>
      <c r="PH30" s="36"/>
      <c r="PI30" s="36"/>
      <c r="PJ30" s="36"/>
      <c r="PK30" s="36"/>
      <c r="PL30" s="36"/>
      <c r="PM30" s="36"/>
      <c r="PN30" s="36"/>
      <c r="PO30" s="36"/>
      <c r="PP30" s="36"/>
      <c r="PQ30" s="36"/>
      <c r="PR30" s="36"/>
      <c r="PS30" s="36"/>
      <c r="PT30" s="36"/>
      <c r="PU30" s="36"/>
      <c r="PV30" s="36"/>
      <c r="PW30" s="36"/>
      <c r="PX30" s="36"/>
      <c r="PY30" s="36"/>
      <c r="PZ30" s="36"/>
      <c r="QA30" s="36"/>
      <c r="QB30" s="36"/>
      <c r="QC30" s="36"/>
      <c r="QD30" s="36"/>
      <c r="QE30" s="36"/>
      <c r="QF30" s="36"/>
      <c r="QG30" s="36"/>
      <c r="QH30" s="36"/>
      <c r="QI30" s="36"/>
      <c r="QJ30" s="36"/>
      <c r="QK30" s="36"/>
      <c r="QL30" s="36"/>
      <c r="QM30" s="36"/>
      <c r="QN30" s="36"/>
      <c r="QO30" s="36"/>
      <c r="QP30" s="36"/>
      <c r="QQ30" s="36"/>
      <c r="QR30" s="36"/>
      <c r="QS30" s="36"/>
      <c r="QT30" s="36"/>
      <c r="QU30" s="36"/>
      <c r="QV30" s="36"/>
      <c r="QW30" s="36"/>
      <c r="QX30" s="36"/>
      <c r="QY30" s="36"/>
      <c r="QZ30" s="36"/>
      <c r="RA30" s="36"/>
      <c r="RB30" s="36"/>
      <c r="RC30" s="36"/>
      <c r="RD30" s="36"/>
      <c r="RE30" s="36"/>
      <c r="RF30" s="36"/>
      <c r="RG30" s="36"/>
      <c r="RH30" s="36"/>
      <c r="RI30" s="36"/>
      <c r="RJ30" s="36"/>
      <c r="RK30" s="36"/>
      <c r="RL30" s="36"/>
      <c r="RM30" s="36"/>
      <c r="RN30" s="36"/>
      <c r="RO30" s="36"/>
      <c r="RP30" s="36"/>
      <c r="RQ30" s="36"/>
      <c r="RR30" s="36"/>
      <c r="RS30" s="36"/>
      <c r="RT30" s="36"/>
      <c r="RU30" s="36"/>
      <c r="RV30" s="36"/>
      <c r="RW30" s="36"/>
      <c r="RX30" s="36"/>
      <c r="RY30" s="36"/>
      <c r="RZ30" s="36"/>
      <c r="SA30" s="36"/>
      <c r="SB30" s="36"/>
      <c r="SC30" s="36"/>
      <c r="SD30" s="36"/>
      <c r="SE30" s="36"/>
      <c r="SF30" s="36"/>
      <c r="SG30" s="36"/>
      <c r="SH30" s="36"/>
      <c r="SI30" s="36"/>
      <c r="SJ30" s="36"/>
      <c r="SK30" s="36"/>
      <c r="SL30" s="36"/>
      <c r="SM30" s="36"/>
      <c r="SN30" s="36"/>
      <c r="SO30" s="36"/>
      <c r="SP30" s="36"/>
      <c r="SQ30" s="36"/>
      <c r="SR30" s="36"/>
      <c r="SS30" s="36"/>
      <c r="ST30" s="36"/>
      <c r="SU30" s="36"/>
      <c r="SV30" s="36"/>
      <c r="SW30" s="36"/>
      <c r="SX30" s="36"/>
      <c r="SY30" s="36"/>
      <c r="SZ30" s="36"/>
      <c r="TA30" s="36"/>
      <c r="TB30" s="36"/>
      <c r="TC30" s="36"/>
      <c r="TD30" s="36"/>
      <c r="TE30" s="36"/>
      <c r="TF30" s="36"/>
      <c r="TG30" s="36"/>
      <c r="TH30" s="36"/>
      <c r="TI30" s="36"/>
      <c r="TJ30" s="36"/>
      <c r="TK30" s="36"/>
      <c r="TL30" s="36"/>
      <c r="TM30" s="36"/>
      <c r="TN30" s="36"/>
      <c r="TO30" s="36"/>
      <c r="TP30" s="36"/>
      <c r="TQ30" s="36"/>
      <c r="TR30" s="36"/>
      <c r="TS30" s="36"/>
      <c r="TT30" s="36"/>
      <c r="TU30" s="36"/>
      <c r="TV30" s="36"/>
      <c r="TW30" s="36"/>
      <c r="TX30" s="36"/>
      <c r="TY30" s="36"/>
      <c r="TZ30" s="36"/>
      <c r="UA30" s="36"/>
      <c r="UB30" s="36"/>
      <c r="UC30" s="36"/>
      <c r="UD30" s="36"/>
      <c r="UE30" s="36"/>
      <c r="UF30" s="36"/>
      <c r="UG30" s="36"/>
      <c r="UH30" s="36"/>
      <c r="UI30" s="36"/>
      <c r="UJ30" s="36"/>
      <c r="UK30" s="36"/>
      <c r="UL30" s="36"/>
      <c r="UM30" s="36"/>
      <c r="UN30" s="36"/>
      <c r="UO30" s="36"/>
      <c r="UP30" s="36"/>
      <c r="UQ30" s="36"/>
      <c r="UR30" s="36"/>
      <c r="US30" s="36"/>
      <c r="UT30" s="36"/>
      <c r="UU30" s="36"/>
      <c r="UV30" s="36"/>
      <c r="UW30" s="36"/>
      <c r="UX30" s="36"/>
      <c r="UY30" s="36"/>
      <c r="UZ30" s="36"/>
      <c r="VA30" s="36"/>
      <c r="VB30" s="36"/>
      <c r="VC30" s="36"/>
      <c r="VD30" s="36"/>
      <c r="VE30" s="36"/>
      <c r="VF30" s="36"/>
      <c r="VG30" s="36"/>
      <c r="VH30" s="36"/>
      <c r="VI30" s="36"/>
      <c r="VJ30" s="36"/>
      <c r="VK30" s="36"/>
      <c r="VL30" s="36"/>
      <c r="VM30" s="36"/>
      <c r="VN30" s="36"/>
      <c r="VO30" s="36"/>
      <c r="VP30" s="36"/>
      <c r="VQ30" s="36"/>
      <c r="VR30" s="36"/>
      <c r="VS30" s="36"/>
      <c r="VT30" s="36"/>
      <c r="VU30" s="36"/>
      <c r="VV30" s="36"/>
      <c r="VW30" s="36"/>
      <c r="VX30" s="36"/>
      <c r="VY30" s="36"/>
      <c r="VZ30" s="36"/>
      <c r="WA30" s="36"/>
      <c r="WB30" s="36"/>
      <c r="WC30" s="36"/>
      <c r="WD30" s="36"/>
      <c r="WE30" s="36"/>
      <c r="WF30" s="36"/>
      <c r="WG30" s="36"/>
      <c r="WH30" s="36"/>
      <c r="WI30" s="36"/>
      <c r="WJ30" s="36"/>
      <c r="WK30" s="36"/>
      <c r="WL30" s="36"/>
      <c r="WM30" s="36"/>
      <c r="WN30" s="36"/>
      <c r="WO30" s="36"/>
      <c r="WP30" s="36"/>
      <c r="WQ30" s="36"/>
      <c r="WR30" s="36"/>
      <c r="WS30" s="36"/>
      <c r="WT30" s="36"/>
      <c r="WU30" s="36"/>
      <c r="WV30" s="36"/>
      <c r="WW30" s="36"/>
      <c r="WX30" s="36"/>
      <c r="WY30" s="36"/>
      <c r="WZ30" s="36"/>
      <c r="XA30" s="36"/>
      <c r="XB30" s="36"/>
      <c r="XC30" s="36"/>
      <c r="XD30" s="36"/>
      <c r="XE30" s="36"/>
      <c r="XF30" s="36"/>
      <c r="XG30" s="36"/>
      <c r="XH30" s="36"/>
      <c r="XI30" s="36"/>
      <c r="XJ30" s="36"/>
      <c r="XK30" s="36"/>
      <c r="XL30" s="36"/>
      <c r="XM30" s="36"/>
      <c r="XN30" s="36"/>
      <c r="XO30" s="36"/>
      <c r="XP30" s="36"/>
      <c r="XQ30" s="36"/>
      <c r="XR30" s="36"/>
      <c r="XS30" s="36"/>
      <c r="XT30" s="36"/>
      <c r="XU30" s="36"/>
      <c r="XV30" s="36"/>
      <c r="XW30" s="36"/>
      <c r="XX30" s="36"/>
      <c r="XY30" s="36"/>
      <c r="XZ30" s="36"/>
      <c r="YA30" s="36"/>
      <c r="YB30" s="36"/>
      <c r="YC30" s="36"/>
      <c r="YD30" s="36"/>
      <c r="YE30" s="36"/>
      <c r="YF30" s="36"/>
      <c r="YG30" s="36"/>
      <c r="YH30" s="36"/>
      <c r="YI30" s="36"/>
      <c r="YJ30" s="36"/>
      <c r="YK30" s="36"/>
      <c r="YL30" s="36"/>
      <c r="YM30" s="36"/>
      <c r="YN30" s="36"/>
      <c r="YO30" s="36"/>
      <c r="YP30" s="36"/>
      <c r="YQ30" s="36"/>
      <c r="YR30" s="36"/>
      <c r="YS30" s="36"/>
      <c r="YT30" s="36"/>
      <c r="YU30" s="36"/>
      <c r="YV30" s="36"/>
      <c r="YW30" s="36"/>
      <c r="YX30" s="36"/>
      <c r="YY30" s="36"/>
      <c r="YZ30" s="36"/>
      <c r="ZA30" s="36"/>
      <c r="ZB30" s="36"/>
      <c r="ZC30" s="36"/>
      <c r="ZD30" s="36"/>
      <c r="ZE30" s="36"/>
      <c r="ZF30" s="36"/>
      <c r="ZG30" s="36"/>
      <c r="ZH30" s="36"/>
      <c r="ZI30" s="36"/>
      <c r="ZJ30" s="36"/>
      <c r="ZK30" s="36"/>
      <c r="ZL30" s="36"/>
      <c r="ZM30" s="36"/>
      <c r="ZN30" s="36"/>
      <c r="ZO30" s="36"/>
      <c r="ZP30" s="36"/>
      <c r="ZQ30" s="36"/>
      <c r="ZR30" s="36"/>
      <c r="ZS30" s="36"/>
      <c r="ZT30" s="36"/>
      <c r="ZU30" s="36"/>
      <c r="ZV30" s="36"/>
      <c r="ZW30" s="36"/>
      <c r="ZX30" s="36"/>
      <c r="ZY30" s="36"/>
      <c r="ZZ30" s="36"/>
      <c r="AAA30" s="36"/>
      <c r="AAB30" s="36"/>
      <c r="AAC30" s="36"/>
      <c r="AAD30" s="36"/>
      <c r="AAE30" s="36"/>
      <c r="AAF30" s="36"/>
      <c r="AAG30" s="36"/>
      <c r="AAH30" s="36"/>
      <c r="AAI30" s="36"/>
      <c r="AAJ30" s="36"/>
      <c r="AAK30" s="36"/>
      <c r="AAL30" s="36"/>
      <c r="AAM30" s="36"/>
      <c r="AAN30" s="36"/>
      <c r="AAO30" s="36"/>
      <c r="AAP30" s="36"/>
      <c r="AAQ30" s="36"/>
      <c r="AAR30" s="36"/>
      <c r="AAS30" s="36"/>
      <c r="AAT30" s="36"/>
      <c r="AAU30" s="36"/>
      <c r="AAV30" s="36"/>
      <c r="AAW30" s="36"/>
      <c r="AAX30" s="36"/>
      <c r="AAY30" s="36"/>
      <c r="AAZ30" s="36"/>
      <c r="ABA30" s="36"/>
      <c r="ABB30" s="36"/>
      <c r="ABC30" s="36"/>
      <c r="ABD30" s="36"/>
      <c r="ABE30" s="36"/>
      <c r="ABF30" s="36"/>
      <c r="ABG30" s="36"/>
      <c r="ABH30" s="36"/>
      <c r="ABI30" s="36"/>
      <c r="ABJ30" s="36"/>
      <c r="ABK30" s="36"/>
      <c r="ABL30" s="36"/>
      <c r="ABM30" s="36"/>
      <c r="ABN30" s="36"/>
      <c r="ABO30" s="36"/>
      <c r="ABP30" s="36"/>
      <c r="ABQ30" s="36"/>
      <c r="ABR30" s="36"/>
      <c r="ABS30" s="36"/>
      <c r="ABT30" s="36"/>
      <c r="ABU30" s="36"/>
      <c r="ABV30" s="36"/>
      <c r="ABW30" s="36"/>
      <c r="ABX30" s="36"/>
      <c r="ABY30" s="36"/>
      <c r="ABZ30" s="36"/>
      <c r="ACA30" s="36"/>
      <c r="ACB30" s="36"/>
      <c r="ACC30" s="36"/>
      <c r="ACD30" s="36"/>
      <c r="ACE30" s="36"/>
      <c r="ACF30" s="36"/>
      <c r="ACG30" s="36"/>
      <c r="ACH30" s="36"/>
      <c r="ACI30" s="36"/>
      <c r="ACJ30" s="36"/>
      <c r="ACK30" s="36"/>
      <c r="ACL30" s="36"/>
      <c r="ACM30" s="36"/>
      <c r="ACN30" s="36"/>
      <c r="ACO30" s="36"/>
      <c r="ACP30" s="36"/>
      <c r="ACQ30" s="36"/>
      <c r="ACR30" s="36"/>
      <c r="ACS30" s="36"/>
      <c r="ACT30" s="36"/>
      <c r="ACU30" s="36"/>
      <c r="ACV30" s="36"/>
      <c r="ACW30" s="36"/>
      <c r="ACX30" s="36"/>
      <c r="ACY30" s="36"/>
      <c r="ACZ30" s="36"/>
      <c r="ADA30" s="36"/>
      <c r="ADB30" s="36"/>
      <c r="ADC30" s="36"/>
      <c r="ADD30" s="36"/>
      <c r="ADE30" s="36"/>
      <c r="ADF30" s="36"/>
      <c r="ADG30" s="36"/>
      <c r="ADH30" s="36"/>
      <c r="ADI30" s="36"/>
      <c r="ADJ30" s="36"/>
      <c r="ADK30" s="36"/>
      <c r="ADL30" s="36"/>
      <c r="ADM30" s="36"/>
      <c r="ADN30" s="36"/>
      <c r="ADO30" s="36"/>
      <c r="ADP30" s="36"/>
      <c r="ADQ30" s="36"/>
      <c r="ADR30" s="36"/>
      <c r="ADS30" s="36"/>
      <c r="ADT30" s="36"/>
      <c r="ADU30" s="36"/>
      <c r="ADV30" s="36"/>
      <c r="ADW30" s="36"/>
      <c r="ADX30" s="36"/>
      <c r="ADY30" s="36"/>
      <c r="ADZ30" s="36"/>
      <c r="AEA30" s="36"/>
      <c r="AEB30" s="36"/>
      <c r="AEC30" s="36"/>
      <c r="AED30" s="36"/>
      <c r="AEE30" s="36"/>
      <c r="AEF30" s="36"/>
      <c r="AEG30" s="36"/>
      <c r="AEH30" s="36"/>
      <c r="AEI30" s="36"/>
      <c r="AEJ30" s="36"/>
      <c r="AEK30" s="36"/>
      <c r="AEL30" s="36"/>
      <c r="AEM30" s="36"/>
      <c r="AEN30" s="36"/>
      <c r="AEO30" s="36"/>
      <c r="AEP30" s="36"/>
      <c r="AEQ30" s="36"/>
      <c r="AER30" s="36"/>
      <c r="AES30" s="36"/>
      <c r="AET30" s="36"/>
      <c r="AEU30" s="36"/>
      <c r="AEV30" s="36"/>
      <c r="AEW30" s="36"/>
      <c r="AEX30" s="36"/>
      <c r="AEY30" s="36"/>
      <c r="AEZ30" s="36"/>
      <c r="AFA30" s="36"/>
      <c r="AFB30" s="36"/>
      <c r="AFC30" s="36"/>
      <c r="AFD30" s="36"/>
      <c r="AFE30" s="36"/>
      <c r="AFF30" s="36"/>
      <c r="AFG30" s="36"/>
      <c r="AFH30" s="36"/>
      <c r="AFI30" s="36"/>
      <c r="AFJ30" s="36"/>
      <c r="AFK30" s="36"/>
      <c r="AFL30" s="36"/>
      <c r="AFM30" s="36"/>
      <c r="AFN30" s="36"/>
      <c r="AFO30" s="36"/>
      <c r="AFP30" s="36"/>
      <c r="AFQ30" s="36"/>
      <c r="AFR30" s="36"/>
      <c r="AFS30" s="36"/>
      <c r="AFT30" s="36"/>
      <c r="AFU30" s="36"/>
      <c r="AFV30" s="36"/>
      <c r="AFW30" s="36"/>
    </row>
    <row r="31" spans="1:855" s="34" customFormat="1" ht="18" customHeight="1">
      <c r="A31" s="64">
        <v>27</v>
      </c>
      <c r="B31" s="11" t="s">
        <v>35</v>
      </c>
      <c r="C31" s="12" t="s">
        <v>66</v>
      </c>
      <c r="D31" s="13">
        <v>2</v>
      </c>
      <c r="E31" s="12" t="s">
        <v>18</v>
      </c>
      <c r="F31" s="12" t="s">
        <v>19</v>
      </c>
      <c r="G31" s="62" t="s">
        <v>160</v>
      </c>
      <c r="H31" s="14">
        <v>0.2</v>
      </c>
      <c r="I31" s="12" t="s">
        <v>101</v>
      </c>
      <c r="J31" s="15"/>
      <c r="K31" s="15"/>
      <c r="L31" s="16">
        <f>493+429</f>
        <v>922</v>
      </c>
      <c r="M31" s="15">
        <f t="shared" si="9"/>
        <v>0</v>
      </c>
      <c r="N31" s="15"/>
      <c r="O31" s="16">
        <f>650</f>
        <v>650</v>
      </c>
      <c r="P31" s="15">
        <f t="shared" si="8"/>
        <v>922</v>
      </c>
      <c r="Q31" s="15">
        <v>0</v>
      </c>
      <c r="R31" s="17">
        <f t="shared" si="4"/>
        <v>922</v>
      </c>
      <c r="S31" s="101">
        <v>714.08199999999999</v>
      </c>
      <c r="T31" s="101">
        <v>188.48699999999999</v>
      </c>
      <c r="U31" s="108">
        <f t="shared" si="5"/>
        <v>742.35505000000001</v>
      </c>
      <c r="V31" s="114"/>
      <c r="W31" s="125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M31" s="36"/>
      <c r="AN31" s="36"/>
      <c r="AO31" s="36"/>
      <c r="AP31" s="36"/>
      <c r="AQ31" s="36"/>
      <c r="AR31" s="36"/>
      <c r="AS31" s="36"/>
      <c r="AT31" s="36"/>
      <c r="AU31" s="36"/>
      <c r="AV31" s="36"/>
      <c r="AW31" s="36"/>
      <c r="AX31" s="36"/>
      <c r="AY31" s="36"/>
      <c r="AZ31" s="36"/>
      <c r="BA31" s="36"/>
      <c r="BB31" s="36"/>
      <c r="BC31" s="36"/>
      <c r="BD31" s="36"/>
      <c r="BE31" s="36"/>
      <c r="BF31" s="36"/>
      <c r="BG31" s="36"/>
      <c r="BH31" s="36"/>
      <c r="BI31" s="36"/>
      <c r="BJ31" s="36"/>
      <c r="BK31" s="36"/>
      <c r="BL31" s="36"/>
      <c r="BM31" s="36"/>
      <c r="BN31" s="36"/>
      <c r="BO31" s="36"/>
      <c r="BP31" s="36"/>
      <c r="BQ31" s="36"/>
      <c r="BR31" s="36"/>
      <c r="BS31" s="36"/>
      <c r="BT31" s="36"/>
      <c r="BU31" s="36"/>
      <c r="BV31" s="36"/>
      <c r="BW31" s="36"/>
      <c r="BX31" s="36"/>
      <c r="BY31" s="36"/>
      <c r="BZ31" s="36"/>
      <c r="CA31" s="36"/>
      <c r="CB31" s="36"/>
      <c r="CC31" s="36"/>
      <c r="CD31" s="36"/>
      <c r="CE31" s="36"/>
      <c r="CF31" s="36"/>
      <c r="CG31" s="36"/>
      <c r="CH31" s="36"/>
      <c r="CI31" s="36"/>
      <c r="CJ31" s="36"/>
      <c r="CK31" s="36"/>
      <c r="CL31" s="36"/>
      <c r="CM31" s="36"/>
      <c r="CN31" s="36"/>
      <c r="CO31" s="36"/>
      <c r="CP31" s="36"/>
      <c r="CQ31" s="36"/>
      <c r="CR31" s="36"/>
      <c r="CS31" s="36"/>
      <c r="CT31" s="36"/>
      <c r="CU31" s="36"/>
      <c r="CV31" s="36"/>
      <c r="CW31" s="36"/>
      <c r="CX31" s="36"/>
      <c r="CY31" s="36"/>
      <c r="CZ31" s="36"/>
      <c r="DA31" s="36"/>
      <c r="DB31" s="36"/>
      <c r="DC31" s="36"/>
      <c r="DD31" s="36"/>
      <c r="DE31" s="36"/>
      <c r="DF31" s="36"/>
      <c r="DG31" s="36"/>
      <c r="DH31" s="36"/>
      <c r="DI31" s="36"/>
      <c r="DJ31" s="36"/>
      <c r="DK31" s="36"/>
      <c r="DL31" s="36"/>
      <c r="DM31" s="36"/>
      <c r="DN31" s="36"/>
      <c r="DO31" s="36"/>
      <c r="DP31" s="36"/>
      <c r="DQ31" s="36"/>
      <c r="DR31" s="36"/>
      <c r="DS31" s="36"/>
      <c r="DT31" s="36"/>
      <c r="DU31" s="36"/>
      <c r="DV31" s="36"/>
      <c r="DW31" s="36"/>
      <c r="DX31" s="36"/>
      <c r="DY31" s="36"/>
      <c r="DZ31" s="36"/>
      <c r="EA31" s="36"/>
      <c r="EB31" s="36"/>
      <c r="EC31" s="36"/>
      <c r="ED31" s="36"/>
      <c r="EE31" s="36"/>
      <c r="EF31" s="36"/>
      <c r="EG31" s="36"/>
      <c r="EH31" s="36"/>
      <c r="EI31" s="36"/>
      <c r="EJ31" s="36"/>
      <c r="EK31" s="36"/>
      <c r="EL31" s="36"/>
      <c r="EM31" s="36"/>
      <c r="EN31" s="36"/>
      <c r="EO31" s="36"/>
      <c r="EP31" s="36"/>
      <c r="EQ31" s="36"/>
      <c r="ER31" s="36"/>
      <c r="ES31" s="36"/>
      <c r="ET31" s="36"/>
      <c r="EU31" s="36"/>
      <c r="EV31" s="36"/>
      <c r="EW31" s="36"/>
      <c r="EX31" s="36"/>
      <c r="EY31" s="36"/>
      <c r="EZ31" s="36"/>
      <c r="FA31" s="36"/>
      <c r="FB31" s="36"/>
      <c r="FC31" s="36"/>
      <c r="FD31" s="36"/>
      <c r="FE31" s="36"/>
      <c r="FF31" s="36"/>
      <c r="FG31" s="36"/>
      <c r="FH31" s="36"/>
      <c r="FI31" s="36"/>
      <c r="FJ31" s="36"/>
      <c r="FK31" s="36"/>
      <c r="FL31" s="36"/>
      <c r="FM31" s="36"/>
      <c r="FN31" s="36"/>
      <c r="FO31" s="36"/>
      <c r="FP31" s="36"/>
      <c r="FQ31" s="36"/>
      <c r="FR31" s="36"/>
      <c r="FS31" s="36"/>
      <c r="FT31" s="36"/>
      <c r="FU31" s="36"/>
      <c r="FV31" s="36"/>
      <c r="FW31" s="36"/>
      <c r="FX31" s="36"/>
      <c r="FY31" s="36"/>
      <c r="FZ31" s="36"/>
      <c r="GA31" s="36"/>
      <c r="GB31" s="36"/>
      <c r="GC31" s="36"/>
      <c r="GD31" s="36"/>
      <c r="GE31" s="36"/>
      <c r="GF31" s="36"/>
      <c r="GG31" s="36"/>
      <c r="GH31" s="36"/>
      <c r="GI31" s="36"/>
      <c r="GJ31" s="36"/>
      <c r="GK31" s="36"/>
      <c r="GL31" s="36"/>
      <c r="GM31" s="36"/>
      <c r="GN31" s="36"/>
      <c r="GO31" s="36"/>
      <c r="GP31" s="36"/>
      <c r="GQ31" s="36"/>
      <c r="GR31" s="36"/>
      <c r="GS31" s="36"/>
      <c r="GT31" s="36"/>
      <c r="GU31" s="36"/>
      <c r="GV31" s="36"/>
      <c r="GW31" s="36"/>
      <c r="GX31" s="36"/>
      <c r="GY31" s="36"/>
      <c r="GZ31" s="36"/>
      <c r="HA31" s="36"/>
      <c r="HB31" s="36"/>
      <c r="HC31" s="36"/>
      <c r="HD31" s="36"/>
      <c r="HE31" s="36"/>
      <c r="HF31" s="36"/>
      <c r="HG31" s="36"/>
      <c r="HH31" s="36"/>
      <c r="HI31" s="36"/>
      <c r="HJ31" s="36"/>
      <c r="HK31" s="36"/>
      <c r="HL31" s="36"/>
      <c r="HM31" s="36"/>
      <c r="HN31" s="36"/>
      <c r="HO31" s="36"/>
      <c r="HP31" s="36"/>
      <c r="HQ31" s="36"/>
      <c r="HR31" s="36"/>
      <c r="HS31" s="36"/>
      <c r="HT31" s="36"/>
      <c r="HU31" s="36"/>
      <c r="HV31" s="36"/>
      <c r="HW31" s="36"/>
      <c r="HX31" s="36"/>
      <c r="HY31" s="36"/>
      <c r="HZ31" s="36"/>
      <c r="IA31" s="36"/>
      <c r="IB31" s="36"/>
      <c r="IC31" s="36"/>
      <c r="ID31" s="36"/>
      <c r="IE31" s="36"/>
      <c r="IF31" s="36"/>
      <c r="IG31" s="36"/>
      <c r="IH31" s="36"/>
      <c r="II31" s="36"/>
      <c r="IJ31" s="36"/>
      <c r="IK31" s="36"/>
      <c r="IL31" s="36"/>
      <c r="IM31" s="36"/>
      <c r="IN31" s="36"/>
      <c r="IO31" s="36"/>
      <c r="IP31" s="36"/>
      <c r="IQ31" s="36"/>
      <c r="IR31" s="36"/>
      <c r="IS31" s="36"/>
      <c r="IT31" s="36"/>
      <c r="IU31" s="36"/>
      <c r="IV31" s="36"/>
      <c r="IW31" s="36"/>
      <c r="IX31" s="36"/>
      <c r="IY31" s="36"/>
      <c r="IZ31" s="36"/>
      <c r="JA31" s="36"/>
      <c r="JB31" s="36"/>
      <c r="JC31" s="36"/>
      <c r="JD31" s="36"/>
      <c r="JE31" s="36"/>
      <c r="JF31" s="36"/>
      <c r="JG31" s="36"/>
      <c r="JH31" s="36"/>
      <c r="JI31" s="36"/>
      <c r="JJ31" s="36"/>
      <c r="JK31" s="36"/>
      <c r="JL31" s="36"/>
      <c r="JM31" s="36"/>
      <c r="JN31" s="36"/>
      <c r="JO31" s="36"/>
      <c r="JP31" s="36"/>
      <c r="JQ31" s="36"/>
      <c r="JR31" s="36"/>
      <c r="JS31" s="36"/>
      <c r="JT31" s="36"/>
      <c r="JU31" s="36"/>
      <c r="JV31" s="36"/>
      <c r="JW31" s="36"/>
      <c r="JX31" s="36"/>
      <c r="JY31" s="36"/>
      <c r="JZ31" s="36"/>
      <c r="KA31" s="36"/>
      <c r="KB31" s="36"/>
      <c r="KC31" s="36"/>
      <c r="KD31" s="36"/>
      <c r="KE31" s="36"/>
      <c r="KF31" s="36"/>
      <c r="KG31" s="36"/>
      <c r="KH31" s="36"/>
      <c r="KI31" s="36"/>
      <c r="KJ31" s="36"/>
      <c r="KK31" s="36"/>
      <c r="KL31" s="36"/>
      <c r="KM31" s="36"/>
      <c r="KN31" s="36"/>
      <c r="KO31" s="36"/>
      <c r="KP31" s="36"/>
      <c r="KQ31" s="36"/>
      <c r="KR31" s="36"/>
      <c r="KS31" s="36"/>
      <c r="KT31" s="36"/>
      <c r="KU31" s="36"/>
      <c r="KV31" s="36"/>
      <c r="KW31" s="36"/>
      <c r="KX31" s="36"/>
      <c r="KY31" s="36"/>
      <c r="KZ31" s="36"/>
      <c r="LA31" s="36"/>
      <c r="LB31" s="36"/>
      <c r="LC31" s="36"/>
      <c r="LD31" s="36"/>
      <c r="LE31" s="36"/>
      <c r="LF31" s="36"/>
      <c r="LG31" s="36"/>
      <c r="LH31" s="36"/>
      <c r="LI31" s="36"/>
      <c r="LJ31" s="36"/>
      <c r="LK31" s="36"/>
      <c r="LL31" s="36"/>
      <c r="LM31" s="36"/>
      <c r="LN31" s="36"/>
      <c r="LO31" s="36"/>
      <c r="LP31" s="36"/>
      <c r="LQ31" s="36"/>
      <c r="LR31" s="36"/>
      <c r="LS31" s="36"/>
      <c r="LT31" s="36"/>
      <c r="LU31" s="36"/>
      <c r="LV31" s="36"/>
      <c r="LW31" s="36"/>
      <c r="LX31" s="36"/>
      <c r="LY31" s="36"/>
      <c r="LZ31" s="36"/>
      <c r="MA31" s="36"/>
      <c r="MB31" s="36"/>
      <c r="MC31" s="36"/>
      <c r="MD31" s="36"/>
      <c r="ME31" s="36"/>
      <c r="MF31" s="36"/>
      <c r="MG31" s="36"/>
      <c r="MH31" s="36"/>
      <c r="MI31" s="36"/>
      <c r="MJ31" s="36"/>
      <c r="MK31" s="36"/>
      <c r="ML31" s="36"/>
      <c r="MM31" s="36"/>
      <c r="MN31" s="36"/>
      <c r="MO31" s="36"/>
      <c r="MP31" s="36"/>
      <c r="MQ31" s="36"/>
      <c r="MR31" s="36"/>
      <c r="MS31" s="36"/>
      <c r="MT31" s="36"/>
      <c r="MU31" s="36"/>
      <c r="MV31" s="36"/>
      <c r="MW31" s="36"/>
      <c r="MX31" s="36"/>
      <c r="MY31" s="36"/>
      <c r="MZ31" s="36"/>
      <c r="NA31" s="36"/>
      <c r="NB31" s="36"/>
      <c r="NC31" s="36"/>
      <c r="ND31" s="36"/>
      <c r="NE31" s="36"/>
      <c r="NF31" s="36"/>
      <c r="NG31" s="36"/>
      <c r="NH31" s="36"/>
      <c r="NI31" s="36"/>
      <c r="NJ31" s="36"/>
      <c r="NK31" s="36"/>
      <c r="NL31" s="36"/>
      <c r="NM31" s="36"/>
      <c r="NN31" s="36"/>
      <c r="NO31" s="36"/>
      <c r="NP31" s="36"/>
      <c r="NQ31" s="36"/>
      <c r="NR31" s="36"/>
      <c r="NS31" s="36"/>
      <c r="NT31" s="36"/>
      <c r="NU31" s="36"/>
      <c r="NV31" s="36"/>
      <c r="NW31" s="36"/>
      <c r="NX31" s="36"/>
      <c r="NY31" s="36"/>
      <c r="NZ31" s="36"/>
      <c r="OA31" s="36"/>
      <c r="OB31" s="36"/>
      <c r="OC31" s="36"/>
      <c r="OD31" s="36"/>
      <c r="OE31" s="36"/>
      <c r="OF31" s="36"/>
      <c r="OG31" s="36"/>
      <c r="OH31" s="36"/>
      <c r="OI31" s="36"/>
      <c r="OJ31" s="36"/>
      <c r="OK31" s="36"/>
      <c r="OL31" s="36"/>
      <c r="OM31" s="36"/>
      <c r="ON31" s="36"/>
      <c r="OT31" s="36"/>
      <c r="OU31" s="36"/>
      <c r="OV31" s="36"/>
      <c r="OW31" s="36"/>
      <c r="OX31" s="36"/>
      <c r="OY31" s="36"/>
      <c r="OZ31" s="36"/>
      <c r="PA31" s="36"/>
      <c r="PB31" s="36"/>
      <c r="PC31" s="36"/>
      <c r="PD31" s="36"/>
      <c r="PE31" s="36"/>
      <c r="PF31" s="36"/>
      <c r="PG31" s="36"/>
      <c r="PH31" s="36"/>
      <c r="PI31" s="36"/>
      <c r="PJ31" s="36"/>
      <c r="PK31" s="36"/>
      <c r="PL31" s="36"/>
      <c r="PM31" s="36"/>
      <c r="PN31" s="36"/>
      <c r="PO31" s="36"/>
      <c r="PP31" s="36"/>
      <c r="PQ31" s="36"/>
      <c r="PR31" s="36"/>
      <c r="PS31" s="36"/>
      <c r="PT31" s="36"/>
      <c r="PU31" s="36"/>
      <c r="PV31" s="36"/>
      <c r="PW31" s="36"/>
      <c r="PX31" s="36"/>
      <c r="PY31" s="36"/>
      <c r="PZ31" s="36"/>
      <c r="QA31" s="36"/>
      <c r="QB31" s="36"/>
      <c r="QC31" s="36"/>
      <c r="QD31" s="36"/>
      <c r="QE31" s="36"/>
      <c r="QF31" s="36"/>
      <c r="QG31" s="36"/>
      <c r="QH31" s="36"/>
      <c r="QI31" s="36"/>
      <c r="QJ31" s="36"/>
      <c r="QK31" s="36"/>
      <c r="QL31" s="36"/>
      <c r="QM31" s="36"/>
      <c r="QN31" s="36"/>
      <c r="QO31" s="36"/>
      <c r="QP31" s="36"/>
      <c r="QQ31" s="36"/>
      <c r="QR31" s="36"/>
      <c r="QS31" s="36"/>
      <c r="QT31" s="36"/>
      <c r="QU31" s="36"/>
      <c r="QV31" s="36"/>
      <c r="QW31" s="36"/>
      <c r="QX31" s="36"/>
      <c r="QY31" s="36"/>
      <c r="QZ31" s="36"/>
      <c r="RA31" s="36"/>
      <c r="RB31" s="36"/>
      <c r="RC31" s="36"/>
      <c r="RD31" s="36"/>
      <c r="RE31" s="36"/>
      <c r="RF31" s="36"/>
      <c r="RG31" s="36"/>
      <c r="RH31" s="36"/>
      <c r="RI31" s="36"/>
      <c r="RJ31" s="36"/>
      <c r="RK31" s="36"/>
      <c r="RL31" s="36"/>
      <c r="RM31" s="36"/>
      <c r="RN31" s="36"/>
      <c r="RO31" s="36"/>
      <c r="RP31" s="36"/>
      <c r="RQ31" s="36"/>
      <c r="RR31" s="36"/>
      <c r="RS31" s="36"/>
      <c r="RT31" s="36"/>
      <c r="RU31" s="36"/>
      <c r="RV31" s="36"/>
      <c r="RW31" s="36"/>
      <c r="RX31" s="36"/>
      <c r="RY31" s="36"/>
      <c r="RZ31" s="36"/>
      <c r="SA31" s="36"/>
      <c r="SB31" s="36"/>
      <c r="SC31" s="36"/>
      <c r="SD31" s="36"/>
      <c r="SE31" s="36"/>
      <c r="SF31" s="36"/>
      <c r="SG31" s="36"/>
      <c r="SH31" s="36"/>
      <c r="SI31" s="36"/>
      <c r="SJ31" s="36"/>
      <c r="SK31" s="36"/>
      <c r="SL31" s="36"/>
      <c r="SM31" s="36"/>
      <c r="SN31" s="36"/>
      <c r="SO31" s="36"/>
      <c r="SP31" s="36"/>
      <c r="SQ31" s="36"/>
      <c r="SR31" s="36"/>
      <c r="SS31" s="36"/>
      <c r="ST31" s="36"/>
      <c r="SU31" s="36"/>
      <c r="SV31" s="36"/>
      <c r="SW31" s="36"/>
      <c r="SX31" s="36"/>
      <c r="SY31" s="36"/>
      <c r="SZ31" s="36"/>
      <c r="TA31" s="36"/>
      <c r="TB31" s="36"/>
      <c r="TC31" s="36"/>
      <c r="TD31" s="36"/>
      <c r="TE31" s="36"/>
      <c r="TF31" s="36"/>
      <c r="TG31" s="36"/>
      <c r="TH31" s="36"/>
      <c r="TI31" s="36"/>
      <c r="TJ31" s="36"/>
      <c r="TK31" s="36"/>
      <c r="TL31" s="36"/>
      <c r="TM31" s="36"/>
      <c r="TN31" s="36"/>
      <c r="TO31" s="36"/>
      <c r="TP31" s="36"/>
      <c r="TQ31" s="36"/>
      <c r="TR31" s="36"/>
      <c r="TS31" s="36"/>
      <c r="TT31" s="36"/>
      <c r="TU31" s="36"/>
      <c r="TV31" s="36"/>
      <c r="TW31" s="36"/>
      <c r="TX31" s="36"/>
      <c r="TY31" s="36"/>
      <c r="TZ31" s="36"/>
      <c r="UA31" s="36"/>
      <c r="UB31" s="36"/>
      <c r="UC31" s="36"/>
      <c r="UD31" s="36"/>
      <c r="UE31" s="36"/>
      <c r="UF31" s="36"/>
      <c r="UG31" s="36"/>
      <c r="UH31" s="36"/>
      <c r="UI31" s="36"/>
      <c r="UJ31" s="36"/>
      <c r="UK31" s="36"/>
      <c r="UL31" s="36"/>
      <c r="UM31" s="36"/>
      <c r="UN31" s="36"/>
      <c r="UO31" s="36"/>
      <c r="UP31" s="36"/>
      <c r="UQ31" s="36"/>
      <c r="UR31" s="36"/>
      <c r="US31" s="36"/>
      <c r="UT31" s="36"/>
      <c r="UU31" s="36"/>
      <c r="UV31" s="36"/>
      <c r="UW31" s="36"/>
      <c r="UX31" s="36"/>
      <c r="UY31" s="36"/>
      <c r="UZ31" s="36"/>
      <c r="VA31" s="36"/>
      <c r="VB31" s="36"/>
      <c r="VC31" s="36"/>
      <c r="VD31" s="36"/>
      <c r="VE31" s="36"/>
      <c r="VF31" s="36"/>
      <c r="VG31" s="36"/>
      <c r="VH31" s="36"/>
      <c r="VI31" s="36"/>
      <c r="VJ31" s="36"/>
      <c r="VK31" s="36"/>
      <c r="VL31" s="36"/>
      <c r="VM31" s="36"/>
      <c r="VN31" s="36"/>
      <c r="VO31" s="36"/>
      <c r="VP31" s="36"/>
      <c r="VQ31" s="36"/>
      <c r="VR31" s="36"/>
      <c r="VS31" s="36"/>
      <c r="VT31" s="36"/>
      <c r="VU31" s="36"/>
      <c r="VV31" s="36"/>
      <c r="VW31" s="36"/>
      <c r="VX31" s="36"/>
      <c r="VY31" s="36"/>
      <c r="VZ31" s="36"/>
      <c r="WA31" s="36"/>
      <c r="WB31" s="36"/>
      <c r="WC31" s="36"/>
      <c r="WD31" s="36"/>
      <c r="WE31" s="36"/>
      <c r="WF31" s="36"/>
      <c r="WG31" s="36"/>
      <c r="WH31" s="36"/>
      <c r="WI31" s="36"/>
      <c r="WJ31" s="36"/>
      <c r="WK31" s="36"/>
      <c r="WL31" s="36"/>
      <c r="WM31" s="36"/>
      <c r="WN31" s="36"/>
      <c r="WO31" s="36"/>
      <c r="WP31" s="36"/>
      <c r="WQ31" s="36"/>
      <c r="WR31" s="36"/>
      <c r="WS31" s="36"/>
      <c r="WT31" s="36"/>
      <c r="WU31" s="36"/>
      <c r="WV31" s="36"/>
      <c r="WW31" s="36"/>
      <c r="WX31" s="36"/>
      <c r="WY31" s="36"/>
      <c r="WZ31" s="36"/>
      <c r="XA31" s="36"/>
      <c r="XB31" s="36"/>
      <c r="XC31" s="36"/>
      <c r="XD31" s="36"/>
      <c r="XE31" s="36"/>
      <c r="XF31" s="36"/>
      <c r="XG31" s="36"/>
      <c r="XH31" s="36"/>
      <c r="XI31" s="36"/>
      <c r="XJ31" s="36"/>
      <c r="XK31" s="36"/>
      <c r="XL31" s="36"/>
      <c r="XM31" s="36"/>
      <c r="XN31" s="36"/>
      <c r="XO31" s="36"/>
      <c r="XP31" s="36"/>
      <c r="XQ31" s="36"/>
      <c r="XR31" s="36"/>
      <c r="XS31" s="36"/>
      <c r="XT31" s="36"/>
      <c r="XU31" s="36"/>
      <c r="XV31" s="36"/>
      <c r="XW31" s="36"/>
      <c r="XX31" s="36"/>
      <c r="XY31" s="36"/>
      <c r="XZ31" s="36"/>
      <c r="YA31" s="36"/>
      <c r="YB31" s="36"/>
      <c r="YC31" s="36"/>
      <c r="YD31" s="36"/>
      <c r="YE31" s="36"/>
      <c r="YF31" s="36"/>
      <c r="YG31" s="36"/>
      <c r="YH31" s="36"/>
      <c r="YI31" s="36"/>
      <c r="YJ31" s="36"/>
      <c r="YK31" s="36"/>
      <c r="YL31" s="36"/>
      <c r="YM31" s="36"/>
      <c r="YN31" s="36"/>
      <c r="YO31" s="36"/>
      <c r="YP31" s="36"/>
      <c r="YQ31" s="36"/>
      <c r="YR31" s="36"/>
      <c r="YS31" s="36"/>
      <c r="YT31" s="36"/>
      <c r="YU31" s="36"/>
      <c r="YV31" s="36"/>
      <c r="YW31" s="36"/>
      <c r="YX31" s="36"/>
      <c r="YY31" s="36"/>
      <c r="YZ31" s="36"/>
      <c r="ZA31" s="36"/>
      <c r="ZB31" s="36"/>
      <c r="ZC31" s="36"/>
      <c r="ZD31" s="36"/>
      <c r="ZE31" s="36"/>
      <c r="ZF31" s="36"/>
      <c r="ZG31" s="36"/>
      <c r="ZH31" s="36"/>
      <c r="ZI31" s="36"/>
      <c r="ZJ31" s="36"/>
      <c r="ZK31" s="36"/>
      <c r="ZL31" s="36"/>
      <c r="ZM31" s="36"/>
      <c r="ZN31" s="36"/>
      <c r="ZO31" s="36"/>
      <c r="ZP31" s="36"/>
      <c r="ZQ31" s="36"/>
      <c r="ZR31" s="36"/>
      <c r="ZS31" s="36"/>
      <c r="ZT31" s="36"/>
      <c r="ZU31" s="36"/>
      <c r="ZV31" s="36"/>
      <c r="ZW31" s="36"/>
      <c r="ZX31" s="36"/>
      <c r="ZY31" s="36"/>
      <c r="ZZ31" s="36"/>
      <c r="AAA31" s="36"/>
      <c r="AAB31" s="36"/>
      <c r="AAC31" s="36"/>
      <c r="AAD31" s="36"/>
      <c r="AAE31" s="36"/>
      <c r="AAF31" s="36"/>
      <c r="AAG31" s="36"/>
      <c r="AAH31" s="36"/>
      <c r="AAI31" s="36"/>
      <c r="AAJ31" s="36"/>
      <c r="AAK31" s="36"/>
      <c r="AAL31" s="36"/>
      <c r="AAM31" s="36"/>
      <c r="AAN31" s="36"/>
      <c r="AAO31" s="36"/>
      <c r="AAP31" s="36"/>
      <c r="AAQ31" s="36"/>
      <c r="AAR31" s="36"/>
      <c r="AAS31" s="36"/>
      <c r="AAT31" s="36"/>
      <c r="AAU31" s="36"/>
      <c r="AAV31" s="36"/>
      <c r="AAW31" s="36"/>
      <c r="AAX31" s="36"/>
      <c r="AAY31" s="36"/>
      <c r="AAZ31" s="36"/>
      <c r="ABA31" s="36"/>
      <c r="ABB31" s="36"/>
      <c r="ABC31" s="36"/>
      <c r="ABD31" s="36"/>
      <c r="ABE31" s="36"/>
      <c r="ABF31" s="36"/>
      <c r="ABG31" s="36"/>
      <c r="ABH31" s="36"/>
      <c r="ABI31" s="36"/>
      <c r="ABJ31" s="36"/>
      <c r="ABK31" s="36"/>
      <c r="ABL31" s="36"/>
      <c r="ABM31" s="36"/>
      <c r="ABN31" s="36"/>
      <c r="ABO31" s="36"/>
      <c r="ABP31" s="36"/>
      <c r="ABQ31" s="36"/>
      <c r="ABR31" s="36"/>
      <c r="ABS31" s="36"/>
      <c r="ABT31" s="36"/>
      <c r="ABU31" s="36"/>
      <c r="ABV31" s="36"/>
      <c r="ABW31" s="36"/>
      <c r="ABX31" s="36"/>
      <c r="ABY31" s="36"/>
      <c r="ABZ31" s="36"/>
      <c r="ACA31" s="36"/>
      <c r="ACB31" s="36"/>
      <c r="ACC31" s="36"/>
      <c r="ACD31" s="36"/>
      <c r="ACE31" s="36"/>
      <c r="ACF31" s="36"/>
      <c r="ACG31" s="36"/>
      <c r="ACH31" s="36"/>
      <c r="ACI31" s="36"/>
      <c r="ACJ31" s="36"/>
      <c r="ACK31" s="36"/>
      <c r="ACL31" s="36"/>
      <c r="ACM31" s="36"/>
      <c r="ACN31" s="36"/>
      <c r="ACO31" s="36"/>
      <c r="ACP31" s="36"/>
      <c r="ACQ31" s="36"/>
      <c r="ACR31" s="36"/>
      <c r="ACS31" s="36"/>
      <c r="ACT31" s="36"/>
      <c r="ACU31" s="36"/>
      <c r="ACV31" s="36"/>
      <c r="ACW31" s="36"/>
      <c r="ACX31" s="36"/>
      <c r="ACY31" s="36"/>
      <c r="ACZ31" s="36"/>
      <c r="ADA31" s="36"/>
      <c r="ADB31" s="36"/>
      <c r="ADC31" s="36"/>
      <c r="ADD31" s="36"/>
      <c r="ADE31" s="36"/>
      <c r="ADF31" s="36"/>
      <c r="ADG31" s="36"/>
      <c r="ADH31" s="36"/>
      <c r="ADI31" s="36"/>
      <c r="ADJ31" s="36"/>
      <c r="ADK31" s="36"/>
      <c r="ADL31" s="36"/>
      <c r="ADM31" s="36"/>
      <c r="ADN31" s="36"/>
      <c r="ADO31" s="36"/>
      <c r="ADP31" s="36"/>
      <c r="ADQ31" s="36"/>
      <c r="ADR31" s="36"/>
      <c r="ADS31" s="36"/>
      <c r="ADT31" s="36"/>
      <c r="ADU31" s="36"/>
      <c r="ADV31" s="36"/>
      <c r="ADW31" s="36"/>
      <c r="ADX31" s="36"/>
      <c r="ADY31" s="36"/>
      <c r="ADZ31" s="36"/>
      <c r="AEA31" s="36"/>
      <c r="AEB31" s="36"/>
      <c r="AEC31" s="36"/>
      <c r="AED31" s="36"/>
      <c r="AEE31" s="36"/>
      <c r="AEF31" s="36"/>
      <c r="AEG31" s="36"/>
      <c r="AEH31" s="36"/>
      <c r="AEI31" s="36"/>
      <c r="AEJ31" s="36"/>
      <c r="AEK31" s="36"/>
      <c r="AEL31" s="36"/>
      <c r="AEM31" s="36"/>
      <c r="AEN31" s="36"/>
      <c r="AEO31" s="36"/>
      <c r="AEP31" s="36"/>
      <c r="AEQ31" s="36"/>
      <c r="AER31" s="36"/>
      <c r="AES31" s="36"/>
      <c r="AET31" s="36"/>
      <c r="AEU31" s="36"/>
      <c r="AEV31" s="36"/>
      <c r="AEW31" s="36"/>
      <c r="AEX31" s="36"/>
      <c r="AEY31" s="36"/>
      <c r="AEZ31" s="36"/>
      <c r="AFA31" s="36"/>
      <c r="AFB31" s="36"/>
      <c r="AFC31" s="36"/>
      <c r="AFD31" s="36"/>
      <c r="AFE31" s="36"/>
      <c r="AFF31" s="36"/>
      <c r="AFG31" s="36"/>
      <c r="AFH31" s="36"/>
      <c r="AFI31" s="36"/>
      <c r="AFJ31" s="36"/>
      <c r="AFK31" s="36"/>
      <c r="AFL31" s="36"/>
      <c r="AFM31" s="36"/>
      <c r="AFN31" s="36"/>
      <c r="AFO31" s="36"/>
      <c r="AFP31" s="36"/>
      <c r="AFQ31" s="36"/>
      <c r="AFR31" s="36"/>
      <c r="AFS31" s="36"/>
      <c r="AFT31" s="36"/>
      <c r="AFU31" s="36"/>
      <c r="AFV31" s="36"/>
      <c r="AFW31" s="36"/>
    </row>
    <row r="32" spans="1:855" s="34" customFormat="1" ht="18" customHeight="1">
      <c r="A32" s="64">
        <v>28</v>
      </c>
      <c r="B32" s="11" t="s">
        <v>35</v>
      </c>
      <c r="C32" s="12" t="s">
        <v>67</v>
      </c>
      <c r="D32" s="13" t="s">
        <v>68</v>
      </c>
      <c r="E32" s="12" t="s">
        <v>18</v>
      </c>
      <c r="F32" s="12" t="s">
        <v>19</v>
      </c>
      <c r="G32" s="62" t="s">
        <v>161</v>
      </c>
      <c r="H32" s="14">
        <v>2</v>
      </c>
      <c r="I32" s="12" t="s">
        <v>101</v>
      </c>
      <c r="J32" s="15"/>
      <c r="K32" s="15"/>
      <c r="L32" s="16">
        <f>4341+1594</f>
        <v>5935</v>
      </c>
      <c r="M32" s="15">
        <f t="shared" si="9"/>
        <v>0</v>
      </c>
      <c r="N32" s="15"/>
      <c r="O32" s="16">
        <f>1658+598</f>
        <v>2256</v>
      </c>
      <c r="P32" s="15">
        <f t="shared" si="8"/>
        <v>5935</v>
      </c>
      <c r="Q32" s="15">
        <v>0</v>
      </c>
      <c r="R32" s="17">
        <f t="shared" si="4"/>
        <v>5935</v>
      </c>
      <c r="S32" s="101">
        <v>4888.9889999999996</v>
      </c>
      <c r="T32" s="101">
        <v>2112.261</v>
      </c>
      <c r="U32" s="108">
        <f t="shared" si="5"/>
        <v>5205.8281499999994</v>
      </c>
      <c r="V32" s="114"/>
      <c r="W32" s="125"/>
      <c r="X32" s="36"/>
      <c r="Y32" s="36"/>
      <c r="Z32" s="36"/>
      <c r="AA32" s="36"/>
      <c r="AB32" s="36"/>
      <c r="AC32" s="36"/>
      <c r="AD32" s="36"/>
      <c r="AE32" s="36"/>
      <c r="AF32" s="36"/>
      <c r="AG32" s="36"/>
      <c r="AH32" s="36"/>
      <c r="AI32" s="36"/>
      <c r="AJ32" s="36"/>
      <c r="AK32" s="36"/>
      <c r="AL32" s="36"/>
      <c r="AM32" s="36"/>
      <c r="AN32" s="36"/>
      <c r="AO32" s="36"/>
      <c r="AP32" s="36"/>
      <c r="AQ32" s="36"/>
      <c r="AR32" s="36"/>
      <c r="AS32" s="36"/>
      <c r="AT32" s="36"/>
      <c r="AU32" s="36"/>
      <c r="AV32" s="36"/>
      <c r="AW32" s="36"/>
      <c r="AX32" s="36"/>
      <c r="AY32" s="36"/>
      <c r="AZ32" s="36"/>
      <c r="BA32" s="36"/>
      <c r="BB32" s="36"/>
      <c r="BC32" s="36"/>
      <c r="BD32" s="36"/>
      <c r="BE32" s="36"/>
      <c r="BF32" s="36"/>
      <c r="BG32" s="36"/>
      <c r="BH32" s="36"/>
      <c r="BI32" s="36"/>
      <c r="BJ32" s="36"/>
      <c r="BK32" s="36"/>
      <c r="BL32" s="36"/>
      <c r="BM32" s="36"/>
      <c r="BN32" s="36"/>
      <c r="BO32" s="36"/>
      <c r="BP32" s="36"/>
      <c r="BQ32" s="36"/>
      <c r="BR32" s="36"/>
      <c r="BS32" s="36"/>
      <c r="BT32" s="36"/>
      <c r="BU32" s="36"/>
      <c r="BV32" s="36"/>
      <c r="BW32" s="36"/>
      <c r="BX32" s="36"/>
      <c r="BY32" s="36"/>
      <c r="BZ32" s="36"/>
      <c r="CA32" s="36"/>
      <c r="CB32" s="36"/>
      <c r="CC32" s="36"/>
      <c r="CD32" s="36"/>
      <c r="CE32" s="36"/>
      <c r="CF32" s="36"/>
      <c r="CG32" s="36"/>
      <c r="CH32" s="36"/>
      <c r="CI32" s="36"/>
      <c r="CJ32" s="36"/>
      <c r="CK32" s="36"/>
      <c r="CL32" s="36"/>
      <c r="CM32" s="36"/>
      <c r="CN32" s="36"/>
      <c r="CO32" s="36"/>
      <c r="CP32" s="36"/>
      <c r="CQ32" s="36"/>
      <c r="CR32" s="36"/>
      <c r="CS32" s="36"/>
      <c r="CT32" s="36"/>
      <c r="CU32" s="36"/>
      <c r="CV32" s="36"/>
      <c r="CW32" s="36"/>
      <c r="CX32" s="36"/>
      <c r="CY32" s="36"/>
      <c r="CZ32" s="36"/>
      <c r="DA32" s="36"/>
      <c r="DB32" s="36"/>
      <c r="DC32" s="36"/>
      <c r="DD32" s="36"/>
      <c r="DE32" s="36"/>
      <c r="DF32" s="36"/>
      <c r="DG32" s="36"/>
      <c r="DH32" s="36"/>
      <c r="DI32" s="36"/>
      <c r="DJ32" s="36"/>
      <c r="DK32" s="36"/>
      <c r="DL32" s="36"/>
      <c r="DM32" s="36"/>
      <c r="DN32" s="36"/>
      <c r="DO32" s="36"/>
      <c r="DP32" s="36"/>
      <c r="DQ32" s="36"/>
      <c r="DR32" s="36"/>
      <c r="DS32" s="36"/>
      <c r="DT32" s="36"/>
      <c r="DU32" s="36"/>
      <c r="DV32" s="36"/>
      <c r="DW32" s="36"/>
      <c r="DX32" s="36"/>
      <c r="DY32" s="36"/>
      <c r="DZ32" s="36"/>
      <c r="EA32" s="36"/>
      <c r="EB32" s="36"/>
      <c r="EC32" s="36"/>
      <c r="ED32" s="36"/>
      <c r="EE32" s="36"/>
      <c r="EF32" s="36"/>
      <c r="EG32" s="36"/>
      <c r="EH32" s="36"/>
      <c r="EI32" s="36"/>
      <c r="EJ32" s="36"/>
      <c r="EK32" s="36"/>
      <c r="EL32" s="36"/>
      <c r="EM32" s="36"/>
      <c r="EN32" s="36"/>
      <c r="EO32" s="36"/>
      <c r="EP32" s="36"/>
      <c r="EQ32" s="36"/>
      <c r="ER32" s="36"/>
      <c r="ES32" s="36"/>
      <c r="ET32" s="36"/>
      <c r="EU32" s="36"/>
      <c r="EV32" s="36"/>
      <c r="EW32" s="36"/>
      <c r="EX32" s="36"/>
      <c r="EY32" s="36"/>
      <c r="EZ32" s="36"/>
      <c r="FA32" s="36"/>
      <c r="FB32" s="36"/>
      <c r="FC32" s="36"/>
      <c r="FD32" s="36"/>
      <c r="FE32" s="36"/>
      <c r="FF32" s="36"/>
      <c r="FG32" s="36"/>
      <c r="FH32" s="36"/>
      <c r="FI32" s="36"/>
      <c r="FJ32" s="36"/>
      <c r="FK32" s="36"/>
      <c r="FL32" s="36"/>
      <c r="FM32" s="36"/>
      <c r="FN32" s="36"/>
      <c r="FO32" s="36"/>
      <c r="FP32" s="36"/>
      <c r="FQ32" s="36"/>
      <c r="FR32" s="36"/>
      <c r="FS32" s="36"/>
      <c r="FT32" s="36"/>
      <c r="FU32" s="36"/>
      <c r="FV32" s="36"/>
      <c r="FW32" s="36"/>
      <c r="FX32" s="36"/>
      <c r="FY32" s="36"/>
      <c r="FZ32" s="36"/>
      <c r="GA32" s="36"/>
      <c r="GB32" s="36"/>
      <c r="GC32" s="36"/>
      <c r="GD32" s="36"/>
      <c r="GE32" s="36"/>
      <c r="GF32" s="36"/>
      <c r="GG32" s="36"/>
      <c r="GH32" s="36"/>
      <c r="GI32" s="36"/>
      <c r="GJ32" s="36"/>
      <c r="GK32" s="36"/>
      <c r="GL32" s="36"/>
      <c r="GM32" s="36"/>
      <c r="GN32" s="36"/>
      <c r="GO32" s="36"/>
      <c r="GP32" s="36"/>
      <c r="GQ32" s="36"/>
      <c r="GR32" s="36"/>
      <c r="GS32" s="36"/>
      <c r="GT32" s="36"/>
      <c r="GU32" s="36"/>
      <c r="GV32" s="36"/>
      <c r="GW32" s="36"/>
      <c r="GX32" s="36"/>
      <c r="GY32" s="36"/>
      <c r="GZ32" s="36"/>
      <c r="HA32" s="36"/>
      <c r="HB32" s="36"/>
      <c r="HC32" s="36"/>
      <c r="HD32" s="36"/>
      <c r="HE32" s="36"/>
      <c r="HF32" s="36"/>
      <c r="HG32" s="36"/>
      <c r="HH32" s="36"/>
      <c r="HI32" s="36"/>
      <c r="HJ32" s="36"/>
      <c r="HK32" s="36"/>
      <c r="HL32" s="36"/>
      <c r="HM32" s="36"/>
      <c r="HN32" s="36"/>
      <c r="HO32" s="36"/>
      <c r="HP32" s="36"/>
      <c r="HQ32" s="36"/>
      <c r="HR32" s="36"/>
      <c r="HS32" s="36"/>
      <c r="HT32" s="36"/>
      <c r="HU32" s="36"/>
      <c r="HV32" s="36"/>
      <c r="HW32" s="36"/>
      <c r="HX32" s="36"/>
      <c r="HY32" s="36"/>
      <c r="HZ32" s="36"/>
      <c r="IA32" s="36"/>
      <c r="IB32" s="36"/>
      <c r="IC32" s="36"/>
      <c r="ID32" s="36"/>
      <c r="IE32" s="36"/>
      <c r="IF32" s="36"/>
      <c r="IG32" s="36"/>
      <c r="IH32" s="36"/>
      <c r="II32" s="36"/>
      <c r="IJ32" s="36"/>
      <c r="IK32" s="36"/>
      <c r="IL32" s="36"/>
      <c r="IM32" s="36"/>
      <c r="IN32" s="36"/>
      <c r="IO32" s="36"/>
      <c r="IP32" s="36"/>
      <c r="IQ32" s="36"/>
      <c r="IR32" s="36"/>
      <c r="IS32" s="36"/>
      <c r="IT32" s="36"/>
      <c r="IU32" s="36"/>
      <c r="IV32" s="36"/>
      <c r="IW32" s="36"/>
      <c r="IX32" s="36"/>
      <c r="IY32" s="36"/>
      <c r="IZ32" s="36"/>
      <c r="JA32" s="36"/>
      <c r="JB32" s="36"/>
      <c r="JC32" s="36"/>
      <c r="JD32" s="36"/>
      <c r="JE32" s="36"/>
      <c r="JF32" s="36"/>
      <c r="JG32" s="36"/>
      <c r="JH32" s="36"/>
      <c r="JI32" s="36"/>
      <c r="JJ32" s="36"/>
      <c r="JK32" s="36"/>
      <c r="JL32" s="36"/>
      <c r="JM32" s="36"/>
      <c r="JN32" s="36"/>
      <c r="JO32" s="36"/>
      <c r="JP32" s="36"/>
      <c r="JQ32" s="36"/>
      <c r="JR32" s="36"/>
      <c r="JS32" s="36"/>
      <c r="JT32" s="36"/>
      <c r="JU32" s="36"/>
      <c r="JV32" s="36"/>
      <c r="JW32" s="36"/>
      <c r="JX32" s="36"/>
      <c r="JY32" s="36"/>
      <c r="JZ32" s="36"/>
      <c r="KA32" s="36"/>
      <c r="KB32" s="36"/>
      <c r="KC32" s="36"/>
      <c r="KD32" s="36"/>
      <c r="KE32" s="36"/>
      <c r="KF32" s="36"/>
      <c r="KG32" s="36"/>
      <c r="KH32" s="36"/>
      <c r="KI32" s="36"/>
      <c r="KJ32" s="36"/>
      <c r="KK32" s="36"/>
      <c r="KL32" s="36"/>
      <c r="KM32" s="36"/>
      <c r="KN32" s="36"/>
      <c r="KO32" s="36"/>
      <c r="KP32" s="36"/>
      <c r="KQ32" s="36"/>
      <c r="KR32" s="36"/>
      <c r="KS32" s="36"/>
      <c r="KT32" s="36"/>
      <c r="KU32" s="36"/>
      <c r="KV32" s="36"/>
      <c r="KW32" s="36"/>
      <c r="KX32" s="36"/>
      <c r="KY32" s="36"/>
      <c r="KZ32" s="36"/>
      <c r="LA32" s="36"/>
      <c r="LB32" s="36"/>
      <c r="LC32" s="36"/>
      <c r="LD32" s="36"/>
      <c r="LE32" s="36"/>
      <c r="LF32" s="36"/>
      <c r="LG32" s="36"/>
      <c r="LH32" s="36"/>
      <c r="LI32" s="36"/>
      <c r="LJ32" s="36"/>
      <c r="LK32" s="36"/>
      <c r="LL32" s="36"/>
      <c r="LM32" s="36"/>
      <c r="LN32" s="36"/>
      <c r="LO32" s="36"/>
      <c r="LP32" s="36"/>
      <c r="LQ32" s="36"/>
      <c r="LR32" s="36"/>
      <c r="LS32" s="36"/>
      <c r="LT32" s="36"/>
      <c r="LU32" s="36"/>
      <c r="LV32" s="36"/>
      <c r="LW32" s="36"/>
      <c r="LX32" s="36"/>
      <c r="LY32" s="36"/>
      <c r="LZ32" s="36"/>
      <c r="MA32" s="36"/>
      <c r="MB32" s="36"/>
      <c r="MC32" s="36"/>
      <c r="MD32" s="36"/>
      <c r="ME32" s="36"/>
      <c r="MF32" s="36"/>
      <c r="MG32" s="36"/>
      <c r="MH32" s="36"/>
      <c r="MI32" s="36"/>
      <c r="MJ32" s="36"/>
      <c r="MK32" s="36"/>
      <c r="ML32" s="36"/>
      <c r="MM32" s="36"/>
      <c r="MN32" s="36"/>
      <c r="MO32" s="36"/>
      <c r="MP32" s="36"/>
      <c r="MQ32" s="36"/>
      <c r="MR32" s="36"/>
      <c r="MS32" s="36"/>
      <c r="MT32" s="36"/>
      <c r="MU32" s="36"/>
      <c r="MV32" s="36"/>
      <c r="MW32" s="36"/>
      <c r="MX32" s="36"/>
      <c r="MY32" s="36"/>
      <c r="MZ32" s="36"/>
      <c r="NA32" s="36"/>
      <c r="NB32" s="36"/>
      <c r="NC32" s="36"/>
      <c r="ND32" s="36"/>
      <c r="NE32" s="36"/>
      <c r="NF32" s="36"/>
      <c r="NG32" s="36"/>
      <c r="NH32" s="36"/>
      <c r="NI32" s="36"/>
      <c r="NJ32" s="36"/>
      <c r="NK32" s="36"/>
      <c r="NL32" s="36"/>
      <c r="NM32" s="36"/>
      <c r="NN32" s="36"/>
      <c r="NO32" s="36"/>
      <c r="NP32" s="36"/>
      <c r="NQ32" s="36"/>
      <c r="NR32" s="36"/>
      <c r="NS32" s="36"/>
      <c r="NT32" s="36"/>
      <c r="NU32" s="36"/>
      <c r="NV32" s="36"/>
      <c r="NW32" s="36"/>
      <c r="NX32" s="36"/>
      <c r="NY32" s="36"/>
      <c r="NZ32" s="36"/>
      <c r="OA32" s="36"/>
      <c r="OB32" s="36"/>
      <c r="OC32" s="36"/>
      <c r="OD32" s="36"/>
      <c r="OE32" s="36"/>
      <c r="OF32" s="36"/>
      <c r="OG32" s="36"/>
      <c r="OH32" s="36"/>
      <c r="OI32" s="36"/>
      <c r="OJ32" s="36"/>
      <c r="OK32" s="36"/>
      <c r="OL32" s="36"/>
      <c r="OM32" s="36"/>
      <c r="ON32" s="36"/>
      <c r="OT32" s="36"/>
      <c r="OU32" s="36"/>
      <c r="OV32" s="36"/>
      <c r="OW32" s="36"/>
      <c r="OX32" s="36"/>
      <c r="OY32" s="36"/>
      <c r="OZ32" s="36"/>
      <c r="PA32" s="36"/>
      <c r="PB32" s="36"/>
      <c r="PC32" s="36"/>
      <c r="PD32" s="36"/>
      <c r="PE32" s="36"/>
      <c r="PF32" s="36"/>
      <c r="PG32" s="36"/>
      <c r="PH32" s="36"/>
      <c r="PI32" s="36"/>
      <c r="PJ32" s="36"/>
      <c r="PK32" s="36"/>
      <c r="PL32" s="36"/>
      <c r="PM32" s="36"/>
      <c r="PN32" s="36"/>
      <c r="PO32" s="36"/>
      <c r="PP32" s="36"/>
      <c r="PQ32" s="36"/>
      <c r="PR32" s="36"/>
      <c r="PS32" s="36"/>
      <c r="PT32" s="36"/>
      <c r="PU32" s="36"/>
      <c r="PV32" s="36"/>
      <c r="PW32" s="36"/>
      <c r="PX32" s="36"/>
      <c r="PY32" s="36"/>
      <c r="PZ32" s="36"/>
      <c r="QA32" s="36"/>
      <c r="QB32" s="36"/>
      <c r="QC32" s="36"/>
      <c r="QD32" s="36"/>
      <c r="QE32" s="36"/>
      <c r="QF32" s="36"/>
      <c r="QG32" s="36"/>
      <c r="QH32" s="36"/>
      <c r="QI32" s="36"/>
      <c r="QJ32" s="36"/>
      <c r="QK32" s="36"/>
      <c r="QL32" s="36"/>
      <c r="QM32" s="36"/>
      <c r="QN32" s="36"/>
      <c r="QO32" s="36"/>
      <c r="QP32" s="36"/>
      <c r="QQ32" s="36"/>
      <c r="QR32" s="36"/>
      <c r="QS32" s="36"/>
      <c r="QT32" s="36"/>
      <c r="QU32" s="36"/>
      <c r="QV32" s="36"/>
      <c r="QW32" s="36"/>
      <c r="QX32" s="36"/>
      <c r="QY32" s="36"/>
      <c r="QZ32" s="36"/>
      <c r="RA32" s="36"/>
      <c r="RB32" s="36"/>
      <c r="RC32" s="36"/>
      <c r="RD32" s="36"/>
      <c r="RE32" s="36"/>
      <c r="RF32" s="36"/>
      <c r="RG32" s="36"/>
      <c r="RH32" s="36"/>
      <c r="RI32" s="36"/>
      <c r="RJ32" s="36"/>
      <c r="RK32" s="36"/>
      <c r="RL32" s="36"/>
      <c r="RM32" s="36"/>
      <c r="RN32" s="36"/>
      <c r="RO32" s="36"/>
      <c r="RP32" s="36"/>
      <c r="RQ32" s="36"/>
      <c r="RR32" s="36"/>
      <c r="RS32" s="36"/>
      <c r="RT32" s="36"/>
      <c r="RU32" s="36"/>
      <c r="RV32" s="36"/>
      <c r="RW32" s="36"/>
      <c r="RX32" s="36"/>
      <c r="RY32" s="36"/>
      <c r="RZ32" s="36"/>
      <c r="SA32" s="36"/>
      <c r="SB32" s="36"/>
      <c r="SC32" s="36"/>
      <c r="SD32" s="36"/>
      <c r="SE32" s="36"/>
      <c r="SF32" s="36"/>
      <c r="SG32" s="36"/>
      <c r="SH32" s="36"/>
      <c r="SI32" s="36"/>
      <c r="SJ32" s="36"/>
      <c r="SK32" s="36"/>
      <c r="SL32" s="36"/>
      <c r="SM32" s="36"/>
      <c r="SN32" s="36"/>
      <c r="SO32" s="36"/>
      <c r="SP32" s="36"/>
      <c r="SQ32" s="36"/>
      <c r="SR32" s="36"/>
      <c r="SS32" s="36"/>
      <c r="ST32" s="36"/>
      <c r="SU32" s="36"/>
      <c r="SV32" s="36"/>
      <c r="SW32" s="36"/>
      <c r="SX32" s="36"/>
      <c r="SY32" s="36"/>
      <c r="SZ32" s="36"/>
      <c r="TA32" s="36"/>
      <c r="TB32" s="36"/>
      <c r="TC32" s="36"/>
      <c r="TD32" s="36"/>
      <c r="TE32" s="36"/>
      <c r="TF32" s="36"/>
      <c r="TG32" s="36"/>
      <c r="TH32" s="36"/>
      <c r="TI32" s="36"/>
      <c r="TJ32" s="36"/>
      <c r="TK32" s="36"/>
      <c r="TL32" s="36"/>
      <c r="TM32" s="36"/>
      <c r="TN32" s="36"/>
      <c r="TO32" s="36"/>
      <c r="TP32" s="36"/>
      <c r="TQ32" s="36"/>
      <c r="TR32" s="36"/>
      <c r="TS32" s="36"/>
      <c r="TT32" s="36"/>
      <c r="TU32" s="36"/>
      <c r="TV32" s="36"/>
      <c r="TW32" s="36"/>
      <c r="TX32" s="36"/>
      <c r="TY32" s="36"/>
      <c r="TZ32" s="36"/>
      <c r="UA32" s="36"/>
      <c r="UB32" s="36"/>
      <c r="UC32" s="36"/>
      <c r="UD32" s="36"/>
      <c r="UE32" s="36"/>
      <c r="UF32" s="36"/>
      <c r="UG32" s="36"/>
      <c r="UH32" s="36"/>
      <c r="UI32" s="36"/>
      <c r="UJ32" s="36"/>
      <c r="UK32" s="36"/>
      <c r="UL32" s="36"/>
      <c r="UM32" s="36"/>
      <c r="UN32" s="36"/>
      <c r="UO32" s="36"/>
      <c r="UP32" s="36"/>
      <c r="UQ32" s="36"/>
      <c r="UR32" s="36"/>
      <c r="US32" s="36"/>
      <c r="UT32" s="36"/>
      <c r="UU32" s="36"/>
      <c r="UV32" s="36"/>
      <c r="UW32" s="36"/>
      <c r="UX32" s="36"/>
      <c r="UY32" s="36"/>
      <c r="UZ32" s="36"/>
      <c r="VA32" s="36"/>
      <c r="VB32" s="36"/>
      <c r="VC32" s="36"/>
      <c r="VD32" s="36"/>
      <c r="VE32" s="36"/>
      <c r="VF32" s="36"/>
      <c r="VG32" s="36"/>
      <c r="VH32" s="36"/>
      <c r="VI32" s="36"/>
      <c r="VJ32" s="36"/>
      <c r="VK32" s="36"/>
      <c r="VL32" s="36"/>
      <c r="VM32" s="36"/>
      <c r="VN32" s="36"/>
      <c r="VO32" s="36"/>
      <c r="VP32" s="36"/>
      <c r="VQ32" s="36"/>
      <c r="VR32" s="36"/>
      <c r="VS32" s="36"/>
      <c r="VT32" s="36"/>
      <c r="VU32" s="36"/>
      <c r="VV32" s="36"/>
      <c r="VW32" s="36"/>
      <c r="VX32" s="36"/>
      <c r="VY32" s="36"/>
      <c r="VZ32" s="36"/>
      <c r="WA32" s="36"/>
      <c r="WB32" s="36"/>
      <c r="WC32" s="36"/>
      <c r="WD32" s="36"/>
      <c r="WE32" s="36"/>
      <c r="WF32" s="36"/>
      <c r="WG32" s="36"/>
      <c r="WH32" s="36"/>
      <c r="WI32" s="36"/>
      <c r="WJ32" s="36"/>
      <c r="WK32" s="36"/>
      <c r="WL32" s="36"/>
      <c r="WM32" s="36"/>
      <c r="WN32" s="36"/>
      <c r="WO32" s="36"/>
      <c r="WP32" s="36"/>
      <c r="WQ32" s="36"/>
      <c r="WR32" s="36"/>
      <c r="WS32" s="36"/>
      <c r="WT32" s="36"/>
      <c r="WU32" s="36"/>
      <c r="WV32" s="36"/>
      <c r="WW32" s="36"/>
      <c r="WX32" s="36"/>
      <c r="WY32" s="36"/>
      <c r="WZ32" s="36"/>
      <c r="XA32" s="36"/>
      <c r="XB32" s="36"/>
      <c r="XC32" s="36"/>
      <c r="XD32" s="36"/>
      <c r="XE32" s="36"/>
      <c r="XF32" s="36"/>
      <c r="XG32" s="36"/>
      <c r="XH32" s="36"/>
      <c r="XI32" s="36"/>
      <c r="XJ32" s="36"/>
      <c r="XK32" s="36"/>
      <c r="XL32" s="36"/>
      <c r="XM32" s="36"/>
      <c r="XN32" s="36"/>
      <c r="XO32" s="36"/>
      <c r="XP32" s="36"/>
      <c r="XQ32" s="36"/>
      <c r="XR32" s="36"/>
      <c r="XS32" s="36"/>
      <c r="XT32" s="36"/>
      <c r="XU32" s="36"/>
      <c r="XV32" s="36"/>
      <c r="XW32" s="36"/>
      <c r="XX32" s="36"/>
      <c r="XY32" s="36"/>
      <c r="XZ32" s="36"/>
      <c r="YA32" s="36"/>
      <c r="YB32" s="36"/>
      <c r="YC32" s="36"/>
      <c r="YD32" s="36"/>
      <c r="YE32" s="36"/>
      <c r="YF32" s="36"/>
      <c r="YG32" s="36"/>
      <c r="YH32" s="36"/>
      <c r="YI32" s="36"/>
      <c r="YJ32" s="36"/>
      <c r="YK32" s="36"/>
      <c r="YL32" s="36"/>
      <c r="YM32" s="36"/>
      <c r="YN32" s="36"/>
      <c r="YO32" s="36"/>
      <c r="YP32" s="36"/>
      <c r="YQ32" s="36"/>
      <c r="YR32" s="36"/>
      <c r="YS32" s="36"/>
      <c r="YT32" s="36"/>
      <c r="YU32" s="36"/>
      <c r="YV32" s="36"/>
      <c r="YW32" s="36"/>
      <c r="YX32" s="36"/>
      <c r="YY32" s="36"/>
      <c r="YZ32" s="36"/>
      <c r="ZA32" s="36"/>
      <c r="ZB32" s="36"/>
      <c r="ZC32" s="36"/>
      <c r="ZD32" s="36"/>
      <c r="ZE32" s="36"/>
      <c r="ZF32" s="36"/>
      <c r="ZG32" s="36"/>
      <c r="ZH32" s="36"/>
      <c r="ZI32" s="36"/>
      <c r="ZJ32" s="36"/>
      <c r="ZK32" s="36"/>
      <c r="ZL32" s="36"/>
      <c r="ZM32" s="36"/>
      <c r="ZN32" s="36"/>
      <c r="ZO32" s="36"/>
      <c r="ZP32" s="36"/>
      <c r="ZQ32" s="36"/>
      <c r="ZR32" s="36"/>
      <c r="ZS32" s="36"/>
      <c r="ZT32" s="36"/>
      <c r="ZU32" s="36"/>
      <c r="ZV32" s="36"/>
      <c r="ZW32" s="36"/>
      <c r="ZX32" s="36"/>
      <c r="ZY32" s="36"/>
      <c r="ZZ32" s="36"/>
      <c r="AAA32" s="36"/>
      <c r="AAB32" s="36"/>
      <c r="AAC32" s="36"/>
      <c r="AAD32" s="36"/>
      <c r="AAE32" s="36"/>
      <c r="AAF32" s="36"/>
      <c r="AAG32" s="36"/>
      <c r="AAH32" s="36"/>
      <c r="AAI32" s="36"/>
      <c r="AAJ32" s="36"/>
      <c r="AAK32" s="36"/>
      <c r="AAL32" s="36"/>
      <c r="AAM32" s="36"/>
      <c r="AAN32" s="36"/>
      <c r="AAO32" s="36"/>
      <c r="AAP32" s="36"/>
      <c r="AAQ32" s="36"/>
      <c r="AAR32" s="36"/>
      <c r="AAS32" s="36"/>
      <c r="AAT32" s="36"/>
      <c r="AAU32" s="36"/>
      <c r="AAV32" s="36"/>
      <c r="AAW32" s="36"/>
      <c r="AAX32" s="36"/>
      <c r="AAY32" s="36"/>
      <c r="AAZ32" s="36"/>
      <c r="ABA32" s="36"/>
      <c r="ABB32" s="36"/>
      <c r="ABC32" s="36"/>
      <c r="ABD32" s="36"/>
      <c r="ABE32" s="36"/>
      <c r="ABF32" s="36"/>
      <c r="ABG32" s="36"/>
      <c r="ABH32" s="36"/>
      <c r="ABI32" s="36"/>
      <c r="ABJ32" s="36"/>
      <c r="ABK32" s="36"/>
      <c r="ABL32" s="36"/>
      <c r="ABM32" s="36"/>
      <c r="ABN32" s="36"/>
      <c r="ABO32" s="36"/>
      <c r="ABP32" s="36"/>
      <c r="ABQ32" s="36"/>
      <c r="ABR32" s="36"/>
      <c r="ABS32" s="36"/>
      <c r="ABT32" s="36"/>
      <c r="ABU32" s="36"/>
      <c r="ABV32" s="36"/>
      <c r="ABW32" s="36"/>
      <c r="ABX32" s="36"/>
      <c r="ABY32" s="36"/>
      <c r="ABZ32" s="36"/>
      <c r="ACA32" s="36"/>
      <c r="ACB32" s="36"/>
      <c r="ACC32" s="36"/>
      <c r="ACD32" s="36"/>
      <c r="ACE32" s="36"/>
      <c r="ACF32" s="36"/>
      <c r="ACG32" s="36"/>
      <c r="ACH32" s="36"/>
      <c r="ACI32" s="36"/>
      <c r="ACJ32" s="36"/>
      <c r="ACK32" s="36"/>
      <c r="ACL32" s="36"/>
      <c r="ACM32" s="36"/>
      <c r="ACN32" s="36"/>
      <c r="ACO32" s="36"/>
      <c r="ACP32" s="36"/>
      <c r="ACQ32" s="36"/>
      <c r="ACR32" s="36"/>
      <c r="ACS32" s="36"/>
      <c r="ACT32" s="36"/>
      <c r="ACU32" s="36"/>
      <c r="ACV32" s="36"/>
      <c r="ACW32" s="36"/>
      <c r="ACX32" s="36"/>
      <c r="ACY32" s="36"/>
      <c r="ACZ32" s="36"/>
      <c r="ADA32" s="36"/>
      <c r="ADB32" s="36"/>
      <c r="ADC32" s="36"/>
      <c r="ADD32" s="36"/>
      <c r="ADE32" s="36"/>
      <c r="ADF32" s="36"/>
      <c r="ADG32" s="36"/>
      <c r="ADH32" s="36"/>
      <c r="ADI32" s="36"/>
      <c r="ADJ32" s="36"/>
      <c r="ADK32" s="36"/>
      <c r="ADL32" s="36"/>
      <c r="ADM32" s="36"/>
      <c r="ADN32" s="36"/>
      <c r="ADO32" s="36"/>
      <c r="ADP32" s="36"/>
      <c r="ADQ32" s="36"/>
      <c r="ADR32" s="36"/>
      <c r="ADS32" s="36"/>
      <c r="ADT32" s="36"/>
      <c r="ADU32" s="36"/>
      <c r="ADV32" s="36"/>
      <c r="ADW32" s="36"/>
      <c r="ADX32" s="36"/>
      <c r="ADY32" s="36"/>
      <c r="ADZ32" s="36"/>
      <c r="AEA32" s="36"/>
      <c r="AEB32" s="36"/>
      <c r="AEC32" s="36"/>
      <c r="AED32" s="36"/>
      <c r="AEE32" s="36"/>
      <c r="AEF32" s="36"/>
      <c r="AEG32" s="36"/>
      <c r="AEH32" s="36"/>
      <c r="AEI32" s="36"/>
      <c r="AEJ32" s="36"/>
      <c r="AEK32" s="36"/>
      <c r="AEL32" s="36"/>
      <c r="AEM32" s="36"/>
      <c r="AEN32" s="36"/>
      <c r="AEO32" s="36"/>
      <c r="AEP32" s="36"/>
      <c r="AEQ32" s="36"/>
      <c r="AER32" s="36"/>
      <c r="AES32" s="36"/>
      <c r="AET32" s="36"/>
      <c r="AEU32" s="36"/>
      <c r="AEV32" s="36"/>
      <c r="AEW32" s="36"/>
      <c r="AEX32" s="36"/>
      <c r="AEY32" s="36"/>
      <c r="AEZ32" s="36"/>
      <c r="AFA32" s="36"/>
      <c r="AFB32" s="36"/>
      <c r="AFC32" s="36"/>
      <c r="AFD32" s="36"/>
      <c r="AFE32" s="36"/>
      <c r="AFF32" s="36"/>
      <c r="AFG32" s="36"/>
      <c r="AFH32" s="36"/>
      <c r="AFI32" s="36"/>
      <c r="AFJ32" s="36"/>
      <c r="AFK32" s="36"/>
      <c r="AFL32" s="36"/>
      <c r="AFM32" s="36"/>
      <c r="AFN32" s="36"/>
      <c r="AFO32" s="36"/>
      <c r="AFP32" s="36"/>
      <c r="AFQ32" s="36"/>
      <c r="AFR32" s="36"/>
      <c r="AFS32" s="36"/>
      <c r="AFT32" s="36"/>
      <c r="AFU32" s="36"/>
      <c r="AFV32" s="36"/>
      <c r="AFW32" s="36"/>
    </row>
    <row r="33" spans="1:856" s="34" customFormat="1" ht="18" customHeight="1">
      <c r="A33" s="64">
        <v>29</v>
      </c>
      <c r="B33" s="11" t="s">
        <v>193</v>
      </c>
      <c r="C33" s="12" t="s">
        <v>62</v>
      </c>
      <c r="D33" s="13">
        <v>11</v>
      </c>
      <c r="E33" s="12" t="s">
        <v>18</v>
      </c>
      <c r="F33" s="12" t="s">
        <v>19</v>
      </c>
      <c r="G33" s="62" t="s">
        <v>195</v>
      </c>
      <c r="H33" s="14">
        <v>13</v>
      </c>
      <c r="I33" s="12" t="s">
        <v>194</v>
      </c>
      <c r="J33" s="15">
        <v>98923</v>
      </c>
      <c r="K33" s="15">
        <v>107929</v>
      </c>
      <c r="L33" s="16">
        <f t="shared" ref="L33" si="10">K33-J33</f>
        <v>9006</v>
      </c>
      <c r="M33" s="15">
        <f t="shared" si="9"/>
        <v>107929</v>
      </c>
      <c r="N33" s="15">
        <v>115000</v>
      </c>
      <c r="O33" s="16">
        <f t="shared" ref="O33" si="11">N33-M33</f>
        <v>7071</v>
      </c>
      <c r="P33" s="15">
        <f t="shared" si="8"/>
        <v>9006</v>
      </c>
      <c r="Q33" s="15">
        <v>0</v>
      </c>
      <c r="R33" s="17">
        <f t="shared" si="4"/>
        <v>9006</v>
      </c>
      <c r="S33" s="101">
        <v>1500</v>
      </c>
      <c r="T33" s="101">
        <v>1500</v>
      </c>
      <c r="U33" s="108">
        <f t="shared" si="5"/>
        <v>1725</v>
      </c>
      <c r="V33" s="114"/>
      <c r="W33" s="125"/>
      <c r="X33" s="72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36"/>
      <c r="AN33" s="36"/>
      <c r="AO33" s="36"/>
      <c r="AP33" s="36"/>
      <c r="AQ33" s="36"/>
      <c r="AR33" s="36"/>
      <c r="AS33" s="36"/>
      <c r="AT33" s="36"/>
      <c r="AU33" s="36"/>
      <c r="AV33" s="36"/>
      <c r="AW33" s="36"/>
      <c r="AX33" s="36"/>
      <c r="AY33" s="36"/>
      <c r="AZ33" s="36"/>
      <c r="BA33" s="36"/>
      <c r="BB33" s="36"/>
      <c r="BC33" s="36"/>
      <c r="BD33" s="36"/>
      <c r="BE33" s="36"/>
      <c r="BF33" s="36"/>
      <c r="BG33" s="36"/>
      <c r="BH33" s="36"/>
      <c r="BI33" s="36"/>
      <c r="BJ33" s="36"/>
      <c r="BK33" s="36"/>
      <c r="BL33" s="36"/>
      <c r="BM33" s="36"/>
      <c r="BN33" s="36"/>
      <c r="BO33" s="36"/>
      <c r="BP33" s="36"/>
      <c r="BQ33" s="36"/>
      <c r="BR33" s="36"/>
      <c r="BS33" s="36"/>
      <c r="BT33" s="36"/>
      <c r="BU33" s="36"/>
      <c r="BV33" s="36"/>
      <c r="BW33" s="36"/>
      <c r="BX33" s="36"/>
      <c r="BY33" s="36"/>
      <c r="BZ33" s="36"/>
      <c r="CA33" s="36"/>
      <c r="CB33" s="36"/>
      <c r="CC33" s="36"/>
      <c r="CD33" s="36"/>
      <c r="CE33" s="36"/>
      <c r="CF33" s="36"/>
      <c r="CG33" s="36"/>
      <c r="CH33" s="36"/>
      <c r="CI33" s="36"/>
      <c r="CJ33" s="36"/>
      <c r="CK33" s="36"/>
      <c r="CL33" s="36"/>
      <c r="CM33" s="36"/>
      <c r="CN33" s="36"/>
      <c r="CO33" s="36"/>
      <c r="CP33" s="36"/>
      <c r="CQ33" s="36"/>
      <c r="CR33" s="36"/>
      <c r="CS33" s="36"/>
      <c r="CT33" s="36"/>
      <c r="CU33" s="36"/>
      <c r="CV33" s="36"/>
      <c r="CW33" s="36"/>
      <c r="CX33" s="36"/>
      <c r="CY33" s="36"/>
      <c r="CZ33" s="36"/>
      <c r="DA33" s="36"/>
      <c r="DB33" s="36"/>
      <c r="DC33" s="36"/>
      <c r="DD33" s="36"/>
      <c r="DE33" s="36"/>
      <c r="DF33" s="36"/>
      <c r="DG33" s="36"/>
      <c r="DH33" s="36"/>
      <c r="DI33" s="36"/>
      <c r="DJ33" s="36"/>
      <c r="DK33" s="36"/>
      <c r="DL33" s="36"/>
      <c r="DM33" s="36"/>
      <c r="DN33" s="36"/>
      <c r="DO33" s="36"/>
      <c r="DP33" s="36"/>
      <c r="DQ33" s="36"/>
      <c r="DR33" s="36"/>
      <c r="DS33" s="36"/>
      <c r="DT33" s="36"/>
      <c r="DU33" s="36"/>
      <c r="DV33" s="36"/>
      <c r="DW33" s="36"/>
      <c r="DX33" s="36"/>
      <c r="DY33" s="36"/>
      <c r="DZ33" s="36"/>
      <c r="EA33" s="36"/>
      <c r="EB33" s="36"/>
      <c r="EC33" s="36"/>
      <c r="ED33" s="36"/>
      <c r="EE33" s="36"/>
      <c r="EF33" s="36"/>
      <c r="EG33" s="36"/>
      <c r="EH33" s="36"/>
      <c r="EI33" s="36"/>
      <c r="EJ33" s="36"/>
      <c r="EK33" s="36"/>
      <c r="EL33" s="36"/>
      <c r="EM33" s="36"/>
      <c r="EN33" s="36"/>
      <c r="EO33" s="36"/>
      <c r="EP33" s="36"/>
      <c r="EQ33" s="36"/>
      <c r="ER33" s="36"/>
      <c r="ES33" s="36"/>
      <c r="ET33" s="36"/>
      <c r="EU33" s="36"/>
      <c r="EV33" s="36"/>
      <c r="EW33" s="36"/>
      <c r="EX33" s="36"/>
      <c r="EY33" s="36"/>
      <c r="EZ33" s="36"/>
      <c r="FA33" s="36"/>
      <c r="FB33" s="36"/>
      <c r="FC33" s="36"/>
      <c r="FD33" s="36"/>
      <c r="FE33" s="36"/>
      <c r="FF33" s="36"/>
      <c r="FG33" s="36"/>
      <c r="FH33" s="36"/>
      <c r="FI33" s="36"/>
      <c r="FJ33" s="36"/>
      <c r="FK33" s="36"/>
      <c r="FL33" s="36"/>
      <c r="FM33" s="36"/>
      <c r="FN33" s="36"/>
      <c r="FO33" s="36"/>
      <c r="FP33" s="36"/>
      <c r="FQ33" s="36"/>
      <c r="FR33" s="36"/>
      <c r="FS33" s="36"/>
      <c r="FT33" s="36"/>
      <c r="FU33" s="36"/>
      <c r="FV33" s="36"/>
      <c r="FW33" s="36"/>
      <c r="FX33" s="36"/>
      <c r="FY33" s="36"/>
      <c r="FZ33" s="36"/>
      <c r="GA33" s="36"/>
      <c r="GB33" s="36"/>
      <c r="GC33" s="36"/>
      <c r="GD33" s="36"/>
      <c r="GE33" s="36"/>
      <c r="GF33" s="36"/>
      <c r="GG33" s="36"/>
      <c r="GH33" s="36"/>
      <c r="GI33" s="36"/>
      <c r="GJ33" s="36"/>
      <c r="GK33" s="36"/>
      <c r="GL33" s="36"/>
      <c r="GM33" s="36"/>
      <c r="GN33" s="36"/>
      <c r="GO33" s="36"/>
      <c r="GP33" s="36"/>
      <c r="GQ33" s="36"/>
      <c r="GR33" s="36"/>
      <c r="GS33" s="36"/>
      <c r="GT33" s="36"/>
      <c r="GU33" s="36"/>
      <c r="GV33" s="36"/>
      <c r="GW33" s="36"/>
      <c r="GX33" s="36"/>
      <c r="GY33" s="36"/>
      <c r="GZ33" s="36"/>
      <c r="HA33" s="36"/>
      <c r="HB33" s="36"/>
      <c r="HC33" s="36"/>
      <c r="HD33" s="36"/>
      <c r="HE33" s="36"/>
      <c r="HF33" s="36"/>
      <c r="HG33" s="36"/>
      <c r="HH33" s="36"/>
      <c r="HI33" s="36"/>
      <c r="HJ33" s="36"/>
      <c r="HK33" s="36"/>
      <c r="HL33" s="36"/>
      <c r="HM33" s="36"/>
      <c r="HN33" s="36"/>
      <c r="HO33" s="36"/>
      <c r="HP33" s="36"/>
      <c r="HQ33" s="36"/>
      <c r="HR33" s="36"/>
      <c r="HS33" s="36"/>
      <c r="HT33" s="36"/>
      <c r="HU33" s="36"/>
      <c r="HV33" s="36"/>
      <c r="HW33" s="36"/>
      <c r="HX33" s="36"/>
      <c r="HY33" s="36"/>
      <c r="HZ33" s="36"/>
      <c r="IA33" s="36"/>
      <c r="IB33" s="36"/>
      <c r="IC33" s="36"/>
      <c r="ID33" s="36"/>
      <c r="IE33" s="36"/>
      <c r="IF33" s="36"/>
      <c r="IG33" s="36"/>
      <c r="IH33" s="36"/>
      <c r="II33" s="36"/>
      <c r="IJ33" s="36"/>
      <c r="IK33" s="36"/>
      <c r="IL33" s="36"/>
      <c r="IM33" s="36"/>
      <c r="IN33" s="36"/>
      <c r="IO33" s="36"/>
      <c r="IP33" s="36"/>
      <c r="IQ33" s="36"/>
      <c r="IR33" s="36"/>
      <c r="IS33" s="36"/>
      <c r="IT33" s="36"/>
      <c r="IU33" s="36"/>
      <c r="IV33" s="36"/>
      <c r="IW33" s="36"/>
      <c r="IX33" s="36"/>
      <c r="IY33" s="36"/>
      <c r="IZ33" s="36"/>
      <c r="JA33" s="36"/>
      <c r="JB33" s="36"/>
      <c r="JC33" s="36"/>
      <c r="JD33" s="36"/>
      <c r="JE33" s="36"/>
      <c r="JF33" s="36"/>
      <c r="JG33" s="36"/>
      <c r="JH33" s="36"/>
      <c r="JI33" s="36"/>
      <c r="JJ33" s="36"/>
      <c r="JK33" s="36"/>
      <c r="JL33" s="36"/>
      <c r="JM33" s="36"/>
      <c r="JN33" s="36"/>
      <c r="JO33" s="36"/>
      <c r="JP33" s="36"/>
      <c r="JQ33" s="36"/>
      <c r="JR33" s="36"/>
      <c r="JS33" s="36"/>
      <c r="JT33" s="36"/>
      <c r="JU33" s="36"/>
      <c r="JV33" s="36"/>
      <c r="JW33" s="36"/>
      <c r="JX33" s="36"/>
      <c r="JY33" s="36"/>
      <c r="JZ33" s="36"/>
      <c r="KA33" s="36"/>
      <c r="KB33" s="36"/>
      <c r="KC33" s="36"/>
      <c r="KD33" s="36"/>
      <c r="KE33" s="36"/>
      <c r="KF33" s="36"/>
      <c r="KG33" s="36"/>
      <c r="KH33" s="36"/>
      <c r="KI33" s="36"/>
      <c r="KJ33" s="36"/>
      <c r="KK33" s="36"/>
      <c r="KL33" s="36"/>
      <c r="KM33" s="36"/>
      <c r="KN33" s="36"/>
      <c r="KO33" s="36"/>
      <c r="KP33" s="36"/>
      <c r="KQ33" s="36"/>
      <c r="KR33" s="36"/>
      <c r="KS33" s="36"/>
      <c r="KT33" s="36"/>
      <c r="KU33" s="36"/>
      <c r="KV33" s="36"/>
      <c r="KW33" s="36"/>
      <c r="KX33" s="36"/>
      <c r="KY33" s="36"/>
      <c r="KZ33" s="36"/>
      <c r="LA33" s="36"/>
      <c r="LB33" s="36"/>
      <c r="LC33" s="36"/>
      <c r="LD33" s="36"/>
      <c r="LE33" s="36"/>
      <c r="LF33" s="36"/>
      <c r="LG33" s="36"/>
      <c r="LH33" s="36"/>
      <c r="LI33" s="36"/>
      <c r="LJ33" s="36"/>
      <c r="LK33" s="36"/>
      <c r="LL33" s="36"/>
      <c r="LM33" s="36"/>
      <c r="LN33" s="36"/>
      <c r="LO33" s="36"/>
      <c r="LP33" s="36"/>
      <c r="LQ33" s="36"/>
      <c r="LR33" s="36"/>
      <c r="LS33" s="36"/>
      <c r="LT33" s="36"/>
      <c r="LU33" s="36"/>
      <c r="LV33" s="36"/>
      <c r="LW33" s="36"/>
      <c r="LX33" s="36"/>
      <c r="LY33" s="36"/>
      <c r="LZ33" s="36"/>
      <c r="MA33" s="36"/>
      <c r="MB33" s="36"/>
      <c r="MC33" s="36"/>
      <c r="MD33" s="36"/>
      <c r="ME33" s="36"/>
      <c r="MF33" s="36"/>
      <c r="MG33" s="36"/>
      <c r="MH33" s="36"/>
      <c r="MI33" s="36"/>
      <c r="MJ33" s="36"/>
      <c r="MK33" s="36"/>
      <c r="ML33" s="36"/>
      <c r="MM33" s="36"/>
      <c r="MN33" s="36"/>
      <c r="MO33" s="36"/>
      <c r="MP33" s="36"/>
      <c r="MQ33" s="36"/>
      <c r="MR33" s="36"/>
      <c r="MS33" s="36"/>
      <c r="MT33" s="36"/>
      <c r="MU33" s="36"/>
      <c r="MV33" s="36"/>
      <c r="MW33" s="36"/>
      <c r="MX33" s="36"/>
      <c r="MY33" s="36"/>
      <c r="MZ33" s="36"/>
      <c r="NA33" s="36"/>
      <c r="NB33" s="36"/>
      <c r="NC33" s="36"/>
      <c r="ND33" s="36"/>
      <c r="NE33" s="36"/>
      <c r="NF33" s="36"/>
      <c r="NG33" s="36"/>
      <c r="NH33" s="36"/>
      <c r="NI33" s="36"/>
      <c r="NJ33" s="36"/>
      <c r="NK33" s="36"/>
      <c r="NL33" s="36"/>
      <c r="NM33" s="36"/>
      <c r="NN33" s="36"/>
      <c r="NO33" s="36"/>
      <c r="NP33" s="36"/>
      <c r="NQ33" s="36"/>
      <c r="NR33" s="36"/>
      <c r="NS33" s="36"/>
      <c r="NT33" s="36"/>
      <c r="NU33" s="36"/>
      <c r="NV33" s="36"/>
      <c r="NW33" s="36"/>
      <c r="NX33" s="36"/>
      <c r="NY33" s="36"/>
      <c r="NZ33" s="36"/>
      <c r="OA33" s="36"/>
      <c r="OB33" s="36"/>
      <c r="OC33" s="36"/>
      <c r="OD33" s="36"/>
      <c r="OE33" s="36"/>
      <c r="OF33" s="36"/>
      <c r="OG33" s="36"/>
      <c r="OH33" s="36"/>
      <c r="OI33" s="36"/>
      <c r="OJ33" s="36"/>
      <c r="OK33" s="36"/>
      <c r="OL33" s="36"/>
      <c r="OM33" s="36"/>
      <c r="ON33" s="36"/>
      <c r="OO33" s="36"/>
      <c r="OU33" s="36"/>
      <c r="OV33" s="36"/>
      <c r="OW33" s="36"/>
      <c r="OX33" s="36"/>
      <c r="OY33" s="36"/>
      <c r="OZ33" s="36"/>
      <c r="PA33" s="36"/>
      <c r="PB33" s="36"/>
      <c r="PC33" s="36"/>
      <c r="PD33" s="36"/>
      <c r="PE33" s="36"/>
      <c r="PF33" s="36"/>
      <c r="PG33" s="36"/>
      <c r="PH33" s="36"/>
      <c r="PI33" s="36"/>
      <c r="PJ33" s="36"/>
      <c r="PK33" s="36"/>
      <c r="PL33" s="36"/>
      <c r="PM33" s="36"/>
      <c r="PN33" s="36"/>
      <c r="PO33" s="36"/>
      <c r="PP33" s="36"/>
      <c r="PQ33" s="36"/>
      <c r="PR33" s="36"/>
      <c r="PS33" s="36"/>
      <c r="PT33" s="36"/>
      <c r="PU33" s="36"/>
      <c r="PV33" s="36"/>
      <c r="PW33" s="36"/>
      <c r="PX33" s="36"/>
      <c r="PY33" s="36"/>
      <c r="PZ33" s="36"/>
      <c r="QA33" s="36"/>
      <c r="QB33" s="36"/>
      <c r="QC33" s="36"/>
      <c r="QD33" s="36"/>
      <c r="QE33" s="36"/>
      <c r="QF33" s="36"/>
      <c r="QG33" s="36"/>
      <c r="QH33" s="36"/>
      <c r="QI33" s="36"/>
      <c r="QJ33" s="36"/>
      <c r="QK33" s="36"/>
      <c r="QL33" s="36"/>
      <c r="QM33" s="36"/>
      <c r="QN33" s="36"/>
      <c r="QO33" s="36"/>
      <c r="QP33" s="36"/>
      <c r="QQ33" s="36"/>
      <c r="QR33" s="36"/>
      <c r="QS33" s="36"/>
      <c r="QT33" s="36"/>
      <c r="QU33" s="36"/>
      <c r="QV33" s="36"/>
      <c r="QW33" s="36"/>
      <c r="QX33" s="36"/>
      <c r="QY33" s="36"/>
      <c r="QZ33" s="36"/>
      <c r="RA33" s="36"/>
      <c r="RB33" s="36"/>
      <c r="RC33" s="36"/>
      <c r="RD33" s="36"/>
      <c r="RE33" s="36"/>
      <c r="RF33" s="36"/>
      <c r="RG33" s="36"/>
      <c r="RH33" s="36"/>
      <c r="RI33" s="36"/>
      <c r="RJ33" s="36"/>
      <c r="RK33" s="36"/>
      <c r="RL33" s="36"/>
      <c r="RM33" s="36"/>
      <c r="RN33" s="36"/>
      <c r="RO33" s="36"/>
      <c r="RP33" s="36"/>
      <c r="RQ33" s="36"/>
      <c r="RR33" s="36"/>
      <c r="RS33" s="36"/>
      <c r="RT33" s="36"/>
      <c r="RU33" s="36"/>
      <c r="RV33" s="36"/>
      <c r="RW33" s="36"/>
      <c r="RX33" s="36"/>
      <c r="RY33" s="36"/>
      <c r="RZ33" s="36"/>
      <c r="SA33" s="36"/>
      <c r="SB33" s="36"/>
      <c r="SC33" s="36"/>
      <c r="SD33" s="36"/>
      <c r="SE33" s="36"/>
      <c r="SF33" s="36"/>
      <c r="SG33" s="36"/>
      <c r="SH33" s="36"/>
      <c r="SI33" s="36"/>
      <c r="SJ33" s="36"/>
      <c r="SK33" s="36"/>
      <c r="SL33" s="36"/>
      <c r="SM33" s="36"/>
      <c r="SN33" s="36"/>
      <c r="SO33" s="36"/>
      <c r="SP33" s="36"/>
      <c r="SQ33" s="36"/>
      <c r="SR33" s="36"/>
      <c r="SS33" s="36"/>
      <c r="ST33" s="36"/>
      <c r="SU33" s="36"/>
      <c r="SV33" s="36"/>
      <c r="SW33" s="36"/>
      <c r="SX33" s="36"/>
      <c r="SY33" s="36"/>
      <c r="SZ33" s="36"/>
      <c r="TA33" s="36"/>
      <c r="TB33" s="36"/>
      <c r="TC33" s="36"/>
      <c r="TD33" s="36"/>
      <c r="TE33" s="36"/>
      <c r="TF33" s="36"/>
      <c r="TG33" s="36"/>
      <c r="TH33" s="36"/>
      <c r="TI33" s="36"/>
      <c r="TJ33" s="36"/>
      <c r="TK33" s="36"/>
      <c r="TL33" s="36"/>
      <c r="TM33" s="36"/>
      <c r="TN33" s="36"/>
      <c r="TO33" s="36"/>
      <c r="TP33" s="36"/>
      <c r="TQ33" s="36"/>
      <c r="TR33" s="36"/>
      <c r="TS33" s="36"/>
      <c r="TT33" s="36"/>
      <c r="TU33" s="36"/>
      <c r="TV33" s="36"/>
      <c r="TW33" s="36"/>
      <c r="TX33" s="36"/>
      <c r="TY33" s="36"/>
      <c r="TZ33" s="36"/>
      <c r="UA33" s="36"/>
      <c r="UB33" s="36"/>
      <c r="UC33" s="36"/>
      <c r="UD33" s="36"/>
      <c r="UE33" s="36"/>
      <c r="UF33" s="36"/>
      <c r="UG33" s="36"/>
      <c r="UH33" s="36"/>
      <c r="UI33" s="36"/>
      <c r="UJ33" s="36"/>
      <c r="UK33" s="36"/>
      <c r="UL33" s="36"/>
      <c r="UM33" s="36"/>
      <c r="UN33" s="36"/>
      <c r="UO33" s="36"/>
      <c r="UP33" s="36"/>
      <c r="UQ33" s="36"/>
      <c r="UR33" s="36"/>
      <c r="US33" s="36"/>
      <c r="UT33" s="36"/>
      <c r="UU33" s="36"/>
      <c r="UV33" s="36"/>
      <c r="UW33" s="36"/>
      <c r="UX33" s="36"/>
      <c r="UY33" s="36"/>
      <c r="UZ33" s="36"/>
      <c r="VA33" s="36"/>
      <c r="VB33" s="36"/>
      <c r="VC33" s="36"/>
      <c r="VD33" s="36"/>
      <c r="VE33" s="36"/>
      <c r="VF33" s="36"/>
      <c r="VG33" s="36"/>
      <c r="VH33" s="36"/>
      <c r="VI33" s="36"/>
      <c r="VJ33" s="36"/>
      <c r="VK33" s="36"/>
      <c r="VL33" s="36"/>
      <c r="VM33" s="36"/>
      <c r="VN33" s="36"/>
      <c r="VO33" s="36"/>
      <c r="VP33" s="36"/>
      <c r="VQ33" s="36"/>
      <c r="VR33" s="36"/>
      <c r="VS33" s="36"/>
      <c r="VT33" s="36"/>
      <c r="VU33" s="36"/>
      <c r="VV33" s="36"/>
      <c r="VW33" s="36"/>
      <c r="VX33" s="36"/>
      <c r="VY33" s="36"/>
      <c r="VZ33" s="36"/>
      <c r="WA33" s="36"/>
      <c r="WB33" s="36"/>
      <c r="WC33" s="36"/>
      <c r="WD33" s="36"/>
      <c r="WE33" s="36"/>
      <c r="WF33" s="36"/>
      <c r="WG33" s="36"/>
      <c r="WH33" s="36"/>
      <c r="WI33" s="36"/>
      <c r="WJ33" s="36"/>
      <c r="WK33" s="36"/>
      <c r="WL33" s="36"/>
      <c r="WM33" s="36"/>
      <c r="WN33" s="36"/>
      <c r="WO33" s="36"/>
      <c r="WP33" s="36"/>
      <c r="WQ33" s="36"/>
      <c r="WR33" s="36"/>
      <c r="WS33" s="36"/>
      <c r="WT33" s="36"/>
      <c r="WU33" s="36"/>
      <c r="WV33" s="36"/>
      <c r="WW33" s="36"/>
      <c r="WX33" s="36"/>
      <c r="WY33" s="36"/>
      <c r="WZ33" s="36"/>
      <c r="XA33" s="36"/>
      <c r="XB33" s="36"/>
      <c r="XC33" s="36"/>
      <c r="XD33" s="36"/>
      <c r="XE33" s="36"/>
      <c r="XF33" s="36"/>
      <c r="XG33" s="36"/>
      <c r="XH33" s="36"/>
      <c r="XI33" s="36"/>
      <c r="XJ33" s="36"/>
      <c r="XK33" s="36"/>
      <c r="XL33" s="36"/>
      <c r="XM33" s="36"/>
      <c r="XN33" s="36"/>
      <c r="XO33" s="36"/>
      <c r="XP33" s="36"/>
      <c r="XQ33" s="36"/>
      <c r="XR33" s="36"/>
      <c r="XS33" s="36"/>
      <c r="XT33" s="36"/>
      <c r="XU33" s="36"/>
      <c r="XV33" s="36"/>
      <c r="XW33" s="36"/>
      <c r="XX33" s="36"/>
      <c r="XY33" s="36"/>
      <c r="XZ33" s="36"/>
      <c r="YA33" s="36"/>
      <c r="YB33" s="36"/>
      <c r="YC33" s="36"/>
      <c r="YD33" s="36"/>
      <c r="YE33" s="36"/>
      <c r="YF33" s="36"/>
      <c r="YG33" s="36"/>
      <c r="YH33" s="36"/>
      <c r="YI33" s="36"/>
      <c r="YJ33" s="36"/>
      <c r="YK33" s="36"/>
      <c r="YL33" s="36"/>
      <c r="YM33" s="36"/>
      <c r="YN33" s="36"/>
      <c r="YO33" s="36"/>
      <c r="YP33" s="36"/>
      <c r="YQ33" s="36"/>
      <c r="YR33" s="36"/>
      <c r="YS33" s="36"/>
      <c r="YT33" s="36"/>
      <c r="YU33" s="36"/>
      <c r="YV33" s="36"/>
      <c r="YW33" s="36"/>
      <c r="YX33" s="36"/>
      <c r="YY33" s="36"/>
      <c r="YZ33" s="36"/>
      <c r="ZA33" s="36"/>
      <c r="ZB33" s="36"/>
      <c r="ZC33" s="36"/>
      <c r="ZD33" s="36"/>
      <c r="ZE33" s="36"/>
      <c r="ZF33" s="36"/>
      <c r="ZG33" s="36"/>
      <c r="ZH33" s="36"/>
      <c r="ZI33" s="36"/>
      <c r="ZJ33" s="36"/>
      <c r="ZK33" s="36"/>
      <c r="ZL33" s="36"/>
      <c r="ZM33" s="36"/>
      <c r="ZN33" s="36"/>
      <c r="ZO33" s="36"/>
      <c r="ZP33" s="36"/>
      <c r="ZQ33" s="36"/>
      <c r="ZR33" s="36"/>
      <c r="ZS33" s="36"/>
      <c r="ZT33" s="36"/>
      <c r="ZU33" s="36"/>
      <c r="ZV33" s="36"/>
      <c r="ZW33" s="36"/>
      <c r="ZX33" s="36"/>
      <c r="ZY33" s="36"/>
      <c r="ZZ33" s="36"/>
      <c r="AAA33" s="36"/>
      <c r="AAB33" s="36"/>
      <c r="AAC33" s="36"/>
      <c r="AAD33" s="36"/>
      <c r="AAE33" s="36"/>
      <c r="AAF33" s="36"/>
      <c r="AAG33" s="36"/>
      <c r="AAH33" s="36"/>
      <c r="AAI33" s="36"/>
      <c r="AAJ33" s="36"/>
      <c r="AAK33" s="36"/>
      <c r="AAL33" s="36"/>
      <c r="AAM33" s="36"/>
      <c r="AAN33" s="36"/>
      <c r="AAO33" s="36"/>
      <c r="AAP33" s="36"/>
      <c r="AAQ33" s="36"/>
      <c r="AAR33" s="36"/>
      <c r="AAS33" s="36"/>
      <c r="AAT33" s="36"/>
      <c r="AAU33" s="36"/>
      <c r="AAV33" s="36"/>
      <c r="AAW33" s="36"/>
      <c r="AAX33" s="36"/>
      <c r="AAY33" s="36"/>
      <c r="AAZ33" s="36"/>
      <c r="ABA33" s="36"/>
      <c r="ABB33" s="36"/>
      <c r="ABC33" s="36"/>
      <c r="ABD33" s="36"/>
      <c r="ABE33" s="36"/>
      <c r="ABF33" s="36"/>
      <c r="ABG33" s="36"/>
      <c r="ABH33" s="36"/>
      <c r="ABI33" s="36"/>
      <c r="ABJ33" s="36"/>
      <c r="ABK33" s="36"/>
      <c r="ABL33" s="36"/>
      <c r="ABM33" s="36"/>
      <c r="ABN33" s="36"/>
      <c r="ABO33" s="36"/>
      <c r="ABP33" s="36"/>
      <c r="ABQ33" s="36"/>
      <c r="ABR33" s="36"/>
      <c r="ABS33" s="36"/>
      <c r="ABT33" s="36"/>
      <c r="ABU33" s="36"/>
      <c r="ABV33" s="36"/>
      <c r="ABW33" s="36"/>
      <c r="ABX33" s="36"/>
      <c r="ABY33" s="36"/>
      <c r="ABZ33" s="36"/>
      <c r="ACA33" s="36"/>
      <c r="ACB33" s="36"/>
      <c r="ACC33" s="36"/>
      <c r="ACD33" s="36"/>
      <c r="ACE33" s="36"/>
      <c r="ACF33" s="36"/>
      <c r="ACG33" s="36"/>
      <c r="ACH33" s="36"/>
      <c r="ACI33" s="36"/>
      <c r="ACJ33" s="36"/>
      <c r="ACK33" s="36"/>
      <c r="ACL33" s="36"/>
      <c r="ACM33" s="36"/>
      <c r="ACN33" s="36"/>
      <c r="ACO33" s="36"/>
      <c r="ACP33" s="36"/>
      <c r="ACQ33" s="36"/>
      <c r="ACR33" s="36"/>
      <c r="ACS33" s="36"/>
      <c r="ACT33" s="36"/>
      <c r="ACU33" s="36"/>
      <c r="ACV33" s="36"/>
      <c r="ACW33" s="36"/>
      <c r="ACX33" s="36"/>
      <c r="ACY33" s="36"/>
      <c r="ACZ33" s="36"/>
      <c r="ADA33" s="36"/>
      <c r="ADB33" s="36"/>
      <c r="ADC33" s="36"/>
      <c r="ADD33" s="36"/>
      <c r="ADE33" s="36"/>
      <c r="ADF33" s="36"/>
      <c r="ADG33" s="36"/>
      <c r="ADH33" s="36"/>
      <c r="ADI33" s="36"/>
      <c r="ADJ33" s="36"/>
      <c r="ADK33" s="36"/>
      <c r="ADL33" s="36"/>
      <c r="ADM33" s="36"/>
      <c r="ADN33" s="36"/>
      <c r="ADO33" s="36"/>
      <c r="ADP33" s="36"/>
      <c r="ADQ33" s="36"/>
      <c r="ADR33" s="36"/>
      <c r="ADS33" s="36"/>
      <c r="ADT33" s="36"/>
      <c r="ADU33" s="36"/>
      <c r="ADV33" s="36"/>
      <c r="ADW33" s="36"/>
      <c r="ADX33" s="36"/>
      <c r="ADY33" s="36"/>
      <c r="ADZ33" s="36"/>
      <c r="AEA33" s="36"/>
      <c r="AEB33" s="36"/>
      <c r="AEC33" s="36"/>
      <c r="AED33" s="36"/>
      <c r="AEE33" s="36"/>
      <c r="AEF33" s="36"/>
      <c r="AEG33" s="36"/>
      <c r="AEH33" s="36"/>
      <c r="AEI33" s="36"/>
      <c r="AEJ33" s="36"/>
      <c r="AEK33" s="36"/>
      <c r="AEL33" s="36"/>
      <c r="AEM33" s="36"/>
      <c r="AEN33" s="36"/>
      <c r="AEO33" s="36"/>
      <c r="AEP33" s="36"/>
      <c r="AEQ33" s="36"/>
      <c r="AER33" s="36"/>
      <c r="AES33" s="36"/>
      <c r="AET33" s="36"/>
      <c r="AEU33" s="36"/>
      <c r="AEV33" s="36"/>
      <c r="AEW33" s="36"/>
      <c r="AEX33" s="36"/>
      <c r="AEY33" s="36"/>
      <c r="AEZ33" s="36"/>
      <c r="AFA33" s="36"/>
      <c r="AFB33" s="36"/>
      <c r="AFC33" s="36"/>
      <c r="AFD33" s="36"/>
      <c r="AFE33" s="36"/>
      <c r="AFF33" s="36"/>
      <c r="AFG33" s="36"/>
      <c r="AFH33" s="36"/>
      <c r="AFI33" s="36"/>
      <c r="AFJ33" s="36"/>
      <c r="AFK33" s="36"/>
      <c r="AFL33" s="36"/>
      <c r="AFM33" s="36"/>
      <c r="AFN33" s="36"/>
      <c r="AFO33" s="36"/>
      <c r="AFP33" s="36"/>
      <c r="AFQ33" s="36"/>
      <c r="AFR33" s="36"/>
      <c r="AFS33" s="36"/>
      <c r="AFT33" s="36"/>
      <c r="AFU33" s="36"/>
      <c r="AFV33" s="36"/>
      <c r="AFW33" s="36"/>
      <c r="AFX33" s="36"/>
    </row>
    <row r="34" spans="1:856" ht="21.75" customHeight="1">
      <c r="A34" s="64">
        <v>30</v>
      </c>
      <c r="B34" s="11" t="s">
        <v>35</v>
      </c>
      <c r="C34" s="12" t="s">
        <v>36</v>
      </c>
      <c r="D34" s="13" t="s">
        <v>37</v>
      </c>
      <c r="E34" s="12" t="s">
        <v>18</v>
      </c>
      <c r="F34" s="12" t="s">
        <v>19</v>
      </c>
      <c r="G34" s="94" t="s">
        <v>133</v>
      </c>
      <c r="H34" s="14">
        <v>9</v>
      </c>
      <c r="I34" s="12" t="s">
        <v>101</v>
      </c>
      <c r="J34" s="79">
        <v>7263</v>
      </c>
      <c r="K34" s="79">
        <v>9416</v>
      </c>
      <c r="L34" s="80">
        <f t="shared" ref="L34:L41" si="12">K34-J34</f>
        <v>2153</v>
      </c>
      <c r="M34" s="79">
        <f t="shared" ref="M34:M41" si="13">K34</f>
        <v>9416</v>
      </c>
      <c r="N34" s="79">
        <v>10357</v>
      </c>
      <c r="O34" s="80">
        <f t="shared" ref="O34:O39" si="14">N34-M34</f>
        <v>941</v>
      </c>
      <c r="P34" s="79">
        <f>L34</f>
        <v>2153</v>
      </c>
      <c r="Q34" s="79">
        <v>0</v>
      </c>
      <c r="R34" s="81">
        <f t="shared" ref="R34:R41" si="15">SUM(P34:Q34)</f>
        <v>2153</v>
      </c>
      <c r="S34" s="101">
        <v>1439.9090000000001</v>
      </c>
      <c r="T34" s="101">
        <v>1870.2260000000001</v>
      </c>
      <c r="U34" s="108">
        <f>T34*2</f>
        <v>3740.4520000000002</v>
      </c>
      <c r="V34" s="114"/>
      <c r="W34" s="125"/>
    </row>
    <row r="35" spans="1:856" ht="18" customHeight="1">
      <c r="A35" s="64">
        <v>31</v>
      </c>
      <c r="B35" s="11" t="s">
        <v>35</v>
      </c>
      <c r="C35" s="12" t="s">
        <v>38</v>
      </c>
      <c r="D35" s="13" t="s">
        <v>39</v>
      </c>
      <c r="E35" s="12" t="s">
        <v>18</v>
      </c>
      <c r="F35" s="12" t="s">
        <v>19</v>
      </c>
      <c r="G35" s="94" t="s">
        <v>134</v>
      </c>
      <c r="H35" s="14">
        <v>2</v>
      </c>
      <c r="I35" s="12" t="s">
        <v>101</v>
      </c>
      <c r="J35" s="79">
        <v>5526</v>
      </c>
      <c r="K35" s="79">
        <v>7456</v>
      </c>
      <c r="L35" s="80">
        <f t="shared" si="12"/>
        <v>1930</v>
      </c>
      <c r="M35" s="79">
        <f t="shared" si="13"/>
        <v>7456</v>
      </c>
      <c r="N35" s="79">
        <v>8763</v>
      </c>
      <c r="O35" s="80">
        <f t="shared" si="14"/>
        <v>1307</v>
      </c>
      <c r="P35" s="79">
        <f>L35</f>
        <v>1930</v>
      </c>
      <c r="Q35" s="79">
        <v>0</v>
      </c>
      <c r="R35" s="81">
        <f t="shared" si="15"/>
        <v>1930</v>
      </c>
      <c r="S35" s="101">
        <v>1488.0930000000001</v>
      </c>
      <c r="T35" s="101">
        <v>744.01700000000005</v>
      </c>
      <c r="U35" s="108">
        <f t="shared" si="5"/>
        <v>1599.6955500000001</v>
      </c>
      <c r="V35" s="114"/>
      <c r="W35" s="125"/>
    </row>
    <row r="36" spans="1:856" ht="18" customHeight="1">
      <c r="A36" s="64">
        <v>32</v>
      </c>
      <c r="B36" s="11" t="s">
        <v>82</v>
      </c>
      <c r="C36" s="12" t="s">
        <v>83</v>
      </c>
      <c r="D36" s="13" t="s">
        <v>95</v>
      </c>
      <c r="E36" s="12" t="s">
        <v>18</v>
      </c>
      <c r="F36" s="12" t="s">
        <v>19</v>
      </c>
      <c r="G36" s="94" t="s">
        <v>137</v>
      </c>
      <c r="H36" s="14">
        <v>1</v>
      </c>
      <c r="I36" s="12" t="s">
        <v>101</v>
      </c>
      <c r="J36" s="79">
        <v>498</v>
      </c>
      <c r="K36" s="79">
        <v>1888</v>
      </c>
      <c r="L36" s="80">
        <f t="shared" si="12"/>
        <v>1390</v>
      </c>
      <c r="M36" s="79">
        <f t="shared" si="13"/>
        <v>1888</v>
      </c>
      <c r="N36" s="79">
        <v>2664</v>
      </c>
      <c r="O36" s="80">
        <f t="shared" si="14"/>
        <v>776</v>
      </c>
      <c r="P36" s="79">
        <f>L36</f>
        <v>1390</v>
      </c>
      <c r="Q36" s="79">
        <v>0</v>
      </c>
      <c r="R36" s="81">
        <f t="shared" si="15"/>
        <v>1390</v>
      </c>
      <c r="S36" s="101">
        <v>902.18899999999996</v>
      </c>
      <c r="T36" s="101">
        <v>803.03099999999995</v>
      </c>
      <c r="U36" s="108">
        <f t="shared" si="5"/>
        <v>1022.64365</v>
      </c>
      <c r="V36" s="114"/>
      <c r="W36" s="125"/>
    </row>
    <row r="37" spans="1:856" ht="18" customHeight="1">
      <c r="A37" s="64">
        <v>33</v>
      </c>
      <c r="B37" s="11" t="s">
        <v>82</v>
      </c>
      <c r="C37" s="12" t="s">
        <v>69</v>
      </c>
      <c r="D37" s="13" t="s">
        <v>96</v>
      </c>
      <c r="E37" s="12" t="s">
        <v>18</v>
      </c>
      <c r="F37" s="12" t="s">
        <v>19</v>
      </c>
      <c r="G37" s="94" t="s">
        <v>138</v>
      </c>
      <c r="H37" s="14">
        <v>1</v>
      </c>
      <c r="I37" s="12" t="s">
        <v>101</v>
      </c>
      <c r="J37" s="79">
        <v>293</v>
      </c>
      <c r="K37" s="79">
        <v>1065</v>
      </c>
      <c r="L37" s="80">
        <f t="shared" si="12"/>
        <v>772</v>
      </c>
      <c r="M37" s="79">
        <f t="shared" si="13"/>
        <v>1065</v>
      </c>
      <c r="N37" s="79">
        <v>1379</v>
      </c>
      <c r="O37" s="80">
        <f t="shared" si="14"/>
        <v>314</v>
      </c>
      <c r="P37" s="79">
        <f>L37</f>
        <v>772</v>
      </c>
      <c r="Q37" s="79">
        <v>0</v>
      </c>
      <c r="R37" s="81">
        <f t="shared" si="15"/>
        <v>772</v>
      </c>
      <c r="S37" s="101">
        <v>667.87199999999996</v>
      </c>
      <c r="T37" s="101">
        <v>348.43</v>
      </c>
      <c r="U37" s="108">
        <f t="shared" si="5"/>
        <v>720.13649999999996</v>
      </c>
      <c r="V37" s="114"/>
      <c r="W37" s="125"/>
    </row>
    <row r="38" spans="1:856" ht="18" customHeight="1">
      <c r="A38" s="64">
        <v>34</v>
      </c>
      <c r="B38" s="11" t="s">
        <v>82</v>
      </c>
      <c r="C38" s="12" t="s">
        <v>74</v>
      </c>
      <c r="D38" s="13" t="s">
        <v>98</v>
      </c>
      <c r="E38" s="12" t="s">
        <v>18</v>
      </c>
      <c r="F38" s="12" t="s">
        <v>19</v>
      </c>
      <c r="G38" s="94" t="s">
        <v>139</v>
      </c>
      <c r="H38" s="14">
        <v>2</v>
      </c>
      <c r="I38" s="12" t="s">
        <v>12</v>
      </c>
      <c r="J38" s="79">
        <v>0</v>
      </c>
      <c r="K38" s="79">
        <v>583</v>
      </c>
      <c r="L38" s="80">
        <f t="shared" si="12"/>
        <v>583</v>
      </c>
      <c r="M38" s="79">
        <f t="shared" si="13"/>
        <v>583</v>
      </c>
      <c r="N38" s="79">
        <v>1020</v>
      </c>
      <c r="O38" s="80">
        <f t="shared" si="14"/>
        <v>437</v>
      </c>
      <c r="P38" s="79">
        <f>L38</f>
        <v>583</v>
      </c>
      <c r="Q38" s="79">
        <v>0</v>
      </c>
      <c r="R38" s="81">
        <f t="shared" si="15"/>
        <v>583</v>
      </c>
      <c r="S38" s="101">
        <v>1166.327</v>
      </c>
      <c r="T38" s="101">
        <v>557.77499999999998</v>
      </c>
      <c r="U38" s="108">
        <f t="shared" si="5"/>
        <v>1249.99325</v>
      </c>
      <c r="V38" s="114"/>
      <c r="W38" s="125"/>
    </row>
    <row r="39" spans="1:856" ht="18" customHeight="1">
      <c r="A39" s="64">
        <v>35</v>
      </c>
      <c r="B39" s="11" t="s">
        <v>82</v>
      </c>
      <c r="C39" s="12" t="s">
        <v>62</v>
      </c>
      <c r="D39" s="13" t="s">
        <v>89</v>
      </c>
      <c r="E39" s="12" t="s">
        <v>18</v>
      </c>
      <c r="F39" s="12" t="s">
        <v>19</v>
      </c>
      <c r="G39" s="94" t="s">
        <v>140</v>
      </c>
      <c r="H39" s="14">
        <v>3.5</v>
      </c>
      <c r="I39" s="12" t="s">
        <v>101</v>
      </c>
      <c r="J39" s="79">
        <v>0</v>
      </c>
      <c r="K39" s="79">
        <v>5497</v>
      </c>
      <c r="L39" s="80">
        <f t="shared" si="12"/>
        <v>5497</v>
      </c>
      <c r="M39" s="79">
        <f t="shared" si="13"/>
        <v>5497</v>
      </c>
      <c r="N39" s="79">
        <v>7323</v>
      </c>
      <c r="O39" s="80">
        <f t="shared" si="14"/>
        <v>1826</v>
      </c>
      <c r="P39" s="79">
        <v>0</v>
      </c>
      <c r="Q39" s="79">
        <v>0</v>
      </c>
      <c r="R39" s="81">
        <f t="shared" si="15"/>
        <v>0</v>
      </c>
      <c r="S39" s="101">
        <v>2000</v>
      </c>
      <c r="T39" s="101">
        <v>2000</v>
      </c>
      <c r="U39" s="108">
        <f t="shared" si="5"/>
        <v>2300</v>
      </c>
      <c r="V39" s="114"/>
      <c r="W39" s="125"/>
    </row>
    <row r="40" spans="1:856" ht="18" customHeight="1">
      <c r="A40" s="64">
        <v>36</v>
      </c>
      <c r="B40" s="11" t="s">
        <v>82</v>
      </c>
      <c r="C40" s="12" t="s">
        <v>16</v>
      </c>
      <c r="D40" s="13" t="s">
        <v>88</v>
      </c>
      <c r="E40" s="12" t="s">
        <v>18</v>
      </c>
      <c r="F40" s="12" t="s">
        <v>19</v>
      </c>
      <c r="G40" s="94" t="s">
        <v>141</v>
      </c>
      <c r="H40" s="14">
        <v>2</v>
      </c>
      <c r="I40" s="12" t="s">
        <v>12</v>
      </c>
      <c r="J40" s="79">
        <v>0</v>
      </c>
      <c r="K40" s="79">
        <v>583</v>
      </c>
      <c r="L40" s="80">
        <f t="shared" si="12"/>
        <v>583</v>
      </c>
      <c r="M40" s="79">
        <f t="shared" si="13"/>
        <v>583</v>
      </c>
      <c r="N40" s="79">
        <v>1020</v>
      </c>
      <c r="O40" s="80">
        <v>20</v>
      </c>
      <c r="P40" s="79">
        <v>0</v>
      </c>
      <c r="Q40" s="79">
        <v>0</v>
      </c>
      <c r="R40" s="81">
        <f t="shared" si="15"/>
        <v>0</v>
      </c>
      <c r="S40" s="101">
        <v>2227.6419999999998</v>
      </c>
      <c r="T40" s="101">
        <v>1376.944</v>
      </c>
      <c r="U40" s="108">
        <f t="shared" si="5"/>
        <v>2434.1835999999998</v>
      </c>
      <c r="V40" s="114"/>
      <c r="W40" s="125"/>
    </row>
    <row r="41" spans="1:856" ht="15" customHeight="1">
      <c r="A41" s="64">
        <v>37</v>
      </c>
      <c r="B41" s="11" t="s">
        <v>41</v>
      </c>
      <c r="C41" s="12" t="s">
        <v>42</v>
      </c>
      <c r="D41" s="13" t="s">
        <v>43</v>
      </c>
      <c r="E41" s="12" t="s">
        <v>18</v>
      </c>
      <c r="F41" s="12" t="s">
        <v>19</v>
      </c>
      <c r="G41" s="94" t="s">
        <v>135</v>
      </c>
      <c r="H41" s="14">
        <v>5</v>
      </c>
      <c r="I41" s="12" t="s">
        <v>100</v>
      </c>
      <c r="J41" s="79">
        <v>1320</v>
      </c>
      <c r="K41" s="79">
        <v>1361</v>
      </c>
      <c r="L41" s="80">
        <f t="shared" si="12"/>
        <v>41</v>
      </c>
      <c r="M41" s="79">
        <f t="shared" si="13"/>
        <v>1361</v>
      </c>
      <c r="N41" s="79">
        <v>1480</v>
      </c>
      <c r="O41" s="80">
        <f>N41-M41</f>
        <v>119</v>
      </c>
      <c r="P41" s="79">
        <f>L41</f>
        <v>41</v>
      </c>
      <c r="Q41" s="79">
        <v>0</v>
      </c>
      <c r="R41" s="81">
        <f t="shared" si="15"/>
        <v>41</v>
      </c>
      <c r="S41" s="101">
        <v>115.821</v>
      </c>
      <c r="T41" s="101">
        <v>14.837999999999999</v>
      </c>
      <c r="U41" s="108">
        <f t="shared" si="5"/>
        <v>118.0467</v>
      </c>
      <c r="V41" s="114"/>
      <c r="W41" s="125"/>
    </row>
    <row r="42" spans="1:856" ht="18" customHeight="1">
      <c r="A42" s="64">
        <v>38</v>
      </c>
      <c r="B42" s="11" t="s">
        <v>177</v>
      </c>
      <c r="C42" s="12" t="s">
        <v>178</v>
      </c>
      <c r="D42" s="13" t="s">
        <v>179</v>
      </c>
      <c r="E42" s="12" t="s">
        <v>18</v>
      </c>
      <c r="F42" s="12" t="s">
        <v>19</v>
      </c>
      <c r="G42" s="97" t="s">
        <v>180</v>
      </c>
      <c r="H42" s="14">
        <v>1</v>
      </c>
      <c r="I42" s="12" t="s">
        <v>101</v>
      </c>
      <c r="J42" s="79"/>
      <c r="K42" s="79"/>
      <c r="L42" s="80"/>
      <c r="M42" s="79"/>
      <c r="N42" s="79"/>
      <c r="O42" s="80"/>
      <c r="P42" s="79"/>
      <c r="Q42" s="79"/>
      <c r="R42" s="81"/>
      <c r="S42" s="101">
        <v>294.95400000000001</v>
      </c>
      <c r="T42" s="101">
        <v>144.221</v>
      </c>
      <c r="U42" s="108">
        <f t="shared" si="5"/>
        <v>316.58715000000001</v>
      </c>
      <c r="V42" s="114"/>
      <c r="W42" s="125"/>
    </row>
    <row r="43" spans="1:856" ht="18" customHeight="1">
      <c r="A43" s="64">
        <v>39</v>
      </c>
      <c r="B43" s="11" t="s">
        <v>82</v>
      </c>
      <c r="C43" s="12" t="s">
        <v>29</v>
      </c>
      <c r="D43" s="13" t="s">
        <v>181</v>
      </c>
      <c r="E43" s="12" t="s">
        <v>18</v>
      </c>
      <c r="F43" s="12" t="s">
        <v>19</v>
      </c>
      <c r="G43" s="97" t="s">
        <v>182</v>
      </c>
      <c r="H43" s="14">
        <v>3</v>
      </c>
      <c r="I43" s="12" t="s">
        <v>101</v>
      </c>
      <c r="J43" s="79"/>
      <c r="K43" s="79"/>
      <c r="L43" s="80"/>
      <c r="M43" s="79"/>
      <c r="N43" s="79"/>
      <c r="O43" s="80"/>
      <c r="P43" s="79"/>
      <c r="Q43" s="79"/>
      <c r="R43" s="81"/>
      <c r="S43" s="101">
        <v>5008.009</v>
      </c>
      <c r="T43" s="101">
        <v>2496.9479999999999</v>
      </c>
      <c r="U43" s="108">
        <f t="shared" si="5"/>
        <v>5382.5511999999999</v>
      </c>
      <c r="V43" s="114"/>
      <c r="W43" s="125"/>
    </row>
    <row r="44" spans="1:856" ht="18" customHeight="1">
      <c r="A44" s="64">
        <v>40</v>
      </c>
      <c r="B44" s="11" t="s">
        <v>82</v>
      </c>
      <c r="C44" s="12" t="s">
        <v>121</v>
      </c>
      <c r="D44" s="13" t="s">
        <v>183</v>
      </c>
      <c r="E44" s="12" t="s">
        <v>18</v>
      </c>
      <c r="F44" s="12" t="s">
        <v>19</v>
      </c>
      <c r="G44" s="97" t="s">
        <v>184</v>
      </c>
      <c r="H44" s="14">
        <v>1.5</v>
      </c>
      <c r="I44" s="12" t="s">
        <v>101</v>
      </c>
      <c r="J44" s="79"/>
      <c r="K44" s="79"/>
      <c r="L44" s="80"/>
      <c r="M44" s="79"/>
      <c r="N44" s="79"/>
      <c r="O44" s="80"/>
      <c r="P44" s="79"/>
      <c r="Q44" s="79"/>
      <c r="R44" s="81"/>
      <c r="S44" s="101">
        <v>2758.489</v>
      </c>
      <c r="T44" s="101">
        <v>1510.675</v>
      </c>
      <c r="U44" s="108">
        <f t="shared" si="5"/>
        <v>2985.0902500000002</v>
      </c>
      <c r="V44" s="114"/>
      <c r="W44" s="125"/>
    </row>
    <row r="45" spans="1:856" ht="18" customHeight="1">
      <c r="A45" s="64">
        <v>41</v>
      </c>
      <c r="B45" s="11" t="s">
        <v>24</v>
      </c>
      <c r="C45" s="12" t="s">
        <v>25</v>
      </c>
      <c r="D45" s="13" t="s">
        <v>26</v>
      </c>
      <c r="E45" s="12" t="s">
        <v>18</v>
      </c>
      <c r="F45" s="12" t="s">
        <v>19</v>
      </c>
      <c r="G45" s="94" t="s">
        <v>129</v>
      </c>
      <c r="H45" s="14">
        <v>10</v>
      </c>
      <c r="I45" s="12" t="s">
        <v>100</v>
      </c>
      <c r="J45" s="79">
        <v>1545</v>
      </c>
      <c r="K45" s="79">
        <v>1699</v>
      </c>
      <c r="L45" s="80">
        <f>K45-J45</f>
        <v>154</v>
      </c>
      <c r="M45" s="79">
        <f>K45</f>
        <v>1699</v>
      </c>
      <c r="N45" s="79">
        <v>1736</v>
      </c>
      <c r="O45" s="80">
        <f>N45-M45</f>
        <v>37</v>
      </c>
      <c r="P45" s="79">
        <f>L45</f>
        <v>154</v>
      </c>
      <c r="Q45" s="79">
        <v>0</v>
      </c>
      <c r="R45" s="81">
        <f>SUM(P45:Q45)</f>
        <v>154</v>
      </c>
      <c r="S45" s="101">
        <v>8085.2049999999999</v>
      </c>
      <c r="T45" s="101">
        <v>3693.4639999999999</v>
      </c>
      <c r="U45" s="108">
        <f t="shared" si="5"/>
        <v>8639.2245999999996</v>
      </c>
      <c r="V45" s="114"/>
      <c r="W45" s="125"/>
    </row>
    <row r="46" spans="1:856" ht="18" customHeight="1">
      <c r="A46" s="64">
        <v>42</v>
      </c>
      <c r="B46" s="11" t="s">
        <v>82</v>
      </c>
      <c r="C46" s="12" t="s">
        <v>40</v>
      </c>
      <c r="D46" s="13" t="s">
        <v>196</v>
      </c>
      <c r="E46" s="12" t="s">
        <v>18</v>
      </c>
      <c r="F46" s="12" t="s">
        <v>19</v>
      </c>
      <c r="G46" s="94" t="s">
        <v>197</v>
      </c>
      <c r="H46" s="14">
        <v>3</v>
      </c>
      <c r="I46" s="12" t="s">
        <v>101</v>
      </c>
      <c r="J46" s="79"/>
      <c r="K46" s="79"/>
      <c r="L46" s="80"/>
      <c r="M46" s="79"/>
      <c r="N46" s="79"/>
      <c r="O46" s="80"/>
      <c r="P46" s="79"/>
      <c r="Q46" s="79"/>
      <c r="R46" s="81"/>
      <c r="S46" s="101">
        <v>179.60599999999999</v>
      </c>
      <c r="T46" s="101">
        <v>1151.825</v>
      </c>
      <c r="U46" s="108">
        <v>1250</v>
      </c>
      <c r="V46" s="114"/>
      <c r="W46" s="125"/>
    </row>
    <row r="47" spans="1:856" ht="37.5" customHeight="1">
      <c r="A47" s="64">
        <v>43</v>
      </c>
      <c r="B47" s="11" t="s">
        <v>82</v>
      </c>
      <c r="C47" s="12" t="s">
        <v>198</v>
      </c>
      <c r="D47" s="95" t="s">
        <v>199</v>
      </c>
      <c r="E47" s="12" t="s">
        <v>18</v>
      </c>
      <c r="F47" s="12" t="s">
        <v>19</v>
      </c>
      <c r="G47" s="96" t="s">
        <v>239</v>
      </c>
      <c r="H47" s="14">
        <v>7</v>
      </c>
      <c r="I47" s="12" t="s">
        <v>101</v>
      </c>
      <c r="J47" s="79"/>
      <c r="K47" s="79"/>
      <c r="L47" s="80"/>
      <c r="M47" s="79"/>
      <c r="N47" s="79"/>
      <c r="O47" s="80"/>
      <c r="P47" s="79"/>
      <c r="Q47" s="79"/>
      <c r="R47" s="81"/>
      <c r="S47" s="101">
        <v>932.52</v>
      </c>
      <c r="T47" s="101">
        <v>1154.8</v>
      </c>
      <c r="U47" s="108">
        <v>2200</v>
      </c>
      <c r="V47" s="114"/>
      <c r="W47" s="125"/>
    </row>
    <row r="48" spans="1:856" ht="18" customHeight="1">
      <c r="A48" s="64">
        <v>44</v>
      </c>
      <c r="B48" s="11" t="s">
        <v>200</v>
      </c>
      <c r="C48" s="12" t="s">
        <v>201</v>
      </c>
      <c r="D48" s="95" t="s">
        <v>202</v>
      </c>
      <c r="E48" s="12" t="s">
        <v>18</v>
      </c>
      <c r="F48" s="12" t="s">
        <v>19</v>
      </c>
      <c r="G48" s="96" t="s">
        <v>203</v>
      </c>
      <c r="H48" s="14">
        <v>40</v>
      </c>
      <c r="I48" s="12" t="s">
        <v>101</v>
      </c>
      <c r="J48" s="79"/>
      <c r="K48" s="79"/>
      <c r="L48" s="80"/>
      <c r="M48" s="79"/>
      <c r="N48" s="79"/>
      <c r="O48" s="80"/>
      <c r="P48" s="79"/>
      <c r="Q48" s="79"/>
      <c r="R48" s="81"/>
      <c r="S48" s="101">
        <v>68</v>
      </c>
      <c r="T48" s="101">
        <v>63</v>
      </c>
      <c r="U48" s="108">
        <f t="shared" si="5"/>
        <v>77.45</v>
      </c>
      <c r="V48" s="114"/>
      <c r="W48" s="125"/>
    </row>
    <row r="49" spans="1:855" ht="18" customHeight="1">
      <c r="A49" s="64">
        <v>45</v>
      </c>
      <c r="B49" s="11" t="s">
        <v>28</v>
      </c>
      <c r="C49" s="12" t="s">
        <v>29</v>
      </c>
      <c r="D49" s="13" t="s">
        <v>15</v>
      </c>
      <c r="E49" s="12" t="s">
        <v>18</v>
      </c>
      <c r="F49" s="12" t="s">
        <v>19</v>
      </c>
      <c r="G49" s="62" t="s">
        <v>130</v>
      </c>
      <c r="H49" s="14">
        <v>4</v>
      </c>
      <c r="I49" s="12" t="s">
        <v>100</v>
      </c>
      <c r="J49" s="15">
        <v>63</v>
      </c>
      <c r="K49" s="15">
        <v>63</v>
      </c>
      <c r="L49" s="16">
        <f>K49-J49</f>
        <v>0</v>
      </c>
      <c r="M49" s="15">
        <f>K49</f>
        <v>63</v>
      </c>
      <c r="N49" s="15">
        <v>63</v>
      </c>
      <c r="O49" s="16">
        <f>N49-M49</f>
        <v>0</v>
      </c>
      <c r="P49" s="15">
        <f>L49</f>
        <v>0</v>
      </c>
      <c r="Q49" s="15">
        <v>0</v>
      </c>
      <c r="R49" s="17">
        <f>SUM(P49:Q49)</f>
        <v>0</v>
      </c>
      <c r="S49" s="101">
        <v>7.1449999999999996</v>
      </c>
      <c r="T49" s="101">
        <v>20.649000000000001</v>
      </c>
      <c r="U49" s="108">
        <f t="shared" si="5"/>
        <v>10.24235</v>
      </c>
      <c r="V49" s="114"/>
      <c r="W49" s="125"/>
    </row>
    <row r="50" spans="1:855" ht="18" customHeight="1">
      <c r="A50" s="64">
        <v>46</v>
      </c>
      <c r="B50" s="11" t="s">
        <v>80</v>
      </c>
      <c r="C50" s="12" t="s">
        <v>40</v>
      </c>
      <c r="D50" s="13" t="s">
        <v>81</v>
      </c>
      <c r="E50" s="12" t="s">
        <v>18</v>
      </c>
      <c r="F50" s="12" t="s">
        <v>19</v>
      </c>
      <c r="G50" s="62" t="s">
        <v>136</v>
      </c>
      <c r="H50" s="14">
        <v>0.1</v>
      </c>
      <c r="I50" s="12" t="s">
        <v>100</v>
      </c>
      <c r="J50" s="15">
        <v>0</v>
      </c>
      <c r="K50" s="15">
        <v>308</v>
      </c>
      <c r="L50" s="16">
        <f>K50-J50</f>
        <v>308</v>
      </c>
      <c r="M50" s="15">
        <f>K50</f>
        <v>308</v>
      </c>
      <c r="N50" s="15">
        <v>382</v>
      </c>
      <c r="O50" s="16">
        <f>N50-M50</f>
        <v>74</v>
      </c>
      <c r="P50" s="15">
        <f>L50</f>
        <v>308</v>
      </c>
      <c r="Q50" s="15">
        <v>0</v>
      </c>
      <c r="R50" s="17">
        <f>SUM(P50:Q50)</f>
        <v>308</v>
      </c>
      <c r="S50" s="101">
        <v>413.31599999999997</v>
      </c>
      <c r="T50" s="101">
        <v>192.58</v>
      </c>
      <c r="U50" s="108">
        <f t="shared" si="5"/>
        <v>442.20299999999997</v>
      </c>
      <c r="V50" s="114"/>
      <c r="W50" s="125"/>
    </row>
    <row r="51" spans="1:855" ht="18" customHeight="1">
      <c r="A51" s="64">
        <v>47</v>
      </c>
      <c r="B51" s="11" t="s">
        <v>206</v>
      </c>
      <c r="C51" s="12" t="s">
        <v>207</v>
      </c>
      <c r="D51" s="13" t="s">
        <v>208</v>
      </c>
      <c r="E51" s="12" t="s">
        <v>18</v>
      </c>
      <c r="F51" s="12" t="s">
        <v>19</v>
      </c>
      <c r="G51" s="62" t="s">
        <v>209</v>
      </c>
      <c r="H51" s="14">
        <v>3</v>
      </c>
      <c r="I51" s="12" t="s">
        <v>101</v>
      </c>
      <c r="J51" s="15"/>
      <c r="K51" s="15"/>
      <c r="L51" s="16"/>
      <c r="M51" s="15"/>
      <c r="N51" s="15"/>
      <c r="O51" s="16"/>
      <c r="P51" s="15"/>
      <c r="Q51" s="15"/>
      <c r="R51" s="17"/>
      <c r="S51" s="101">
        <v>139.06800000000001</v>
      </c>
      <c r="T51" s="101">
        <v>787.98099999999999</v>
      </c>
      <c r="U51" s="108">
        <v>1500</v>
      </c>
      <c r="V51" s="114"/>
      <c r="W51" s="125"/>
    </row>
    <row r="52" spans="1:855" ht="18" customHeight="1">
      <c r="A52" s="64">
        <v>48</v>
      </c>
      <c r="B52" s="11" t="s">
        <v>206</v>
      </c>
      <c r="C52" s="12" t="s">
        <v>214</v>
      </c>
      <c r="D52" s="13" t="s">
        <v>215</v>
      </c>
      <c r="E52" s="12" t="s">
        <v>18</v>
      </c>
      <c r="F52" s="12" t="s">
        <v>19</v>
      </c>
      <c r="G52" s="62" t="s">
        <v>216</v>
      </c>
      <c r="H52" s="14">
        <v>1</v>
      </c>
      <c r="I52" s="12" t="s">
        <v>101</v>
      </c>
      <c r="J52" s="15"/>
      <c r="K52" s="15"/>
      <c r="L52" s="16"/>
      <c r="M52" s="15"/>
      <c r="N52" s="15"/>
      <c r="O52" s="16"/>
      <c r="P52" s="15"/>
      <c r="Q52" s="15"/>
      <c r="R52" s="17"/>
      <c r="S52" s="101">
        <v>0</v>
      </c>
      <c r="T52" s="101">
        <v>0</v>
      </c>
      <c r="U52" s="108">
        <v>500</v>
      </c>
      <c r="V52" s="114"/>
      <c r="W52" s="125"/>
    </row>
    <row r="53" spans="1:855" ht="18" customHeight="1">
      <c r="A53" s="64">
        <v>49</v>
      </c>
      <c r="B53" s="11" t="s">
        <v>206</v>
      </c>
      <c r="C53" s="12" t="s">
        <v>219</v>
      </c>
      <c r="D53" s="13" t="s">
        <v>217</v>
      </c>
      <c r="E53" s="12" t="s">
        <v>18</v>
      </c>
      <c r="F53" s="12" t="s">
        <v>19</v>
      </c>
      <c r="G53" s="62" t="s">
        <v>218</v>
      </c>
      <c r="H53" s="14">
        <v>1</v>
      </c>
      <c r="I53" s="12" t="s">
        <v>101</v>
      </c>
      <c r="J53" s="15"/>
      <c r="K53" s="15"/>
      <c r="L53" s="16"/>
      <c r="M53" s="15"/>
      <c r="N53" s="15"/>
      <c r="O53" s="16"/>
      <c r="P53" s="15"/>
      <c r="Q53" s="15"/>
      <c r="R53" s="17"/>
      <c r="S53" s="101">
        <v>0</v>
      </c>
      <c r="T53" s="101">
        <v>42.945999999999998</v>
      </c>
      <c r="U53" s="108">
        <v>300</v>
      </c>
      <c r="V53" s="114"/>
      <c r="W53" s="125"/>
    </row>
    <row r="54" spans="1:855" ht="18" customHeight="1">
      <c r="A54" s="64">
        <v>50</v>
      </c>
      <c r="B54" s="11" t="s">
        <v>206</v>
      </c>
      <c r="C54" s="12" t="s">
        <v>222</v>
      </c>
      <c r="D54" s="13" t="s">
        <v>224</v>
      </c>
      <c r="E54" s="12" t="s">
        <v>18</v>
      </c>
      <c r="F54" s="12" t="s">
        <v>19</v>
      </c>
      <c r="G54" s="62" t="s">
        <v>223</v>
      </c>
      <c r="H54" s="14">
        <v>2.5</v>
      </c>
      <c r="I54" s="12" t="s">
        <v>101</v>
      </c>
      <c r="J54" s="15"/>
      <c r="K54" s="15"/>
      <c r="L54" s="16"/>
      <c r="M54" s="15"/>
      <c r="N54" s="15"/>
      <c r="O54" s="16"/>
      <c r="P54" s="15"/>
      <c r="Q54" s="15"/>
      <c r="R54" s="17"/>
      <c r="S54" s="101">
        <v>0</v>
      </c>
      <c r="T54" s="101">
        <v>500</v>
      </c>
      <c r="U54" s="108">
        <v>750</v>
      </c>
      <c r="V54" s="115"/>
      <c r="W54" s="126"/>
    </row>
    <row r="55" spans="1:855" s="36" customFormat="1" ht="18" customHeight="1">
      <c r="A55" s="64">
        <v>51</v>
      </c>
      <c r="B55" s="44" t="s">
        <v>103</v>
      </c>
      <c r="C55" s="45" t="s">
        <v>104</v>
      </c>
      <c r="D55" s="46" t="s">
        <v>105</v>
      </c>
      <c r="E55" s="45" t="s">
        <v>18</v>
      </c>
      <c r="F55" s="45" t="s">
        <v>19</v>
      </c>
      <c r="G55" s="63" t="s">
        <v>162</v>
      </c>
      <c r="H55" s="47">
        <v>27</v>
      </c>
      <c r="I55" s="45" t="s">
        <v>100</v>
      </c>
      <c r="J55" s="48"/>
      <c r="K55" s="48"/>
      <c r="L55" s="49"/>
      <c r="M55" s="48"/>
      <c r="N55" s="48"/>
      <c r="O55" s="49"/>
      <c r="P55" s="48"/>
      <c r="Q55" s="48"/>
      <c r="R55" s="50"/>
      <c r="S55" s="102">
        <v>19087.932400000002</v>
      </c>
      <c r="T55" s="102">
        <v>10309.797</v>
      </c>
      <c r="U55" s="128">
        <f t="shared" si="5"/>
        <v>20634.401950000003</v>
      </c>
      <c r="V55" s="121" t="s">
        <v>237</v>
      </c>
      <c r="W55" s="121" t="s">
        <v>230</v>
      </c>
    </row>
    <row r="56" spans="1:855" s="36" customFormat="1" ht="18" customHeight="1">
      <c r="A56" s="64">
        <v>52</v>
      </c>
      <c r="B56" s="44" t="s">
        <v>106</v>
      </c>
      <c r="C56" s="45" t="s">
        <v>27</v>
      </c>
      <c r="D56" s="46" t="s">
        <v>112</v>
      </c>
      <c r="E56" s="45" t="s">
        <v>18</v>
      </c>
      <c r="F56" s="45" t="s">
        <v>19</v>
      </c>
      <c r="G56" s="63" t="s">
        <v>164</v>
      </c>
      <c r="H56" s="47">
        <v>10</v>
      </c>
      <c r="I56" s="45" t="s">
        <v>100</v>
      </c>
      <c r="J56" s="48"/>
      <c r="K56" s="48"/>
      <c r="L56" s="49"/>
      <c r="M56" s="48"/>
      <c r="N56" s="48"/>
      <c r="O56" s="49"/>
      <c r="P56" s="48"/>
      <c r="Q56" s="48"/>
      <c r="R56" s="50"/>
      <c r="S56" s="102">
        <v>601.91700000000003</v>
      </c>
      <c r="T56" s="102">
        <v>380.96800000000002</v>
      </c>
      <c r="U56" s="128">
        <f t="shared" si="5"/>
        <v>659.06220000000008</v>
      </c>
      <c r="V56" s="122"/>
      <c r="W56" s="122"/>
    </row>
    <row r="57" spans="1:855" s="36" customFormat="1" ht="18" customHeight="1">
      <c r="A57" s="64">
        <v>53</v>
      </c>
      <c r="B57" s="44" t="s">
        <v>106</v>
      </c>
      <c r="C57" s="45" t="s">
        <v>21</v>
      </c>
      <c r="D57" s="46" t="s">
        <v>113</v>
      </c>
      <c r="E57" s="45" t="s">
        <v>18</v>
      </c>
      <c r="F57" s="45" t="s">
        <v>19</v>
      </c>
      <c r="G57" s="63" t="s">
        <v>165</v>
      </c>
      <c r="H57" s="47">
        <v>11</v>
      </c>
      <c r="I57" s="45" t="s">
        <v>100</v>
      </c>
      <c r="J57" s="48"/>
      <c r="K57" s="48"/>
      <c r="L57" s="49"/>
      <c r="M57" s="48"/>
      <c r="N57" s="48"/>
      <c r="O57" s="49"/>
      <c r="P57" s="48"/>
      <c r="Q57" s="48"/>
      <c r="R57" s="50"/>
      <c r="S57" s="102">
        <v>690.04399999999998</v>
      </c>
      <c r="T57" s="102">
        <v>464.13</v>
      </c>
      <c r="U57" s="128">
        <f t="shared" si="5"/>
        <v>759.6635</v>
      </c>
      <c r="V57" s="122"/>
      <c r="W57" s="122"/>
    </row>
    <row r="58" spans="1:855" s="36" customFormat="1" ht="18" customHeight="1">
      <c r="A58" s="64">
        <v>54</v>
      </c>
      <c r="B58" s="44" t="s">
        <v>106</v>
      </c>
      <c r="C58" s="45" t="s">
        <v>114</v>
      </c>
      <c r="D58" s="46" t="s">
        <v>115</v>
      </c>
      <c r="E58" s="45" t="s">
        <v>18</v>
      </c>
      <c r="F58" s="45" t="s">
        <v>19</v>
      </c>
      <c r="G58" s="63" t="s">
        <v>166</v>
      </c>
      <c r="H58" s="47">
        <v>3</v>
      </c>
      <c r="I58" s="45" t="s">
        <v>100</v>
      </c>
      <c r="J58" s="48"/>
      <c r="K58" s="48"/>
      <c r="L58" s="49"/>
      <c r="M58" s="48"/>
      <c r="N58" s="48"/>
      <c r="O58" s="49"/>
      <c r="P58" s="48"/>
      <c r="Q58" s="48"/>
      <c r="R58" s="50"/>
      <c r="S58" s="102">
        <v>608.60900000000004</v>
      </c>
      <c r="T58" s="102">
        <v>350.75200000000001</v>
      </c>
      <c r="U58" s="128">
        <f t="shared" si="5"/>
        <v>661.22180000000003</v>
      </c>
      <c r="V58" s="122"/>
      <c r="W58" s="122"/>
    </row>
    <row r="59" spans="1:855" s="36" customFormat="1" ht="18" customHeight="1">
      <c r="A59" s="64">
        <v>55</v>
      </c>
      <c r="B59" s="44" t="s">
        <v>106</v>
      </c>
      <c r="C59" s="45" t="s">
        <v>25</v>
      </c>
      <c r="D59" s="46" t="s">
        <v>116</v>
      </c>
      <c r="E59" s="45" t="s">
        <v>18</v>
      </c>
      <c r="F59" s="45" t="s">
        <v>19</v>
      </c>
      <c r="G59" s="63" t="s">
        <v>167</v>
      </c>
      <c r="H59" s="47">
        <v>14</v>
      </c>
      <c r="I59" s="45" t="s">
        <v>100</v>
      </c>
      <c r="J59" s="48"/>
      <c r="K59" s="48"/>
      <c r="L59" s="49"/>
      <c r="M59" s="48"/>
      <c r="N59" s="48"/>
      <c r="O59" s="49"/>
      <c r="P59" s="48"/>
      <c r="Q59" s="48"/>
      <c r="R59" s="50"/>
      <c r="S59" s="102">
        <v>7202.2269999999999</v>
      </c>
      <c r="T59" s="102">
        <v>4480.1790000000001</v>
      </c>
      <c r="U59" s="128">
        <f t="shared" si="5"/>
        <v>7874.2538500000001</v>
      </c>
      <c r="V59" s="122"/>
      <c r="W59" s="122"/>
    </row>
    <row r="60" spans="1:855" s="36" customFormat="1" ht="18" customHeight="1">
      <c r="A60" s="64">
        <v>56</v>
      </c>
      <c r="B60" s="44" t="s">
        <v>106</v>
      </c>
      <c r="C60" s="45" t="s">
        <v>40</v>
      </c>
      <c r="D60" s="46" t="s">
        <v>117</v>
      </c>
      <c r="E60" s="45" t="s">
        <v>18</v>
      </c>
      <c r="F60" s="45" t="s">
        <v>19</v>
      </c>
      <c r="G60" s="63" t="s">
        <v>168</v>
      </c>
      <c r="H60" s="47">
        <v>5</v>
      </c>
      <c r="I60" s="45" t="s">
        <v>100</v>
      </c>
      <c r="J60" s="48"/>
      <c r="K60" s="48"/>
      <c r="L60" s="49"/>
      <c r="M60" s="48"/>
      <c r="N60" s="48"/>
      <c r="O60" s="49"/>
      <c r="P60" s="48"/>
      <c r="Q60" s="48"/>
      <c r="R60" s="50"/>
      <c r="S60" s="102">
        <v>367.90199999999999</v>
      </c>
      <c r="T60" s="102">
        <v>201.24600000000001</v>
      </c>
      <c r="U60" s="128">
        <f t="shared" si="5"/>
        <v>398.08889999999997</v>
      </c>
      <c r="V60" s="122"/>
      <c r="W60" s="122"/>
    </row>
    <row r="61" spans="1:855" s="36" customFormat="1" ht="18" customHeight="1">
      <c r="A61" s="64">
        <v>57</v>
      </c>
      <c r="B61" s="44" t="s">
        <v>106</v>
      </c>
      <c r="C61" s="45" t="s">
        <v>30</v>
      </c>
      <c r="D61" s="46" t="s">
        <v>118</v>
      </c>
      <c r="E61" s="45" t="s">
        <v>18</v>
      </c>
      <c r="F61" s="45" t="s">
        <v>19</v>
      </c>
      <c r="G61" s="63" t="s">
        <v>169</v>
      </c>
      <c r="H61" s="47">
        <v>10</v>
      </c>
      <c r="I61" s="45" t="s">
        <v>100</v>
      </c>
      <c r="J61" s="48"/>
      <c r="K61" s="48"/>
      <c r="L61" s="49"/>
      <c r="M61" s="48"/>
      <c r="N61" s="48"/>
      <c r="O61" s="49"/>
      <c r="P61" s="48"/>
      <c r="Q61" s="48"/>
      <c r="R61" s="50"/>
      <c r="S61" s="102">
        <v>355.90199999999999</v>
      </c>
      <c r="T61" s="102">
        <v>324.24700000000001</v>
      </c>
      <c r="U61" s="128">
        <f t="shared" si="5"/>
        <v>404.53904999999997</v>
      </c>
      <c r="V61" s="122"/>
      <c r="W61" s="122"/>
    </row>
    <row r="62" spans="1:855" s="36" customFormat="1" ht="18" customHeight="1">
      <c r="A62" s="64">
        <v>58</v>
      </c>
      <c r="B62" s="44" t="s">
        <v>106</v>
      </c>
      <c r="C62" s="45" t="s">
        <v>119</v>
      </c>
      <c r="D62" s="46" t="s">
        <v>120</v>
      </c>
      <c r="E62" s="45" t="s">
        <v>18</v>
      </c>
      <c r="F62" s="45" t="s">
        <v>19</v>
      </c>
      <c r="G62" s="63" t="s">
        <v>170</v>
      </c>
      <c r="H62" s="47">
        <v>5</v>
      </c>
      <c r="I62" s="45" t="s">
        <v>100</v>
      </c>
      <c r="J62" s="48"/>
      <c r="K62" s="48"/>
      <c r="L62" s="49"/>
      <c r="M62" s="48"/>
      <c r="N62" s="48"/>
      <c r="O62" s="49"/>
      <c r="P62" s="48"/>
      <c r="Q62" s="48"/>
      <c r="R62" s="50"/>
      <c r="S62" s="102">
        <v>354</v>
      </c>
      <c r="T62" s="102">
        <v>365</v>
      </c>
      <c r="U62" s="128">
        <f t="shared" si="5"/>
        <v>408.75</v>
      </c>
      <c r="V62" s="122"/>
      <c r="W62" s="122"/>
    </row>
    <row r="63" spans="1:855" s="36" customFormat="1" ht="18" customHeight="1">
      <c r="A63" s="64">
        <v>59</v>
      </c>
      <c r="B63" s="44" t="s">
        <v>106</v>
      </c>
      <c r="C63" s="45" t="s">
        <v>121</v>
      </c>
      <c r="D63" s="46" t="s">
        <v>122</v>
      </c>
      <c r="E63" s="45" t="s">
        <v>18</v>
      </c>
      <c r="F63" s="45" t="s">
        <v>19</v>
      </c>
      <c r="G63" s="63" t="s">
        <v>171</v>
      </c>
      <c r="H63" s="47">
        <v>10</v>
      </c>
      <c r="I63" s="45" t="s">
        <v>100</v>
      </c>
      <c r="J63" s="48"/>
      <c r="K63" s="48"/>
      <c r="L63" s="49"/>
      <c r="M63" s="48"/>
      <c r="N63" s="48"/>
      <c r="O63" s="49"/>
      <c r="P63" s="48"/>
      <c r="Q63" s="48"/>
      <c r="R63" s="50"/>
      <c r="S63" s="102">
        <v>765.64599999999996</v>
      </c>
      <c r="T63" s="102">
        <v>925.71799999999996</v>
      </c>
      <c r="U63" s="128">
        <f t="shared" si="5"/>
        <v>904.50369999999998</v>
      </c>
      <c r="V63" s="123"/>
      <c r="W63" s="123"/>
    </row>
    <row r="64" spans="1:855" s="33" customFormat="1" ht="42" customHeight="1">
      <c r="A64" s="64">
        <v>60</v>
      </c>
      <c r="B64" s="25" t="s">
        <v>70</v>
      </c>
      <c r="C64" s="26" t="s">
        <v>58</v>
      </c>
      <c r="D64" s="27">
        <v>1</v>
      </c>
      <c r="E64" s="26" t="s">
        <v>18</v>
      </c>
      <c r="F64" s="26" t="s">
        <v>19</v>
      </c>
      <c r="G64" s="141" t="s">
        <v>172</v>
      </c>
      <c r="H64" s="28">
        <v>80</v>
      </c>
      <c r="I64" s="26" t="s">
        <v>102</v>
      </c>
      <c r="J64" s="29">
        <f>1.64*30</f>
        <v>49.199999999999996</v>
      </c>
      <c r="K64" s="29">
        <f>1.675*30</f>
        <v>50.25</v>
      </c>
      <c r="L64" s="30">
        <f>54*8*30+20*4*30</f>
        <v>15360</v>
      </c>
      <c r="M64" s="29">
        <f t="shared" si="9"/>
        <v>50.25</v>
      </c>
      <c r="N64" s="29"/>
      <c r="O64" s="30">
        <f t="shared" si="2"/>
        <v>-50.25</v>
      </c>
      <c r="P64" s="29">
        <f t="shared" si="8"/>
        <v>15360</v>
      </c>
      <c r="Q64" s="29">
        <v>0</v>
      </c>
      <c r="R64" s="31">
        <f t="shared" si="4"/>
        <v>15360</v>
      </c>
      <c r="S64" s="103">
        <v>76057.969800000006</v>
      </c>
      <c r="T64" s="103">
        <v>41933.777999999998</v>
      </c>
      <c r="U64" s="129">
        <f t="shared" si="5"/>
        <v>82348.036500000002</v>
      </c>
      <c r="V64" s="132" t="s">
        <v>233</v>
      </c>
      <c r="W64" s="32" t="s">
        <v>231</v>
      </c>
      <c r="X64" s="36"/>
      <c r="Y64" s="36"/>
      <c r="Z64" s="36"/>
      <c r="AA64" s="36"/>
      <c r="AB64" s="36"/>
      <c r="AC64" s="36"/>
      <c r="AD64" s="36"/>
      <c r="AE64" s="36"/>
      <c r="AF64" s="36"/>
      <c r="AG64" s="36"/>
      <c r="AH64" s="36"/>
      <c r="AI64" s="36"/>
      <c r="AJ64" s="36"/>
      <c r="AK64" s="36"/>
      <c r="AL64" s="36"/>
      <c r="AM64" s="36"/>
      <c r="AN64" s="36"/>
      <c r="AO64" s="36"/>
      <c r="AP64" s="36"/>
      <c r="AQ64" s="36"/>
      <c r="AR64" s="36"/>
      <c r="AS64" s="36"/>
      <c r="AT64" s="36"/>
      <c r="AU64" s="36"/>
      <c r="AV64" s="36"/>
      <c r="AW64" s="36"/>
      <c r="AX64" s="36"/>
      <c r="AY64" s="36"/>
      <c r="AZ64" s="36"/>
      <c r="BA64" s="36"/>
      <c r="BB64" s="36"/>
      <c r="BC64" s="36"/>
      <c r="BD64" s="36"/>
      <c r="BE64" s="36"/>
      <c r="BF64" s="36"/>
      <c r="BG64" s="36"/>
      <c r="BH64" s="36"/>
      <c r="BI64" s="36"/>
      <c r="BJ64" s="36"/>
      <c r="BK64" s="36"/>
      <c r="BL64" s="36"/>
      <c r="BM64" s="36"/>
      <c r="BN64" s="36"/>
      <c r="BO64" s="36"/>
      <c r="BP64" s="36"/>
      <c r="BQ64" s="36"/>
      <c r="BR64" s="36"/>
      <c r="BS64" s="36"/>
      <c r="BT64" s="36"/>
      <c r="BU64" s="36"/>
      <c r="BV64" s="36"/>
      <c r="BW64" s="36"/>
      <c r="BX64" s="36"/>
      <c r="BY64" s="36"/>
      <c r="BZ64" s="36"/>
      <c r="CA64" s="36"/>
      <c r="CB64" s="36"/>
      <c r="CC64" s="36"/>
      <c r="CD64" s="36"/>
      <c r="CE64" s="36"/>
      <c r="CF64" s="36"/>
      <c r="CG64" s="36"/>
      <c r="CH64" s="36"/>
      <c r="CI64" s="36"/>
      <c r="CJ64" s="36"/>
      <c r="CK64" s="36"/>
      <c r="CL64" s="36"/>
      <c r="CM64" s="36"/>
      <c r="CN64" s="36"/>
      <c r="CO64" s="36"/>
      <c r="CP64" s="36"/>
      <c r="CQ64" s="36"/>
      <c r="CR64" s="36"/>
      <c r="CS64" s="36"/>
      <c r="CT64" s="36"/>
      <c r="CU64" s="36"/>
      <c r="CV64" s="36"/>
      <c r="CW64" s="36"/>
      <c r="CX64" s="36"/>
      <c r="CY64" s="36"/>
      <c r="CZ64" s="36"/>
      <c r="DA64" s="36"/>
      <c r="DB64" s="36"/>
      <c r="DC64" s="36"/>
      <c r="DD64" s="36"/>
      <c r="DE64" s="36"/>
      <c r="DF64" s="36"/>
      <c r="DG64" s="36"/>
      <c r="DH64" s="36"/>
      <c r="DI64" s="36"/>
      <c r="DJ64" s="36"/>
      <c r="DK64" s="36"/>
      <c r="DL64" s="36"/>
      <c r="DM64" s="36"/>
      <c r="DN64" s="36"/>
      <c r="DO64" s="36"/>
      <c r="DP64" s="36"/>
      <c r="DQ64" s="36"/>
      <c r="DR64" s="36"/>
      <c r="DS64" s="36"/>
      <c r="DT64" s="36"/>
      <c r="DU64" s="36"/>
      <c r="DV64" s="36"/>
      <c r="DW64" s="36"/>
      <c r="DX64" s="36"/>
      <c r="DY64" s="36"/>
      <c r="DZ64" s="36"/>
      <c r="EA64" s="36"/>
      <c r="EB64" s="36"/>
      <c r="EC64" s="36"/>
      <c r="ED64" s="36"/>
      <c r="EE64" s="36"/>
      <c r="EF64" s="36"/>
      <c r="EG64" s="36"/>
      <c r="EH64" s="36"/>
      <c r="EI64" s="36"/>
      <c r="EJ64" s="36"/>
      <c r="EK64" s="36"/>
      <c r="EL64" s="36"/>
      <c r="EM64" s="36"/>
      <c r="EN64" s="36"/>
      <c r="EO64" s="36"/>
      <c r="EP64" s="36"/>
      <c r="EQ64" s="36"/>
      <c r="ER64" s="36"/>
      <c r="ES64" s="36"/>
      <c r="ET64" s="36"/>
      <c r="EU64" s="36"/>
      <c r="EV64" s="36"/>
      <c r="EW64" s="36"/>
      <c r="EX64" s="36"/>
      <c r="EY64" s="36"/>
      <c r="EZ64" s="36"/>
      <c r="FA64" s="36"/>
      <c r="FB64" s="36"/>
      <c r="FC64" s="36"/>
      <c r="FD64" s="36"/>
      <c r="FE64" s="36"/>
      <c r="FF64" s="36"/>
      <c r="FG64" s="36"/>
      <c r="FH64" s="36"/>
      <c r="FI64" s="36"/>
      <c r="FJ64" s="36"/>
      <c r="FK64" s="36"/>
      <c r="FL64" s="36"/>
      <c r="FM64" s="36"/>
      <c r="FN64" s="36"/>
      <c r="FO64" s="36"/>
      <c r="FP64" s="36"/>
      <c r="FQ64" s="36"/>
      <c r="FR64" s="36"/>
      <c r="FS64" s="36"/>
      <c r="FT64" s="36"/>
      <c r="FU64" s="36"/>
      <c r="FV64" s="36"/>
      <c r="FW64" s="36"/>
      <c r="FX64" s="36"/>
      <c r="FY64" s="36"/>
      <c r="FZ64" s="36"/>
      <c r="GA64" s="36"/>
      <c r="GB64" s="36"/>
      <c r="GC64" s="36"/>
      <c r="GD64" s="36"/>
      <c r="GE64" s="36"/>
      <c r="GF64" s="36"/>
      <c r="GG64" s="36"/>
      <c r="GH64" s="36"/>
      <c r="GI64" s="36"/>
      <c r="GJ64" s="36"/>
      <c r="GK64" s="36"/>
      <c r="GL64" s="36"/>
      <c r="GM64" s="36"/>
      <c r="GN64" s="36"/>
      <c r="GO64" s="36"/>
      <c r="GP64" s="36"/>
      <c r="GQ64" s="36"/>
      <c r="GR64" s="36"/>
      <c r="GS64" s="36"/>
      <c r="GT64" s="36"/>
      <c r="GU64" s="36"/>
      <c r="GV64" s="36"/>
      <c r="GW64" s="36"/>
      <c r="GX64" s="36"/>
      <c r="GY64" s="36"/>
      <c r="GZ64" s="36"/>
      <c r="HA64" s="36"/>
      <c r="HB64" s="36"/>
      <c r="HC64" s="36"/>
      <c r="HD64" s="36"/>
      <c r="HE64" s="36"/>
      <c r="HF64" s="36"/>
      <c r="HG64" s="36"/>
      <c r="HH64" s="36"/>
      <c r="HI64" s="36"/>
      <c r="HJ64" s="36"/>
      <c r="HK64" s="36"/>
      <c r="HL64" s="36"/>
      <c r="HM64" s="36"/>
      <c r="HN64" s="36"/>
      <c r="HO64" s="36"/>
      <c r="HP64" s="36"/>
      <c r="HQ64" s="36"/>
      <c r="HR64" s="36"/>
      <c r="HS64" s="36"/>
      <c r="HT64" s="36"/>
      <c r="HU64" s="36"/>
      <c r="HV64" s="36"/>
      <c r="HW64" s="36"/>
      <c r="HX64" s="36"/>
      <c r="HY64" s="36"/>
      <c r="HZ64" s="36"/>
      <c r="IA64" s="36"/>
      <c r="IB64" s="36"/>
      <c r="IC64" s="36"/>
      <c r="ID64" s="36"/>
      <c r="IE64" s="36"/>
      <c r="IF64" s="36"/>
      <c r="IG64" s="36"/>
      <c r="IH64" s="36"/>
      <c r="II64" s="36"/>
      <c r="IJ64" s="36"/>
      <c r="IK64" s="36"/>
      <c r="IL64" s="36"/>
      <c r="IM64" s="36"/>
      <c r="IN64" s="36"/>
      <c r="IO64" s="36"/>
      <c r="IP64" s="36"/>
      <c r="IQ64" s="36"/>
      <c r="IR64" s="36"/>
      <c r="IS64" s="36"/>
      <c r="IT64" s="36"/>
      <c r="IU64" s="36"/>
      <c r="IV64" s="36"/>
      <c r="IW64" s="36"/>
      <c r="IX64" s="36"/>
      <c r="IY64" s="36"/>
      <c r="IZ64" s="36"/>
      <c r="JA64" s="36"/>
      <c r="JB64" s="36"/>
      <c r="JC64" s="36"/>
      <c r="JD64" s="36"/>
      <c r="JE64" s="36"/>
      <c r="JF64" s="36"/>
      <c r="JG64" s="36"/>
      <c r="JH64" s="36"/>
      <c r="JI64" s="36"/>
      <c r="JJ64" s="36"/>
      <c r="JK64" s="36"/>
      <c r="JL64" s="36"/>
      <c r="JM64" s="36"/>
      <c r="JN64" s="36"/>
      <c r="JO64" s="36"/>
      <c r="JP64" s="36"/>
      <c r="JQ64" s="36"/>
      <c r="JR64" s="36"/>
      <c r="JS64" s="36"/>
      <c r="JT64" s="36"/>
      <c r="JU64" s="36"/>
      <c r="JV64" s="36"/>
      <c r="JW64" s="36"/>
      <c r="JX64" s="36"/>
      <c r="JY64" s="36"/>
      <c r="JZ64" s="36"/>
      <c r="KA64" s="36"/>
      <c r="KB64" s="36"/>
      <c r="KC64" s="36"/>
      <c r="KD64" s="36"/>
      <c r="KE64" s="36"/>
      <c r="KF64" s="36"/>
      <c r="KG64" s="36"/>
      <c r="KH64" s="36"/>
      <c r="KI64" s="36"/>
      <c r="KJ64" s="36"/>
      <c r="KK64" s="36"/>
      <c r="KL64" s="36"/>
      <c r="KM64" s="36"/>
      <c r="KN64" s="36"/>
      <c r="KO64" s="36"/>
      <c r="KP64" s="36"/>
      <c r="KQ64" s="36"/>
      <c r="KR64" s="36"/>
      <c r="KS64" s="36"/>
      <c r="KT64" s="36"/>
      <c r="KU64" s="36"/>
      <c r="KV64" s="36"/>
      <c r="KW64" s="36"/>
      <c r="KX64" s="36"/>
      <c r="KY64" s="36"/>
      <c r="KZ64" s="36"/>
      <c r="LA64" s="36"/>
      <c r="LB64" s="36"/>
      <c r="LC64" s="36"/>
      <c r="LD64" s="36"/>
      <c r="LE64" s="36"/>
      <c r="LF64" s="36"/>
      <c r="LG64" s="36"/>
      <c r="LH64" s="36"/>
      <c r="LI64" s="36"/>
      <c r="LJ64" s="36"/>
      <c r="LK64" s="36"/>
      <c r="LL64" s="36"/>
      <c r="LM64" s="36"/>
      <c r="LN64" s="36"/>
      <c r="LO64" s="36"/>
      <c r="LP64" s="36"/>
      <c r="LQ64" s="36"/>
      <c r="LR64" s="36"/>
      <c r="LS64" s="36"/>
      <c r="LT64" s="36"/>
      <c r="LU64" s="36"/>
      <c r="LV64" s="36"/>
      <c r="LW64" s="36"/>
      <c r="LX64" s="36"/>
      <c r="LY64" s="36"/>
      <c r="LZ64" s="36"/>
      <c r="MA64" s="36"/>
      <c r="MB64" s="36"/>
      <c r="MC64" s="36"/>
      <c r="MD64" s="36"/>
      <c r="ME64" s="36"/>
      <c r="MF64" s="36"/>
      <c r="MG64" s="36"/>
      <c r="MH64" s="36"/>
      <c r="MI64" s="36"/>
      <c r="MJ64" s="36"/>
      <c r="MK64" s="36"/>
      <c r="ML64" s="36"/>
      <c r="MM64" s="36"/>
      <c r="MN64" s="36"/>
      <c r="MO64" s="36"/>
      <c r="MP64" s="36"/>
      <c r="MQ64" s="36"/>
      <c r="MR64" s="36"/>
      <c r="MS64" s="36"/>
      <c r="MT64" s="36"/>
      <c r="MU64" s="36"/>
      <c r="MV64" s="36"/>
      <c r="MW64" s="36"/>
      <c r="MX64" s="36"/>
      <c r="MY64" s="36"/>
      <c r="MZ64" s="36"/>
      <c r="NA64" s="36"/>
      <c r="NB64" s="36"/>
      <c r="NC64" s="36"/>
      <c r="ND64" s="36"/>
      <c r="NE64" s="36"/>
      <c r="NF64" s="36"/>
      <c r="NG64" s="36"/>
      <c r="NH64" s="36"/>
      <c r="NI64" s="36"/>
      <c r="NJ64" s="36"/>
      <c r="NK64" s="36"/>
      <c r="NL64" s="36"/>
      <c r="NM64" s="36"/>
      <c r="NN64" s="36"/>
      <c r="NO64" s="36"/>
      <c r="NP64" s="36"/>
      <c r="NQ64" s="36"/>
      <c r="NR64" s="36"/>
      <c r="NS64" s="36"/>
      <c r="NT64" s="36"/>
      <c r="NU64" s="36"/>
      <c r="NV64" s="36"/>
      <c r="NW64" s="36"/>
      <c r="NX64" s="36"/>
      <c r="NY64" s="36"/>
      <c r="NZ64" s="36"/>
      <c r="OA64" s="36"/>
      <c r="OB64" s="36"/>
      <c r="OC64" s="36"/>
      <c r="OD64" s="36"/>
      <c r="OE64" s="36"/>
      <c r="OF64" s="36"/>
      <c r="OG64" s="36"/>
      <c r="OH64" s="36"/>
      <c r="OI64" s="36"/>
      <c r="OJ64" s="36"/>
      <c r="OK64" s="36"/>
      <c r="OL64" s="36"/>
      <c r="OM64" s="36"/>
      <c r="ON64" s="36"/>
      <c r="OT64" s="36"/>
      <c r="OU64" s="36"/>
      <c r="OV64" s="36"/>
      <c r="OW64" s="36"/>
      <c r="OX64" s="36"/>
      <c r="OY64" s="36"/>
      <c r="OZ64" s="36"/>
      <c r="PA64" s="36"/>
      <c r="PB64" s="36"/>
      <c r="PC64" s="36"/>
      <c r="PD64" s="36"/>
      <c r="PE64" s="36"/>
      <c r="PF64" s="36"/>
      <c r="PG64" s="36"/>
      <c r="PH64" s="36"/>
      <c r="PI64" s="36"/>
      <c r="PJ64" s="36"/>
      <c r="PK64" s="36"/>
      <c r="PL64" s="36"/>
      <c r="PM64" s="36"/>
      <c r="PN64" s="36"/>
      <c r="PO64" s="36"/>
      <c r="PP64" s="36"/>
      <c r="PQ64" s="36"/>
      <c r="PR64" s="36"/>
      <c r="PS64" s="36"/>
      <c r="PT64" s="36"/>
      <c r="PU64" s="36"/>
      <c r="PV64" s="36"/>
      <c r="PW64" s="36"/>
      <c r="PX64" s="36"/>
      <c r="PY64" s="36"/>
      <c r="PZ64" s="36"/>
      <c r="QA64" s="36"/>
      <c r="QB64" s="36"/>
      <c r="QC64" s="36"/>
      <c r="QD64" s="36"/>
      <c r="QE64" s="36"/>
      <c r="QF64" s="36"/>
      <c r="QG64" s="36"/>
      <c r="QH64" s="36"/>
      <c r="QI64" s="36"/>
      <c r="QJ64" s="36"/>
      <c r="QK64" s="36"/>
      <c r="QL64" s="36"/>
      <c r="QM64" s="36"/>
      <c r="QN64" s="36"/>
      <c r="QO64" s="36"/>
      <c r="QP64" s="36"/>
      <c r="QQ64" s="36"/>
      <c r="QR64" s="36"/>
      <c r="QS64" s="36"/>
      <c r="QT64" s="36"/>
      <c r="QU64" s="36"/>
      <c r="QV64" s="36"/>
      <c r="QW64" s="36"/>
      <c r="QX64" s="36"/>
      <c r="QY64" s="36"/>
      <c r="QZ64" s="36"/>
      <c r="RA64" s="36"/>
      <c r="RB64" s="36"/>
      <c r="RC64" s="36"/>
      <c r="RD64" s="36"/>
      <c r="RE64" s="36"/>
      <c r="RF64" s="36"/>
      <c r="RG64" s="36"/>
      <c r="RH64" s="36"/>
      <c r="RI64" s="36"/>
      <c r="RJ64" s="36"/>
      <c r="RK64" s="36"/>
      <c r="RL64" s="36"/>
      <c r="RM64" s="36"/>
      <c r="RN64" s="36"/>
      <c r="RO64" s="36"/>
      <c r="RP64" s="36"/>
      <c r="RQ64" s="36"/>
      <c r="RR64" s="36"/>
      <c r="RS64" s="36"/>
      <c r="RT64" s="36"/>
      <c r="RU64" s="36"/>
      <c r="RV64" s="36"/>
      <c r="RW64" s="36"/>
      <c r="RX64" s="36"/>
      <c r="RY64" s="36"/>
      <c r="RZ64" s="36"/>
      <c r="SA64" s="36"/>
      <c r="SB64" s="36"/>
      <c r="SC64" s="36"/>
      <c r="SD64" s="36"/>
      <c r="SE64" s="36"/>
      <c r="SF64" s="36"/>
      <c r="SG64" s="36"/>
      <c r="SH64" s="36"/>
      <c r="SI64" s="36"/>
      <c r="SJ64" s="36"/>
      <c r="SK64" s="36"/>
      <c r="SL64" s="36"/>
      <c r="SM64" s="36"/>
      <c r="SN64" s="36"/>
      <c r="SO64" s="36"/>
      <c r="SP64" s="36"/>
      <c r="SQ64" s="36"/>
      <c r="SR64" s="36"/>
      <c r="SS64" s="36"/>
      <c r="ST64" s="36"/>
      <c r="SU64" s="36"/>
      <c r="SV64" s="36"/>
      <c r="SW64" s="36"/>
      <c r="SX64" s="36"/>
      <c r="SY64" s="36"/>
      <c r="SZ64" s="36"/>
      <c r="TA64" s="36"/>
      <c r="TB64" s="36"/>
      <c r="TC64" s="36"/>
      <c r="TD64" s="36"/>
      <c r="TE64" s="36"/>
      <c r="TF64" s="36"/>
      <c r="TG64" s="36"/>
      <c r="TH64" s="36"/>
      <c r="TI64" s="36"/>
      <c r="TJ64" s="36"/>
      <c r="TK64" s="36"/>
      <c r="TL64" s="36"/>
      <c r="TM64" s="36"/>
      <c r="TN64" s="36"/>
      <c r="TO64" s="36"/>
      <c r="TP64" s="36"/>
      <c r="TQ64" s="36"/>
      <c r="TR64" s="36"/>
      <c r="TS64" s="36"/>
      <c r="TT64" s="36"/>
      <c r="TU64" s="36"/>
      <c r="TV64" s="36"/>
      <c r="TW64" s="36"/>
      <c r="TX64" s="36"/>
      <c r="TY64" s="36"/>
      <c r="TZ64" s="36"/>
      <c r="UA64" s="36"/>
      <c r="UB64" s="36"/>
      <c r="UC64" s="36"/>
      <c r="UD64" s="36"/>
      <c r="UE64" s="36"/>
      <c r="UF64" s="36"/>
      <c r="UG64" s="36"/>
      <c r="UH64" s="36"/>
      <c r="UI64" s="36"/>
      <c r="UJ64" s="36"/>
      <c r="UK64" s="36"/>
      <c r="UL64" s="36"/>
      <c r="UM64" s="36"/>
      <c r="UN64" s="36"/>
      <c r="UO64" s="36"/>
      <c r="UP64" s="36"/>
      <c r="UQ64" s="36"/>
      <c r="UR64" s="36"/>
      <c r="US64" s="36"/>
      <c r="UT64" s="36"/>
      <c r="UU64" s="36"/>
      <c r="UV64" s="36"/>
      <c r="UW64" s="36"/>
      <c r="UX64" s="36"/>
      <c r="UY64" s="36"/>
      <c r="UZ64" s="36"/>
      <c r="VA64" s="36"/>
      <c r="VB64" s="36"/>
      <c r="VC64" s="36"/>
      <c r="VD64" s="36"/>
      <c r="VE64" s="36"/>
      <c r="VF64" s="36"/>
      <c r="VG64" s="36"/>
      <c r="VH64" s="36"/>
      <c r="VI64" s="36"/>
      <c r="VJ64" s="36"/>
      <c r="VK64" s="36"/>
      <c r="VL64" s="36"/>
      <c r="VM64" s="36"/>
      <c r="VN64" s="36"/>
      <c r="VO64" s="36"/>
      <c r="VP64" s="36"/>
      <c r="VQ64" s="36"/>
      <c r="VR64" s="36"/>
      <c r="VS64" s="36"/>
      <c r="VT64" s="36"/>
      <c r="VU64" s="36"/>
      <c r="VV64" s="36"/>
      <c r="VW64" s="36"/>
      <c r="VX64" s="36"/>
      <c r="VY64" s="36"/>
      <c r="VZ64" s="36"/>
      <c r="WA64" s="36"/>
      <c r="WB64" s="36"/>
      <c r="WC64" s="36"/>
      <c r="WD64" s="36"/>
      <c r="WE64" s="36"/>
      <c r="WF64" s="36"/>
      <c r="WG64" s="36"/>
      <c r="WH64" s="36"/>
      <c r="WI64" s="36"/>
      <c r="WJ64" s="36"/>
      <c r="WK64" s="36"/>
      <c r="WL64" s="36"/>
      <c r="WM64" s="36"/>
      <c r="WN64" s="36"/>
      <c r="WO64" s="36"/>
      <c r="WP64" s="36"/>
      <c r="WQ64" s="36"/>
      <c r="WR64" s="36"/>
      <c r="WS64" s="36"/>
      <c r="WT64" s="36"/>
      <c r="WU64" s="36"/>
      <c r="WV64" s="36"/>
      <c r="WW64" s="36"/>
      <c r="WX64" s="36"/>
      <c r="WY64" s="36"/>
      <c r="WZ64" s="36"/>
      <c r="XA64" s="36"/>
      <c r="XB64" s="36"/>
      <c r="XC64" s="36"/>
      <c r="XD64" s="36"/>
      <c r="XE64" s="36"/>
      <c r="XF64" s="36"/>
      <c r="XG64" s="36"/>
      <c r="XH64" s="36"/>
      <c r="XI64" s="36"/>
      <c r="XJ64" s="36"/>
      <c r="XK64" s="36"/>
      <c r="XL64" s="36"/>
      <c r="XM64" s="36"/>
      <c r="XN64" s="36"/>
      <c r="XO64" s="36"/>
      <c r="XP64" s="36"/>
      <c r="XQ64" s="36"/>
      <c r="XR64" s="36"/>
      <c r="XS64" s="36"/>
      <c r="XT64" s="36"/>
      <c r="XU64" s="36"/>
      <c r="XV64" s="36"/>
      <c r="XW64" s="36"/>
      <c r="XX64" s="36"/>
      <c r="XY64" s="36"/>
      <c r="XZ64" s="36"/>
      <c r="YA64" s="36"/>
      <c r="YB64" s="36"/>
      <c r="YC64" s="36"/>
      <c r="YD64" s="36"/>
      <c r="YE64" s="36"/>
      <c r="YF64" s="36"/>
      <c r="YG64" s="36"/>
      <c r="YH64" s="36"/>
      <c r="YI64" s="36"/>
      <c r="YJ64" s="36"/>
      <c r="YK64" s="36"/>
      <c r="YL64" s="36"/>
      <c r="YM64" s="36"/>
      <c r="YN64" s="36"/>
      <c r="YO64" s="36"/>
      <c r="YP64" s="36"/>
      <c r="YQ64" s="36"/>
      <c r="YR64" s="36"/>
      <c r="YS64" s="36"/>
      <c r="YT64" s="36"/>
      <c r="YU64" s="36"/>
      <c r="YV64" s="36"/>
      <c r="YW64" s="36"/>
      <c r="YX64" s="36"/>
      <c r="YY64" s="36"/>
      <c r="YZ64" s="36"/>
      <c r="ZA64" s="36"/>
      <c r="ZB64" s="36"/>
      <c r="ZC64" s="36"/>
      <c r="ZD64" s="36"/>
      <c r="ZE64" s="36"/>
      <c r="ZF64" s="36"/>
      <c r="ZG64" s="36"/>
      <c r="ZH64" s="36"/>
      <c r="ZI64" s="36"/>
      <c r="ZJ64" s="36"/>
      <c r="ZK64" s="36"/>
      <c r="ZL64" s="36"/>
      <c r="ZM64" s="36"/>
      <c r="ZN64" s="36"/>
      <c r="ZO64" s="36"/>
      <c r="ZP64" s="36"/>
      <c r="ZQ64" s="36"/>
      <c r="ZR64" s="36"/>
      <c r="ZS64" s="36"/>
      <c r="ZT64" s="36"/>
      <c r="ZU64" s="36"/>
      <c r="ZV64" s="36"/>
      <c r="ZW64" s="36"/>
      <c r="ZX64" s="36"/>
      <c r="ZY64" s="36"/>
      <c r="ZZ64" s="36"/>
      <c r="AAA64" s="36"/>
      <c r="AAB64" s="36"/>
      <c r="AAC64" s="36"/>
      <c r="AAD64" s="36"/>
      <c r="AAE64" s="36"/>
      <c r="AAF64" s="36"/>
      <c r="AAG64" s="36"/>
      <c r="AAH64" s="36"/>
      <c r="AAI64" s="36"/>
      <c r="AAJ64" s="36"/>
      <c r="AAK64" s="36"/>
      <c r="AAL64" s="36"/>
      <c r="AAM64" s="36"/>
      <c r="AAN64" s="36"/>
      <c r="AAO64" s="36"/>
      <c r="AAP64" s="36"/>
      <c r="AAQ64" s="36"/>
      <c r="AAR64" s="36"/>
      <c r="AAS64" s="36"/>
      <c r="AAT64" s="36"/>
      <c r="AAU64" s="36"/>
      <c r="AAV64" s="36"/>
      <c r="AAW64" s="36"/>
      <c r="AAX64" s="36"/>
      <c r="AAY64" s="36"/>
      <c r="AAZ64" s="36"/>
      <c r="ABA64" s="36"/>
      <c r="ABB64" s="36"/>
      <c r="ABC64" s="36"/>
      <c r="ABD64" s="36"/>
      <c r="ABE64" s="36"/>
      <c r="ABF64" s="36"/>
      <c r="ABG64" s="36"/>
      <c r="ABH64" s="36"/>
      <c r="ABI64" s="36"/>
      <c r="ABJ64" s="36"/>
      <c r="ABK64" s="36"/>
      <c r="ABL64" s="36"/>
      <c r="ABM64" s="36"/>
      <c r="ABN64" s="36"/>
      <c r="ABO64" s="36"/>
      <c r="ABP64" s="36"/>
      <c r="ABQ64" s="36"/>
      <c r="ABR64" s="36"/>
      <c r="ABS64" s="36"/>
      <c r="ABT64" s="36"/>
      <c r="ABU64" s="36"/>
      <c r="ABV64" s="36"/>
      <c r="ABW64" s="36"/>
      <c r="ABX64" s="36"/>
      <c r="ABY64" s="36"/>
      <c r="ABZ64" s="36"/>
      <c r="ACA64" s="36"/>
      <c r="ACB64" s="36"/>
      <c r="ACC64" s="36"/>
      <c r="ACD64" s="36"/>
      <c r="ACE64" s="36"/>
      <c r="ACF64" s="36"/>
      <c r="ACG64" s="36"/>
      <c r="ACH64" s="36"/>
      <c r="ACI64" s="36"/>
      <c r="ACJ64" s="36"/>
      <c r="ACK64" s="36"/>
      <c r="ACL64" s="36"/>
      <c r="ACM64" s="36"/>
      <c r="ACN64" s="36"/>
      <c r="ACO64" s="36"/>
      <c r="ACP64" s="36"/>
      <c r="ACQ64" s="36"/>
      <c r="ACR64" s="36"/>
      <c r="ACS64" s="36"/>
      <c r="ACT64" s="36"/>
      <c r="ACU64" s="36"/>
      <c r="ACV64" s="36"/>
      <c r="ACW64" s="36"/>
      <c r="ACX64" s="36"/>
      <c r="ACY64" s="36"/>
      <c r="ACZ64" s="36"/>
      <c r="ADA64" s="36"/>
      <c r="ADB64" s="36"/>
      <c r="ADC64" s="36"/>
      <c r="ADD64" s="36"/>
      <c r="ADE64" s="36"/>
      <c r="ADF64" s="36"/>
      <c r="ADG64" s="36"/>
      <c r="ADH64" s="36"/>
      <c r="ADI64" s="36"/>
      <c r="ADJ64" s="36"/>
      <c r="ADK64" s="36"/>
      <c r="ADL64" s="36"/>
      <c r="ADM64" s="36"/>
      <c r="ADN64" s="36"/>
      <c r="ADO64" s="36"/>
      <c r="ADP64" s="36"/>
      <c r="ADQ64" s="36"/>
      <c r="ADR64" s="36"/>
      <c r="ADS64" s="36"/>
      <c r="ADT64" s="36"/>
      <c r="ADU64" s="36"/>
      <c r="ADV64" s="36"/>
      <c r="ADW64" s="36"/>
      <c r="ADX64" s="36"/>
      <c r="ADY64" s="36"/>
      <c r="ADZ64" s="36"/>
      <c r="AEA64" s="36"/>
      <c r="AEB64" s="36"/>
      <c r="AEC64" s="36"/>
      <c r="AED64" s="36"/>
      <c r="AEE64" s="36"/>
      <c r="AEF64" s="36"/>
      <c r="AEG64" s="36"/>
      <c r="AEH64" s="36"/>
      <c r="AEI64" s="36"/>
      <c r="AEJ64" s="36"/>
      <c r="AEK64" s="36"/>
      <c r="AEL64" s="36"/>
      <c r="AEM64" s="36"/>
      <c r="AEN64" s="36"/>
      <c r="AEO64" s="36"/>
      <c r="AEP64" s="36"/>
      <c r="AEQ64" s="36"/>
      <c r="AER64" s="36"/>
      <c r="AES64" s="36"/>
      <c r="AET64" s="36"/>
      <c r="AEU64" s="36"/>
      <c r="AEV64" s="36"/>
      <c r="AEW64" s="36"/>
      <c r="AEX64" s="36"/>
      <c r="AEY64" s="36"/>
      <c r="AEZ64" s="36"/>
      <c r="AFA64" s="36"/>
      <c r="AFB64" s="36"/>
      <c r="AFC64" s="36"/>
      <c r="AFD64" s="36"/>
      <c r="AFE64" s="36"/>
      <c r="AFF64" s="36"/>
      <c r="AFG64" s="36"/>
      <c r="AFH64" s="36"/>
      <c r="AFI64" s="36"/>
      <c r="AFJ64" s="36"/>
      <c r="AFK64" s="36"/>
      <c r="AFL64" s="36"/>
      <c r="AFM64" s="36"/>
      <c r="AFN64" s="36"/>
      <c r="AFO64" s="36"/>
      <c r="AFP64" s="36"/>
      <c r="AFQ64" s="36"/>
      <c r="AFR64" s="36"/>
      <c r="AFS64" s="36"/>
      <c r="AFT64" s="36"/>
      <c r="AFU64" s="36"/>
      <c r="AFV64" s="36"/>
      <c r="AFW64" s="36"/>
    </row>
    <row r="65" spans="1:855" s="33" customFormat="1" ht="41.25" customHeight="1">
      <c r="A65" s="64">
        <v>61</v>
      </c>
      <c r="B65" s="25" t="s">
        <v>84</v>
      </c>
      <c r="C65" s="26" t="s">
        <v>58</v>
      </c>
      <c r="D65" s="27" t="s">
        <v>85</v>
      </c>
      <c r="E65" s="26" t="s">
        <v>18</v>
      </c>
      <c r="F65" s="26" t="s">
        <v>19</v>
      </c>
      <c r="G65" s="141" t="s">
        <v>173</v>
      </c>
      <c r="H65" s="28">
        <v>20</v>
      </c>
      <c r="I65" s="26" t="s">
        <v>100</v>
      </c>
      <c r="J65" s="29">
        <v>0</v>
      </c>
      <c r="K65" s="29">
        <v>27762</v>
      </c>
      <c r="L65" s="30">
        <f t="shared" si="0"/>
        <v>27762</v>
      </c>
      <c r="M65" s="29">
        <f t="shared" si="9"/>
        <v>27762</v>
      </c>
      <c r="N65" s="29">
        <v>36756</v>
      </c>
      <c r="O65" s="30">
        <f t="shared" si="2"/>
        <v>8994</v>
      </c>
      <c r="P65" s="29">
        <f t="shared" si="8"/>
        <v>27762</v>
      </c>
      <c r="Q65" s="29">
        <v>0</v>
      </c>
      <c r="R65" s="31">
        <f>SUM(P65:Q65)</f>
        <v>27762</v>
      </c>
      <c r="S65" s="103">
        <v>9008.3070000000007</v>
      </c>
      <c r="T65" s="103">
        <v>4988.607</v>
      </c>
      <c r="U65" s="129">
        <f t="shared" si="5"/>
        <v>9756.5980500000005</v>
      </c>
      <c r="V65" s="133"/>
      <c r="W65" s="32" t="s">
        <v>232</v>
      </c>
      <c r="X65" s="36"/>
      <c r="Y65" s="36"/>
      <c r="Z65" s="36"/>
      <c r="AA65" s="36"/>
      <c r="AB65" s="36"/>
      <c r="AC65" s="36"/>
      <c r="AD65" s="36"/>
      <c r="AE65" s="36"/>
      <c r="AF65" s="36"/>
      <c r="AG65" s="36"/>
      <c r="AH65" s="36"/>
      <c r="AI65" s="36"/>
      <c r="AJ65" s="36"/>
      <c r="AK65" s="36"/>
      <c r="AL65" s="36"/>
      <c r="AM65" s="36"/>
      <c r="AN65" s="36"/>
      <c r="AO65" s="36"/>
      <c r="AP65" s="36"/>
      <c r="AQ65" s="36"/>
      <c r="AR65" s="36"/>
      <c r="AS65" s="36"/>
      <c r="AT65" s="36"/>
      <c r="AU65" s="36"/>
      <c r="AV65" s="36"/>
      <c r="AW65" s="36"/>
      <c r="AX65" s="36"/>
      <c r="AY65" s="36"/>
      <c r="AZ65" s="36"/>
      <c r="BA65" s="36"/>
      <c r="BB65" s="36"/>
      <c r="BC65" s="36"/>
      <c r="BD65" s="36"/>
      <c r="BE65" s="36"/>
      <c r="BF65" s="36"/>
      <c r="BG65" s="36"/>
      <c r="BH65" s="36"/>
      <c r="BI65" s="36"/>
      <c r="BJ65" s="36"/>
      <c r="BK65" s="36"/>
      <c r="BL65" s="36"/>
      <c r="BM65" s="36"/>
      <c r="BN65" s="36"/>
      <c r="BO65" s="36"/>
      <c r="BP65" s="36"/>
      <c r="BQ65" s="36"/>
      <c r="BR65" s="36"/>
      <c r="BS65" s="36"/>
      <c r="BT65" s="36"/>
      <c r="BU65" s="36"/>
      <c r="BV65" s="36"/>
      <c r="BW65" s="36"/>
      <c r="BX65" s="36"/>
      <c r="BY65" s="36"/>
      <c r="BZ65" s="36"/>
      <c r="CA65" s="36"/>
      <c r="CB65" s="36"/>
      <c r="CC65" s="36"/>
      <c r="CD65" s="36"/>
      <c r="CE65" s="36"/>
      <c r="CF65" s="36"/>
      <c r="CG65" s="36"/>
      <c r="CH65" s="36"/>
      <c r="CI65" s="36"/>
      <c r="CJ65" s="36"/>
      <c r="CK65" s="36"/>
      <c r="CL65" s="36"/>
      <c r="CM65" s="36"/>
      <c r="CN65" s="36"/>
      <c r="CO65" s="36"/>
      <c r="CP65" s="36"/>
      <c r="CQ65" s="36"/>
      <c r="CR65" s="36"/>
      <c r="CS65" s="36"/>
      <c r="CT65" s="36"/>
      <c r="CU65" s="36"/>
      <c r="CV65" s="36"/>
      <c r="CW65" s="36"/>
      <c r="CX65" s="36"/>
      <c r="CY65" s="36"/>
      <c r="CZ65" s="36"/>
      <c r="DA65" s="36"/>
      <c r="DB65" s="36"/>
      <c r="DC65" s="36"/>
      <c r="DD65" s="36"/>
      <c r="DE65" s="36"/>
      <c r="DF65" s="36"/>
      <c r="DG65" s="36"/>
      <c r="DH65" s="36"/>
      <c r="DI65" s="36"/>
      <c r="DJ65" s="36"/>
      <c r="DK65" s="36"/>
      <c r="DL65" s="36"/>
      <c r="DM65" s="36"/>
      <c r="DN65" s="36"/>
      <c r="DO65" s="36"/>
      <c r="DP65" s="36"/>
      <c r="DQ65" s="36"/>
      <c r="DR65" s="36"/>
      <c r="DS65" s="36"/>
      <c r="DT65" s="36"/>
      <c r="DU65" s="36"/>
      <c r="DV65" s="36"/>
      <c r="DW65" s="36"/>
      <c r="DX65" s="36"/>
      <c r="DY65" s="36"/>
      <c r="DZ65" s="36"/>
      <c r="EA65" s="36"/>
      <c r="EB65" s="36"/>
      <c r="EC65" s="36"/>
      <c r="ED65" s="36"/>
      <c r="EE65" s="36"/>
      <c r="EF65" s="36"/>
      <c r="EG65" s="36"/>
      <c r="EH65" s="36"/>
      <c r="EI65" s="36"/>
      <c r="EJ65" s="36"/>
      <c r="EK65" s="36"/>
      <c r="EL65" s="36"/>
      <c r="EM65" s="36"/>
      <c r="EN65" s="36"/>
      <c r="EO65" s="36"/>
      <c r="EP65" s="36"/>
      <c r="EQ65" s="36"/>
      <c r="ER65" s="36"/>
      <c r="ES65" s="36"/>
      <c r="ET65" s="36"/>
      <c r="EU65" s="36"/>
      <c r="EV65" s="36"/>
      <c r="EW65" s="36"/>
      <c r="EX65" s="36"/>
      <c r="EY65" s="36"/>
      <c r="EZ65" s="36"/>
      <c r="FA65" s="36"/>
      <c r="FB65" s="36"/>
      <c r="FC65" s="36"/>
      <c r="FD65" s="36"/>
      <c r="FE65" s="36"/>
      <c r="FF65" s="36"/>
      <c r="FG65" s="36"/>
      <c r="FH65" s="36"/>
      <c r="FI65" s="36"/>
      <c r="FJ65" s="36"/>
      <c r="FK65" s="36"/>
      <c r="FL65" s="36"/>
      <c r="FM65" s="36"/>
      <c r="FN65" s="36"/>
      <c r="FO65" s="36"/>
      <c r="FP65" s="36"/>
      <c r="FQ65" s="36"/>
      <c r="FR65" s="36"/>
      <c r="FS65" s="36"/>
      <c r="FT65" s="36"/>
      <c r="FU65" s="36"/>
      <c r="FV65" s="36"/>
      <c r="FW65" s="36"/>
      <c r="FX65" s="36"/>
      <c r="FY65" s="36"/>
      <c r="FZ65" s="36"/>
      <c r="GA65" s="36"/>
      <c r="GB65" s="36"/>
      <c r="GC65" s="36"/>
      <c r="GD65" s="36"/>
      <c r="GE65" s="36"/>
      <c r="GF65" s="36"/>
      <c r="GG65" s="36"/>
      <c r="GH65" s="36"/>
      <c r="GI65" s="36"/>
      <c r="GJ65" s="36"/>
      <c r="GK65" s="36"/>
      <c r="GL65" s="36"/>
      <c r="GM65" s="36"/>
      <c r="GN65" s="36"/>
      <c r="GO65" s="36"/>
      <c r="GP65" s="36"/>
      <c r="GQ65" s="36"/>
      <c r="GR65" s="36"/>
      <c r="GS65" s="36"/>
      <c r="GT65" s="36"/>
      <c r="GU65" s="36"/>
      <c r="GV65" s="36"/>
      <c r="GW65" s="36"/>
      <c r="GX65" s="36"/>
      <c r="GY65" s="36"/>
      <c r="GZ65" s="36"/>
      <c r="HA65" s="36"/>
      <c r="HB65" s="36"/>
      <c r="HC65" s="36"/>
      <c r="HD65" s="36"/>
      <c r="HE65" s="36"/>
      <c r="HF65" s="36"/>
      <c r="HG65" s="36"/>
      <c r="HH65" s="36"/>
      <c r="HI65" s="36"/>
      <c r="HJ65" s="36"/>
      <c r="HK65" s="36"/>
      <c r="HL65" s="36"/>
      <c r="HM65" s="36"/>
      <c r="HN65" s="36"/>
      <c r="HO65" s="36"/>
      <c r="HP65" s="36"/>
      <c r="HQ65" s="36"/>
      <c r="HR65" s="36"/>
      <c r="HS65" s="36"/>
      <c r="HT65" s="36"/>
      <c r="HU65" s="36"/>
      <c r="HV65" s="36"/>
      <c r="HW65" s="36"/>
      <c r="HX65" s="36"/>
      <c r="HY65" s="36"/>
      <c r="HZ65" s="36"/>
      <c r="IA65" s="36"/>
      <c r="IB65" s="36"/>
      <c r="IC65" s="36"/>
      <c r="ID65" s="36"/>
      <c r="IE65" s="36"/>
      <c r="IF65" s="36"/>
      <c r="IG65" s="36"/>
      <c r="IH65" s="36"/>
      <c r="II65" s="36"/>
      <c r="IJ65" s="36"/>
      <c r="IK65" s="36"/>
      <c r="IL65" s="36"/>
      <c r="IM65" s="36"/>
      <c r="IN65" s="36"/>
      <c r="IO65" s="36"/>
      <c r="IP65" s="36"/>
      <c r="IQ65" s="36"/>
      <c r="IR65" s="36"/>
      <c r="IS65" s="36"/>
      <c r="IT65" s="36"/>
      <c r="IU65" s="36"/>
      <c r="IV65" s="36"/>
      <c r="IW65" s="36"/>
      <c r="IX65" s="36"/>
      <c r="IY65" s="36"/>
      <c r="IZ65" s="36"/>
      <c r="JA65" s="36"/>
      <c r="JB65" s="36"/>
      <c r="JC65" s="36"/>
      <c r="JD65" s="36"/>
      <c r="JE65" s="36"/>
      <c r="JF65" s="36"/>
      <c r="JG65" s="36"/>
      <c r="JH65" s="36"/>
      <c r="JI65" s="36"/>
      <c r="JJ65" s="36"/>
      <c r="JK65" s="36"/>
      <c r="JL65" s="36"/>
      <c r="JM65" s="36"/>
      <c r="JN65" s="36"/>
      <c r="JO65" s="36"/>
      <c r="JP65" s="36"/>
      <c r="JQ65" s="36"/>
      <c r="JR65" s="36"/>
      <c r="JS65" s="36"/>
      <c r="JT65" s="36"/>
      <c r="JU65" s="36"/>
      <c r="JV65" s="36"/>
      <c r="JW65" s="36"/>
      <c r="JX65" s="36"/>
      <c r="JY65" s="36"/>
      <c r="JZ65" s="36"/>
      <c r="KA65" s="36"/>
      <c r="KB65" s="36"/>
      <c r="KC65" s="36"/>
      <c r="KD65" s="36"/>
      <c r="KE65" s="36"/>
      <c r="KF65" s="36"/>
      <c r="KG65" s="36"/>
      <c r="KH65" s="36"/>
      <c r="KI65" s="36"/>
      <c r="KJ65" s="36"/>
      <c r="KK65" s="36"/>
      <c r="KL65" s="36"/>
      <c r="KM65" s="36"/>
      <c r="KN65" s="36"/>
      <c r="KO65" s="36"/>
      <c r="KP65" s="36"/>
      <c r="KQ65" s="36"/>
      <c r="KR65" s="36"/>
      <c r="KS65" s="36"/>
      <c r="KT65" s="36"/>
      <c r="KU65" s="36"/>
      <c r="KV65" s="36"/>
      <c r="KW65" s="36"/>
      <c r="KX65" s="36"/>
      <c r="KY65" s="36"/>
      <c r="KZ65" s="36"/>
      <c r="LA65" s="36"/>
      <c r="LB65" s="36"/>
      <c r="LC65" s="36"/>
      <c r="LD65" s="36"/>
      <c r="LE65" s="36"/>
      <c r="LF65" s="36"/>
      <c r="LG65" s="36"/>
      <c r="LH65" s="36"/>
      <c r="LI65" s="36"/>
      <c r="LJ65" s="36"/>
      <c r="LK65" s="36"/>
      <c r="LL65" s="36"/>
      <c r="LM65" s="36"/>
      <c r="LN65" s="36"/>
      <c r="LO65" s="36"/>
      <c r="LP65" s="36"/>
      <c r="LQ65" s="36"/>
      <c r="LR65" s="36"/>
      <c r="LS65" s="36"/>
      <c r="LT65" s="36"/>
      <c r="LU65" s="36"/>
      <c r="LV65" s="36"/>
      <c r="LW65" s="36"/>
      <c r="LX65" s="36"/>
      <c r="LY65" s="36"/>
      <c r="LZ65" s="36"/>
      <c r="MA65" s="36"/>
      <c r="MB65" s="36"/>
      <c r="MC65" s="36"/>
      <c r="MD65" s="36"/>
      <c r="ME65" s="36"/>
      <c r="MF65" s="36"/>
      <c r="MG65" s="36"/>
      <c r="MH65" s="36"/>
      <c r="MI65" s="36"/>
      <c r="MJ65" s="36"/>
      <c r="MK65" s="36"/>
      <c r="ML65" s="36"/>
      <c r="MM65" s="36"/>
      <c r="MN65" s="36"/>
      <c r="MO65" s="36"/>
      <c r="MP65" s="36"/>
      <c r="MQ65" s="36"/>
      <c r="MR65" s="36"/>
      <c r="MS65" s="36"/>
      <c r="MT65" s="36"/>
      <c r="MU65" s="36"/>
      <c r="MV65" s="36"/>
      <c r="MW65" s="36"/>
      <c r="MX65" s="36"/>
      <c r="MY65" s="36"/>
      <c r="MZ65" s="36"/>
      <c r="NA65" s="36"/>
      <c r="NB65" s="36"/>
      <c r="NC65" s="36"/>
      <c r="ND65" s="36"/>
      <c r="NE65" s="36"/>
      <c r="NF65" s="36"/>
      <c r="NG65" s="36"/>
      <c r="NH65" s="36"/>
      <c r="NI65" s="36"/>
      <c r="NJ65" s="36"/>
      <c r="NK65" s="36"/>
      <c r="NL65" s="36"/>
      <c r="NM65" s="36"/>
      <c r="NN65" s="36"/>
      <c r="NO65" s="36"/>
      <c r="NP65" s="36"/>
      <c r="NQ65" s="36"/>
      <c r="NR65" s="36"/>
      <c r="NS65" s="36"/>
      <c r="NT65" s="36"/>
      <c r="NU65" s="36"/>
      <c r="NV65" s="36"/>
      <c r="NW65" s="36"/>
      <c r="NX65" s="36"/>
      <c r="NY65" s="36"/>
      <c r="NZ65" s="36"/>
      <c r="OA65" s="36"/>
      <c r="OB65" s="36"/>
      <c r="OC65" s="36"/>
      <c r="OD65" s="36"/>
      <c r="OE65" s="36"/>
      <c r="OF65" s="36"/>
      <c r="OG65" s="36"/>
      <c r="OH65" s="36"/>
      <c r="OI65" s="36"/>
      <c r="OJ65" s="36"/>
      <c r="OK65" s="36"/>
      <c r="OL65" s="36"/>
      <c r="OM65" s="36"/>
      <c r="ON65" s="36"/>
      <c r="OT65" s="36"/>
      <c r="OU65" s="36"/>
      <c r="OV65" s="36"/>
      <c r="OW65" s="36"/>
      <c r="OX65" s="36"/>
      <c r="OY65" s="36"/>
      <c r="OZ65" s="36"/>
      <c r="PA65" s="36"/>
      <c r="PB65" s="36"/>
      <c r="PC65" s="36"/>
      <c r="PD65" s="36"/>
      <c r="PE65" s="36"/>
      <c r="PF65" s="36"/>
      <c r="PG65" s="36"/>
      <c r="PH65" s="36"/>
      <c r="PI65" s="36"/>
      <c r="PJ65" s="36"/>
      <c r="PK65" s="36"/>
      <c r="PL65" s="36"/>
      <c r="PM65" s="36"/>
      <c r="PN65" s="36"/>
      <c r="PO65" s="36"/>
      <c r="PP65" s="36"/>
      <c r="PQ65" s="36"/>
      <c r="PR65" s="36"/>
      <c r="PS65" s="36"/>
      <c r="PT65" s="36"/>
      <c r="PU65" s="36"/>
      <c r="PV65" s="36"/>
      <c r="PW65" s="36"/>
      <c r="PX65" s="36"/>
      <c r="PY65" s="36"/>
      <c r="PZ65" s="36"/>
      <c r="QA65" s="36"/>
      <c r="QB65" s="36"/>
      <c r="QC65" s="36"/>
      <c r="QD65" s="36"/>
      <c r="QE65" s="36"/>
      <c r="QF65" s="36"/>
      <c r="QG65" s="36"/>
      <c r="QH65" s="36"/>
      <c r="QI65" s="36"/>
      <c r="QJ65" s="36"/>
      <c r="QK65" s="36"/>
      <c r="QL65" s="36"/>
      <c r="QM65" s="36"/>
      <c r="QN65" s="36"/>
      <c r="QO65" s="36"/>
      <c r="QP65" s="36"/>
      <c r="QQ65" s="36"/>
      <c r="QR65" s="36"/>
      <c r="QS65" s="36"/>
      <c r="QT65" s="36"/>
      <c r="QU65" s="36"/>
      <c r="QV65" s="36"/>
      <c r="QW65" s="36"/>
      <c r="QX65" s="36"/>
      <c r="QY65" s="36"/>
      <c r="QZ65" s="36"/>
      <c r="RA65" s="36"/>
      <c r="RB65" s="36"/>
      <c r="RC65" s="36"/>
      <c r="RD65" s="36"/>
      <c r="RE65" s="36"/>
      <c r="RF65" s="36"/>
      <c r="RG65" s="36"/>
      <c r="RH65" s="36"/>
      <c r="RI65" s="36"/>
      <c r="RJ65" s="36"/>
      <c r="RK65" s="36"/>
      <c r="RL65" s="36"/>
      <c r="RM65" s="36"/>
      <c r="RN65" s="36"/>
      <c r="RO65" s="36"/>
      <c r="RP65" s="36"/>
      <c r="RQ65" s="36"/>
      <c r="RR65" s="36"/>
      <c r="RS65" s="36"/>
      <c r="RT65" s="36"/>
      <c r="RU65" s="36"/>
      <c r="RV65" s="36"/>
      <c r="RW65" s="36"/>
      <c r="RX65" s="36"/>
      <c r="RY65" s="36"/>
      <c r="RZ65" s="36"/>
      <c r="SA65" s="36"/>
      <c r="SB65" s="36"/>
      <c r="SC65" s="36"/>
      <c r="SD65" s="36"/>
      <c r="SE65" s="36"/>
      <c r="SF65" s="36"/>
      <c r="SG65" s="36"/>
      <c r="SH65" s="36"/>
      <c r="SI65" s="36"/>
      <c r="SJ65" s="36"/>
      <c r="SK65" s="36"/>
      <c r="SL65" s="36"/>
      <c r="SM65" s="36"/>
      <c r="SN65" s="36"/>
      <c r="SO65" s="36"/>
      <c r="SP65" s="36"/>
      <c r="SQ65" s="36"/>
      <c r="SR65" s="36"/>
      <c r="SS65" s="36"/>
      <c r="ST65" s="36"/>
      <c r="SU65" s="36"/>
      <c r="SV65" s="36"/>
      <c r="SW65" s="36"/>
      <c r="SX65" s="36"/>
      <c r="SY65" s="36"/>
      <c r="SZ65" s="36"/>
      <c r="TA65" s="36"/>
      <c r="TB65" s="36"/>
      <c r="TC65" s="36"/>
      <c r="TD65" s="36"/>
      <c r="TE65" s="36"/>
      <c r="TF65" s="36"/>
      <c r="TG65" s="36"/>
      <c r="TH65" s="36"/>
      <c r="TI65" s="36"/>
      <c r="TJ65" s="36"/>
      <c r="TK65" s="36"/>
      <c r="TL65" s="36"/>
      <c r="TM65" s="36"/>
      <c r="TN65" s="36"/>
      <c r="TO65" s="36"/>
      <c r="TP65" s="36"/>
      <c r="TQ65" s="36"/>
      <c r="TR65" s="36"/>
      <c r="TS65" s="36"/>
      <c r="TT65" s="36"/>
      <c r="TU65" s="36"/>
      <c r="TV65" s="36"/>
      <c r="TW65" s="36"/>
      <c r="TX65" s="36"/>
      <c r="TY65" s="36"/>
      <c r="TZ65" s="36"/>
      <c r="UA65" s="36"/>
      <c r="UB65" s="36"/>
      <c r="UC65" s="36"/>
      <c r="UD65" s="36"/>
      <c r="UE65" s="36"/>
      <c r="UF65" s="36"/>
      <c r="UG65" s="36"/>
      <c r="UH65" s="36"/>
      <c r="UI65" s="36"/>
      <c r="UJ65" s="36"/>
      <c r="UK65" s="36"/>
      <c r="UL65" s="36"/>
      <c r="UM65" s="36"/>
      <c r="UN65" s="36"/>
      <c r="UO65" s="36"/>
      <c r="UP65" s="36"/>
      <c r="UQ65" s="36"/>
      <c r="UR65" s="36"/>
      <c r="US65" s="36"/>
      <c r="UT65" s="36"/>
      <c r="UU65" s="36"/>
      <c r="UV65" s="36"/>
      <c r="UW65" s="36"/>
      <c r="UX65" s="36"/>
      <c r="UY65" s="36"/>
      <c r="UZ65" s="36"/>
      <c r="VA65" s="36"/>
      <c r="VB65" s="36"/>
      <c r="VC65" s="36"/>
      <c r="VD65" s="36"/>
      <c r="VE65" s="36"/>
      <c r="VF65" s="36"/>
      <c r="VG65" s="36"/>
      <c r="VH65" s="36"/>
      <c r="VI65" s="36"/>
      <c r="VJ65" s="36"/>
      <c r="VK65" s="36"/>
      <c r="VL65" s="36"/>
      <c r="VM65" s="36"/>
      <c r="VN65" s="36"/>
      <c r="VO65" s="36"/>
      <c r="VP65" s="36"/>
      <c r="VQ65" s="36"/>
      <c r="VR65" s="36"/>
      <c r="VS65" s="36"/>
      <c r="VT65" s="36"/>
      <c r="VU65" s="36"/>
      <c r="VV65" s="36"/>
      <c r="VW65" s="36"/>
      <c r="VX65" s="36"/>
      <c r="VY65" s="36"/>
      <c r="VZ65" s="36"/>
      <c r="WA65" s="36"/>
      <c r="WB65" s="36"/>
      <c r="WC65" s="36"/>
      <c r="WD65" s="36"/>
      <c r="WE65" s="36"/>
      <c r="WF65" s="36"/>
      <c r="WG65" s="36"/>
      <c r="WH65" s="36"/>
      <c r="WI65" s="36"/>
      <c r="WJ65" s="36"/>
      <c r="WK65" s="36"/>
      <c r="WL65" s="36"/>
      <c r="WM65" s="36"/>
      <c r="WN65" s="36"/>
      <c r="WO65" s="36"/>
      <c r="WP65" s="36"/>
      <c r="WQ65" s="36"/>
      <c r="WR65" s="36"/>
      <c r="WS65" s="36"/>
      <c r="WT65" s="36"/>
      <c r="WU65" s="36"/>
      <c r="WV65" s="36"/>
      <c r="WW65" s="36"/>
      <c r="WX65" s="36"/>
      <c r="WY65" s="36"/>
      <c r="WZ65" s="36"/>
      <c r="XA65" s="36"/>
      <c r="XB65" s="36"/>
      <c r="XC65" s="36"/>
      <c r="XD65" s="36"/>
      <c r="XE65" s="36"/>
      <c r="XF65" s="36"/>
      <c r="XG65" s="36"/>
      <c r="XH65" s="36"/>
      <c r="XI65" s="36"/>
      <c r="XJ65" s="36"/>
      <c r="XK65" s="36"/>
      <c r="XL65" s="36"/>
      <c r="XM65" s="36"/>
      <c r="XN65" s="36"/>
      <c r="XO65" s="36"/>
      <c r="XP65" s="36"/>
      <c r="XQ65" s="36"/>
      <c r="XR65" s="36"/>
      <c r="XS65" s="36"/>
      <c r="XT65" s="36"/>
      <c r="XU65" s="36"/>
      <c r="XV65" s="36"/>
      <c r="XW65" s="36"/>
      <c r="XX65" s="36"/>
      <c r="XY65" s="36"/>
      <c r="XZ65" s="36"/>
      <c r="YA65" s="36"/>
      <c r="YB65" s="36"/>
      <c r="YC65" s="36"/>
      <c r="YD65" s="36"/>
      <c r="YE65" s="36"/>
      <c r="YF65" s="36"/>
      <c r="YG65" s="36"/>
      <c r="YH65" s="36"/>
      <c r="YI65" s="36"/>
      <c r="YJ65" s="36"/>
      <c r="YK65" s="36"/>
      <c r="YL65" s="36"/>
      <c r="YM65" s="36"/>
      <c r="YN65" s="36"/>
      <c r="YO65" s="36"/>
      <c r="YP65" s="36"/>
      <c r="YQ65" s="36"/>
      <c r="YR65" s="36"/>
      <c r="YS65" s="36"/>
      <c r="YT65" s="36"/>
      <c r="YU65" s="36"/>
      <c r="YV65" s="36"/>
      <c r="YW65" s="36"/>
      <c r="YX65" s="36"/>
      <c r="YY65" s="36"/>
      <c r="YZ65" s="36"/>
      <c r="ZA65" s="36"/>
      <c r="ZB65" s="36"/>
      <c r="ZC65" s="36"/>
      <c r="ZD65" s="36"/>
      <c r="ZE65" s="36"/>
      <c r="ZF65" s="36"/>
      <c r="ZG65" s="36"/>
      <c r="ZH65" s="36"/>
      <c r="ZI65" s="36"/>
      <c r="ZJ65" s="36"/>
      <c r="ZK65" s="36"/>
      <c r="ZL65" s="36"/>
      <c r="ZM65" s="36"/>
      <c r="ZN65" s="36"/>
      <c r="ZO65" s="36"/>
      <c r="ZP65" s="36"/>
      <c r="ZQ65" s="36"/>
      <c r="ZR65" s="36"/>
      <c r="ZS65" s="36"/>
      <c r="ZT65" s="36"/>
      <c r="ZU65" s="36"/>
      <c r="ZV65" s="36"/>
      <c r="ZW65" s="36"/>
      <c r="ZX65" s="36"/>
      <c r="ZY65" s="36"/>
      <c r="ZZ65" s="36"/>
      <c r="AAA65" s="36"/>
      <c r="AAB65" s="36"/>
      <c r="AAC65" s="36"/>
      <c r="AAD65" s="36"/>
      <c r="AAE65" s="36"/>
      <c r="AAF65" s="36"/>
      <c r="AAG65" s="36"/>
      <c r="AAH65" s="36"/>
      <c r="AAI65" s="36"/>
      <c r="AAJ65" s="36"/>
      <c r="AAK65" s="36"/>
      <c r="AAL65" s="36"/>
      <c r="AAM65" s="36"/>
      <c r="AAN65" s="36"/>
      <c r="AAO65" s="36"/>
      <c r="AAP65" s="36"/>
      <c r="AAQ65" s="36"/>
      <c r="AAR65" s="36"/>
      <c r="AAS65" s="36"/>
      <c r="AAT65" s="36"/>
      <c r="AAU65" s="36"/>
      <c r="AAV65" s="36"/>
      <c r="AAW65" s="36"/>
      <c r="AAX65" s="36"/>
      <c r="AAY65" s="36"/>
      <c r="AAZ65" s="36"/>
      <c r="ABA65" s="36"/>
      <c r="ABB65" s="36"/>
      <c r="ABC65" s="36"/>
      <c r="ABD65" s="36"/>
      <c r="ABE65" s="36"/>
      <c r="ABF65" s="36"/>
      <c r="ABG65" s="36"/>
      <c r="ABH65" s="36"/>
      <c r="ABI65" s="36"/>
      <c r="ABJ65" s="36"/>
      <c r="ABK65" s="36"/>
      <c r="ABL65" s="36"/>
      <c r="ABM65" s="36"/>
      <c r="ABN65" s="36"/>
      <c r="ABO65" s="36"/>
      <c r="ABP65" s="36"/>
      <c r="ABQ65" s="36"/>
      <c r="ABR65" s="36"/>
      <c r="ABS65" s="36"/>
      <c r="ABT65" s="36"/>
      <c r="ABU65" s="36"/>
      <c r="ABV65" s="36"/>
      <c r="ABW65" s="36"/>
      <c r="ABX65" s="36"/>
      <c r="ABY65" s="36"/>
      <c r="ABZ65" s="36"/>
      <c r="ACA65" s="36"/>
      <c r="ACB65" s="36"/>
      <c r="ACC65" s="36"/>
      <c r="ACD65" s="36"/>
      <c r="ACE65" s="36"/>
      <c r="ACF65" s="36"/>
      <c r="ACG65" s="36"/>
      <c r="ACH65" s="36"/>
      <c r="ACI65" s="36"/>
      <c r="ACJ65" s="36"/>
      <c r="ACK65" s="36"/>
      <c r="ACL65" s="36"/>
      <c r="ACM65" s="36"/>
      <c r="ACN65" s="36"/>
      <c r="ACO65" s="36"/>
      <c r="ACP65" s="36"/>
      <c r="ACQ65" s="36"/>
      <c r="ACR65" s="36"/>
      <c r="ACS65" s="36"/>
      <c r="ACT65" s="36"/>
      <c r="ACU65" s="36"/>
      <c r="ACV65" s="36"/>
      <c r="ACW65" s="36"/>
      <c r="ACX65" s="36"/>
      <c r="ACY65" s="36"/>
      <c r="ACZ65" s="36"/>
      <c r="ADA65" s="36"/>
      <c r="ADB65" s="36"/>
      <c r="ADC65" s="36"/>
      <c r="ADD65" s="36"/>
      <c r="ADE65" s="36"/>
      <c r="ADF65" s="36"/>
      <c r="ADG65" s="36"/>
      <c r="ADH65" s="36"/>
      <c r="ADI65" s="36"/>
      <c r="ADJ65" s="36"/>
      <c r="ADK65" s="36"/>
      <c r="ADL65" s="36"/>
      <c r="ADM65" s="36"/>
      <c r="ADN65" s="36"/>
      <c r="ADO65" s="36"/>
      <c r="ADP65" s="36"/>
      <c r="ADQ65" s="36"/>
      <c r="ADR65" s="36"/>
      <c r="ADS65" s="36"/>
      <c r="ADT65" s="36"/>
      <c r="ADU65" s="36"/>
      <c r="ADV65" s="36"/>
      <c r="ADW65" s="36"/>
      <c r="ADX65" s="36"/>
      <c r="ADY65" s="36"/>
      <c r="ADZ65" s="36"/>
      <c r="AEA65" s="36"/>
      <c r="AEB65" s="36"/>
      <c r="AEC65" s="36"/>
      <c r="AED65" s="36"/>
      <c r="AEE65" s="36"/>
      <c r="AEF65" s="36"/>
      <c r="AEG65" s="36"/>
      <c r="AEH65" s="36"/>
      <c r="AEI65" s="36"/>
      <c r="AEJ65" s="36"/>
      <c r="AEK65" s="36"/>
      <c r="AEL65" s="36"/>
      <c r="AEM65" s="36"/>
      <c r="AEN65" s="36"/>
      <c r="AEO65" s="36"/>
      <c r="AEP65" s="36"/>
      <c r="AEQ65" s="36"/>
      <c r="AER65" s="36"/>
      <c r="AES65" s="36"/>
      <c r="AET65" s="36"/>
      <c r="AEU65" s="36"/>
      <c r="AEV65" s="36"/>
      <c r="AEW65" s="36"/>
      <c r="AEX65" s="36"/>
      <c r="AEY65" s="36"/>
      <c r="AEZ65" s="36"/>
      <c r="AFA65" s="36"/>
      <c r="AFB65" s="36"/>
      <c r="AFC65" s="36"/>
      <c r="AFD65" s="36"/>
      <c r="AFE65" s="36"/>
      <c r="AFF65" s="36"/>
      <c r="AFG65" s="36"/>
      <c r="AFH65" s="36"/>
      <c r="AFI65" s="36"/>
      <c r="AFJ65" s="36"/>
      <c r="AFK65" s="36"/>
      <c r="AFL65" s="36"/>
      <c r="AFM65" s="36"/>
      <c r="AFN65" s="36"/>
      <c r="AFO65" s="36"/>
      <c r="AFP65" s="36"/>
      <c r="AFQ65" s="36"/>
      <c r="AFR65" s="36"/>
      <c r="AFS65" s="36"/>
      <c r="AFT65" s="36"/>
      <c r="AFU65" s="36"/>
      <c r="AFV65" s="36"/>
      <c r="AFW65" s="36"/>
    </row>
    <row r="66" spans="1:855" s="33" customFormat="1" ht="33.75" customHeight="1">
      <c r="A66" s="64">
        <v>62</v>
      </c>
      <c r="B66" s="51" t="s">
        <v>87</v>
      </c>
      <c r="C66" s="52" t="s">
        <v>62</v>
      </c>
      <c r="D66" s="53" t="s">
        <v>107</v>
      </c>
      <c r="E66" s="52" t="s">
        <v>18</v>
      </c>
      <c r="F66" s="52" t="s">
        <v>19</v>
      </c>
      <c r="G66" s="142" t="s">
        <v>174</v>
      </c>
      <c r="H66" s="54">
        <v>30</v>
      </c>
      <c r="I66" s="52" t="s">
        <v>100</v>
      </c>
      <c r="J66" s="55"/>
      <c r="K66" s="55"/>
      <c r="L66" s="56"/>
      <c r="M66" s="55"/>
      <c r="N66" s="55"/>
      <c r="O66" s="56"/>
      <c r="P66" s="55"/>
      <c r="Q66" s="55"/>
      <c r="R66" s="57"/>
      <c r="S66" s="104">
        <v>16561.113000000001</v>
      </c>
      <c r="T66" s="104">
        <v>10658.89</v>
      </c>
      <c r="U66" s="130">
        <f t="shared" si="5"/>
        <v>18159.946500000002</v>
      </c>
      <c r="V66" s="134" t="s">
        <v>233</v>
      </c>
      <c r="W66" s="136" t="s">
        <v>234</v>
      </c>
      <c r="X66" s="36"/>
      <c r="Y66" s="36"/>
      <c r="Z66" s="36"/>
      <c r="AA66" s="36"/>
      <c r="AB66" s="36"/>
      <c r="AC66" s="36"/>
      <c r="AD66" s="36"/>
      <c r="AE66" s="36"/>
      <c r="AF66" s="36"/>
      <c r="AG66" s="36"/>
      <c r="AH66" s="36"/>
      <c r="AI66" s="36"/>
      <c r="AJ66" s="36"/>
      <c r="AK66" s="36"/>
      <c r="AL66" s="36"/>
      <c r="AM66" s="36"/>
      <c r="AN66" s="36"/>
      <c r="AO66" s="36"/>
      <c r="AP66" s="36"/>
      <c r="AQ66" s="36"/>
      <c r="AR66" s="36"/>
      <c r="AS66" s="36"/>
      <c r="AT66" s="36"/>
      <c r="AU66" s="36"/>
      <c r="AV66" s="36"/>
      <c r="AW66" s="36"/>
      <c r="AX66" s="36"/>
      <c r="AY66" s="36"/>
      <c r="AZ66" s="36"/>
      <c r="BA66" s="36"/>
      <c r="BB66" s="36"/>
      <c r="BC66" s="36"/>
      <c r="BD66" s="36"/>
      <c r="BE66" s="36"/>
      <c r="BF66" s="36"/>
      <c r="BG66" s="36"/>
      <c r="BH66" s="36"/>
      <c r="BI66" s="36"/>
      <c r="BJ66" s="36"/>
      <c r="BK66" s="36"/>
      <c r="BL66" s="36"/>
      <c r="BM66" s="36"/>
      <c r="BN66" s="36"/>
      <c r="BO66" s="36"/>
      <c r="BP66" s="36"/>
      <c r="BQ66" s="36"/>
      <c r="BR66" s="36"/>
      <c r="BS66" s="36"/>
      <c r="BT66" s="36"/>
      <c r="BU66" s="36"/>
      <c r="BV66" s="36"/>
      <c r="BW66" s="36"/>
      <c r="BX66" s="36"/>
      <c r="BY66" s="36"/>
      <c r="BZ66" s="36"/>
      <c r="CA66" s="36"/>
      <c r="CB66" s="36"/>
      <c r="CC66" s="36"/>
      <c r="CD66" s="36"/>
      <c r="CE66" s="36"/>
      <c r="CF66" s="36"/>
      <c r="CG66" s="36"/>
      <c r="CH66" s="36"/>
      <c r="CI66" s="36"/>
      <c r="CJ66" s="36"/>
      <c r="CK66" s="36"/>
      <c r="CL66" s="36"/>
      <c r="CM66" s="36"/>
      <c r="CN66" s="36"/>
      <c r="CO66" s="36"/>
      <c r="CP66" s="36"/>
      <c r="CQ66" s="36"/>
      <c r="CR66" s="36"/>
      <c r="CS66" s="36"/>
      <c r="CT66" s="36"/>
      <c r="CU66" s="36"/>
      <c r="CV66" s="36"/>
      <c r="CW66" s="36"/>
      <c r="CX66" s="36"/>
      <c r="CY66" s="36"/>
      <c r="CZ66" s="36"/>
      <c r="DA66" s="36"/>
      <c r="DB66" s="36"/>
      <c r="DC66" s="36"/>
      <c r="DD66" s="36"/>
      <c r="DE66" s="36"/>
      <c r="DF66" s="36"/>
      <c r="DG66" s="36"/>
      <c r="DH66" s="36"/>
      <c r="DI66" s="36"/>
      <c r="DJ66" s="36"/>
      <c r="DK66" s="36"/>
      <c r="DL66" s="36"/>
      <c r="DM66" s="36"/>
      <c r="DN66" s="36"/>
      <c r="DO66" s="36"/>
      <c r="DP66" s="36"/>
      <c r="DQ66" s="36"/>
      <c r="DR66" s="36"/>
      <c r="DS66" s="36"/>
      <c r="DT66" s="36"/>
      <c r="DU66" s="36"/>
      <c r="DV66" s="36"/>
      <c r="DW66" s="36"/>
      <c r="DX66" s="36"/>
      <c r="DY66" s="36"/>
      <c r="DZ66" s="36"/>
      <c r="EA66" s="36"/>
      <c r="EB66" s="36"/>
      <c r="EC66" s="36"/>
      <c r="ED66" s="36"/>
      <c r="EE66" s="36"/>
      <c r="EF66" s="36"/>
      <c r="EG66" s="36"/>
      <c r="EH66" s="36"/>
      <c r="EI66" s="36"/>
      <c r="EJ66" s="36"/>
      <c r="EK66" s="36"/>
      <c r="EL66" s="36"/>
      <c r="EM66" s="36"/>
      <c r="EN66" s="36"/>
      <c r="EO66" s="36"/>
      <c r="EP66" s="36"/>
      <c r="EQ66" s="36"/>
      <c r="ER66" s="36"/>
      <c r="ES66" s="36"/>
      <c r="ET66" s="36"/>
      <c r="EU66" s="36"/>
      <c r="EV66" s="36"/>
      <c r="EW66" s="36"/>
      <c r="EX66" s="36"/>
      <c r="EY66" s="36"/>
      <c r="EZ66" s="36"/>
      <c r="FA66" s="36"/>
      <c r="FB66" s="36"/>
      <c r="FC66" s="36"/>
      <c r="FD66" s="36"/>
      <c r="FE66" s="36"/>
      <c r="FF66" s="36"/>
      <c r="FG66" s="36"/>
      <c r="FH66" s="36"/>
      <c r="FI66" s="36"/>
      <c r="FJ66" s="36"/>
      <c r="FK66" s="36"/>
      <c r="FL66" s="36"/>
      <c r="FM66" s="36"/>
      <c r="FN66" s="36"/>
      <c r="FO66" s="36"/>
      <c r="FP66" s="36"/>
      <c r="FQ66" s="36"/>
      <c r="FR66" s="36"/>
      <c r="FS66" s="36"/>
      <c r="FT66" s="36"/>
      <c r="FU66" s="36"/>
      <c r="FV66" s="36"/>
      <c r="FW66" s="36"/>
      <c r="FX66" s="36"/>
      <c r="FY66" s="36"/>
      <c r="FZ66" s="36"/>
      <c r="GA66" s="36"/>
      <c r="GB66" s="36"/>
      <c r="GC66" s="36"/>
      <c r="GD66" s="36"/>
      <c r="GE66" s="36"/>
      <c r="GF66" s="36"/>
      <c r="GG66" s="36"/>
      <c r="GH66" s="36"/>
      <c r="GI66" s="36"/>
      <c r="GJ66" s="36"/>
      <c r="GK66" s="36"/>
      <c r="GL66" s="36"/>
      <c r="GM66" s="36"/>
      <c r="GN66" s="36"/>
      <c r="GO66" s="36"/>
      <c r="GP66" s="36"/>
      <c r="GQ66" s="36"/>
      <c r="GR66" s="36"/>
      <c r="GS66" s="36"/>
      <c r="GT66" s="36"/>
      <c r="GU66" s="36"/>
      <c r="GV66" s="36"/>
      <c r="GW66" s="36"/>
      <c r="GX66" s="36"/>
      <c r="GY66" s="36"/>
      <c r="GZ66" s="36"/>
      <c r="HA66" s="36"/>
      <c r="HB66" s="36"/>
      <c r="HC66" s="36"/>
      <c r="HD66" s="36"/>
      <c r="HE66" s="36"/>
      <c r="HF66" s="36"/>
      <c r="HG66" s="36"/>
      <c r="HH66" s="36"/>
      <c r="HI66" s="36"/>
      <c r="HJ66" s="36"/>
      <c r="HK66" s="36"/>
      <c r="HL66" s="36"/>
      <c r="HM66" s="36"/>
      <c r="HN66" s="36"/>
      <c r="HO66" s="36"/>
      <c r="HP66" s="36"/>
      <c r="HQ66" s="36"/>
      <c r="HR66" s="36"/>
      <c r="HS66" s="36"/>
      <c r="HT66" s="36"/>
      <c r="HU66" s="36"/>
      <c r="HV66" s="36"/>
      <c r="HW66" s="36"/>
      <c r="HX66" s="36"/>
      <c r="HY66" s="36"/>
      <c r="HZ66" s="36"/>
      <c r="IA66" s="36"/>
      <c r="IB66" s="36"/>
      <c r="IC66" s="36"/>
      <c r="ID66" s="36"/>
      <c r="IE66" s="36"/>
      <c r="IF66" s="36"/>
      <c r="IG66" s="36"/>
      <c r="IH66" s="36"/>
      <c r="II66" s="36"/>
      <c r="IJ66" s="36"/>
      <c r="IK66" s="36"/>
      <c r="IL66" s="36"/>
      <c r="IM66" s="36"/>
      <c r="IN66" s="36"/>
      <c r="IO66" s="36"/>
      <c r="IP66" s="36"/>
      <c r="IQ66" s="36"/>
      <c r="IR66" s="36"/>
      <c r="IS66" s="36"/>
      <c r="IT66" s="36"/>
      <c r="IU66" s="36"/>
      <c r="IV66" s="36"/>
      <c r="IW66" s="36"/>
      <c r="IX66" s="36"/>
      <c r="IY66" s="36"/>
      <c r="IZ66" s="36"/>
      <c r="JA66" s="36"/>
      <c r="JB66" s="36"/>
      <c r="JC66" s="36"/>
      <c r="JD66" s="36"/>
      <c r="JE66" s="36"/>
      <c r="JF66" s="36"/>
      <c r="JG66" s="36"/>
      <c r="JH66" s="36"/>
      <c r="JI66" s="36"/>
      <c r="JJ66" s="36"/>
      <c r="JK66" s="36"/>
      <c r="JL66" s="36"/>
      <c r="JM66" s="36"/>
      <c r="JN66" s="36"/>
      <c r="JO66" s="36"/>
      <c r="JP66" s="36"/>
      <c r="JQ66" s="36"/>
      <c r="JR66" s="36"/>
      <c r="JS66" s="36"/>
      <c r="JT66" s="36"/>
      <c r="JU66" s="36"/>
      <c r="JV66" s="36"/>
      <c r="JW66" s="36"/>
      <c r="JX66" s="36"/>
      <c r="JY66" s="36"/>
      <c r="JZ66" s="36"/>
      <c r="KA66" s="36"/>
      <c r="KB66" s="36"/>
      <c r="KC66" s="36"/>
      <c r="KD66" s="36"/>
      <c r="KE66" s="36"/>
      <c r="KF66" s="36"/>
      <c r="KG66" s="36"/>
      <c r="KH66" s="36"/>
      <c r="KI66" s="36"/>
      <c r="KJ66" s="36"/>
      <c r="KK66" s="36"/>
      <c r="KL66" s="36"/>
      <c r="KM66" s="36"/>
      <c r="KN66" s="36"/>
      <c r="KO66" s="36"/>
      <c r="KP66" s="36"/>
      <c r="KQ66" s="36"/>
      <c r="KR66" s="36"/>
      <c r="KS66" s="36"/>
      <c r="KT66" s="36"/>
      <c r="KU66" s="36"/>
      <c r="KV66" s="36"/>
      <c r="KW66" s="36"/>
      <c r="KX66" s="36"/>
      <c r="KY66" s="36"/>
      <c r="KZ66" s="36"/>
      <c r="LA66" s="36"/>
      <c r="LB66" s="36"/>
      <c r="LC66" s="36"/>
      <c r="LD66" s="36"/>
      <c r="LE66" s="36"/>
      <c r="LF66" s="36"/>
      <c r="LG66" s="36"/>
      <c r="LH66" s="36"/>
      <c r="LI66" s="36"/>
      <c r="LJ66" s="36"/>
      <c r="LK66" s="36"/>
      <c r="LL66" s="36"/>
      <c r="LM66" s="36"/>
      <c r="LN66" s="36"/>
      <c r="LO66" s="36"/>
      <c r="LP66" s="36"/>
      <c r="LQ66" s="36"/>
      <c r="LR66" s="36"/>
      <c r="LS66" s="36"/>
      <c r="LT66" s="36"/>
      <c r="LU66" s="36"/>
      <c r="LV66" s="36"/>
      <c r="LW66" s="36"/>
      <c r="LX66" s="36"/>
      <c r="LY66" s="36"/>
      <c r="LZ66" s="36"/>
      <c r="MA66" s="36"/>
      <c r="MB66" s="36"/>
      <c r="MC66" s="36"/>
      <c r="MD66" s="36"/>
      <c r="ME66" s="36"/>
      <c r="MF66" s="36"/>
      <c r="MG66" s="36"/>
      <c r="MH66" s="36"/>
      <c r="MI66" s="36"/>
      <c r="MJ66" s="36"/>
      <c r="MK66" s="36"/>
      <c r="ML66" s="36"/>
      <c r="MM66" s="36"/>
      <c r="MN66" s="36"/>
      <c r="MO66" s="36"/>
      <c r="MP66" s="36"/>
      <c r="MQ66" s="36"/>
      <c r="MR66" s="36"/>
      <c r="MS66" s="36"/>
      <c r="MT66" s="36"/>
      <c r="MU66" s="36"/>
      <c r="MV66" s="36"/>
      <c r="MW66" s="36"/>
      <c r="MX66" s="36"/>
      <c r="MY66" s="36"/>
      <c r="MZ66" s="36"/>
      <c r="NA66" s="36"/>
      <c r="NB66" s="36"/>
      <c r="NC66" s="36"/>
      <c r="ND66" s="36"/>
      <c r="NE66" s="36"/>
      <c r="NF66" s="36"/>
      <c r="NG66" s="36"/>
      <c r="NH66" s="36"/>
      <c r="NI66" s="36"/>
      <c r="NJ66" s="36"/>
      <c r="NK66" s="36"/>
      <c r="NL66" s="36"/>
      <c r="NM66" s="36"/>
      <c r="NN66" s="36"/>
      <c r="NO66" s="36"/>
      <c r="NP66" s="36"/>
      <c r="NQ66" s="36"/>
      <c r="NR66" s="36"/>
      <c r="NS66" s="36"/>
      <c r="NT66" s="36"/>
      <c r="NU66" s="36"/>
      <c r="NV66" s="36"/>
      <c r="NW66" s="36"/>
      <c r="NX66" s="36"/>
      <c r="NY66" s="36"/>
      <c r="NZ66" s="36"/>
      <c r="OA66" s="36"/>
      <c r="OB66" s="36"/>
      <c r="OC66" s="36"/>
      <c r="OD66" s="36"/>
      <c r="OE66" s="36"/>
      <c r="OF66" s="36"/>
      <c r="OG66" s="36"/>
      <c r="OH66" s="36"/>
      <c r="OI66" s="36"/>
      <c r="OJ66" s="36"/>
      <c r="OK66" s="36"/>
      <c r="OL66" s="36"/>
      <c r="OM66" s="36"/>
      <c r="ON66" s="36"/>
      <c r="OT66" s="36"/>
      <c r="OU66" s="36"/>
      <c r="OV66" s="36"/>
      <c r="OW66" s="36"/>
      <c r="OX66" s="36"/>
      <c r="OY66" s="36"/>
      <c r="OZ66" s="36"/>
      <c r="PA66" s="36"/>
      <c r="PB66" s="36"/>
      <c r="PC66" s="36"/>
      <c r="PD66" s="36"/>
      <c r="PE66" s="36"/>
      <c r="PF66" s="36"/>
      <c r="PG66" s="36"/>
      <c r="PH66" s="36"/>
      <c r="PI66" s="36"/>
      <c r="PJ66" s="36"/>
      <c r="PK66" s="36"/>
      <c r="PL66" s="36"/>
      <c r="PM66" s="36"/>
      <c r="PN66" s="36"/>
      <c r="PO66" s="36"/>
      <c r="PP66" s="36"/>
      <c r="PQ66" s="36"/>
      <c r="PR66" s="36"/>
      <c r="PS66" s="36"/>
      <c r="PT66" s="36"/>
      <c r="PU66" s="36"/>
      <c r="PV66" s="36"/>
      <c r="PW66" s="36"/>
      <c r="PX66" s="36"/>
      <c r="PY66" s="36"/>
      <c r="PZ66" s="36"/>
      <c r="QA66" s="36"/>
      <c r="QB66" s="36"/>
      <c r="QC66" s="36"/>
      <c r="QD66" s="36"/>
      <c r="QE66" s="36"/>
      <c r="QF66" s="36"/>
      <c r="QG66" s="36"/>
      <c r="QH66" s="36"/>
      <c r="QI66" s="36"/>
      <c r="QJ66" s="36"/>
      <c r="QK66" s="36"/>
      <c r="QL66" s="36"/>
      <c r="QM66" s="36"/>
      <c r="QN66" s="36"/>
      <c r="QO66" s="36"/>
      <c r="QP66" s="36"/>
      <c r="QQ66" s="36"/>
      <c r="QR66" s="36"/>
      <c r="QS66" s="36"/>
      <c r="QT66" s="36"/>
      <c r="QU66" s="36"/>
      <c r="QV66" s="36"/>
      <c r="QW66" s="36"/>
      <c r="QX66" s="36"/>
      <c r="QY66" s="36"/>
      <c r="QZ66" s="36"/>
      <c r="RA66" s="36"/>
      <c r="RB66" s="36"/>
      <c r="RC66" s="36"/>
      <c r="RD66" s="36"/>
      <c r="RE66" s="36"/>
      <c r="RF66" s="36"/>
      <c r="RG66" s="36"/>
      <c r="RH66" s="36"/>
      <c r="RI66" s="36"/>
      <c r="RJ66" s="36"/>
      <c r="RK66" s="36"/>
      <c r="RL66" s="36"/>
      <c r="RM66" s="36"/>
      <c r="RN66" s="36"/>
      <c r="RO66" s="36"/>
      <c r="RP66" s="36"/>
      <c r="RQ66" s="36"/>
      <c r="RR66" s="36"/>
      <c r="RS66" s="36"/>
      <c r="RT66" s="36"/>
      <c r="RU66" s="36"/>
      <c r="RV66" s="36"/>
      <c r="RW66" s="36"/>
      <c r="RX66" s="36"/>
      <c r="RY66" s="36"/>
      <c r="RZ66" s="36"/>
      <c r="SA66" s="36"/>
      <c r="SB66" s="36"/>
      <c r="SC66" s="36"/>
      <c r="SD66" s="36"/>
      <c r="SE66" s="36"/>
      <c r="SF66" s="36"/>
      <c r="SG66" s="36"/>
      <c r="SH66" s="36"/>
      <c r="SI66" s="36"/>
      <c r="SJ66" s="36"/>
      <c r="SK66" s="36"/>
      <c r="SL66" s="36"/>
      <c r="SM66" s="36"/>
      <c r="SN66" s="36"/>
      <c r="SO66" s="36"/>
      <c r="SP66" s="36"/>
      <c r="SQ66" s="36"/>
      <c r="SR66" s="36"/>
      <c r="SS66" s="36"/>
      <c r="ST66" s="36"/>
      <c r="SU66" s="36"/>
      <c r="SV66" s="36"/>
      <c r="SW66" s="36"/>
      <c r="SX66" s="36"/>
      <c r="SY66" s="36"/>
      <c r="SZ66" s="36"/>
      <c r="TA66" s="36"/>
      <c r="TB66" s="36"/>
      <c r="TC66" s="36"/>
      <c r="TD66" s="36"/>
      <c r="TE66" s="36"/>
      <c r="TF66" s="36"/>
      <c r="TG66" s="36"/>
      <c r="TH66" s="36"/>
      <c r="TI66" s="36"/>
      <c r="TJ66" s="36"/>
      <c r="TK66" s="36"/>
      <c r="TL66" s="36"/>
      <c r="TM66" s="36"/>
      <c r="TN66" s="36"/>
      <c r="TO66" s="36"/>
      <c r="TP66" s="36"/>
      <c r="TQ66" s="36"/>
      <c r="TR66" s="36"/>
      <c r="TS66" s="36"/>
      <c r="TT66" s="36"/>
      <c r="TU66" s="36"/>
      <c r="TV66" s="36"/>
      <c r="TW66" s="36"/>
      <c r="TX66" s="36"/>
      <c r="TY66" s="36"/>
      <c r="TZ66" s="36"/>
      <c r="UA66" s="36"/>
      <c r="UB66" s="36"/>
      <c r="UC66" s="36"/>
      <c r="UD66" s="36"/>
      <c r="UE66" s="36"/>
      <c r="UF66" s="36"/>
      <c r="UG66" s="36"/>
      <c r="UH66" s="36"/>
      <c r="UI66" s="36"/>
      <c r="UJ66" s="36"/>
      <c r="UK66" s="36"/>
      <c r="UL66" s="36"/>
      <c r="UM66" s="36"/>
      <c r="UN66" s="36"/>
      <c r="UO66" s="36"/>
      <c r="UP66" s="36"/>
      <c r="UQ66" s="36"/>
      <c r="UR66" s="36"/>
      <c r="US66" s="36"/>
      <c r="UT66" s="36"/>
      <c r="UU66" s="36"/>
      <c r="UV66" s="36"/>
      <c r="UW66" s="36"/>
      <c r="UX66" s="36"/>
      <c r="UY66" s="36"/>
      <c r="UZ66" s="36"/>
      <c r="VA66" s="36"/>
      <c r="VB66" s="36"/>
      <c r="VC66" s="36"/>
      <c r="VD66" s="36"/>
      <c r="VE66" s="36"/>
      <c r="VF66" s="36"/>
      <c r="VG66" s="36"/>
      <c r="VH66" s="36"/>
      <c r="VI66" s="36"/>
      <c r="VJ66" s="36"/>
      <c r="VK66" s="36"/>
      <c r="VL66" s="36"/>
      <c r="VM66" s="36"/>
      <c r="VN66" s="36"/>
      <c r="VO66" s="36"/>
      <c r="VP66" s="36"/>
      <c r="VQ66" s="36"/>
      <c r="VR66" s="36"/>
      <c r="VS66" s="36"/>
      <c r="VT66" s="36"/>
      <c r="VU66" s="36"/>
      <c r="VV66" s="36"/>
      <c r="VW66" s="36"/>
      <c r="VX66" s="36"/>
      <c r="VY66" s="36"/>
      <c r="VZ66" s="36"/>
      <c r="WA66" s="36"/>
      <c r="WB66" s="36"/>
      <c r="WC66" s="36"/>
      <c r="WD66" s="36"/>
      <c r="WE66" s="36"/>
      <c r="WF66" s="36"/>
      <c r="WG66" s="36"/>
      <c r="WH66" s="36"/>
      <c r="WI66" s="36"/>
      <c r="WJ66" s="36"/>
      <c r="WK66" s="36"/>
      <c r="WL66" s="36"/>
      <c r="WM66" s="36"/>
      <c r="WN66" s="36"/>
      <c r="WO66" s="36"/>
      <c r="WP66" s="36"/>
      <c r="WQ66" s="36"/>
      <c r="WR66" s="36"/>
      <c r="WS66" s="36"/>
      <c r="WT66" s="36"/>
      <c r="WU66" s="36"/>
      <c r="WV66" s="36"/>
      <c r="WW66" s="36"/>
      <c r="WX66" s="36"/>
      <c r="WY66" s="36"/>
      <c r="WZ66" s="36"/>
      <c r="XA66" s="36"/>
      <c r="XB66" s="36"/>
      <c r="XC66" s="36"/>
      <c r="XD66" s="36"/>
      <c r="XE66" s="36"/>
      <c r="XF66" s="36"/>
      <c r="XG66" s="36"/>
      <c r="XH66" s="36"/>
      <c r="XI66" s="36"/>
      <c r="XJ66" s="36"/>
      <c r="XK66" s="36"/>
      <c r="XL66" s="36"/>
      <c r="XM66" s="36"/>
      <c r="XN66" s="36"/>
      <c r="XO66" s="36"/>
      <c r="XP66" s="36"/>
      <c r="XQ66" s="36"/>
      <c r="XR66" s="36"/>
      <c r="XS66" s="36"/>
      <c r="XT66" s="36"/>
      <c r="XU66" s="36"/>
      <c r="XV66" s="36"/>
      <c r="XW66" s="36"/>
      <c r="XX66" s="36"/>
      <c r="XY66" s="36"/>
      <c r="XZ66" s="36"/>
      <c r="YA66" s="36"/>
      <c r="YB66" s="36"/>
      <c r="YC66" s="36"/>
      <c r="YD66" s="36"/>
      <c r="YE66" s="36"/>
      <c r="YF66" s="36"/>
      <c r="YG66" s="36"/>
      <c r="YH66" s="36"/>
      <c r="YI66" s="36"/>
      <c r="YJ66" s="36"/>
      <c r="YK66" s="36"/>
      <c r="YL66" s="36"/>
      <c r="YM66" s="36"/>
      <c r="YN66" s="36"/>
      <c r="YO66" s="36"/>
      <c r="YP66" s="36"/>
      <c r="YQ66" s="36"/>
      <c r="YR66" s="36"/>
      <c r="YS66" s="36"/>
      <c r="YT66" s="36"/>
      <c r="YU66" s="36"/>
      <c r="YV66" s="36"/>
      <c r="YW66" s="36"/>
      <c r="YX66" s="36"/>
      <c r="YY66" s="36"/>
      <c r="YZ66" s="36"/>
      <c r="ZA66" s="36"/>
      <c r="ZB66" s="36"/>
      <c r="ZC66" s="36"/>
      <c r="ZD66" s="36"/>
      <c r="ZE66" s="36"/>
      <c r="ZF66" s="36"/>
      <c r="ZG66" s="36"/>
      <c r="ZH66" s="36"/>
      <c r="ZI66" s="36"/>
      <c r="ZJ66" s="36"/>
      <c r="ZK66" s="36"/>
      <c r="ZL66" s="36"/>
      <c r="ZM66" s="36"/>
      <c r="ZN66" s="36"/>
      <c r="ZO66" s="36"/>
      <c r="ZP66" s="36"/>
      <c r="ZQ66" s="36"/>
      <c r="ZR66" s="36"/>
      <c r="ZS66" s="36"/>
      <c r="ZT66" s="36"/>
      <c r="ZU66" s="36"/>
      <c r="ZV66" s="36"/>
      <c r="ZW66" s="36"/>
      <c r="ZX66" s="36"/>
      <c r="ZY66" s="36"/>
      <c r="ZZ66" s="36"/>
      <c r="AAA66" s="36"/>
      <c r="AAB66" s="36"/>
      <c r="AAC66" s="36"/>
      <c r="AAD66" s="36"/>
      <c r="AAE66" s="36"/>
      <c r="AAF66" s="36"/>
      <c r="AAG66" s="36"/>
      <c r="AAH66" s="36"/>
      <c r="AAI66" s="36"/>
      <c r="AAJ66" s="36"/>
      <c r="AAK66" s="36"/>
      <c r="AAL66" s="36"/>
      <c r="AAM66" s="36"/>
      <c r="AAN66" s="36"/>
      <c r="AAO66" s="36"/>
      <c r="AAP66" s="36"/>
      <c r="AAQ66" s="36"/>
      <c r="AAR66" s="36"/>
      <c r="AAS66" s="36"/>
      <c r="AAT66" s="36"/>
      <c r="AAU66" s="36"/>
      <c r="AAV66" s="36"/>
      <c r="AAW66" s="36"/>
      <c r="AAX66" s="36"/>
      <c r="AAY66" s="36"/>
      <c r="AAZ66" s="36"/>
      <c r="ABA66" s="36"/>
      <c r="ABB66" s="36"/>
      <c r="ABC66" s="36"/>
      <c r="ABD66" s="36"/>
      <c r="ABE66" s="36"/>
      <c r="ABF66" s="36"/>
      <c r="ABG66" s="36"/>
      <c r="ABH66" s="36"/>
      <c r="ABI66" s="36"/>
      <c r="ABJ66" s="36"/>
      <c r="ABK66" s="36"/>
      <c r="ABL66" s="36"/>
      <c r="ABM66" s="36"/>
      <c r="ABN66" s="36"/>
      <c r="ABO66" s="36"/>
      <c r="ABP66" s="36"/>
      <c r="ABQ66" s="36"/>
      <c r="ABR66" s="36"/>
      <c r="ABS66" s="36"/>
      <c r="ABT66" s="36"/>
      <c r="ABU66" s="36"/>
      <c r="ABV66" s="36"/>
      <c r="ABW66" s="36"/>
      <c r="ABX66" s="36"/>
      <c r="ABY66" s="36"/>
      <c r="ABZ66" s="36"/>
      <c r="ACA66" s="36"/>
      <c r="ACB66" s="36"/>
      <c r="ACC66" s="36"/>
      <c r="ACD66" s="36"/>
      <c r="ACE66" s="36"/>
      <c r="ACF66" s="36"/>
      <c r="ACG66" s="36"/>
      <c r="ACH66" s="36"/>
      <c r="ACI66" s="36"/>
      <c r="ACJ66" s="36"/>
      <c r="ACK66" s="36"/>
      <c r="ACL66" s="36"/>
      <c r="ACM66" s="36"/>
      <c r="ACN66" s="36"/>
      <c r="ACO66" s="36"/>
      <c r="ACP66" s="36"/>
      <c r="ACQ66" s="36"/>
      <c r="ACR66" s="36"/>
      <c r="ACS66" s="36"/>
      <c r="ACT66" s="36"/>
      <c r="ACU66" s="36"/>
      <c r="ACV66" s="36"/>
      <c r="ACW66" s="36"/>
      <c r="ACX66" s="36"/>
      <c r="ACY66" s="36"/>
      <c r="ACZ66" s="36"/>
      <c r="ADA66" s="36"/>
      <c r="ADB66" s="36"/>
      <c r="ADC66" s="36"/>
      <c r="ADD66" s="36"/>
      <c r="ADE66" s="36"/>
      <c r="ADF66" s="36"/>
      <c r="ADG66" s="36"/>
      <c r="ADH66" s="36"/>
      <c r="ADI66" s="36"/>
      <c r="ADJ66" s="36"/>
      <c r="ADK66" s="36"/>
      <c r="ADL66" s="36"/>
      <c r="ADM66" s="36"/>
      <c r="ADN66" s="36"/>
      <c r="ADO66" s="36"/>
      <c r="ADP66" s="36"/>
      <c r="ADQ66" s="36"/>
      <c r="ADR66" s="36"/>
      <c r="ADS66" s="36"/>
      <c r="ADT66" s="36"/>
      <c r="ADU66" s="36"/>
      <c r="ADV66" s="36"/>
      <c r="ADW66" s="36"/>
      <c r="ADX66" s="36"/>
      <c r="ADY66" s="36"/>
      <c r="ADZ66" s="36"/>
      <c r="AEA66" s="36"/>
      <c r="AEB66" s="36"/>
      <c r="AEC66" s="36"/>
      <c r="AED66" s="36"/>
      <c r="AEE66" s="36"/>
      <c r="AEF66" s="36"/>
      <c r="AEG66" s="36"/>
      <c r="AEH66" s="36"/>
      <c r="AEI66" s="36"/>
      <c r="AEJ66" s="36"/>
      <c r="AEK66" s="36"/>
      <c r="AEL66" s="36"/>
      <c r="AEM66" s="36"/>
      <c r="AEN66" s="36"/>
      <c r="AEO66" s="36"/>
      <c r="AEP66" s="36"/>
      <c r="AEQ66" s="36"/>
      <c r="AER66" s="36"/>
      <c r="AES66" s="36"/>
      <c r="AET66" s="36"/>
      <c r="AEU66" s="36"/>
      <c r="AEV66" s="36"/>
      <c r="AEW66" s="36"/>
      <c r="AEX66" s="36"/>
      <c r="AEY66" s="36"/>
      <c r="AEZ66" s="36"/>
      <c r="AFA66" s="36"/>
      <c r="AFB66" s="36"/>
      <c r="AFC66" s="36"/>
      <c r="AFD66" s="36"/>
      <c r="AFE66" s="36"/>
      <c r="AFF66" s="36"/>
      <c r="AFG66" s="36"/>
      <c r="AFH66" s="36"/>
      <c r="AFI66" s="36"/>
      <c r="AFJ66" s="36"/>
      <c r="AFK66" s="36"/>
      <c r="AFL66" s="36"/>
      <c r="AFM66" s="36"/>
      <c r="AFN66" s="36"/>
      <c r="AFO66" s="36"/>
      <c r="AFP66" s="36"/>
      <c r="AFQ66" s="36"/>
      <c r="AFR66" s="36"/>
      <c r="AFS66" s="36"/>
      <c r="AFT66" s="36"/>
      <c r="AFU66" s="36"/>
      <c r="AFV66" s="36"/>
      <c r="AFW66" s="36"/>
    </row>
    <row r="67" spans="1:855" s="33" customFormat="1" ht="27.75" customHeight="1">
      <c r="A67" s="64">
        <v>63</v>
      </c>
      <c r="B67" s="51" t="s">
        <v>87</v>
      </c>
      <c r="C67" s="52" t="s">
        <v>62</v>
      </c>
      <c r="D67" s="53" t="s">
        <v>107</v>
      </c>
      <c r="E67" s="52" t="s">
        <v>18</v>
      </c>
      <c r="F67" s="52" t="s">
        <v>19</v>
      </c>
      <c r="G67" s="142" t="s">
        <v>175</v>
      </c>
      <c r="H67" s="54" t="s">
        <v>124</v>
      </c>
      <c r="I67" s="52" t="s">
        <v>123</v>
      </c>
      <c r="J67" s="55"/>
      <c r="K67" s="55"/>
      <c r="L67" s="56"/>
      <c r="M67" s="55"/>
      <c r="N67" s="55"/>
      <c r="O67" s="56"/>
      <c r="P67" s="55"/>
      <c r="Q67" s="55"/>
      <c r="R67" s="57"/>
      <c r="S67" s="104">
        <v>167306.04</v>
      </c>
      <c r="T67" s="104">
        <v>91822.911999999997</v>
      </c>
      <c r="U67" s="130">
        <f t="shared" si="5"/>
        <v>181079.4768</v>
      </c>
      <c r="V67" s="135"/>
      <c r="W67" s="137"/>
      <c r="X67" s="36"/>
      <c r="Y67" s="36"/>
      <c r="Z67" s="36"/>
      <c r="AA67" s="36"/>
      <c r="AB67" s="36"/>
      <c r="AC67" s="36"/>
      <c r="AD67" s="36"/>
      <c r="AE67" s="36"/>
      <c r="AF67" s="36"/>
      <c r="AG67" s="36"/>
      <c r="AH67" s="36"/>
      <c r="AI67" s="36"/>
      <c r="AJ67" s="36"/>
      <c r="AK67" s="36"/>
      <c r="AL67" s="36"/>
      <c r="AM67" s="36"/>
      <c r="AN67" s="36"/>
      <c r="AO67" s="36"/>
      <c r="AP67" s="36"/>
      <c r="AQ67" s="36"/>
      <c r="AR67" s="36"/>
      <c r="AS67" s="36"/>
      <c r="AT67" s="36"/>
      <c r="AU67" s="36"/>
      <c r="AV67" s="36"/>
      <c r="AW67" s="36"/>
      <c r="AX67" s="36"/>
      <c r="AY67" s="36"/>
      <c r="AZ67" s="36"/>
      <c r="BA67" s="36"/>
      <c r="BB67" s="36"/>
      <c r="BC67" s="36"/>
      <c r="BD67" s="36"/>
      <c r="BE67" s="36"/>
      <c r="BF67" s="36"/>
      <c r="BG67" s="36"/>
      <c r="BH67" s="36"/>
      <c r="BI67" s="36"/>
      <c r="BJ67" s="36"/>
      <c r="BK67" s="36"/>
      <c r="BL67" s="36"/>
      <c r="BM67" s="36"/>
      <c r="BN67" s="36"/>
      <c r="BO67" s="36"/>
      <c r="BP67" s="36"/>
      <c r="BQ67" s="36"/>
      <c r="BR67" s="36"/>
      <c r="BS67" s="36"/>
      <c r="BT67" s="36"/>
      <c r="BU67" s="36"/>
      <c r="BV67" s="36"/>
      <c r="BW67" s="36"/>
      <c r="BX67" s="36"/>
      <c r="BY67" s="36"/>
      <c r="BZ67" s="36"/>
      <c r="CA67" s="36"/>
      <c r="CB67" s="36"/>
      <c r="CC67" s="36"/>
      <c r="CD67" s="36"/>
      <c r="CE67" s="36"/>
      <c r="CF67" s="36"/>
      <c r="CG67" s="36"/>
      <c r="CH67" s="36"/>
      <c r="CI67" s="36"/>
      <c r="CJ67" s="36"/>
      <c r="CK67" s="36"/>
      <c r="CL67" s="36"/>
      <c r="CM67" s="36"/>
      <c r="CN67" s="36"/>
      <c r="CO67" s="36"/>
      <c r="CP67" s="36"/>
      <c r="CQ67" s="36"/>
      <c r="CR67" s="36"/>
      <c r="CS67" s="36"/>
      <c r="CT67" s="36"/>
      <c r="CU67" s="36"/>
      <c r="CV67" s="36"/>
      <c r="CW67" s="36"/>
      <c r="CX67" s="36"/>
      <c r="CY67" s="36"/>
      <c r="CZ67" s="36"/>
      <c r="DA67" s="36"/>
      <c r="DB67" s="36"/>
      <c r="DC67" s="36"/>
      <c r="DD67" s="36"/>
      <c r="DE67" s="36"/>
      <c r="DF67" s="36"/>
      <c r="DG67" s="36"/>
      <c r="DH67" s="36"/>
      <c r="DI67" s="36"/>
      <c r="DJ67" s="36"/>
      <c r="DK67" s="36"/>
      <c r="DL67" s="36"/>
      <c r="DM67" s="36"/>
      <c r="DN67" s="36"/>
      <c r="DO67" s="36"/>
      <c r="DP67" s="36"/>
      <c r="DQ67" s="36"/>
      <c r="DR67" s="36"/>
      <c r="DS67" s="36"/>
      <c r="DT67" s="36"/>
      <c r="DU67" s="36"/>
      <c r="DV67" s="36"/>
      <c r="DW67" s="36"/>
      <c r="DX67" s="36"/>
      <c r="DY67" s="36"/>
      <c r="DZ67" s="36"/>
      <c r="EA67" s="36"/>
      <c r="EB67" s="36"/>
      <c r="EC67" s="36"/>
      <c r="ED67" s="36"/>
      <c r="EE67" s="36"/>
      <c r="EF67" s="36"/>
      <c r="EG67" s="36"/>
      <c r="EH67" s="36"/>
      <c r="EI67" s="36"/>
      <c r="EJ67" s="36"/>
      <c r="EK67" s="36"/>
      <c r="EL67" s="36"/>
      <c r="EM67" s="36"/>
      <c r="EN67" s="36"/>
      <c r="EO67" s="36"/>
      <c r="EP67" s="36"/>
      <c r="EQ67" s="36"/>
      <c r="ER67" s="36"/>
      <c r="ES67" s="36"/>
      <c r="ET67" s="36"/>
      <c r="EU67" s="36"/>
      <c r="EV67" s="36"/>
      <c r="EW67" s="36"/>
      <c r="EX67" s="36"/>
      <c r="EY67" s="36"/>
      <c r="EZ67" s="36"/>
      <c r="FA67" s="36"/>
      <c r="FB67" s="36"/>
      <c r="FC67" s="36"/>
      <c r="FD67" s="36"/>
      <c r="FE67" s="36"/>
      <c r="FF67" s="36"/>
      <c r="FG67" s="36"/>
      <c r="FH67" s="36"/>
      <c r="FI67" s="36"/>
      <c r="FJ67" s="36"/>
      <c r="FK67" s="36"/>
      <c r="FL67" s="36"/>
      <c r="FM67" s="36"/>
      <c r="FN67" s="36"/>
      <c r="FO67" s="36"/>
      <c r="FP67" s="36"/>
      <c r="FQ67" s="36"/>
      <c r="FR67" s="36"/>
      <c r="FS67" s="36"/>
      <c r="FT67" s="36"/>
      <c r="FU67" s="36"/>
      <c r="FV67" s="36"/>
      <c r="FW67" s="36"/>
      <c r="FX67" s="36"/>
      <c r="FY67" s="36"/>
      <c r="FZ67" s="36"/>
      <c r="GA67" s="36"/>
      <c r="GB67" s="36"/>
      <c r="GC67" s="36"/>
      <c r="GD67" s="36"/>
      <c r="GE67" s="36"/>
      <c r="GF67" s="36"/>
      <c r="GG67" s="36"/>
      <c r="GH67" s="36"/>
      <c r="GI67" s="36"/>
      <c r="GJ67" s="36"/>
      <c r="GK67" s="36"/>
      <c r="GL67" s="36"/>
      <c r="GM67" s="36"/>
      <c r="GN67" s="36"/>
      <c r="GO67" s="36"/>
      <c r="GP67" s="36"/>
      <c r="GQ67" s="36"/>
      <c r="GR67" s="36"/>
      <c r="GS67" s="36"/>
      <c r="GT67" s="36"/>
      <c r="GU67" s="36"/>
      <c r="GV67" s="36"/>
      <c r="GW67" s="36"/>
      <c r="GX67" s="36"/>
      <c r="GY67" s="36"/>
      <c r="GZ67" s="36"/>
      <c r="HA67" s="36"/>
      <c r="HB67" s="36"/>
      <c r="HC67" s="36"/>
      <c r="HD67" s="36"/>
      <c r="HE67" s="36"/>
      <c r="HF67" s="36"/>
      <c r="HG67" s="36"/>
      <c r="HH67" s="36"/>
      <c r="HI67" s="36"/>
      <c r="HJ67" s="36"/>
      <c r="HK67" s="36"/>
      <c r="HL67" s="36"/>
      <c r="HM67" s="36"/>
      <c r="HN67" s="36"/>
      <c r="HO67" s="36"/>
      <c r="HP67" s="36"/>
      <c r="HQ67" s="36"/>
      <c r="HR67" s="36"/>
      <c r="HS67" s="36"/>
      <c r="HT67" s="36"/>
      <c r="HU67" s="36"/>
      <c r="HV67" s="36"/>
      <c r="HW67" s="36"/>
      <c r="HX67" s="36"/>
      <c r="HY67" s="36"/>
      <c r="HZ67" s="36"/>
      <c r="IA67" s="36"/>
      <c r="IB67" s="36"/>
      <c r="IC67" s="36"/>
      <c r="ID67" s="36"/>
      <c r="IE67" s="36"/>
      <c r="IF67" s="36"/>
      <c r="IG67" s="36"/>
      <c r="IH67" s="36"/>
      <c r="II67" s="36"/>
      <c r="IJ67" s="36"/>
      <c r="IK67" s="36"/>
      <c r="IL67" s="36"/>
      <c r="IM67" s="36"/>
      <c r="IN67" s="36"/>
      <c r="IO67" s="36"/>
      <c r="IP67" s="36"/>
      <c r="IQ67" s="36"/>
      <c r="IR67" s="36"/>
      <c r="IS67" s="36"/>
      <c r="IT67" s="36"/>
      <c r="IU67" s="36"/>
      <c r="IV67" s="36"/>
      <c r="IW67" s="36"/>
      <c r="IX67" s="36"/>
      <c r="IY67" s="36"/>
      <c r="IZ67" s="36"/>
      <c r="JA67" s="36"/>
      <c r="JB67" s="36"/>
      <c r="JC67" s="36"/>
      <c r="JD67" s="36"/>
      <c r="JE67" s="36"/>
      <c r="JF67" s="36"/>
      <c r="JG67" s="36"/>
      <c r="JH67" s="36"/>
      <c r="JI67" s="36"/>
      <c r="JJ67" s="36"/>
      <c r="JK67" s="36"/>
      <c r="JL67" s="36"/>
      <c r="JM67" s="36"/>
      <c r="JN67" s="36"/>
      <c r="JO67" s="36"/>
      <c r="JP67" s="36"/>
      <c r="JQ67" s="36"/>
      <c r="JR67" s="36"/>
      <c r="JS67" s="36"/>
      <c r="JT67" s="36"/>
      <c r="JU67" s="36"/>
      <c r="JV67" s="36"/>
      <c r="JW67" s="36"/>
      <c r="JX67" s="36"/>
      <c r="JY67" s="36"/>
      <c r="JZ67" s="36"/>
      <c r="KA67" s="36"/>
      <c r="KB67" s="36"/>
      <c r="KC67" s="36"/>
      <c r="KD67" s="36"/>
      <c r="KE67" s="36"/>
      <c r="KF67" s="36"/>
      <c r="KG67" s="36"/>
      <c r="KH67" s="36"/>
      <c r="KI67" s="36"/>
      <c r="KJ67" s="36"/>
      <c r="KK67" s="36"/>
      <c r="KL67" s="36"/>
      <c r="KM67" s="36"/>
      <c r="KN67" s="36"/>
      <c r="KO67" s="36"/>
      <c r="KP67" s="36"/>
      <c r="KQ67" s="36"/>
      <c r="KR67" s="36"/>
      <c r="KS67" s="36"/>
      <c r="KT67" s="36"/>
      <c r="KU67" s="36"/>
      <c r="KV67" s="36"/>
      <c r="KW67" s="36"/>
      <c r="KX67" s="36"/>
      <c r="KY67" s="36"/>
      <c r="KZ67" s="36"/>
      <c r="LA67" s="36"/>
      <c r="LB67" s="36"/>
      <c r="LC67" s="36"/>
      <c r="LD67" s="36"/>
      <c r="LE67" s="36"/>
      <c r="LF67" s="36"/>
      <c r="LG67" s="36"/>
      <c r="LH67" s="36"/>
      <c r="LI67" s="36"/>
      <c r="LJ67" s="36"/>
      <c r="LK67" s="36"/>
      <c r="LL67" s="36"/>
      <c r="LM67" s="36"/>
      <c r="LN67" s="36"/>
      <c r="LO67" s="36"/>
      <c r="LP67" s="36"/>
      <c r="LQ67" s="36"/>
      <c r="LR67" s="36"/>
      <c r="LS67" s="36"/>
      <c r="LT67" s="36"/>
      <c r="LU67" s="36"/>
      <c r="LV67" s="36"/>
      <c r="LW67" s="36"/>
      <c r="LX67" s="36"/>
      <c r="LY67" s="36"/>
      <c r="LZ67" s="36"/>
      <c r="MA67" s="36"/>
      <c r="MB67" s="36"/>
      <c r="MC67" s="36"/>
      <c r="MD67" s="36"/>
      <c r="ME67" s="36"/>
      <c r="MF67" s="36"/>
      <c r="MG67" s="36"/>
      <c r="MH67" s="36"/>
      <c r="MI67" s="36"/>
      <c r="MJ67" s="36"/>
      <c r="MK67" s="36"/>
      <c r="ML67" s="36"/>
      <c r="MM67" s="36"/>
      <c r="MN67" s="36"/>
      <c r="MO67" s="36"/>
      <c r="MP67" s="36"/>
      <c r="MQ67" s="36"/>
      <c r="MR67" s="36"/>
      <c r="MS67" s="36"/>
      <c r="MT67" s="36"/>
      <c r="MU67" s="36"/>
      <c r="MV67" s="36"/>
      <c r="MW67" s="36"/>
      <c r="MX67" s="36"/>
      <c r="MY67" s="36"/>
      <c r="MZ67" s="36"/>
      <c r="NA67" s="36"/>
      <c r="NB67" s="36"/>
      <c r="NC67" s="36"/>
      <c r="ND67" s="36"/>
      <c r="NE67" s="36"/>
      <c r="NF67" s="36"/>
      <c r="NG67" s="36"/>
      <c r="NH67" s="36"/>
      <c r="NI67" s="36"/>
      <c r="NJ67" s="36"/>
      <c r="NK67" s="36"/>
      <c r="NL67" s="36"/>
      <c r="NM67" s="36"/>
      <c r="NN67" s="36"/>
      <c r="NO67" s="36"/>
      <c r="NP67" s="36"/>
      <c r="NQ67" s="36"/>
      <c r="NR67" s="36"/>
      <c r="NS67" s="36"/>
      <c r="NT67" s="36"/>
      <c r="NU67" s="36"/>
      <c r="NV67" s="36"/>
      <c r="NW67" s="36"/>
      <c r="NX67" s="36"/>
      <c r="NY67" s="36"/>
      <c r="NZ67" s="36"/>
      <c r="OA67" s="36"/>
      <c r="OB67" s="36"/>
      <c r="OC67" s="36"/>
      <c r="OD67" s="36"/>
      <c r="OE67" s="36"/>
      <c r="OF67" s="36"/>
      <c r="OG67" s="36"/>
      <c r="OH67" s="36"/>
      <c r="OI67" s="36"/>
      <c r="OJ67" s="36"/>
      <c r="OK67" s="36"/>
      <c r="OL67" s="36"/>
      <c r="OM67" s="36"/>
      <c r="ON67" s="36"/>
      <c r="OT67" s="36"/>
      <c r="OU67" s="36"/>
      <c r="OV67" s="36"/>
      <c r="OW67" s="36"/>
      <c r="OX67" s="36"/>
      <c r="OY67" s="36"/>
      <c r="OZ67" s="36"/>
      <c r="PA67" s="36"/>
      <c r="PB67" s="36"/>
      <c r="PC67" s="36"/>
      <c r="PD67" s="36"/>
      <c r="PE67" s="36"/>
      <c r="PF67" s="36"/>
      <c r="PG67" s="36"/>
      <c r="PH67" s="36"/>
      <c r="PI67" s="36"/>
      <c r="PJ67" s="36"/>
      <c r="PK67" s="36"/>
      <c r="PL67" s="36"/>
      <c r="PM67" s="36"/>
      <c r="PN67" s="36"/>
      <c r="PO67" s="36"/>
      <c r="PP67" s="36"/>
      <c r="PQ67" s="36"/>
      <c r="PR67" s="36"/>
      <c r="PS67" s="36"/>
      <c r="PT67" s="36"/>
      <c r="PU67" s="36"/>
      <c r="PV67" s="36"/>
      <c r="PW67" s="36"/>
      <c r="PX67" s="36"/>
      <c r="PY67" s="36"/>
      <c r="PZ67" s="36"/>
      <c r="QA67" s="36"/>
      <c r="QB67" s="36"/>
      <c r="QC67" s="36"/>
      <c r="QD67" s="36"/>
      <c r="QE67" s="36"/>
      <c r="QF67" s="36"/>
      <c r="QG67" s="36"/>
      <c r="QH67" s="36"/>
      <c r="QI67" s="36"/>
      <c r="QJ67" s="36"/>
      <c r="QK67" s="36"/>
      <c r="QL67" s="36"/>
      <c r="QM67" s="36"/>
      <c r="QN67" s="36"/>
      <c r="QO67" s="36"/>
      <c r="QP67" s="36"/>
      <c r="QQ67" s="36"/>
      <c r="QR67" s="36"/>
      <c r="QS67" s="36"/>
      <c r="QT67" s="36"/>
      <c r="QU67" s="36"/>
      <c r="QV67" s="36"/>
      <c r="QW67" s="36"/>
      <c r="QX67" s="36"/>
      <c r="QY67" s="36"/>
      <c r="QZ67" s="36"/>
      <c r="RA67" s="36"/>
      <c r="RB67" s="36"/>
      <c r="RC67" s="36"/>
      <c r="RD67" s="36"/>
      <c r="RE67" s="36"/>
      <c r="RF67" s="36"/>
      <c r="RG67" s="36"/>
      <c r="RH67" s="36"/>
      <c r="RI67" s="36"/>
      <c r="RJ67" s="36"/>
      <c r="RK67" s="36"/>
      <c r="RL67" s="36"/>
      <c r="RM67" s="36"/>
      <c r="RN67" s="36"/>
      <c r="RO67" s="36"/>
      <c r="RP67" s="36"/>
      <c r="RQ67" s="36"/>
      <c r="RR67" s="36"/>
      <c r="RS67" s="36"/>
      <c r="RT67" s="36"/>
      <c r="RU67" s="36"/>
      <c r="RV67" s="36"/>
      <c r="RW67" s="36"/>
      <c r="RX67" s="36"/>
      <c r="RY67" s="36"/>
      <c r="RZ67" s="36"/>
      <c r="SA67" s="36"/>
      <c r="SB67" s="36"/>
      <c r="SC67" s="36"/>
      <c r="SD67" s="36"/>
      <c r="SE67" s="36"/>
      <c r="SF67" s="36"/>
      <c r="SG67" s="36"/>
      <c r="SH67" s="36"/>
      <c r="SI67" s="36"/>
      <c r="SJ67" s="36"/>
      <c r="SK67" s="36"/>
      <c r="SL67" s="36"/>
      <c r="SM67" s="36"/>
      <c r="SN67" s="36"/>
      <c r="SO67" s="36"/>
      <c r="SP67" s="36"/>
      <c r="SQ67" s="36"/>
      <c r="SR67" s="36"/>
      <c r="SS67" s="36"/>
      <c r="ST67" s="36"/>
      <c r="SU67" s="36"/>
      <c r="SV67" s="36"/>
      <c r="SW67" s="36"/>
      <c r="SX67" s="36"/>
      <c r="SY67" s="36"/>
      <c r="SZ67" s="36"/>
      <c r="TA67" s="36"/>
      <c r="TB67" s="36"/>
      <c r="TC67" s="36"/>
      <c r="TD67" s="36"/>
      <c r="TE67" s="36"/>
      <c r="TF67" s="36"/>
      <c r="TG67" s="36"/>
      <c r="TH67" s="36"/>
      <c r="TI67" s="36"/>
      <c r="TJ67" s="36"/>
      <c r="TK67" s="36"/>
      <c r="TL67" s="36"/>
      <c r="TM67" s="36"/>
      <c r="TN67" s="36"/>
      <c r="TO67" s="36"/>
      <c r="TP67" s="36"/>
      <c r="TQ67" s="36"/>
      <c r="TR67" s="36"/>
      <c r="TS67" s="36"/>
      <c r="TT67" s="36"/>
      <c r="TU67" s="36"/>
      <c r="TV67" s="36"/>
      <c r="TW67" s="36"/>
      <c r="TX67" s="36"/>
      <c r="TY67" s="36"/>
      <c r="TZ67" s="36"/>
      <c r="UA67" s="36"/>
      <c r="UB67" s="36"/>
      <c r="UC67" s="36"/>
      <c r="UD67" s="36"/>
      <c r="UE67" s="36"/>
      <c r="UF67" s="36"/>
      <c r="UG67" s="36"/>
      <c r="UH67" s="36"/>
      <c r="UI67" s="36"/>
      <c r="UJ67" s="36"/>
      <c r="UK67" s="36"/>
      <c r="UL67" s="36"/>
      <c r="UM67" s="36"/>
      <c r="UN67" s="36"/>
      <c r="UO67" s="36"/>
      <c r="UP67" s="36"/>
      <c r="UQ67" s="36"/>
      <c r="UR67" s="36"/>
      <c r="US67" s="36"/>
      <c r="UT67" s="36"/>
      <c r="UU67" s="36"/>
      <c r="UV67" s="36"/>
      <c r="UW67" s="36"/>
      <c r="UX67" s="36"/>
      <c r="UY67" s="36"/>
      <c r="UZ67" s="36"/>
      <c r="VA67" s="36"/>
      <c r="VB67" s="36"/>
      <c r="VC67" s="36"/>
      <c r="VD67" s="36"/>
      <c r="VE67" s="36"/>
      <c r="VF67" s="36"/>
      <c r="VG67" s="36"/>
      <c r="VH67" s="36"/>
      <c r="VI67" s="36"/>
      <c r="VJ67" s="36"/>
      <c r="VK67" s="36"/>
      <c r="VL67" s="36"/>
      <c r="VM67" s="36"/>
      <c r="VN67" s="36"/>
      <c r="VO67" s="36"/>
      <c r="VP67" s="36"/>
      <c r="VQ67" s="36"/>
      <c r="VR67" s="36"/>
      <c r="VS67" s="36"/>
      <c r="VT67" s="36"/>
      <c r="VU67" s="36"/>
      <c r="VV67" s="36"/>
      <c r="VW67" s="36"/>
      <c r="VX67" s="36"/>
      <c r="VY67" s="36"/>
      <c r="VZ67" s="36"/>
      <c r="WA67" s="36"/>
      <c r="WB67" s="36"/>
      <c r="WC67" s="36"/>
      <c r="WD67" s="36"/>
      <c r="WE67" s="36"/>
      <c r="WF67" s="36"/>
      <c r="WG67" s="36"/>
      <c r="WH67" s="36"/>
      <c r="WI67" s="36"/>
      <c r="WJ67" s="36"/>
      <c r="WK67" s="36"/>
      <c r="WL67" s="36"/>
      <c r="WM67" s="36"/>
      <c r="WN67" s="36"/>
      <c r="WO67" s="36"/>
      <c r="WP67" s="36"/>
      <c r="WQ67" s="36"/>
      <c r="WR67" s="36"/>
      <c r="WS67" s="36"/>
      <c r="WT67" s="36"/>
      <c r="WU67" s="36"/>
      <c r="WV67" s="36"/>
      <c r="WW67" s="36"/>
      <c r="WX67" s="36"/>
      <c r="WY67" s="36"/>
      <c r="WZ67" s="36"/>
      <c r="XA67" s="36"/>
      <c r="XB67" s="36"/>
      <c r="XC67" s="36"/>
      <c r="XD67" s="36"/>
      <c r="XE67" s="36"/>
      <c r="XF67" s="36"/>
      <c r="XG67" s="36"/>
      <c r="XH67" s="36"/>
      <c r="XI67" s="36"/>
      <c r="XJ67" s="36"/>
      <c r="XK67" s="36"/>
      <c r="XL67" s="36"/>
      <c r="XM67" s="36"/>
      <c r="XN67" s="36"/>
      <c r="XO67" s="36"/>
      <c r="XP67" s="36"/>
      <c r="XQ67" s="36"/>
      <c r="XR67" s="36"/>
      <c r="XS67" s="36"/>
      <c r="XT67" s="36"/>
      <c r="XU67" s="36"/>
      <c r="XV67" s="36"/>
      <c r="XW67" s="36"/>
      <c r="XX67" s="36"/>
      <c r="XY67" s="36"/>
      <c r="XZ67" s="36"/>
      <c r="YA67" s="36"/>
      <c r="YB67" s="36"/>
      <c r="YC67" s="36"/>
      <c r="YD67" s="36"/>
      <c r="YE67" s="36"/>
      <c r="YF67" s="36"/>
      <c r="YG67" s="36"/>
      <c r="YH67" s="36"/>
      <c r="YI67" s="36"/>
      <c r="YJ67" s="36"/>
      <c r="YK67" s="36"/>
      <c r="YL67" s="36"/>
      <c r="YM67" s="36"/>
      <c r="YN67" s="36"/>
      <c r="YO67" s="36"/>
      <c r="YP67" s="36"/>
      <c r="YQ67" s="36"/>
      <c r="YR67" s="36"/>
      <c r="YS67" s="36"/>
      <c r="YT67" s="36"/>
      <c r="YU67" s="36"/>
      <c r="YV67" s="36"/>
      <c r="YW67" s="36"/>
      <c r="YX67" s="36"/>
      <c r="YY67" s="36"/>
      <c r="YZ67" s="36"/>
      <c r="ZA67" s="36"/>
      <c r="ZB67" s="36"/>
      <c r="ZC67" s="36"/>
      <c r="ZD67" s="36"/>
      <c r="ZE67" s="36"/>
      <c r="ZF67" s="36"/>
      <c r="ZG67" s="36"/>
      <c r="ZH67" s="36"/>
      <c r="ZI67" s="36"/>
      <c r="ZJ67" s="36"/>
      <c r="ZK67" s="36"/>
      <c r="ZL67" s="36"/>
      <c r="ZM67" s="36"/>
      <c r="ZN67" s="36"/>
      <c r="ZO67" s="36"/>
      <c r="ZP67" s="36"/>
      <c r="ZQ67" s="36"/>
      <c r="ZR67" s="36"/>
      <c r="ZS67" s="36"/>
      <c r="ZT67" s="36"/>
      <c r="ZU67" s="36"/>
      <c r="ZV67" s="36"/>
      <c r="ZW67" s="36"/>
      <c r="ZX67" s="36"/>
      <c r="ZY67" s="36"/>
      <c r="ZZ67" s="36"/>
      <c r="AAA67" s="36"/>
      <c r="AAB67" s="36"/>
      <c r="AAC67" s="36"/>
      <c r="AAD67" s="36"/>
      <c r="AAE67" s="36"/>
      <c r="AAF67" s="36"/>
      <c r="AAG67" s="36"/>
      <c r="AAH67" s="36"/>
      <c r="AAI67" s="36"/>
      <c r="AAJ67" s="36"/>
      <c r="AAK67" s="36"/>
      <c r="AAL67" s="36"/>
      <c r="AAM67" s="36"/>
      <c r="AAN67" s="36"/>
      <c r="AAO67" s="36"/>
      <c r="AAP67" s="36"/>
      <c r="AAQ67" s="36"/>
      <c r="AAR67" s="36"/>
      <c r="AAS67" s="36"/>
      <c r="AAT67" s="36"/>
      <c r="AAU67" s="36"/>
      <c r="AAV67" s="36"/>
      <c r="AAW67" s="36"/>
      <c r="AAX67" s="36"/>
      <c r="AAY67" s="36"/>
      <c r="AAZ67" s="36"/>
      <c r="ABA67" s="36"/>
      <c r="ABB67" s="36"/>
      <c r="ABC67" s="36"/>
      <c r="ABD67" s="36"/>
      <c r="ABE67" s="36"/>
      <c r="ABF67" s="36"/>
      <c r="ABG67" s="36"/>
      <c r="ABH67" s="36"/>
      <c r="ABI67" s="36"/>
      <c r="ABJ67" s="36"/>
      <c r="ABK67" s="36"/>
      <c r="ABL67" s="36"/>
      <c r="ABM67" s="36"/>
      <c r="ABN67" s="36"/>
      <c r="ABO67" s="36"/>
      <c r="ABP67" s="36"/>
      <c r="ABQ67" s="36"/>
      <c r="ABR67" s="36"/>
      <c r="ABS67" s="36"/>
      <c r="ABT67" s="36"/>
      <c r="ABU67" s="36"/>
      <c r="ABV67" s="36"/>
      <c r="ABW67" s="36"/>
      <c r="ABX67" s="36"/>
      <c r="ABY67" s="36"/>
      <c r="ABZ67" s="36"/>
      <c r="ACA67" s="36"/>
      <c r="ACB67" s="36"/>
      <c r="ACC67" s="36"/>
      <c r="ACD67" s="36"/>
      <c r="ACE67" s="36"/>
      <c r="ACF67" s="36"/>
      <c r="ACG67" s="36"/>
      <c r="ACH67" s="36"/>
      <c r="ACI67" s="36"/>
      <c r="ACJ67" s="36"/>
      <c r="ACK67" s="36"/>
      <c r="ACL67" s="36"/>
      <c r="ACM67" s="36"/>
      <c r="ACN67" s="36"/>
      <c r="ACO67" s="36"/>
      <c r="ACP67" s="36"/>
      <c r="ACQ67" s="36"/>
      <c r="ACR67" s="36"/>
      <c r="ACS67" s="36"/>
      <c r="ACT67" s="36"/>
      <c r="ACU67" s="36"/>
      <c r="ACV67" s="36"/>
      <c r="ACW67" s="36"/>
      <c r="ACX67" s="36"/>
      <c r="ACY67" s="36"/>
      <c r="ACZ67" s="36"/>
      <c r="ADA67" s="36"/>
      <c r="ADB67" s="36"/>
      <c r="ADC67" s="36"/>
      <c r="ADD67" s="36"/>
      <c r="ADE67" s="36"/>
      <c r="ADF67" s="36"/>
      <c r="ADG67" s="36"/>
      <c r="ADH67" s="36"/>
      <c r="ADI67" s="36"/>
      <c r="ADJ67" s="36"/>
      <c r="ADK67" s="36"/>
      <c r="ADL67" s="36"/>
      <c r="ADM67" s="36"/>
      <c r="ADN67" s="36"/>
      <c r="ADO67" s="36"/>
      <c r="ADP67" s="36"/>
      <c r="ADQ67" s="36"/>
      <c r="ADR67" s="36"/>
      <c r="ADS67" s="36"/>
      <c r="ADT67" s="36"/>
      <c r="ADU67" s="36"/>
      <c r="ADV67" s="36"/>
      <c r="ADW67" s="36"/>
      <c r="ADX67" s="36"/>
      <c r="ADY67" s="36"/>
      <c r="ADZ67" s="36"/>
      <c r="AEA67" s="36"/>
      <c r="AEB67" s="36"/>
      <c r="AEC67" s="36"/>
      <c r="AED67" s="36"/>
      <c r="AEE67" s="36"/>
      <c r="AEF67" s="36"/>
      <c r="AEG67" s="36"/>
      <c r="AEH67" s="36"/>
      <c r="AEI67" s="36"/>
      <c r="AEJ67" s="36"/>
      <c r="AEK67" s="36"/>
      <c r="AEL67" s="36"/>
      <c r="AEM67" s="36"/>
      <c r="AEN67" s="36"/>
      <c r="AEO67" s="36"/>
      <c r="AEP67" s="36"/>
      <c r="AEQ67" s="36"/>
      <c r="AER67" s="36"/>
      <c r="AES67" s="36"/>
      <c r="AET67" s="36"/>
      <c r="AEU67" s="36"/>
      <c r="AEV67" s="36"/>
      <c r="AEW67" s="36"/>
      <c r="AEX67" s="36"/>
      <c r="AEY67" s="36"/>
      <c r="AEZ67" s="36"/>
      <c r="AFA67" s="36"/>
      <c r="AFB67" s="36"/>
      <c r="AFC67" s="36"/>
      <c r="AFD67" s="36"/>
      <c r="AFE67" s="36"/>
      <c r="AFF67" s="36"/>
      <c r="AFG67" s="36"/>
      <c r="AFH67" s="36"/>
      <c r="AFI67" s="36"/>
      <c r="AFJ67" s="36"/>
      <c r="AFK67" s="36"/>
      <c r="AFL67" s="36"/>
      <c r="AFM67" s="36"/>
      <c r="AFN67" s="36"/>
      <c r="AFO67" s="36"/>
      <c r="AFP67" s="36"/>
      <c r="AFQ67" s="36"/>
      <c r="AFR67" s="36"/>
      <c r="AFS67" s="36"/>
      <c r="AFT67" s="36"/>
      <c r="AFU67" s="36"/>
      <c r="AFV67" s="36"/>
      <c r="AFW67" s="36"/>
    </row>
    <row r="68" spans="1:855" s="35" customFormat="1" ht="68.25" customHeight="1" thickBot="1">
      <c r="A68" s="64">
        <v>64</v>
      </c>
      <c r="B68" s="82" t="s">
        <v>87</v>
      </c>
      <c r="C68" s="83" t="s">
        <v>25</v>
      </c>
      <c r="D68" s="84" t="s">
        <v>71</v>
      </c>
      <c r="E68" s="83" t="s">
        <v>18</v>
      </c>
      <c r="F68" s="83" t="s">
        <v>19</v>
      </c>
      <c r="G68" s="140" t="s">
        <v>176</v>
      </c>
      <c r="H68" s="85" t="s">
        <v>192</v>
      </c>
      <c r="I68" s="83" t="s">
        <v>102</v>
      </c>
      <c r="J68" s="86">
        <v>128380</v>
      </c>
      <c r="K68" s="86" t="s">
        <v>99</v>
      </c>
      <c r="L68" s="87" t="s">
        <v>72</v>
      </c>
      <c r="M68" s="86">
        <v>6721885210</v>
      </c>
      <c r="N68" s="86" t="s">
        <v>13</v>
      </c>
      <c r="O68" s="87" t="e">
        <f t="shared" si="2"/>
        <v>#VALUE!</v>
      </c>
      <c r="P68" s="86" t="str">
        <f t="shared" si="8"/>
        <v>Dobrowo, 78-220 Tychowo</v>
      </c>
      <c r="Q68" s="86">
        <v>0</v>
      </c>
      <c r="R68" s="88">
        <f t="shared" si="4"/>
        <v>0</v>
      </c>
      <c r="S68" s="105">
        <v>107746.59</v>
      </c>
      <c r="T68" s="105">
        <v>60152.406999999999</v>
      </c>
      <c r="U68" s="127">
        <f t="shared" si="5"/>
        <v>116769.45105</v>
      </c>
      <c r="V68" s="83" t="s">
        <v>233</v>
      </c>
      <c r="W68" s="90" t="s">
        <v>235</v>
      </c>
      <c r="X68" s="36"/>
      <c r="Y68" s="36"/>
      <c r="Z68" s="36"/>
      <c r="AA68" s="36"/>
      <c r="AB68" s="36"/>
      <c r="AC68" s="36"/>
      <c r="AD68" s="36"/>
      <c r="AE68" s="36"/>
      <c r="AF68" s="36"/>
      <c r="AG68" s="36"/>
      <c r="AH68" s="36"/>
      <c r="AI68" s="36"/>
      <c r="AJ68" s="36"/>
      <c r="AK68" s="36"/>
      <c r="AL68" s="36"/>
      <c r="AM68" s="36"/>
      <c r="AN68" s="36"/>
      <c r="AO68" s="36"/>
      <c r="AP68" s="36"/>
      <c r="AQ68" s="36"/>
      <c r="AR68" s="36"/>
      <c r="AS68" s="36"/>
      <c r="AT68" s="36"/>
      <c r="AU68" s="36"/>
      <c r="AV68" s="36"/>
      <c r="AW68" s="36"/>
      <c r="AX68" s="36"/>
      <c r="AY68" s="36"/>
      <c r="AZ68" s="36"/>
      <c r="BA68" s="36"/>
      <c r="BB68" s="36"/>
      <c r="BC68" s="36"/>
      <c r="BD68" s="36"/>
      <c r="BE68" s="36"/>
      <c r="BF68" s="36"/>
      <c r="BG68" s="36"/>
      <c r="BH68" s="36"/>
      <c r="BI68" s="36"/>
      <c r="BJ68" s="36"/>
      <c r="BK68" s="36"/>
      <c r="BL68" s="36"/>
      <c r="BM68" s="36"/>
      <c r="BN68" s="36"/>
      <c r="BO68" s="36"/>
      <c r="BP68" s="36"/>
      <c r="BQ68" s="36"/>
      <c r="BR68" s="36"/>
      <c r="BS68" s="36"/>
      <c r="BT68" s="36"/>
      <c r="BU68" s="36"/>
      <c r="BV68" s="36"/>
      <c r="BW68" s="36"/>
      <c r="BX68" s="36"/>
      <c r="BY68" s="36"/>
      <c r="BZ68" s="36"/>
      <c r="CA68" s="36"/>
      <c r="CB68" s="36"/>
      <c r="CC68" s="36"/>
      <c r="CD68" s="36"/>
      <c r="CE68" s="36"/>
      <c r="CF68" s="36"/>
      <c r="CG68" s="36"/>
      <c r="CH68" s="36"/>
      <c r="CI68" s="36"/>
      <c r="CJ68" s="36"/>
      <c r="CK68" s="36"/>
      <c r="CL68" s="36"/>
      <c r="CM68" s="36"/>
      <c r="CN68" s="36"/>
      <c r="CO68" s="36"/>
      <c r="CP68" s="36"/>
      <c r="CQ68" s="36"/>
      <c r="CR68" s="36"/>
      <c r="CS68" s="36"/>
      <c r="CT68" s="36"/>
      <c r="CU68" s="36"/>
      <c r="CV68" s="36"/>
      <c r="CW68" s="36"/>
      <c r="CX68" s="36"/>
      <c r="CY68" s="36"/>
      <c r="CZ68" s="36"/>
      <c r="DA68" s="36"/>
      <c r="DB68" s="36"/>
      <c r="DC68" s="36"/>
      <c r="DD68" s="36"/>
      <c r="DE68" s="36"/>
      <c r="DF68" s="36"/>
      <c r="DG68" s="36"/>
      <c r="DH68" s="36"/>
      <c r="DI68" s="36"/>
      <c r="DJ68" s="36"/>
      <c r="DK68" s="36"/>
      <c r="DL68" s="36"/>
      <c r="DM68" s="36"/>
      <c r="DN68" s="36"/>
      <c r="DO68" s="36"/>
      <c r="DP68" s="36"/>
      <c r="DQ68" s="36"/>
      <c r="DR68" s="36"/>
      <c r="DS68" s="36"/>
      <c r="DT68" s="36"/>
      <c r="DU68" s="36"/>
      <c r="DV68" s="36"/>
      <c r="DW68" s="36"/>
      <c r="DX68" s="36"/>
      <c r="DY68" s="36"/>
      <c r="DZ68" s="36"/>
      <c r="EA68" s="36"/>
      <c r="EB68" s="36"/>
      <c r="EC68" s="36"/>
      <c r="ED68" s="36"/>
      <c r="EE68" s="36"/>
      <c r="EF68" s="36"/>
      <c r="EG68" s="36"/>
      <c r="EH68" s="36"/>
      <c r="EI68" s="36"/>
      <c r="EJ68" s="36"/>
      <c r="EK68" s="36"/>
      <c r="EL68" s="36"/>
      <c r="EM68" s="36"/>
      <c r="EN68" s="36"/>
      <c r="EO68" s="36"/>
      <c r="EP68" s="36"/>
      <c r="EQ68" s="36"/>
      <c r="ER68" s="36"/>
      <c r="ES68" s="36"/>
      <c r="ET68" s="36"/>
      <c r="EU68" s="36"/>
      <c r="EV68" s="36"/>
      <c r="EW68" s="36"/>
      <c r="EX68" s="36"/>
      <c r="EY68" s="36"/>
      <c r="EZ68" s="36"/>
      <c r="FA68" s="36"/>
      <c r="FB68" s="36"/>
      <c r="FC68" s="36"/>
      <c r="FD68" s="36"/>
      <c r="FE68" s="36"/>
      <c r="FF68" s="36"/>
      <c r="FG68" s="36"/>
      <c r="FH68" s="36"/>
      <c r="FI68" s="36"/>
      <c r="FJ68" s="36"/>
      <c r="FK68" s="36"/>
      <c r="FL68" s="36"/>
      <c r="FM68" s="36"/>
      <c r="FN68" s="36"/>
      <c r="FO68" s="36"/>
      <c r="FP68" s="36"/>
      <c r="FQ68" s="36"/>
      <c r="FR68" s="36"/>
      <c r="FS68" s="36"/>
      <c r="FT68" s="36"/>
      <c r="FU68" s="36"/>
      <c r="FV68" s="36"/>
      <c r="FW68" s="36"/>
      <c r="FX68" s="36"/>
      <c r="FY68" s="36"/>
      <c r="FZ68" s="36"/>
      <c r="GA68" s="36"/>
      <c r="GB68" s="36"/>
      <c r="GC68" s="36"/>
      <c r="GD68" s="36"/>
      <c r="GE68" s="36"/>
      <c r="GF68" s="36"/>
      <c r="GG68" s="36"/>
      <c r="GH68" s="36"/>
      <c r="GI68" s="36"/>
      <c r="GJ68" s="36"/>
      <c r="GK68" s="36"/>
      <c r="GL68" s="36"/>
      <c r="GM68" s="36"/>
      <c r="GN68" s="36"/>
      <c r="GO68" s="36"/>
      <c r="GP68" s="36"/>
      <c r="GQ68" s="36"/>
      <c r="GR68" s="36"/>
      <c r="GS68" s="36"/>
      <c r="GT68" s="36"/>
      <c r="GU68" s="36"/>
      <c r="GV68" s="36"/>
      <c r="GW68" s="36"/>
      <c r="GX68" s="36"/>
      <c r="GY68" s="36"/>
      <c r="GZ68" s="36"/>
      <c r="HA68" s="36"/>
      <c r="HB68" s="36"/>
      <c r="HC68" s="36"/>
      <c r="HD68" s="36"/>
      <c r="HE68" s="36"/>
      <c r="HF68" s="36"/>
      <c r="HG68" s="36"/>
      <c r="HH68" s="36"/>
      <c r="HI68" s="36"/>
      <c r="HJ68" s="36"/>
      <c r="HK68" s="36"/>
      <c r="HL68" s="36"/>
      <c r="HM68" s="36"/>
      <c r="HN68" s="36"/>
      <c r="HO68" s="36"/>
      <c r="HP68" s="36"/>
      <c r="HQ68" s="36"/>
      <c r="HR68" s="36"/>
      <c r="HS68" s="36"/>
      <c r="HT68" s="36"/>
      <c r="HU68" s="36"/>
      <c r="HV68" s="36"/>
      <c r="HW68" s="36"/>
      <c r="HX68" s="36"/>
      <c r="HY68" s="36"/>
      <c r="HZ68" s="36"/>
      <c r="IA68" s="36"/>
      <c r="IB68" s="36"/>
      <c r="IC68" s="36"/>
      <c r="ID68" s="36"/>
      <c r="IE68" s="36"/>
      <c r="IF68" s="36"/>
      <c r="IG68" s="36"/>
      <c r="IH68" s="36"/>
      <c r="II68" s="36"/>
      <c r="IJ68" s="36"/>
      <c r="IK68" s="36"/>
      <c r="IL68" s="36"/>
      <c r="IM68" s="36"/>
      <c r="IN68" s="36"/>
      <c r="IO68" s="36"/>
      <c r="IP68" s="36"/>
      <c r="IQ68" s="36"/>
      <c r="IR68" s="36"/>
      <c r="IS68" s="36"/>
      <c r="IT68" s="36"/>
      <c r="IU68" s="36"/>
      <c r="IV68" s="36"/>
      <c r="IW68" s="36"/>
      <c r="IX68" s="36"/>
      <c r="IY68" s="36"/>
      <c r="IZ68" s="36"/>
      <c r="JA68" s="36"/>
      <c r="JB68" s="36"/>
      <c r="JC68" s="36"/>
      <c r="JD68" s="36"/>
      <c r="JE68" s="36"/>
      <c r="JF68" s="36"/>
      <c r="JG68" s="36"/>
      <c r="JH68" s="36"/>
      <c r="JI68" s="36"/>
      <c r="JJ68" s="36"/>
      <c r="JK68" s="36"/>
      <c r="JL68" s="36"/>
      <c r="JM68" s="36"/>
      <c r="JN68" s="36"/>
      <c r="JO68" s="36"/>
      <c r="JP68" s="36"/>
      <c r="JQ68" s="36"/>
      <c r="JR68" s="36"/>
      <c r="JS68" s="36"/>
      <c r="JT68" s="36"/>
      <c r="JU68" s="36"/>
      <c r="JV68" s="36"/>
      <c r="JW68" s="36"/>
      <c r="JX68" s="36"/>
      <c r="JY68" s="36"/>
      <c r="JZ68" s="36"/>
      <c r="KA68" s="36"/>
      <c r="KB68" s="36"/>
      <c r="KC68" s="36"/>
      <c r="KD68" s="36"/>
      <c r="KE68" s="36"/>
      <c r="KF68" s="36"/>
      <c r="KG68" s="36"/>
      <c r="KH68" s="36"/>
      <c r="KI68" s="36"/>
      <c r="KJ68" s="36"/>
      <c r="KK68" s="36"/>
      <c r="KL68" s="36"/>
      <c r="KM68" s="36"/>
      <c r="KN68" s="36"/>
      <c r="KO68" s="36"/>
      <c r="KP68" s="36"/>
      <c r="KQ68" s="36"/>
      <c r="KR68" s="36"/>
      <c r="KS68" s="36"/>
      <c r="KT68" s="36"/>
      <c r="KU68" s="36"/>
      <c r="KV68" s="36"/>
      <c r="KW68" s="36"/>
      <c r="KX68" s="36"/>
      <c r="KY68" s="36"/>
      <c r="KZ68" s="36"/>
      <c r="LA68" s="36"/>
      <c r="LB68" s="36"/>
      <c r="LC68" s="36"/>
      <c r="LD68" s="36"/>
      <c r="LE68" s="36"/>
      <c r="LF68" s="36"/>
      <c r="LG68" s="36"/>
      <c r="LH68" s="36"/>
      <c r="LI68" s="36"/>
      <c r="LJ68" s="36"/>
      <c r="LK68" s="36"/>
      <c r="LL68" s="36"/>
      <c r="LM68" s="36"/>
      <c r="LN68" s="36"/>
      <c r="LO68" s="36"/>
      <c r="LP68" s="36"/>
      <c r="LQ68" s="36"/>
      <c r="LR68" s="36"/>
      <c r="LS68" s="36"/>
      <c r="LT68" s="36"/>
      <c r="LU68" s="36"/>
      <c r="LV68" s="36"/>
      <c r="LW68" s="36"/>
      <c r="LX68" s="36"/>
      <c r="LY68" s="36"/>
      <c r="LZ68" s="36"/>
      <c r="MA68" s="36"/>
      <c r="MB68" s="36"/>
      <c r="MC68" s="36"/>
      <c r="MD68" s="36"/>
      <c r="ME68" s="36"/>
      <c r="MF68" s="36"/>
      <c r="MG68" s="36"/>
      <c r="MH68" s="36"/>
      <c r="MI68" s="36"/>
      <c r="MJ68" s="36"/>
      <c r="MK68" s="36"/>
      <c r="ML68" s="36"/>
      <c r="MM68" s="36"/>
      <c r="MN68" s="36"/>
      <c r="MO68" s="36"/>
      <c r="MP68" s="36"/>
      <c r="MQ68" s="36"/>
      <c r="MR68" s="36"/>
      <c r="MS68" s="36"/>
      <c r="MT68" s="36"/>
      <c r="MU68" s="36"/>
      <c r="MV68" s="36"/>
      <c r="MW68" s="36"/>
      <c r="MX68" s="36"/>
      <c r="MY68" s="36"/>
      <c r="MZ68" s="36"/>
      <c r="NA68" s="36"/>
      <c r="NB68" s="36"/>
      <c r="NC68" s="36"/>
      <c r="ND68" s="36"/>
      <c r="NE68" s="36"/>
      <c r="NF68" s="36"/>
      <c r="NG68" s="36"/>
      <c r="NH68" s="36"/>
      <c r="NI68" s="36"/>
      <c r="NJ68" s="36"/>
      <c r="NK68" s="36"/>
      <c r="NL68" s="36"/>
      <c r="NM68" s="36"/>
      <c r="NN68" s="36"/>
      <c r="NO68" s="36"/>
      <c r="NP68" s="36"/>
      <c r="NQ68" s="36"/>
      <c r="NR68" s="36"/>
      <c r="NS68" s="36"/>
      <c r="NT68" s="36"/>
      <c r="NU68" s="36"/>
      <c r="NV68" s="36"/>
      <c r="NW68" s="36"/>
      <c r="NX68" s="36"/>
      <c r="NY68" s="36"/>
      <c r="NZ68" s="36"/>
      <c r="OA68" s="36"/>
      <c r="OB68" s="36"/>
      <c r="OC68" s="36"/>
      <c r="OD68" s="36"/>
      <c r="OE68" s="36"/>
      <c r="OF68" s="36"/>
      <c r="OG68" s="36"/>
      <c r="OH68" s="36"/>
      <c r="OI68" s="36"/>
      <c r="OJ68" s="36"/>
      <c r="OK68" s="36"/>
      <c r="OL68" s="36"/>
      <c r="OM68" s="36"/>
      <c r="ON68" s="36"/>
      <c r="OT68" s="36"/>
      <c r="OU68" s="36"/>
      <c r="OV68" s="36"/>
      <c r="OW68" s="36"/>
      <c r="OX68" s="36"/>
      <c r="OY68" s="36"/>
      <c r="OZ68" s="36"/>
      <c r="PA68" s="36"/>
      <c r="PB68" s="36"/>
      <c r="PC68" s="36"/>
      <c r="PD68" s="36"/>
      <c r="PE68" s="36"/>
      <c r="PF68" s="36"/>
      <c r="PG68" s="36"/>
      <c r="PH68" s="36"/>
      <c r="PI68" s="36"/>
      <c r="PJ68" s="36"/>
      <c r="PK68" s="36"/>
      <c r="PL68" s="36"/>
      <c r="PM68" s="36"/>
      <c r="PN68" s="36"/>
      <c r="PO68" s="36"/>
      <c r="PP68" s="36"/>
      <c r="PQ68" s="36"/>
      <c r="PR68" s="36"/>
      <c r="PS68" s="36"/>
      <c r="PT68" s="36"/>
      <c r="PU68" s="36"/>
      <c r="PV68" s="36"/>
      <c r="PW68" s="36"/>
      <c r="PX68" s="36"/>
      <c r="PY68" s="36"/>
      <c r="PZ68" s="36"/>
      <c r="QA68" s="36"/>
      <c r="QB68" s="36"/>
      <c r="QC68" s="36"/>
      <c r="QD68" s="36"/>
      <c r="QE68" s="36"/>
      <c r="QF68" s="36"/>
      <c r="QG68" s="36"/>
      <c r="QH68" s="36"/>
      <c r="QI68" s="36"/>
      <c r="QJ68" s="36"/>
      <c r="QK68" s="36"/>
      <c r="QL68" s="36"/>
      <c r="QM68" s="36"/>
      <c r="QN68" s="36"/>
      <c r="QO68" s="36"/>
      <c r="QP68" s="36"/>
      <c r="QQ68" s="36"/>
      <c r="QR68" s="36"/>
      <c r="QS68" s="36"/>
      <c r="QT68" s="36"/>
      <c r="QU68" s="36"/>
      <c r="QV68" s="36"/>
      <c r="QW68" s="36"/>
      <c r="QX68" s="36"/>
      <c r="QY68" s="36"/>
      <c r="QZ68" s="36"/>
      <c r="RA68" s="36"/>
      <c r="RB68" s="36"/>
      <c r="RC68" s="36"/>
      <c r="RD68" s="36"/>
      <c r="RE68" s="36"/>
      <c r="RF68" s="36"/>
      <c r="RG68" s="36"/>
      <c r="RH68" s="36"/>
      <c r="RI68" s="36"/>
      <c r="RJ68" s="36"/>
      <c r="RK68" s="36"/>
      <c r="RL68" s="36"/>
      <c r="RM68" s="36"/>
      <c r="RN68" s="36"/>
      <c r="RO68" s="36"/>
      <c r="RP68" s="36"/>
      <c r="RQ68" s="36"/>
      <c r="RR68" s="36"/>
      <c r="RS68" s="36"/>
      <c r="RT68" s="36"/>
      <c r="RU68" s="36"/>
      <c r="RV68" s="36"/>
      <c r="RW68" s="36"/>
      <c r="RX68" s="36"/>
      <c r="RY68" s="36"/>
      <c r="RZ68" s="36"/>
      <c r="SA68" s="36"/>
      <c r="SB68" s="36"/>
      <c r="SC68" s="36"/>
      <c r="SD68" s="36"/>
      <c r="SE68" s="36"/>
      <c r="SF68" s="36"/>
      <c r="SG68" s="36"/>
      <c r="SH68" s="36"/>
      <c r="SI68" s="36"/>
      <c r="SJ68" s="36"/>
      <c r="SK68" s="36"/>
      <c r="SL68" s="36"/>
      <c r="SM68" s="36"/>
      <c r="SN68" s="36"/>
      <c r="SO68" s="36"/>
      <c r="SP68" s="36"/>
      <c r="SQ68" s="36"/>
      <c r="SR68" s="36"/>
      <c r="SS68" s="36"/>
      <c r="ST68" s="36"/>
      <c r="SU68" s="36"/>
      <c r="SV68" s="36"/>
      <c r="SW68" s="36"/>
      <c r="SX68" s="36"/>
      <c r="SY68" s="36"/>
      <c r="SZ68" s="36"/>
      <c r="TA68" s="36"/>
      <c r="TB68" s="36"/>
      <c r="TC68" s="36"/>
      <c r="TD68" s="36"/>
      <c r="TE68" s="36"/>
      <c r="TF68" s="36"/>
      <c r="TG68" s="36"/>
      <c r="TH68" s="36"/>
      <c r="TI68" s="36"/>
      <c r="TJ68" s="36"/>
      <c r="TK68" s="36"/>
      <c r="TL68" s="36"/>
      <c r="TM68" s="36"/>
      <c r="TN68" s="36"/>
      <c r="TO68" s="36"/>
      <c r="TP68" s="36"/>
      <c r="TQ68" s="36"/>
      <c r="TR68" s="36"/>
      <c r="TS68" s="36"/>
      <c r="TT68" s="36"/>
      <c r="TU68" s="36"/>
      <c r="TV68" s="36"/>
      <c r="TW68" s="36"/>
      <c r="TX68" s="36"/>
      <c r="TY68" s="36"/>
      <c r="TZ68" s="36"/>
      <c r="UA68" s="36"/>
      <c r="UB68" s="36"/>
      <c r="UC68" s="36"/>
      <c r="UD68" s="36"/>
      <c r="UE68" s="36"/>
      <c r="UF68" s="36"/>
      <c r="UG68" s="36"/>
      <c r="UH68" s="36"/>
      <c r="UI68" s="36"/>
      <c r="UJ68" s="36"/>
      <c r="UK68" s="36"/>
      <c r="UL68" s="36"/>
      <c r="UM68" s="36"/>
      <c r="UN68" s="36"/>
      <c r="UO68" s="36"/>
      <c r="UP68" s="36"/>
      <c r="UQ68" s="36"/>
      <c r="UR68" s="36"/>
      <c r="US68" s="36"/>
      <c r="UT68" s="36"/>
      <c r="UU68" s="36"/>
      <c r="UV68" s="36"/>
      <c r="UW68" s="36"/>
      <c r="UX68" s="36"/>
      <c r="UY68" s="36"/>
      <c r="UZ68" s="36"/>
      <c r="VA68" s="36"/>
      <c r="VB68" s="36"/>
      <c r="VC68" s="36"/>
      <c r="VD68" s="36"/>
      <c r="VE68" s="36"/>
      <c r="VF68" s="36"/>
      <c r="VG68" s="36"/>
      <c r="VH68" s="36"/>
      <c r="VI68" s="36"/>
      <c r="VJ68" s="36"/>
      <c r="VK68" s="36"/>
      <c r="VL68" s="36"/>
      <c r="VM68" s="36"/>
      <c r="VN68" s="36"/>
      <c r="VO68" s="36"/>
      <c r="VP68" s="36"/>
      <c r="VQ68" s="36"/>
      <c r="VR68" s="36"/>
      <c r="VS68" s="36"/>
      <c r="VT68" s="36"/>
      <c r="VU68" s="36"/>
      <c r="VV68" s="36"/>
      <c r="VW68" s="36"/>
      <c r="VX68" s="36"/>
      <c r="VY68" s="36"/>
      <c r="VZ68" s="36"/>
      <c r="WA68" s="36"/>
      <c r="WB68" s="36"/>
      <c r="WC68" s="36"/>
      <c r="WD68" s="36"/>
      <c r="WE68" s="36"/>
      <c r="WF68" s="36"/>
      <c r="WG68" s="36"/>
      <c r="WH68" s="36"/>
      <c r="WI68" s="36"/>
      <c r="WJ68" s="36"/>
      <c r="WK68" s="36"/>
      <c r="WL68" s="36"/>
      <c r="WM68" s="36"/>
      <c r="WN68" s="36"/>
      <c r="WO68" s="36"/>
      <c r="WP68" s="36"/>
      <c r="WQ68" s="36"/>
      <c r="WR68" s="36"/>
      <c r="WS68" s="36"/>
      <c r="WT68" s="36"/>
      <c r="WU68" s="36"/>
      <c r="WV68" s="36"/>
      <c r="WW68" s="36"/>
      <c r="WX68" s="36"/>
      <c r="WY68" s="36"/>
      <c r="WZ68" s="36"/>
      <c r="XA68" s="36"/>
      <c r="XB68" s="36"/>
      <c r="XC68" s="36"/>
      <c r="XD68" s="36"/>
      <c r="XE68" s="36"/>
      <c r="XF68" s="36"/>
      <c r="XG68" s="36"/>
      <c r="XH68" s="36"/>
      <c r="XI68" s="36"/>
      <c r="XJ68" s="36"/>
      <c r="XK68" s="36"/>
      <c r="XL68" s="36"/>
      <c r="XM68" s="36"/>
      <c r="XN68" s="36"/>
      <c r="XO68" s="36"/>
      <c r="XP68" s="36"/>
      <c r="XQ68" s="36"/>
      <c r="XR68" s="36"/>
      <c r="XS68" s="36"/>
      <c r="XT68" s="36"/>
      <c r="XU68" s="36"/>
      <c r="XV68" s="36"/>
      <c r="XW68" s="36"/>
      <c r="XX68" s="36"/>
      <c r="XY68" s="36"/>
      <c r="XZ68" s="36"/>
      <c r="YA68" s="36"/>
      <c r="YB68" s="36"/>
      <c r="YC68" s="36"/>
      <c r="YD68" s="36"/>
      <c r="YE68" s="36"/>
      <c r="YF68" s="36"/>
      <c r="YG68" s="36"/>
      <c r="YH68" s="36"/>
      <c r="YI68" s="36"/>
      <c r="YJ68" s="36"/>
      <c r="YK68" s="36"/>
      <c r="YL68" s="36"/>
      <c r="YM68" s="36"/>
      <c r="YN68" s="36"/>
      <c r="YO68" s="36"/>
      <c r="YP68" s="36"/>
      <c r="YQ68" s="36"/>
      <c r="YR68" s="36"/>
      <c r="YS68" s="36"/>
      <c r="YT68" s="36"/>
      <c r="YU68" s="36"/>
      <c r="YV68" s="36"/>
      <c r="YW68" s="36"/>
      <c r="YX68" s="36"/>
      <c r="YY68" s="36"/>
      <c r="YZ68" s="36"/>
      <c r="ZA68" s="36"/>
      <c r="ZB68" s="36"/>
      <c r="ZC68" s="36"/>
      <c r="ZD68" s="36"/>
      <c r="ZE68" s="36"/>
      <c r="ZF68" s="36"/>
      <c r="ZG68" s="36"/>
      <c r="ZH68" s="36"/>
      <c r="ZI68" s="36"/>
      <c r="ZJ68" s="36"/>
      <c r="ZK68" s="36"/>
      <c r="ZL68" s="36"/>
      <c r="ZM68" s="36"/>
      <c r="ZN68" s="36"/>
      <c r="ZO68" s="36"/>
      <c r="ZP68" s="36"/>
      <c r="ZQ68" s="36"/>
      <c r="ZR68" s="36"/>
      <c r="ZS68" s="36"/>
      <c r="ZT68" s="36"/>
      <c r="ZU68" s="36"/>
      <c r="ZV68" s="36"/>
      <c r="ZW68" s="36"/>
      <c r="ZX68" s="36"/>
      <c r="ZY68" s="36"/>
      <c r="ZZ68" s="36"/>
      <c r="AAA68" s="36"/>
      <c r="AAB68" s="36"/>
      <c r="AAC68" s="36"/>
      <c r="AAD68" s="36"/>
      <c r="AAE68" s="36"/>
      <c r="AAF68" s="36"/>
      <c r="AAG68" s="36"/>
      <c r="AAH68" s="36"/>
      <c r="AAI68" s="36"/>
      <c r="AAJ68" s="36"/>
      <c r="AAK68" s="36"/>
      <c r="AAL68" s="36"/>
      <c r="AAM68" s="36"/>
      <c r="AAN68" s="36"/>
      <c r="AAO68" s="36"/>
      <c r="AAP68" s="36"/>
      <c r="AAQ68" s="36"/>
      <c r="AAR68" s="36"/>
      <c r="AAS68" s="36"/>
      <c r="AAT68" s="36"/>
      <c r="AAU68" s="36"/>
      <c r="AAV68" s="36"/>
      <c r="AAW68" s="36"/>
      <c r="AAX68" s="36"/>
      <c r="AAY68" s="36"/>
      <c r="AAZ68" s="36"/>
      <c r="ABA68" s="36"/>
      <c r="ABB68" s="36"/>
      <c r="ABC68" s="36"/>
      <c r="ABD68" s="36"/>
      <c r="ABE68" s="36"/>
      <c r="ABF68" s="36"/>
      <c r="ABG68" s="36"/>
      <c r="ABH68" s="36"/>
      <c r="ABI68" s="36"/>
      <c r="ABJ68" s="36"/>
      <c r="ABK68" s="36"/>
      <c r="ABL68" s="36"/>
      <c r="ABM68" s="36"/>
      <c r="ABN68" s="36"/>
      <c r="ABO68" s="36"/>
      <c r="ABP68" s="36"/>
      <c r="ABQ68" s="36"/>
      <c r="ABR68" s="36"/>
      <c r="ABS68" s="36"/>
      <c r="ABT68" s="36"/>
      <c r="ABU68" s="36"/>
      <c r="ABV68" s="36"/>
      <c r="ABW68" s="36"/>
      <c r="ABX68" s="36"/>
      <c r="ABY68" s="36"/>
      <c r="ABZ68" s="36"/>
      <c r="ACA68" s="36"/>
      <c r="ACB68" s="36"/>
      <c r="ACC68" s="36"/>
      <c r="ACD68" s="36"/>
      <c r="ACE68" s="36"/>
      <c r="ACF68" s="36"/>
      <c r="ACG68" s="36"/>
      <c r="ACH68" s="36"/>
      <c r="ACI68" s="36"/>
      <c r="ACJ68" s="36"/>
      <c r="ACK68" s="36"/>
      <c r="ACL68" s="36"/>
      <c r="ACM68" s="36"/>
      <c r="ACN68" s="36"/>
      <c r="ACO68" s="36"/>
      <c r="ACP68" s="36"/>
      <c r="ACQ68" s="36"/>
      <c r="ACR68" s="36"/>
      <c r="ACS68" s="36"/>
      <c r="ACT68" s="36"/>
      <c r="ACU68" s="36"/>
      <c r="ACV68" s="36"/>
      <c r="ACW68" s="36"/>
      <c r="ACX68" s="36"/>
      <c r="ACY68" s="36"/>
      <c r="ACZ68" s="36"/>
      <c r="ADA68" s="36"/>
      <c r="ADB68" s="36"/>
      <c r="ADC68" s="36"/>
      <c r="ADD68" s="36"/>
      <c r="ADE68" s="36"/>
      <c r="ADF68" s="36"/>
      <c r="ADG68" s="36"/>
      <c r="ADH68" s="36"/>
      <c r="ADI68" s="36"/>
      <c r="ADJ68" s="36"/>
      <c r="ADK68" s="36"/>
      <c r="ADL68" s="36"/>
      <c r="ADM68" s="36"/>
      <c r="ADN68" s="36"/>
      <c r="ADO68" s="36"/>
      <c r="ADP68" s="36"/>
      <c r="ADQ68" s="36"/>
      <c r="ADR68" s="36"/>
      <c r="ADS68" s="36"/>
      <c r="ADT68" s="36"/>
      <c r="ADU68" s="36"/>
      <c r="ADV68" s="36"/>
      <c r="ADW68" s="36"/>
      <c r="ADX68" s="36"/>
      <c r="ADY68" s="36"/>
      <c r="ADZ68" s="36"/>
      <c r="AEA68" s="36"/>
      <c r="AEB68" s="36"/>
      <c r="AEC68" s="36"/>
      <c r="AED68" s="36"/>
      <c r="AEE68" s="36"/>
      <c r="AEF68" s="36"/>
      <c r="AEG68" s="36"/>
      <c r="AEH68" s="36"/>
      <c r="AEI68" s="36"/>
      <c r="AEJ68" s="36"/>
      <c r="AEK68" s="36"/>
      <c r="AEL68" s="36"/>
      <c r="AEM68" s="36"/>
      <c r="AEN68" s="36"/>
      <c r="AEO68" s="36"/>
      <c r="AEP68" s="36"/>
      <c r="AEQ68" s="36"/>
      <c r="AER68" s="36"/>
      <c r="AES68" s="36"/>
      <c r="AET68" s="36"/>
      <c r="AEU68" s="36"/>
      <c r="AEV68" s="36"/>
      <c r="AEW68" s="36"/>
      <c r="AEX68" s="36"/>
      <c r="AEY68" s="36"/>
      <c r="AEZ68" s="36"/>
      <c r="AFA68" s="36"/>
      <c r="AFB68" s="36"/>
      <c r="AFC68" s="36"/>
      <c r="AFD68" s="36"/>
      <c r="AFE68" s="36"/>
      <c r="AFF68" s="36"/>
      <c r="AFG68" s="36"/>
      <c r="AFH68" s="36"/>
      <c r="AFI68" s="36"/>
      <c r="AFJ68" s="36"/>
      <c r="AFK68" s="36"/>
      <c r="AFL68" s="36"/>
      <c r="AFM68" s="36"/>
      <c r="AFN68" s="36"/>
      <c r="AFO68" s="36"/>
      <c r="AFP68" s="36"/>
      <c r="AFQ68" s="36"/>
      <c r="AFR68" s="36"/>
      <c r="AFS68" s="36"/>
      <c r="AFT68" s="36"/>
      <c r="AFU68" s="36"/>
      <c r="AFV68" s="36"/>
      <c r="AFW68" s="36"/>
    </row>
    <row r="69" spans="1:855" ht="27" customHeight="1" thickBot="1">
      <c r="A69" s="89"/>
      <c r="B69" s="119" t="s">
        <v>236</v>
      </c>
      <c r="C69" s="119"/>
      <c r="D69" s="119"/>
      <c r="E69" s="119"/>
      <c r="F69" s="119"/>
      <c r="G69" s="119"/>
      <c r="H69" s="119"/>
      <c r="I69" s="119"/>
      <c r="J69" s="119"/>
      <c r="K69" s="119"/>
      <c r="L69" s="119"/>
      <c r="M69" s="119"/>
      <c r="N69" s="119"/>
      <c r="O69" s="119"/>
      <c r="P69" s="119"/>
      <c r="Q69" s="119"/>
      <c r="R69" s="119"/>
      <c r="S69" s="119"/>
      <c r="T69" s="138"/>
      <c r="U69" s="139">
        <f>SUM(U5:U68)</f>
        <v>559188.66925000004</v>
      </c>
      <c r="V69" s="91"/>
      <c r="W69" s="91"/>
    </row>
    <row r="70" spans="1:855" ht="32.25" customHeight="1">
      <c r="A70" s="73"/>
      <c r="B70" s="74"/>
      <c r="C70" s="75"/>
      <c r="D70" s="65"/>
      <c r="E70" s="2"/>
      <c r="F70" s="2"/>
      <c r="G70" s="61"/>
      <c r="H70" s="2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</row>
    <row r="71" spans="1:855" ht="27" customHeight="1">
      <c r="A71" s="73"/>
      <c r="B71" s="74"/>
      <c r="C71" s="75"/>
      <c r="D71" s="66"/>
      <c r="E71" s="3"/>
      <c r="F71" s="2"/>
      <c r="G71" s="61"/>
      <c r="H71" s="2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</row>
    <row r="72" spans="1:855" ht="27" customHeight="1">
      <c r="A72" s="73"/>
      <c r="B72" s="98"/>
      <c r="C72" s="67"/>
      <c r="D72" s="66"/>
      <c r="E72" s="3"/>
      <c r="F72" s="92"/>
      <c r="G72" s="61"/>
      <c r="H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</row>
    <row r="73" spans="1:855" ht="27" customHeight="1">
      <c r="A73" s="73"/>
      <c r="B73" s="98"/>
      <c r="C73" s="67"/>
      <c r="D73" s="66"/>
      <c r="E73" s="2"/>
      <c r="F73" s="2"/>
      <c r="G73" s="61"/>
      <c r="H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</row>
    <row r="74" spans="1:855" ht="57" customHeight="1">
      <c r="A74" s="73"/>
      <c r="B74" s="98"/>
      <c r="C74" s="67"/>
      <c r="D74" s="66"/>
      <c r="E74" s="58"/>
      <c r="F74" s="70"/>
    </row>
    <row r="75" spans="1:855" ht="27" customHeight="1">
      <c r="A75" s="73"/>
      <c r="B75" s="98"/>
      <c r="C75" s="67"/>
      <c r="D75" s="67"/>
      <c r="E75" s="93"/>
    </row>
    <row r="76" spans="1:855" ht="27" customHeight="1">
      <c r="A76" s="73"/>
      <c r="B76" s="98"/>
      <c r="C76" s="67"/>
      <c r="D76" s="67"/>
      <c r="E76" s="58"/>
    </row>
    <row r="77" spans="1:855" ht="27" customHeight="1">
      <c r="A77" s="73"/>
      <c r="B77" s="98"/>
      <c r="C77" s="67"/>
      <c r="D77" s="67"/>
      <c r="F77" s="70"/>
    </row>
    <row r="78" spans="1:855" ht="27" customHeight="1">
      <c r="A78" s="73"/>
      <c r="B78" s="98"/>
      <c r="C78" s="67"/>
      <c r="D78" s="67"/>
    </row>
    <row r="79" spans="1:855" ht="27" customHeight="1">
      <c r="A79" s="73"/>
      <c r="B79" s="98"/>
      <c r="C79" s="67"/>
      <c r="D79" s="67"/>
    </row>
    <row r="80" spans="1:855" ht="27" customHeight="1">
      <c r="A80" s="73"/>
      <c r="B80" s="98"/>
      <c r="C80" s="67"/>
      <c r="D80" s="68"/>
    </row>
    <row r="81" spans="1:4" ht="27" customHeight="1">
      <c r="A81" s="73"/>
      <c r="B81" s="99"/>
      <c r="C81" s="68"/>
      <c r="D81" s="77"/>
    </row>
    <row r="82" spans="1:4" ht="27" customHeight="1">
      <c r="A82" s="73"/>
      <c r="B82" s="76"/>
      <c r="C82" s="78"/>
      <c r="D82" s="77"/>
    </row>
    <row r="84" spans="1:4" ht="27" customHeight="1">
      <c r="B84" s="70"/>
    </row>
    <row r="85" spans="1:4" ht="27" customHeight="1">
      <c r="B85" s="71"/>
    </row>
    <row r="87" spans="1:4" ht="27" customHeight="1">
      <c r="B87" s="71"/>
    </row>
  </sheetData>
  <mergeCells count="14">
    <mergeCell ref="V64:V65"/>
    <mergeCell ref="V66:V67"/>
    <mergeCell ref="W66:W67"/>
    <mergeCell ref="B69:T69"/>
    <mergeCell ref="B1:W1"/>
    <mergeCell ref="V55:V63"/>
    <mergeCell ref="V5:V16"/>
    <mergeCell ref="W5:W16"/>
    <mergeCell ref="V17:V54"/>
    <mergeCell ref="W17:W54"/>
    <mergeCell ref="H2:U2"/>
    <mergeCell ref="W55:W63"/>
    <mergeCell ref="A2:A3"/>
    <mergeCell ref="B2:F2"/>
  </mergeCells>
  <phoneticPr fontId="1" type="noConversion"/>
  <pageMargins left="0.94488188976377963" right="0.19685039370078741" top="0.78740157480314965" bottom="0.78740157480314965" header="0" footer="0"/>
  <pageSetup paperSize="8" scale="58" orientation="landscape" r:id="rId1"/>
  <headerFooter>
    <oddFooter>&amp;C&amp;9Strona &amp;P z &amp;N</oddFooter>
  </headerFooter>
  <ignoredErrors>
    <ignoredError sqref="L64 L31 L29 O3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Załącznik do SWZ</vt:lpstr>
      <vt:lpstr>'Załącznik do SWZ'!Obszar_wydruku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Załącznik nr 1 do SIWZ</dc:title>
  <dc:creator>EnergyCom Sp. z o.o.</dc:creator>
  <cp:lastModifiedBy>Barbara Krawczyk</cp:lastModifiedBy>
  <cp:lastPrinted>2023-05-19T09:26:01Z</cp:lastPrinted>
  <dcterms:created xsi:type="dcterms:W3CDTF">2012-01-22T12:30:35Z</dcterms:created>
  <dcterms:modified xsi:type="dcterms:W3CDTF">2024-11-15T10:52:29Z</dcterms:modified>
</cp:coreProperties>
</file>