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57" windowHeight="12644"/>
  </bookViews>
  <sheets>
    <sheet name="D.261.5.2024" sheetId="1" r:id="rId1"/>
    <sheet name="Lista rozwijana" sheetId="2" r:id="rId2"/>
  </sheets>
  <definedNames>
    <definedName name="_xlnm._FilterDatabase" localSheetId="0" hidden="1">'D.261.5.2024'!$A$1:$L$49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" i="1" l="1"/>
  <c r="K27" i="1" s="1"/>
  <c r="J26" i="1"/>
  <c r="K26" i="1" s="1"/>
  <c r="J25" i="1"/>
  <c r="K25" i="1" s="1"/>
  <c r="J24" i="1"/>
  <c r="K24" i="1" s="1"/>
  <c r="J13" i="1"/>
  <c r="K13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4" i="1"/>
  <c r="K34" i="1" s="1"/>
  <c r="J35" i="1"/>
  <c r="K35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16" i="1"/>
  <c r="K16" i="1" s="1"/>
  <c r="J15" i="1"/>
  <c r="K15" i="1" s="1"/>
  <c r="J18" i="1"/>
  <c r="K18" i="1" s="1"/>
  <c r="J17" i="1"/>
  <c r="K17" i="1" s="1"/>
  <c r="J19" i="1"/>
  <c r="K19" i="1" s="1"/>
  <c r="J23" i="1"/>
  <c r="K23" i="1" s="1"/>
  <c r="J22" i="1"/>
  <c r="K22" i="1" s="1"/>
  <c r="J21" i="1"/>
  <c r="K21" i="1" s="1"/>
  <c r="J20" i="1"/>
  <c r="K20" i="1" s="1"/>
  <c r="J14" i="1"/>
  <c r="K14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  <c r="J3" i="1"/>
  <c r="K3" i="1" s="1"/>
  <c r="J2" i="1" l="1"/>
  <c r="K2" i="1" s="1"/>
  <c r="K49" i="1" l="1"/>
</calcChain>
</file>

<file path=xl/sharedStrings.xml><?xml version="1.0" encoding="utf-8"?>
<sst xmlns="http://schemas.openxmlformats.org/spreadsheetml/2006/main" count="108" uniqueCount="84">
  <si>
    <t>Lp.</t>
  </si>
  <si>
    <t>Model 
urządzenia drukującego</t>
  </si>
  <si>
    <t>Liczba
(szt.)</t>
  </si>
  <si>
    <t>VAT</t>
  </si>
  <si>
    <t>Wartość 
brutto (PLN)</t>
  </si>
  <si>
    <t>Lexmark MS810</t>
  </si>
  <si>
    <t>52D2H00</t>
  </si>
  <si>
    <t>Lexmark MS811</t>
  </si>
  <si>
    <t>Lexmark MS417dn</t>
  </si>
  <si>
    <t>51B2H00</t>
  </si>
  <si>
    <t>Lexmark MX310</t>
  </si>
  <si>
    <t>60F2H00</t>
  </si>
  <si>
    <t>Lexmark MS510dn</t>
  </si>
  <si>
    <t>50F2U00</t>
  </si>
  <si>
    <t>Lexmark MS521dn</t>
  </si>
  <si>
    <t>56F2U00</t>
  </si>
  <si>
    <t>ORYGINAŁ</t>
  </si>
  <si>
    <t>Ricoh P800</t>
  </si>
  <si>
    <t xml:space="preserve">HP 89X </t>
  </si>
  <si>
    <t>KONICA MINOLTA bizhub 308</t>
  </si>
  <si>
    <t>KM TN-325</t>
  </si>
  <si>
    <t>KONICA MINOLTA bizhub 458e</t>
  </si>
  <si>
    <t>KM TN-516</t>
  </si>
  <si>
    <t>Xerox VersaLink B405</t>
  </si>
  <si>
    <t>106R03583</t>
  </si>
  <si>
    <t>CANON PIXMA iX6850</t>
  </si>
  <si>
    <t>EPSON WF-C8190</t>
  </si>
  <si>
    <t>HP LaserJet MFP E52645</t>
  </si>
  <si>
    <t>Kyocera Taskalfa 3051</t>
  </si>
  <si>
    <t>Kyocera FS-6525</t>
  </si>
  <si>
    <t>SHARP MX-2614N</t>
  </si>
  <si>
    <t>Xerox Versalink B7135</t>
  </si>
  <si>
    <t>TK-475</t>
  </si>
  <si>
    <t>006R01819</t>
  </si>
  <si>
    <t>50F0Z00 (bęben)</t>
  </si>
  <si>
    <t>56F0Z00 (bęben)</t>
  </si>
  <si>
    <t>52D0Z00 (bęben)</t>
  </si>
  <si>
    <t>101R00554 (bęben)</t>
  </si>
  <si>
    <t>ZAMIENNIK</t>
  </si>
  <si>
    <r>
      <rPr>
        <b/>
        <sz val="9"/>
        <color theme="1"/>
        <rFont val="Calibri"/>
        <family val="2"/>
        <charset val="238"/>
        <scheme val="minor"/>
      </rPr>
      <t xml:space="preserve">UWAGA!
</t>
    </r>
    <r>
      <rPr>
        <sz val="9"/>
        <color theme="1"/>
        <rFont val="Calibri"/>
        <family val="2"/>
        <charset val="238"/>
        <scheme val="minor"/>
      </rPr>
      <t>Możliwość edycji dotyczy wyłącznie żółtych komórek</t>
    </r>
  </si>
  <si>
    <t xml:space="preserve">Kyocera Ecosys M6235cidn </t>
  </si>
  <si>
    <t xml:space="preserve">Kyocera Ecosys M6235cidn  </t>
  </si>
  <si>
    <t>Kyocera Ecosys M6235cidn</t>
  </si>
  <si>
    <t xml:space="preserve">Lexmark MS417dn/MS510dn </t>
  </si>
  <si>
    <t>TK-8305K (BLACK)</t>
  </si>
  <si>
    <t>TK-8305C (CYAN)</t>
  </si>
  <si>
    <t>TK-8305M (MAGENTA)</t>
  </si>
  <si>
    <t>TK-8305Y (YELLOW)</t>
  </si>
  <si>
    <t>PGI-555PGBK XXL (BLACK)</t>
  </si>
  <si>
    <t>CLI-551XL C (CYAN)</t>
  </si>
  <si>
    <t>CLI-551XL M (MAGENTA)</t>
  </si>
  <si>
    <t>CLI-551XL Y (YELLOW)</t>
  </si>
  <si>
    <t>Ricoh MP C3003</t>
  </si>
  <si>
    <t>841817 (BLACK)</t>
  </si>
  <si>
    <t>841820 (CYAN)</t>
  </si>
  <si>
    <t>841819 (MAGENTA)</t>
  </si>
  <si>
    <t>841818 (YELLOW)</t>
  </si>
  <si>
    <t>MX-23GTBA (BLACK)</t>
  </si>
  <si>
    <t>MX-23GTCA (CYAN)</t>
  </si>
  <si>
    <t>MX-23GTMA (MAGENTA)</t>
  </si>
  <si>
    <t>MX-23GTYA (YELLOW)</t>
  </si>
  <si>
    <t>KONICA MINOLTA bizhub 451i</t>
  </si>
  <si>
    <t>KM TN-628</t>
  </si>
  <si>
    <t>TK-855c (CYAN)</t>
  </si>
  <si>
    <t>TK-855m (MAGENTA)</t>
  </si>
  <si>
    <t>TK-855y (YELLOW)</t>
  </si>
  <si>
    <t>Kyocera TaskAlfa 400ci</t>
  </si>
  <si>
    <r>
      <t xml:space="preserve">Cena jednostkowa
</t>
    </r>
    <r>
      <rPr>
        <b/>
        <sz val="9"/>
        <color rgb="FFFF0000"/>
        <rFont val="Calibri"/>
        <family val="2"/>
        <charset val="238"/>
        <scheme val="minor"/>
      </rPr>
      <t>NETTO</t>
    </r>
    <r>
      <rPr>
        <b/>
        <sz val="9"/>
        <color rgb="FF000000"/>
        <rFont val="Calibri"/>
        <family val="2"/>
        <charset val="238"/>
        <scheme val="minor"/>
      </rPr>
      <t xml:space="preserve"> (PLN)</t>
    </r>
  </si>
  <si>
    <t>Cena
jednostkowa 
brutto (PLN)</t>
  </si>
  <si>
    <r>
      <t xml:space="preserve">SUMA
</t>
    </r>
    <r>
      <rPr>
        <i/>
        <sz val="9"/>
        <color rgb="FF7030A0"/>
        <rFont val="Calibri"/>
        <family val="2"/>
        <charset val="238"/>
        <scheme val="minor"/>
      </rPr>
      <t>(łączna cena 
ofertowa brutto PLN)</t>
    </r>
  </si>
  <si>
    <t>T04A1 (BLACK)</t>
  </si>
  <si>
    <t>T04A2 (CYAN)</t>
  </si>
  <si>
    <t>T04A3 (MAGENTA)</t>
  </si>
  <si>
    <t>T04A4 (YELLOW)</t>
  </si>
  <si>
    <t>Oznaczenie/symbol oryginalnego materiału eksploatacyjnego
(tonera/tuszu/bębna) 
jako produktu referencyjnego</t>
  </si>
  <si>
    <r>
      <rPr>
        <b/>
        <sz val="8.5"/>
        <color rgb="FF000000"/>
        <rFont val="Calibri"/>
        <family val="2"/>
        <charset val="238"/>
        <scheme val="minor"/>
      </rPr>
      <t xml:space="preserve">Rodzaj materiału eksploatacyjnego 
</t>
    </r>
    <r>
      <rPr>
        <sz val="8.5"/>
        <color rgb="FF000000"/>
        <rFont val="Calibri"/>
        <family val="2"/>
        <charset val="238"/>
        <scheme val="minor"/>
      </rPr>
      <t>(należy wybrać: "</t>
    </r>
    <r>
      <rPr>
        <b/>
        <sz val="8.5"/>
        <color rgb="FFFF0000"/>
        <rFont val="Calibri"/>
        <family val="2"/>
        <charset val="238"/>
        <scheme val="minor"/>
      </rPr>
      <t>ORYGINAŁ</t>
    </r>
    <r>
      <rPr>
        <sz val="8.5"/>
        <color rgb="FF000000"/>
        <rFont val="Calibri"/>
        <family val="2"/>
        <charset val="238"/>
        <scheme val="minor"/>
      </rPr>
      <t>" - w przypadku zaoferowania materiału oryginalnego zalecanego przez producenta urządzenia drukującego lub "</t>
    </r>
    <r>
      <rPr>
        <b/>
        <sz val="8.5"/>
        <color rgb="FFFF0000"/>
        <rFont val="Calibri"/>
        <family val="2"/>
        <charset val="238"/>
        <scheme val="minor"/>
      </rPr>
      <t>ZAMIENNIK</t>
    </r>
    <r>
      <rPr>
        <sz val="8.5"/>
        <color rgb="FF000000"/>
        <rFont val="Calibri"/>
        <family val="2"/>
        <charset val="238"/>
        <scheme val="minor"/>
      </rPr>
      <t>" - w przypadku zaoferowania równoważnego materiału zamiennego</t>
    </r>
  </si>
  <si>
    <r>
      <t xml:space="preserve">Nazwa producenta 
oferowanego równoważnego materiału zamiennego (kolumnę G należy uzupełnić </t>
    </r>
    <r>
      <rPr>
        <b/>
        <u/>
        <sz val="8.5"/>
        <color rgb="FF000000"/>
        <rFont val="Calibri"/>
        <family val="2"/>
        <charset val="238"/>
        <scheme val="minor"/>
      </rPr>
      <t>wyłącznie</t>
    </r>
    <r>
      <rPr>
        <sz val="8.5"/>
        <color rgb="FF000000"/>
        <rFont val="Calibri"/>
        <family val="2"/>
        <charset val="238"/>
        <scheme val="minor"/>
      </rPr>
      <t xml:space="preserve"> w przypadku zaoferowania produktu równoważnego w kolumnie F)</t>
    </r>
  </si>
  <si>
    <t>Minimalna wymagana wydajność 
(w tys. stron)</t>
  </si>
  <si>
    <t>TK-5280m (MAGENTA)</t>
  </si>
  <si>
    <t>TK-5280y (YELLOW)</t>
  </si>
  <si>
    <t>TK-5280k (BLACK)</t>
  </si>
  <si>
    <t>TK-5280c (CYAN)</t>
  </si>
  <si>
    <t>CLI-551XL BK (BLACK)</t>
  </si>
  <si>
    <t>TK-865k (BLACK)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</si>
</sst>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b/>
      <sz val="8.5"/>
      <color rgb="FF000000"/>
      <name val="Calibri"/>
      <family val="2"/>
      <charset val="238"/>
      <scheme val="minor"/>
    </font>
    <font>
      <b/>
      <sz val="8.5"/>
      <color rgb="FFFF0000"/>
      <name val="Calibri"/>
      <family val="2"/>
      <charset val="238"/>
      <scheme val="minor"/>
    </font>
    <font>
      <sz val="8.5"/>
      <color theme="1"/>
      <name val="Calibri"/>
      <family val="2"/>
      <charset val="238"/>
      <scheme val="minor"/>
    </font>
    <font>
      <b/>
      <sz val="8.5"/>
      <color theme="1"/>
      <name val="Calibri"/>
      <family val="2"/>
      <charset val="238"/>
      <scheme val="minor"/>
    </font>
    <font>
      <sz val="8.5"/>
      <color rgb="FF000000"/>
      <name val="Calibri"/>
      <family val="2"/>
      <charset val="238"/>
    </font>
    <font>
      <i/>
      <sz val="9"/>
      <color rgb="FF7030A0"/>
      <name val="Calibri"/>
      <family val="2"/>
      <charset val="238"/>
      <scheme val="minor"/>
    </font>
    <font>
      <b/>
      <u/>
      <sz val="8.5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/>
    <xf numFmtId="0" fontId="1" fillId="0" borderId="0" xfId="0" applyFont="1" applyProtection="1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49" fontId="12" fillId="3" borderId="1" xfId="0" applyNumberFormat="1" applyFont="1" applyFill="1" applyBorder="1" applyAlignment="1" applyProtection="1">
      <alignment horizontal="center" vertical="center"/>
      <protection locked="0"/>
    </xf>
    <xf numFmtId="4" fontId="13" fillId="3" borderId="1" xfId="0" applyNumberFormat="1" applyFont="1" applyFill="1" applyBorder="1" applyAlignment="1" applyProtection="1">
      <alignment horizontal="center" vertical="center"/>
      <protection locked="0"/>
    </xf>
    <xf numFmtId="9" fontId="12" fillId="2" borderId="2" xfId="0" applyNumberFormat="1" applyFont="1" applyFill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4" fontId="12" fillId="2" borderId="4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4" fontId="17" fillId="5" borderId="8" xfId="0" applyNumberFormat="1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zoomScale="115" zoomScaleNormal="115" workbookViewId="0">
      <pane ySplit="1" topLeftCell="A2" activePane="bottomLeft" state="frozen"/>
      <selection pane="bottomLeft" activeCell="F2" sqref="F2"/>
    </sheetView>
  </sheetViews>
  <sheetFormatPr defaultRowHeight="14.55" x14ac:dyDescent="0.3"/>
  <cols>
    <col min="1" max="1" width="4.88671875" style="1" customWidth="1"/>
    <col min="2" max="2" width="24.44140625" style="1" customWidth="1"/>
    <col min="3" max="3" width="23.21875" style="1" customWidth="1"/>
    <col min="4" max="4" width="10.77734375" style="1" customWidth="1"/>
    <col min="5" max="5" width="7.5546875" style="1" customWidth="1"/>
    <col min="6" max="6" width="29.44140625" style="1" customWidth="1"/>
    <col min="7" max="7" width="24.6640625" style="1" customWidth="1"/>
    <col min="8" max="8" width="15.77734375" style="1" customWidth="1"/>
    <col min="9" max="9" width="5.21875" style="1" customWidth="1"/>
    <col min="10" max="10" width="15.77734375" style="1" customWidth="1"/>
    <col min="11" max="11" width="18.77734375" style="1" customWidth="1"/>
    <col min="12" max="12" width="11.88671875" style="1" customWidth="1"/>
    <col min="13" max="16384" width="8.88671875" style="1"/>
  </cols>
  <sheetData>
    <row r="1" spans="1:12" ht="91.6" customHeight="1" thickBot="1" x14ac:dyDescent="0.35">
      <c r="A1" s="11" t="s">
        <v>0</v>
      </c>
      <c r="B1" s="12" t="s">
        <v>1</v>
      </c>
      <c r="C1" s="12" t="s">
        <v>74</v>
      </c>
      <c r="D1" s="12" t="s">
        <v>77</v>
      </c>
      <c r="E1" s="13" t="s">
        <v>2</v>
      </c>
      <c r="F1" s="18" t="s">
        <v>75</v>
      </c>
      <c r="G1" s="18" t="s">
        <v>76</v>
      </c>
      <c r="H1" s="14" t="s">
        <v>67</v>
      </c>
      <c r="I1" s="15" t="s">
        <v>3</v>
      </c>
      <c r="J1" s="15" t="s">
        <v>68</v>
      </c>
      <c r="K1" s="16" t="s">
        <v>4</v>
      </c>
      <c r="L1" s="6" t="s">
        <v>39</v>
      </c>
    </row>
    <row r="2" spans="1:12" ht="21.95" customHeight="1" x14ac:dyDescent="0.3">
      <c r="A2" s="27">
        <v>1</v>
      </c>
      <c r="B2" s="25" t="s">
        <v>25</v>
      </c>
      <c r="C2" s="28" t="s">
        <v>48</v>
      </c>
      <c r="D2" s="19">
        <v>1</v>
      </c>
      <c r="E2" s="17">
        <v>85</v>
      </c>
      <c r="F2" s="20"/>
      <c r="G2" s="20"/>
      <c r="H2" s="21"/>
      <c r="I2" s="22">
        <v>0.23</v>
      </c>
      <c r="J2" s="23">
        <f t="shared" ref="J2:J48" si="0">(H2*I2)+H2</f>
        <v>0</v>
      </c>
      <c r="K2" s="24">
        <f>E2*J2</f>
        <v>0</v>
      </c>
    </row>
    <row r="3" spans="1:12" ht="21.95" customHeight="1" x14ac:dyDescent="0.3">
      <c r="A3" s="27">
        <v>2</v>
      </c>
      <c r="B3" s="25" t="s">
        <v>25</v>
      </c>
      <c r="C3" s="30" t="s">
        <v>82</v>
      </c>
      <c r="D3" s="19">
        <v>0.65</v>
      </c>
      <c r="E3" s="17">
        <v>85</v>
      </c>
      <c r="F3" s="20"/>
      <c r="G3" s="20"/>
      <c r="H3" s="21"/>
      <c r="I3" s="22">
        <v>0.23</v>
      </c>
      <c r="J3" s="23">
        <f t="shared" si="0"/>
        <v>0</v>
      </c>
      <c r="K3" s="24">
        <f>E3*J3</f>
        <v>0</v>
      </c>
    </row>
    <row r="4" spans="1:12" ht="21.95" customHeight="1" x14ac:dyDescent="0.3">
      <c r="A4" s="27">
        <v>3</v>
      </c>
      <c r="B4" s="25" t="s">
        <v>25</v>
      </c>
      <c r="C4" s="29" t="s">
        <v>49</v>
      </c>
      <c r="D4" s="19">
        <v>0.65</v>
      </c>
      <c r="E4" s="7">
        <v>40</v>
      </c>
      <c r="F4" s="20"/>
      <c r="G4" s="20"/>
      <c r="H4" s="21"/>
      <c r="I4" s="22">
        <v>0.23</v>
      </c>
      <c r="J4" s="23">
        <f t="shared" si="0"/>
        <v>0</v>
      </c>
      <c r="K4" s="24">
        <f>E4*J4</f>
        <v>0</v>
      </c>
    </row>
    <row r="5" spans="1:12" ht="21.95" customHeight="1" x14ac:dyDescent="0.3">
      <c r="A5" s="27">
        <v>4</v>
      </c>
      <c r="B5" s="25" t="s">
        <v>25</v>
      </c>
      <c r="C5" s="25" t="s">
        <v>50</v>
      </c>
      <c r="D5" s="19">
        <v>0.65</v>
      </c>
      <c r="E5" s="7">
        <v>40</v>
      </c>
      <c r="F5" s="20"/>
      <c r="G5" s="20"/>
      <c r="H5" s="21"/>
      <c r="I5" s="22">
        <v>0.23</v>
      </c>
      <c r="J5" s="23">
        <f t="shared" si="0"/>
        <v>0</v>
      </c>
      <c r="K5" s="24">
        <f>E5*J5</f>
        <v>0</v>
      </c>
    </row>
    <row r="6" spans="1:12" ht="21.95" customHeight="1" x14ac:dyDescent="0.3">
      <c r="A6" s="27">
        <v>5</v>
      </c>
      <c r="B6" s="25" t="s">
        <v>25</v>
      </c>
      <c r="C6" s="25" t="s">
        <v>51</v>
      </c>
      <c r="D6" s="19">
        <v>0.65</v>
      </c>
      <c r="E6" s="7">
        <v>40</v>
      </c>
      <c r="F6" s="20"/>
      <c r="G6" s="20"/>
      <c r="H6" s="21"/>
      <c r="I6" s="22">
        <v>0.23</v>
      </c>
      <c r="J6" s="23">
        <f t="shared" si="0"/>
        <v>0</v>
      </c>
      <c r="K6" s="24">
        <f>E6*J6</f>
        <v>0</v>
      </c>
    </row>
    <row r="7" spans="1:12" ht="21.95" customHeight="1" x14ac:dyDescent="0.3">
      <c r="A7" s="27">
        <v>6</v>
      </c>
      <c r="B7" s="25" t="s">
        <v>26</v>
      </c>
      <c r="C7" s="29" t="s">
        <v>70</v>
      </c>
      <c r="D7" s="19">
        <v>11.5</v>
      </c>
      <c r="E7" s="7">
        <v>12</v>
      </c>
      <c r="F7" s="20"/>
      <c r="G7" s="20"/>
      <c r="H7" s="21"/>
      <c r="I7" s="22">
        <v>0.23</v>
      </c>
      <c r="J7" s="23">
        <f t="shared" si="0"/>
        <v>0</v>
      </c>
      <c r="K7" s="24">
        <f>E7*J7</f>
        <v>0</v>
      </c>
    </row>
    <row r="8" spans="1:12" ht="21.95" customHeight="1" x14ac:dyDescent="0.3">
      <c r="A8" s="27">
        <v>7</v>
      </c>
      <c r="B8" s="25" t="s">
        <v>26</v>
      </c>
      <c r="C8" s="29" t="s">
        <v>71</v>
      </c>
      <c r="D8" s="19">
        <v>8</v>
      </c>
      <c r="E8" s="7">
        <v>8</v>
      </c>
      <c r="F8" s="20"/>
      <c r="G8" s="20"/>
      <c r="H8" s="21"/>
      <c r="I8" s="22">
        <v>0.23</v>
      </c>
      <c r="J8" s="23">
        <f t="shared" si="0"/>
        <v>0</v>
      </c>
      <c r="K8" s="24">
        <f>E8*J8</f>
        <v>0</v>
      </c>
    </row>
    <row r="9" spans="1:12" ht="21.95" customHeight="1" x14ac:dyDescent="0.3">
      <c r="A9" s="27">
        <v>8</v>
      </c>
      <c r="B9" s="25" t="s">
        <v>26</v>
      </c>
      <c r="C9" s="29" t="s">
        <v>72</v>
      </c>
      <c r="D9" s="19">
        <v>8</v>
      </c>
      <c r="E9" s="7">
        <v>8</v>
      </c>
      <c r="F9" s="20"/>
      <c r="G9" s="20"/>
      <c r="H9" s="21"/>
      <c r="I9" s="22">
        <v>0.23</v>
      </c>
      <c r="J9" s="23">
        <f t="shared" si="0"/>
        <v>0</v>
      </c>
      <c r="K9" s="24">
        <f>E9*J9</f>
        <v>0</v>
      </c>
    </row>
    <row r="10" spans="1:12" ht="21.95" customHeight="1" x14ac:dyDescent="0.3">
      <c r="A10" s="27">
        <v>9</v>
      </c>
      <c r="B10" s="25" t="s">
        <v>26</v>
      </c>
      <c r="C10" s="29" t="s">
        <v>73</v>
      </c>
      <c r="D10" s="19">
        <v>8</v>
      </c>
      <c r="E10" s="7">
        <v>8</v>
      </c>
      <c r="F10" s="20"/>
      <c r="G10" s="20"/>
      <c r="H10" s="21"/>
      <c r="I10" s="22">
        <v>0.23</v>
      </c>
      <c r="J10" s="23">
        <f t="shared" si="0"/>
        <v>0</v>
      </c>
      <c r="K10" s="24">
        <f>E10*J10</f>
        <v>0</v>
      </c>
    </row>
    <row r="11" spans="1:12" ht="21.95" customHeight="1" x14ac:dyDescent="0.3">
      <c r="A11" s="27">
        <v>10</v>
      </c>
      <c r="B11" s="25" t="s">
        <v>27</v>
      </c>
      <c r="C11" s="25" t="s">
        <v>18</v>
      </c>
      <c r="D11" s="19">
        <v>10</v>
      </c>
      <c r="E11" s="17">
        <v>32</v>
      </c>
      <c r="F11" s="20"/>
      <c r="G11" s="20"/>
      <c r="H11" s="21"/>
      <c r="I11" s="22">
        <v>0.23</v>
      </c>
      <c r="J11" s="23">
        <f t="shared" si="0"/>
        <v>0</v>
      </c>
      <c r="K11" s="24">
        <f>E11*J11</f>
        <v>0</v>
      </c>
    </row>
    <row r="12" spans="1:12" ht="21.95" customHeight="1" x14ac:dyDescent="0.3">
      <c r="A12" s="27">
        <v>11</v>
      </c>
      <c r="B12" s="25" t="s">
        <v>19</v>
      </c>
      <c r="C12" s="25" t="s">
        <v>20</v>
      </c>
      <c r="D12" s="19">
        <v>24</v>
      </c>
      <c r="E12" s="7">
        <v>15</v>
      </c>
      <c r="F12" s="20"/>
      <c r="G12" s="20"/>
      <c r="H12" s="21"/>
      <c r="I12" s="22">
        <v>0.23</v>
      </c>
      <c r="J12" s="23">
        <f t="shared" si="0"/>
        <v>0</v>
      </c>
      <c r="K12" s="24">
        <f>E12*J12</f>
        <v>0</v>
      </c>
    </row>
    <row r="13" spans="1:12" ht="21.95" customHeight="1" x14ac:dyDescent="0.3">
      <c r="A13" s="27">
        <v>12</v>
      </c>
      <c r="B13" s="25" t="s">
        <v>61</v>
      </c>
      <c r="C13" s="27" t="s">
        <v>62</v>
      </c>
      <c r="D13" s="19">
        <v>24</v>
      </c>
      <c r="E13" s="9">
        <v>10</v>
      </c>
      <c r="F13" s="20"/>
      <c r="G13" s="20"/>
      <c r="H13" s="21"/>
      <c r="I13" s="22">
        <v>0.23</v>
      </c>
      <c r="J13" s="23">
        <f t="shared" si="0"/>
        <v>0</v>
      </c>
      <c r="K13" s="24">
        <f>E13*J13</f>
        <v>0</v>
      </c>
    </row>
    <row r="14" spans="1:12" ht="21.95" customHeight="1" x14ac:dyDescent="0.3">
      <c r="A14" s="27">
        <v>13</v>
      </c>
      <c r="B14" s="33" t="s">
        <v>21</v>
      </c>
      <c r="C14" s="33" t="s">
        <v>22</v>
      </c>
      <c r="D14" s="36">
        <v>26</v>
      </c>
      <c r="E14" s="38">
        <v>25</v>
      </c>
      <c r="F14" s="20"/>
      <c r="G14" s="20"/>
      <c r="H14" s="21"/>
      <c r="I14" s="22">
        <v>0.23</v>
      </c>
      <c r="J14" s="23">
        <f t="shared" si="0"/>
        <v>0</v>
      </c>
      <c r="K14" s="24">
        <f>E14*J14</f>
        <v>0</v>
      </c>
    </row>
    <row r="15" spans="1:12" ht="21.95" customHeight="1" x14ac:dyDescent="0.3">
      <c r="A15" s="27">
        <v>14</v>
      </c>
      <c r="B15" s="33" t="s">
        <v>42</v>
      </c>
      <c r="C15" s="33" t="s">
        <v>78</v>
      </c>
      <c r="D15" s="36">
        <v>11</v>
      </c>
      <c r="E15" s="38">
        <v>10</v>
      </c>
      <c r="F15" s="20"/>
      <c r="G15" s="20"/>
      <c r="H15" s="21"/>
      <c r="I15" s="22">
        <v>0.23</v>
      </c>
      <c r="J15" s="23">
        <f t="shared" si="0"/>
        <v>0</v>
      </c>
      <c r="K15" s="24">
        <f>E15*J15</f>
        <v>0</v>
      </c>
    </row>
    <row r="16" spans="1:12" ht="21.95" customHeight="1" x14ac:dyDescent="0.3">
      <c r="A16" s="27">
        <v>15</v>
      </c>
      <c r="B16" s="33" t="s">
        <v>42</v>
      </c>
      <c r="C16" s="33" t="s">
        <v>79</v>
      </c>
      <c r="D16" s="36">
        <v>11</v>
      </c>
      <c r="E16" s="38">
        <v>10</v>
      </c>
      <c r="F16" s="20"/>
      <c r="G16" s="20"/>
      <c r="H16" s="21"/>
      <c r="I16" s="22">
        <v>0.23</v>
      </c>
      <c r="J16" s="23">
        <f t="shared" si="0"/>
        <v>0</v>
      </c>
      <c r="K16" s="24">
        <f>E16*J16</f>
        <v>0</v>
      </c>
    </row>
    <row r="17" spans="1:11" ht="21.95" customHeight="1" x14ac:dyDescent="0.3">
      <c r="A17" s="27">
        <v>16</v>
      </c>
      <c r="B17" s="33" t="s">
        <v>40</v>
      </c>
      <c r="C17" s="33" t="s">
        <v>80</v>
      </c>
      <c r="D17" s="36">
        <v>13</v>
      </c>
      <c r="E17" s="38">
        <v>10</v>
      </c>
      <c r="F17" s="20"/>
      <c r="G17" s="20"/>
      <c r="H17" s="21"/>
      <c r="I17" s="22">
        <v>0.23</v>
      </c>
      <c r="J17" s="23">
        <f t="shared" si="0"/>
        <v>0</v>
      </c>
      <c r="K17" s="24">
        <f>E17*J17</f>
        <v>0</v>
      </c>
    </row>
    <row r="18" spans="1:11" ht="21.95" customHeight="1" x14ac:dyDescent="0.3">
      <c r="A18" s="27">
        <v>17</v>
      </c>
      <c r="B18" s="25" t="s">
        <v>41</v>
      </c>
      <c r="C18" s="25" t="s">
        <v>81</v>
      </c>
      <c r="D18" s="19">
        <v>11</v>
      </c>
      <c r="E18" s="7">
        <v>10</v>
      </c>
      <c r="F18" s="20"/>
      <c r="G18" s="20"/>
      <c r="H18" s="21"/>
      <c r="I18" s="22">
        <v>0.23</v>
      </c>
      <c r="J18" s="23">
        <f t="shared" si="0"/>
        <v>0</v>
      </c>
      <c r="K18" s="24">
        <f>E18*J18</f>
        <v>0</v>
      </c>
    </row>
    <row r="19" spans="1:11" ht="21.95" customHeight="1" x14ac:dyDescent="0.3">
      <c r="A19" s="27">
        <v>18</v>
      </c>
      <c r="B19" s="25" t="s">
        <v>29</v>
      </c>
      <c r="C19" s="25" t="s">
        <v>32</v>
      </c>
      <c r="D19" s="25">
        <v>15</v>
      </c>
      <c r="E19" s="8">
        <v>20</v>
      </c>
      <c r="F19" s="20"/>
      <c r="G19" s="20"/>
      <c r="H19" s="21"/>
      <c r="I19" s="22">
        <v>0.23</v>
      </c>
      <c r="J19" s="23">
        <f t="shared" si="0"/>
        <v>0</v>
      </c>
      <c r="K19" s="24">
        <f>E19*J19</f>
        <v>0</v>
      </c>
    </row>
    <row r="20" spans="1:11" ht="21.95" customHeight="1" x14ac:dyDescent="0.3">
      <c r="A20" s="27">
        <v>19</v>
      </c>
      <c r="B20" s="32" t="s">
        <v>28</v>
      </c>
      <c r="C20" s="32" t="s">
        <v>44</v>
      </c>
      <c r="D20" s="35">
        <v>25</v>
      </c>
      <c r="E20" s="39">
        <v>2</v>
      </c>
      <c r="F20" s="20"/>
      <c r="G20" s="20"/>
      <c r="H20" s="21"/>
      <c r="I20" s="22">
        <v>0.23</v>
      </c>
      <c r="J20" s="23">
        <f t="shared" si="0"/>
        <v>0</v>
      </c>
      <c r="K20" s="24">
        <f>E20*J20</f>
        <v>0</v>
      </c>
    </row>
    <row r="21" spans="1:11" ht="21.95" customHeight="1" x14ac:dyDescent="0.3">
      <c r="A21" s="27">
        <v>20</v>
      </c>
      <c r="B21" s="32" t="s">
        <v>28</v>
      </c>
      <c r="C21" s="32" t="s">
        <v>45</v>
      </c>
      <c r="D21" s="35">
        <v>15</v>
      </c>
      <c r="E21" s="37">
        <v>2</v>
      </c>
      <c r="F21" s="20"/>
      <c r="G21" s="20"/>
      <c r="H21" s="21"/>
      <c r="I21" s="22">
        <v>0.23</v>
      </c>
      <c r="J21" s="23">
        <f t="shared" si="0"/>
        <v>0</v>
      </c>
      <c r="K21" s="24">
        <f>E21*J21</f>
        <v>0</v>
      </c>
    </row>
    <row r="22" spans="1:11" ht="21.95" customHeight="1" x14ac:dyDescent="0.3">
      <c r="A22" s="27">
        <v>21</v>
      </c>
      <c r="B22" s="32" t="s">
        <v>28</v>
      </c>
      <c r="C22" s="32" t="s">
        <v>46</v>
      </c>
      <c r="D22" s="35">
        <v>15</v>
      </c>
      <c r="E22" s="37">
        <v>2</v>
      </c>
      <c r="F22" s="20"/>
      <c r="G22" s="20"/>
      <c r="H22" s="21"/>
      <c r="I22" s="22">
        <v>0.23</v>
      </c>
      <c r="J22" s="23">
        <f t="shared" si="0"/>
        <v>0</v>
      </c>
      <c r="K22" s="24">
        <f>E22*J22</f>
        <v>0</v>
      </c>
    </row>
    <row r="23" spans="1:11" ht="21.95" customHeight="1" x14ac:dyDescent="0.3">
      <c r="A23" s="27">
        <v>22</v>
      </c>
      <c r="B23" s="32" t="s">
        <v>28</v>
      </c>
      <c r="C23" s="32" t="s">
        <v>47</v>
      </c>
      <c r="D23" s="35">
        <v>15</v>
      </c>
      <c r="E23" s="37">
        <v>2</v>
      </c>
      <c r="F23" s="20"/>
      <c r="G23" s="20"/>
      <c r="H23" s="21"/>
      <c r="I23" s="22">
        <v>0.23</v>
      </c>
      <c r="J23" s="23">
        <f t="shared" si="0"/>
        <v>0</v>
      </c>
      <c r="K23" s="24">
        <f>E23*J23</f>
        <v>0</v>
      </c>
    </row>
    <row r="24" spans="1:11" ht="21.95" customHeight="1" x14ac:dyDescent="0.3">
      <c r="A24" s="27">
        <v>23</v>
      </c>
      <c r="B24" s="25" t="s">
        <v>66</v>
      </c>
      <c r="C24" s="25" t="s">
        <v>83</v>
      </c>
      <c r="D24" s="25">
        <v>20</v>
      </c>
      <c r="E24" s="9">
        <v>2</v>
      </c>
      <c r="F24" s="20"/>
      <c r="G24" s="20"/>
      <c r="H24" s="21"/>
      <c r="I24" s="22">
        <v>0.23</v>
      </c>
      <c r="J24" s="23">
        <f t="shared" si="0"/>
        <v>0</v>
      </c>
      <c r="K24" s="24">
        <f>E24*J24</f>
        <v>0</v>
      </c>
    </row>
    <row r="25" spans="1:11" ht="21.95" customHeight="1" x14ac:dyDescent="0.3">
      <c r="A25" s="27">
        <v>24</v>
      </c>
      <c r="B25" s="25" t="s">
        <v>66</v>
      </c>
      <c r="C25" s="25" t="s">
        <v>63</v>
      </c>
      <c r="D25" s="25">
        <v>18</v>
      </c>
      <c r="E25" s="9">
        <v>2</v>
      </c>
      <c r="F25" s="20"/>
      <c r="G25" s="20"/>
      <c r="H25" s="21"/>
      <c r="I25" s="22">
        <v>0.23</v>
      </c>
      <c r="J25" s="23">
        <f t="shared" si="0"/>
        <v>0</v>
      </c>
      <c r="K25" s="24">
        <f>E25*J25</f>
        <v>0</v>
      </c>
    </row>
    <row r="26" spans="1:11" ht="21.95" customHeight="1" x14ac:dyDescent="0.3">
      <c r="A26" s="27">
        <v>25</v>
      </c>
      <c r="B26" s="25" t="s">
        <v>66</v>
      </c>
      <c r="C26" s="25" t="s">
        <v>64</v>
      </c>
      <c r="D26" s="25">
        <v>18</v>
      </c>
      <c r="E26" s="9">
        <v>2</v>
      </c>
      <c r="F26" s="20"/>
      <c r="G26" s="20"/>
      <c r="H26" s="21"/>
      <c r="I26" s="22">
        <v>0.23</v>
      </c>
      <c r="J26" s="23">
        <f t="shared" si="0"/>
        <v>0</v>
      </c>
      <c r="K26" s="24">
        <f>E26*J26</f>
        <v>0</v>
      </c>
    </row>
    <row r="27" spans="1:11" ht="21.95" customHeight="1" x14ac:dyDescent="0.3">
      <c r="A27" s="27">
        <v>26</v>
      </c>
      <c r="B27" s="25" t="s">
        <v>66</v>
      </c>
      <c r="C27" s="25" t="s">
        <v>65</v>
      </c>
      <c r="D27" s="25">
        <v>18</v>
      </c>
      <c r="E27" s="9">
        <v>1</v>
      </c>
      <c r="F27" s="20"/>
      <c r="G27" s="20"/>
      <c r="H27" s="21"/>
      <c r="I27" s="22">
        <v>0.23</v>
      </c>
      <c r="J27" s="23">
        <f t="shared" si="0"/>
        <v>0</v>
      </c>
      <c r="K27" s="24">
        <f>E27*J27</f>
        <v>0</v>
      </c>
    </row>
    <row r="28" spans="1:11" ht="21.95" customHeight="1" x14ac:dyDescent="0.3">
      <c r="A28" s="27">
        <v>27</v>
      </c>
      <c r="B28" s="25" t="s">
        <v>8</v>
      </c>
      <c r="C28" s="25" t="s">
        <v>9</v>
      </c>
      <c r="D28" s="19">
        <v>8.5</v>
      </c>
      <c r="E28" s="17">
        <v>50</v>
      </c>
      <c r="F28" s="20"/>
      <c r="G28" s="20"/>
      <c r="H28" s="21"/>
      <c r="I28" s="22">
        <v>0.23</v>
      </c>
      <c r="J28" s="23">
        <f t="shared" si="0"/>
        <v>0</v>
      </c>
      <c r="K28" s="24">
        <f>E28*J28</f>
        <v>0</v>
      </c>
    </row>
    <row r="29" spans="1:11" ht="21.95" customHeight="1" x14ac:dyDescent="0.3">
      <c r="A29" s="27">
        <v>28</v>
      </c>
      <c r="B29" s="25" t="s">
        <v>43</v>
      </c>
      <c r="C29" s="27" t="s">
        <v>34</v>
      </c>
      <c r="D29" s="19">
        <v>60</v>
      </c>
      <c r="E29" s="17">
        <v>20</v>
      </c>
      <c r="F29" s="20"/>
      <c r="G29" s="20"/>
      <c r="H29" s="21"/>
      <c r="I29" s="22">
        <v>0.23</v>
      </c>
      <c r="J29" s="23">
        <f t="shared" si="0"/>
        <v>0</v>
      </c>
      <c r="K29" s="24">
        <f>E29*J29</f>
        <v>0</v>
      </c>
    </row>
    <row r="30" spans="1:11" ht="21.95" customHeight="1" x14ac:dyDescent="0.3">
      <c r="A30" s="27">
        <v>29</v>
      </c>
      <c r="B30" s="25" t="s">
        <v>12</v>
      </c>
      <c r="C30" s="25" t="s">
        <v>13</v>
      </c>
      <c r="D30" s="25">
        <v>20</v>
      </c>
      <c r="E30" s="17">
        <v>28</v>
      </c>
      <c r="F30" s="20"/>
      <c r="G30" s="20"/>
      <c r="H30" s="21"/>
      <c r="I30" s="22">
        <v>0.23</v>
      </c>
      <c r="J30" s="23">
        <f t="shared" si="0"/>
        <v>0</v>
      </c>
      <c r="K30" s="24">
        <f>E30*J30</f>
        <v>0</v>
      </c>
    </row>
    <row r="31" spans="1:11" ht="21.95" customHeight="1" x14ac:dyDescent="0.3">
      <c r="A31" s="27">
        <v>30</v>
      </c>
      <c r="B31" s="25" t="s">
        <v>14</v>
      </c>
      <c r="C31" s="25" t="s">
        <v>15</v>
      </c>
      <c r="D31" s="25">
        <v>25</v>
      </c>
      <c r="E31" s="17">
        <v>110</v>
      </c>
      <c r="F31" s="20"/>
      <c r="G31" s="20"/>
      <c r="H31" s="21"/>
      <c r="I31" s="22">
        <v>0.23</v>
      </c>
      <c r="J31" s="23">
        <f t="shared" si="0"/>
        <v>0</v>
      </c>
      <c r="K31" s="24">
        <f>E31*J31</f>
        <v>0</v>
      </c>
    </row>
    <row r="32" spans="1:11" ht="21.95" customHeight="1" x14ac:dyDescent="0.3">
      <c r="A32" s="27">
        <v>31</v>
      </c>
      <c r="B32" s="25" t="s">
        <v>14</v>
      </c>
      <c r="C32" s="27" t="s">
        <v>35</v>
      </c>
      <c r="D32" s="25">
        <v>60</v>
      </c>
      <c r="E32" s="17">
        <v>20</v>
      </c>
      <c r="F32" s="20"/>
      <c r="G32" s="20"/>
      <c r="H32" s="21"/>
      <c r="I32" s="22">
        <v>0.23</v>
      </c>
      <c r="J32" s="23">
        <f t="shared" si="0"/>
        <v>0</v>
      </c>
      <c r="K32" s="24">
        <f>E32*J32</f>
        <v>0</v>
      </c>
    </row>
    <row r="33" spans="1:11" ht="21.95" customHeight="1" x14ac:dyDescent="0.3">
      <c r="A33" s="27">
        <v>32</v>
      </c>
      <c r="B33" s="25" t="s">
        <v>5</v>
      </c>
      <c r="C33" s="25" t="s">
        <v>6</v>
      </c>
      <c r="D33" s="25">
        <v>25</v>
      </c>
      <c r="E33" s="17">
        <v>50</v>
      </c>
      <c r="F33" s="20"/>
      <c r="G33" s="20"/>
      <c r="H33" s="21"/>
      <c r="I33" s="22">
        <v>0.23</v>
      </c>
      <c r="J33" s="23">
        <f t="shared" si="0"/>
        <v>0</v>
      </c>
      <c r="K33" s="24">
        <f>E33*J33</f>
        <v>0</v>
      </c>
    </row>
    <row r="34" spans="1:11" ht="21.95" customHeight="1" x14ac:dyDescent="0.3">
      <c r="A34" s="27">
        <v>33</v>
      </c>
      <c r="B34" s="25" t="s">
        <v>5</v>
      </c>
      <c r="C34" s="27" t="s">
        <v>36</v>
      </c>
      <c r="D34" s="25">
        <v>100</v>
      </c>
      <c r="E34" s="17">
        <v>20</v>
      </c>
      <c r="F34" s="20"/>
      <c r="G34" s="20"/>
      <c r="H34" s="21"/>
      <c r="I34" s="22">
        <v>0.23</v>
      </c>
      <c r="J34" s="23">
        <f t="shared" si="0"/>
        <v>0</v>
      </c>
      <c r="K34" s="24">
        <f>E34*J34</f>
        <v>0</v>
      </c>
    </row>
    <row r="35" spans="1:11" ht="21.95" customHeight="1" x14ac:dyDescent="0.3">
      <c r="A35" s="27">
        <v>34</v>
      </c>
      <c r="B35" s="25" t="s">
        <v>7</v>
      </c>
      <c r="C35" s="25" t="s">
        <v>6</v>
      </c>
      <c r="D35" s="25">
        <v>25</v>
      </c>
      <c r="E35" s="17">
        <v>40</v>
      </c>
      <c r="F35" s="20"/>
      <c r="G35" s="20"/>
      <c r="H35" s="21"/>
      <c r="I35" s="22">
        <v>0.23</v>
      </c>
      <c r="J35" s="23">
        <f t="shared" si="0"/>
        <v>0</v>
      </c>
      <c r="K35" s="24">
        <f>E35*J35</f>
        <v>0</v>
      </c>
    </row>
    <row r="36" spans="1:11" ht="21.95" customHeight="1" x14ac:dyDescent="0.3">
      <c r="A36" s="27">
        <v>35</v>
      </c>
      <c r="B36" s="25" t="s">
        <v>10</v>
      </c>
      <c r="C36" s="25" t="s">
        <v>11</v>
      </c>
      <c r="D36" s="25">
        <v>10</v>
      </c>
      <c r="E36" s="17">
        <v>5</v>
      </c>
      <c r="F36" s="20"/>
      <c r="G36" s="20"/>
      <c r="H36" s="21"/>
      <c r="I36" s="22">
        <v>0.23</v>
      </c>
      <c r="J36" s="23">
        <f t="shared" si="0"/>
        <v>0</v>
      </c>
      <c r="K36" s="24">
        <f>E36*J36</f>
        <v>0</v>
      </c>
    </row>
    <row r="37" spans="1:11" ht="21.95" customHeight="1" x14ac:dyDescent="0.3">
      <c r="A37" s="27">
        <v>36</v>
      </c>
      <c r="B37" s="25" t="s">
        <v>52</v>
      </c>
      <c r="C37" s="25" t="s">
        <v>53</v>
      </c>
      <c r="D37" s="19">
        <v>29</v>
      </c>
      <c r="E37" s="9">
        <v>1</v>
      </c>
      <c r="F37" s="20"/>
      <c r="G37" s="20"/>
      <c r="H37" s="21"/>
      <c r="I37" s="22">
        <v>0.23</v>
      </c>
      <c r="J37" s="23">
        <f t="shared" si="0"/>
        <v>0</v>
      </c>
      <c r="K37" s="24">
        <f>E37*J37</f>
        <v>0</v>
      </c>
    </row>
    <row r="38" spans="1:11" ht="21.95" customHeight="1" x14ac:dyDescent="0.3">
      <c r="A38" s="27">
        <v>37</v>
      </c>
      <c r="B38" s="25" t="s">
        <v>52</v>
      </c>
      <c r="C38" s="25" t="s">
        <v>54</v>
      </c>
      <c r="D38" s="19">
        <v>18</v>
      </c>
      <c r="E38" s="9">
        <v>1</v>
      </c>
      <c r="F38" s="20"/>
      <c r="G38" s="20"/>
      <c r="H38" s="21"/>
      <c r="I38" s="22">
        <v>0.23</v>
      </c>
      <c r="J38" s="23">
        <f t="shared" si="0"/>
        <v>0</v>
      </c>
      <c r="K38" s="24">
        <f>E38*J38</f>
        <v>0</v>
      </c>
    </row>
    <row r="39" spans="1:11" ht="21.95" customHeight="1" x14ac:dyDescent="0.3">
      <c r="A39" s="27">
        <v>38</v>
      </c>
      <c r="B39" s="25" t="s">
        <v>52</v>
      </c>
      <c r="C39" s="25" t="s">
        <v>55</v>
      </c>
      <c r="D39" s="19">
        <v>18</v>
      </c>
      <c r="E39" s="9">
        <v>1</v>
      </c>
      <c r="F39" s="20"/>
      <c r="G39" s="20"/>
      <c r="H39" s="21"/>
      <c r="I39" s="22">
        <v>0.23</v>
      </c>
      <c r="J39" s="23">
        <f t="shared" si="0"/>
        <v>0</v>
      </c>
      <c r="K39" s="24">
        <f>E39*J39</f>
        <v>0</v>
      </c>
    </row>
    <row r="40" spans="1:11" ht="21.95" customHeight="1" x14ac:dyDescent="0.3">
      <c r="A40" s="27">
        <v>39</v>
      </c>
      <c r="B40" s="25" t="s">
        <v>52</v>
      </c>
      <c r="C40" s="25" t="s">
        <v>56</v>
      </c>
      <c r="D40" s="19">
        <v>18</v>
      </c>
      <c r="E40" s="9">
        <v>1</v>
      </c>
      <c r="F40" s="20"/>
      <c r="G40" s="20"/>
      <c r="H40" s="21"/>
      <c r="I40" s="22">
        <v>0.23</v>
      </c>
      <c r="J40" s="23">
        <f t="shared" si="0"/>
        <v>0</v>
      </c>
      <c r="K40" s="24">
        <f>E40*J40</f>
        <v>0</v>
      </c>
    </row>
    <row r="41" spans="1:11" ht="21.95" customHeight="1" x14ac:dyDescent="0.3">
      <c r="A41" s="27">
        <v>40</v>
      </c>
      <c r="B41" s="25" t="s">
        <v>17</v>
      </c>
      <c r="C41" s="25">
        <v>418478</v>
      </c>
      <c r="D41" s="19">
        <v>25</v>
      </c>
      <c r="E41" s="17">
        <v>90</v>
      </c>
      <c r="F41" s="20"/>
      <c r="G41" s="20"/>
      <c r="H41" s="21"/>
      <c r="I41" s="22">
        <v>0.23</v>
      </c>
      <c r="J41" s="23">
        <f t="shared" si="0"/>
        <v>0</v>
      </c>
      <c r="K41" s="24">
        <f>E41*J41</f>
        <v>0</v>
      </c>
    </row>
    <row r="42" spans="1:11" ht="21.95" customHeight="1" x14ac:dyDescent="0.3">
      <c r="A42" s="27">
        <v>41</v>
      </c>
      <c r="B42" s="25" t="s">
        <v>30</v>
      </c>
      <c r="C42" s="34" t="s">
        <v>57</v>
      </c>
      <c r="D42" s="19">
        <v>18</v>
      </c>
      <c r="E42" s="9">
        <v>2</v>
      </c>
      <c r="F42" s="20"/>
      <c r="G42" s="20"/>
      <c r="H42" s="21"/>
      <c r="I42" s="22">
        <v>0.23</v>
      </c>
      <c r="J42" s="23">
        <f t="shared" si="0"/>
        <v>0</v>
      </c>
      <c r="K42" s="24">
        <f>E42*J42</f>
        <v>0</v>
      </c>
    </row>
    <row r="43" spans="1:11" ht="21.95" customHeight="1" x14ac:dyDescent="0.3">
      <c r="A43" s="27">
        <v>42</v>
      </c>
      <c r="B43" s="25" t="s">
        <v>30</v>
      </c>
      <c r="C43" s="25" t="s">
        <v>58</v>
      </c>
      <c r="D43" s="19">
        <v>10</v>
      </c>
      <c r="E43" s="9">
        <v>1</v>
      </c>
      <c r="F43" s="20"/>
      <c r="G43" s="20"/>
      <c r="H43" s="21"/>
      <c r="I43" s="22">
        <v>0.23</v>
      </c>
      <c r="J43" s="23">
        <f t="shared" si="0"/>
        <v>0</v>
      </c>
      <c r="K43" s="24">
        <f>E43*J43</f>
        <v>0</v>
      </c>
    </row>
    <row r="44" spans="1:11" ht="21.95" customHeight="1" x14ac:dyDescent="0.3">
      <c r="A44" s="27">
        <v>43</v>
      </c>
      <c r="B44" s="25" t="s">
        <v>30</v>
      </c>
      <c r="C44" s="25" t="s">
        <v>59</v>
      </c>
      <c r="D44" s="19">
        <v>10</v>
      </c>
      <c r="E44" s="9">
        <v>1</v>
      </c>
      <c r="F44" s="20"/>
      <c r="G44" s="20"/>
      <c r="H44" s="21"/>
      <c r="I44" s="22">
        <v>0.23</v>
      </c>
      <c r="J44" s="23">
        <f t="shared" si="0"/>
        <v>0</v>
      </c>
      <c r="K44" s="24">
        <f>E44*J44</f>
        <v>0</v>
      </c>
    </row>
    <row r="45" spans="1:11" ht="21.95" customHeight="1" x14ac:dyDescent="0.3">
      <c r="A45" s="27">
        <v>44</v>
      </c>
      <c r="B45" s="25" t="s">
        <v>30</v>
      </c>
      <c r="C45" s="25" t="s">
        <v>60</v>
      </c>
      <c r="D45" s="19">
        <v>10</v>
      </c>
      <c r="E45" s="9">
        <v>2</v>
      </c>
      <c r="F45" s="20"/>
      <c r="G45" s="20"/>
      <c r="H45" s="21"/>
      <c r="I45" s="22">
        <v>0.23</v>
      </c>
      <c r="J45" s="23">
        <f t="shared" si="0"/>
        <v>0</v>
      </c>
      <c r="K45" s="24">
        <f>E45*J45</f>
        <v>0</v>
      </c>
    </row>
    <row r="46" spans="1:11" ht="21.95" customHeight="1" x14ac:dyDescent="0.3">
      <c r="A46" s="27">
        <v>45</v>
      </c>
      <c r="B46" s="25" t="s">
        <v>23</v>
      </c>
      <c r="C46" s="25" t="s">
        <v>24</v>
      </c>
      <c r="D46" s="19">
        <v>13.9</v>
      </c>
      <c r="E46" s="9">
        <v>20</v>
      </c>
      <c r="F46" s="20"/>
      <c r="G46" s="20"/>
      <c r="H46" s="21"/>
      <c r="I46" s="22">
        <v>0.23</v>
      </c>
      <c r="J46" s="23">
        <f t="shared" si="0"/>
        <v>0</v>
      </c>
      <c r="K46" s="24">
        <f>E46*J46</f>
        <v>0</v>
      </c>
    </row>
    <row r="47" spans="1:11" ht="21.95" customHeight="1" x14ac:dyDescent="0.3">
      <c r="A47" s="27">
        <v>46</v>
      </c>
      <c r="B47" s="25" t="s">
        <v>23</v>
      </c>
      <c r="C47" s="27" t="s">
        <v>37</v>
      </c>
      <c r="D47" s="19">
        <v>65</v>
      </c>
      <c r="E47" s="9">
        <v>10</v>
      </c>
      <c r="F47" s="20"/>
      <c r="G47" s="20"/>
      <c r="H47" s="21"/>
      <c r="I47" s="22">
        <v>0.23</v>
      </c>
      <c r="J47" s="23">
        <f t="shared" si="0"/>
        <v>0</v>
      </c>
      <c r="K47" s="24">
        <f>E47*J47</f>
        <v>0</v>
      </c>
    </row>
    <row r="48" spans="1:11" ht="21.95" customHeight="1" thickBot="1" x14ac:dyDescent="0.35">
      <c r="A48" s="27">
        <v>47</v>
      </c>
      <c r="B48" s="25" t="s">
        <v>31</v>
      </c>
      <c r="C48" s="25" t="s">
        <v>33</v>
      </c>
      <c r="D48" s="25">
        <v>34.299999999999997</v>
      </c>
      <c r="E48" s="9">
        <v>20</v>
      </c>
      <c r="F48" s="20"/>
      <c r="G48" s="20"/>
      <c r="H48" s="21"/>
      <c r="I48" s="22">
        <v>0.23</v>
      </c>
      <c r="J48" s="23">
        <f t="shared" si="0"/>
        <v>0</v>
      </c>
      <c r="K48" s="24">
        <f>E48*J48</f>
        <v>0</v>
      </c>
    </row>
    <row r="49" spans="1:11" ht="50.55" customHeight="1" thickBot="1" x14ac:dyDescent="0.35">
      <c r="A49" s="2"/>
      <c r="B49" s="3"/>
      <c r="C49" s="3"/>
      <c r="D49" s="4"/>
      <c r="E49" s="4"/>
      <c r="F49" s="4"/>
      <c r="G49" s="4"/>
      <c r="H49" s="5"/>
      <c r="J49" s="26" t="s">
        <v>69</v>
      </c>
      <c r="K49" s="31">
        <f>SUM(K2:K48)</f>
        <v>0</v>
      </c>
    </row>
  </sheetData>
  <sheetProtection algorithmName="SHA-512" hashValue="LE6npRylTSqMLezg1UeSKU0uh3ZzXYf5hFEUKpascX+t7zFacFc5fpAkh8Ehxt3HnpVxZN7/EzOGPWssRjnGUw==" saltValue="fHXMRecJg1yq7TVBCwSItw==" spinCount="100000" sheet="1" selectLockedCells="1"/>
  <autoFilter ref="A1:L49">
    <sortState ref="A2:L49">
      <sortCondition ref="B1:B49"/>
    </sortState>
  </autoFilter>
  <printOptions horizontalCentered="1"/>
  <pageMargins left="0.31496062992125984" right="0.31496062992125984" top="0.78740157480314965" bottom="0.55118110236220474" header="0.31496062992125984" footer="0.31496062992125984"/>
  <pageSetup paperSize="8" fitToHeight="0" orientation="landscape" r:id="rId1"/>
  <headerFooter>
    <oddHeader>&amp;L&amp;10
D.261.5.2024&amp;C&amp;10Zamawiający: Sąd Rejonowy dla Łodzi-Śródmieścia w Łodzi, al. Kościuszki 107/109, 90-928 Łódź&amp;R&amp;10
Załącznik nr 1 do SWZ - indeks materiałów eksploatacyjnych</oddHeader>
    <oddFooter>&amp;C&amp;"-,Pogrubiony"Strona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xWindow="870" yWindow="564" count="1">
        <x14:dataValidation type="list" showInputMessage="1" showErrorMessage="1" errorTitle="Nieprawidłowy wpis!" error="Należy wybrać rodzaj materiału z listy" promptTitle="Rodzaj materiału" prompt="Należy wybrać rodzaj materiału z listy (&quot;ORYGINAŁ&quot; lub &quot;ZAMIENNIK&quot;)">
          <x14:formula1>
            <xm:f>'Lista rozwijana'!$A$1:$A$2</xm:f>
          </x14:formula1>
          <xm:sqref>F2:F48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3" sqref="C13"/>
    </sheetView>
  </sheetViews>
  <sheetFormatPr defaultRowHeight="14.55" x14ac:dyDescent="0.3"/>
  <cols>
    <col min="1" max="1" width="14" customWidth="1"/>
  </cols>
  <sheetData>
    <row r="1" spans="1:1" x14ac:dyDescent="0.3">
      <c r="A1" s="10" t="s">
        <v>16</v>
      </c>
    </row>
    <row r="2" spans="1:1" x14ac:dyDescent="0.3">
      <c r="A2" s="10" t="s">
        <v>38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D.261.5.2024</vt:lpstr>
      <vt:lpstr>Lista rozwijana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2024-11-14T14:48:38Z</dcterms:modified>
</cp:coreProperties>
</file>