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4039-SLOFS\dokumenty\aneta.mierzejewska\Documents\Przetargi\ochrona\2024- usługi społeczne\SWZ i załączniki\"/>
    </mc:Choice>
  </mc:AlternateContent>
  <xr:revisionPtr revIDLastSave="0" documentId="13_ncr:1_{BD66193D-0C7B-4635-B1EB-22C522A8A9D4}" xr6:coauthVersionLast="36" xr6:coauthVersionMax="36" xr10:uidLastSave="{00000000-0000-0000-0000-000000000000}"/>
  <bookViews>
    <workbookView xWindow="360" yWindow="225" windowWidth="23250" windowHeight="11730" xr2:uid="{00000000-000D-0000-FFFF-FFFF00000000}"/>
  </bookViews>
  <sheets>
    <sheet name="Cz. I - Łomża" sheetId="4" r:id="rId1"/>
    <sheet name="Cz. II - Kolno" sheetId="5" r:id="rId2"/>
  </sheets>
  <definedNames>
    <definedName name="_xlnm.Print_Area" localSheetId="0">'Cz. I - Łomża'!$A$1:$I$31</definedName>
    <definedName name="_xlnm.Print_Area" localSheetId="1">'Cz. II - Kolno'!$A$1:$I$29</definedName>
  </definedNames>
  <calcPr calcId="191029"/>
</workbook>
</file>

<file path=xl/calcChain.xml><?xml version="1.0" encoding="utf-8"?>
<calcChain xmlns="http://schemas.openxmlformats.org/spreadsheetml/2006/main">
  <c r="G18" i="5" l="1"/>
  <c r="G19" i="4"/>
  <c r="G14" i="4" l="1"/>
  <c r="E14" i="4"/>
  <c r="H14" i="4" s="1"/>
  <c r="G13" i="4"/>
  <c r="E13" i="4"/>
  <c r="H13" i="4" s="1"/>
  <c r="E13" i="5"/>
  <c r="H13" i="5" s="1"/>
  <c r="G13" i="5"/>
  <c r="F13" i="4" l="1"/>
  <c r="I13" i="4" s="1"/>
  <c r="F14" i="4"/>
  <c r="I14" i="4" s="1"/>
  <c r="F13" i="5"/>
  <c r="I13" i="5" s="1"/>
  <c r="C16" i="4"/>
  <c r="C15" i="5"/>
  <c r="E12" i="5" l="1"/>
  <c r="F12" i="5" s="1"/>
  <c r="I12" i="5" s="1"/>
  <c r="G12" i="5"/>
  <c r="G8" i="4"/>
  <c r="E8" i="4"/>
  <c r="F8" i="4" s="1"/>
  <c r="I8" i="4" s="1"/>
  <c r="H12" i="5" l="1"/>
  <c r="H8" i="4"/>
  <c r="G14" i="5" l="1"/>
  <c r="E14" i="5"/>
  <c r="H14" i="5" s="1"/>
  <c r="G11" i="5"/>
  <c r="E11" i="5"/>
  <c r="H11" i="5" s="1"/>
  <c r="G10" i="5"/>
  <c r="E10" i="5"/>
  <c r="F10" i="5" s="1"/>
  <c r="I10" i="5" s="1"/>
  <c r="G9" i="5"/>
  <c r="E9" i="5"/>
  <c r="H9" i="5" s="1"/>
  <c r="G8" i="5"/>
  <c r="E8" i="5"/>
  <c r="H8" i="5" s="1"/>
  <c r="E18" i="5"/>
  <c r="H18" i="5" s="1"/>
  <c r="G7" i="5"/>
  <c r="E7" i="5"/>
  <c r="F7" i="5" s="1"/>
  <c r="I7" i="5" s="1"/>
  <c r="G6" i="5"/>
  <c r="E6" i="5"/>
  <c r="H6" i="5" s="1"/>
  <c r="E7" i="4"/>
  <c r="H7" i="4" s="1"/>
  <c r="G7" i="4"/>
  <c r="E19" i="4"/>
  <c r="H19" i="4" s="1"/>
  <c r="E9" i="4"/>
  <c r="H9" i="4" s="1"/>
  <c r="G9" i="4"/>
  <c r="E10" i="4"/>
  <c r="H10" i="4" s="1"/>
  <c r="G10" i="4"/>
  <c r="E11" i="4"/>
  <c r="H11" i="4" s="1"/>
  <c r="G11" i="4"/>
  <c r="E12" i="4"/>
  <c r="H12" i="4" s="1"/>
  <c r="G12" i="4"/>
  <c r="E15" i="4"/>
  <c r="H15" i="4" s="1"/>
  <c r="G15" i="4"/>
  <c r="G6" i="4"/>
  <c r="F8" i="5" l="1"/>
  <c r="I8" i="5" s="1"/>
  <c r="G15" i="5"/>
  <c r="G19" i="5" s="1"/>
  <c r="H10" i="5"/>
  <c r="F11" i="5"/>
  <c r="I11" i="5" s="1"/>
  <c r="H7" i="5"/>
  <c r="F19" i="4"/>
  <c r="I19" i="4" s="1"/>
  <c r="G16" i="4"/>
  <c r="G20" i="4" s="1"/>
  <c r="F12" i="4"/>
  <c r="I12" i="4" s="1"/>
  <c r="F14" i="5"/>
  <c r="I14" i="5" s="1"/>
  <c r="F9" i="5"/>
  <c r="I9" i="5" s="1"/>
  <c r="F18" i="5"/>
  <c r="I18" i="5" s="1"/>
  <c r="F6" i="5"/>
  <c r="F9" i="4"/>
  <c r="I9" i="4" s="1"/>
  <c r="F10" i="4"/>
  <c r="I10" i="4" s="1"/>
  <c r="F11" i="4"/>
  <c r="I11" i="4" s="1"/>
  <c r="F15" i="4"/>
  <c r="I15" i="4" s="1"/>
  <c r="F7" i="4"/>
  <c r="I7" i="4" s="1"/>
  <c r="E6" i="4"/>
  <c r="H6" i="4" s="1"/>
  <c r="H16" i="4" s="1"/>
  <c r="H15" i="5" l="1"/>
  <c r="H19" i="5" s="1"/>
  <c r="I6" i="5"/>
  <c r="F15" i="5"/>
  <c r="H20" i="4"/>
  <c r="F6" i="4"/>
  <c r="I15" i="5" l="1"/>
  <c r="I19" i="5" s="1"/>
  <c r="I6" i="4"/>
  <c r="I16" i="4" s="1"/>
  <c r="I20" i="4" s="1"/>
  <c r="F16" i="4"/>
</calcChain>
</file>

<file path=xl/sharedStrings.xml><?xml version="1.0" encoding="utf-8"?>
<sst xmlns="http://schemas.openxmlformats.org/spreadsheetml/2006/main" count="115" uniqueCount="48">
  <si>
    <t>nazwa usługi</t>
  </si>
  <si>
    <t>Łączna wartość usługi w całym okresie realizacji umowy</t>
  </si>
  <si>
    <t>Formularz cenowy</t>
  </si>
  <si>
    <t>Lp.</t>
  </si>
  <si>
    <t>………………………………………………………..</t>
  </si>
  <si>
    <t>do reprezentowania wykonawcy)</t>
  </si>
  <si>
    <t xml:space="preserve">                         (miejscowość i data)</t>
  </si>
  <si>
    <t>razem brutto  (kol.3+kol.5)</t>
  </si>
  <si>
    <t>całkowita wartość usługi netto          (kol.3 x kol.4)</t>
  </si>
  <si>
    <t>razem podatek VAT                 (kol.4 x kol.5)</t>
  </si>
  <si>
    <t>całkowita wartość usługi brutto          (kol.4 x kol.6)</t>
  </si>
  <si>
    <t xml:space="preserve">                                                                                                                                        Załącznik nr 2a  do SWZ</t>
  </si>
  <si>
    <t xml:space="preserve">Ochrona fizyczna w godz. 7:00 – 19:00 od poniedziałku do piątku - jeden (1) umundurowany kwalifikowany pracownik ochrony                 </t>
  </si>
  <si>
    <r>
      <t>Monitorowanie sygnałów alarmowych o zagrożeniach</t>
    </r>
    <r>
      <rPr>
        <sz val="10"/>
        <rFont val="Calibri"/>
        <family val="2"/>
        <charset val="238"/>
      </rPr>
      <t>: włamania, napadu i pożaru</t>
    </r>
  </si>
  <si>
    <t>Koszt grupy interwencyjnej</t>
  </si>
  <si>
    <t>Koszty nadzoru nad realizacją usługi</t>
  </si>
  <si>
    <t>Koszty administracyjne</t>
  </si>
  <si>
    <t>Część I - Sąd Rejonowy w Łomży, ul. Polowa 1, 18-400 Łomża</t>
  </si>
  <si>
    <t xml:space="preserve">Ochrona fizyczna w godz. 7:00 – 16:00 od poniedziałku do piątku - jeden (1) umundurowany kwalifikowany pracownik ochrony                 </t>
  </si>
  <si>
    <t>Część II - Sąd Rejonowy w Łomży, Zamiejscowy Wydział Karny w Kolnie, ul. Wojska Polskiego 32, 18-500 Kolno</t>
  </si>
  <si>
    <t xml:space="preserve">(podpis osoby uprawnionej </t>
  </si>
  <si>
    <t xml:space="preserve">                                                                                                                                        Załącznik nr 2b  do SWZ</t>
  </si>
  <si>
    <r>
      <t>Monitorowanie sygnałów alarmowych o zagrożeniach</t>
    </r>
    <r>
      <rPr>
        <sz val="10"/>
        <rFont val="Calibri"/>
        <family val="2"/>
        <charset val="238"/>
        <scheme val="minor"/>
      </rPr>
      <t>: włamania, napadu i pożaru</t>
    </r>
  </si>
  <si>
    <t>Vat                                                   (liczony od kwoty w kol. 3)</t>
  </si>
  <si>
    <t xml:space="preserve">12 m-cy </t>
  </si>
  <si>
    <t>Usługa dodatkowej ochrony fizycznej na dodatkowe zlecenie (z uwzględnieniem wszystkich kosztów, w tym nadzoru, administracyjnych, innych)</t>
  </si>
  <si>
    <t xml:space="preserve">Razem </t>
  </si>
  <si>
    <t>RAZEM</t>
  </si>
  <si>
    <t xml:space="preserve">7 m-cy </t>
  </si>
  <si>
    <t>Obsługa szatni w godzinach 8:00 – 15:00 od poniedziałku do piątku w miesiącach od października do kwietnia - jeden (1) pracownik wykonujący zadania w zakresie niewymagającym wpisu na listę pracowników kwalifikowanych</t>
  </si>
  <si>
    <t xml:space="preserve">Koszty materiałów </t>
  </si>
  <si>
    <t>Koszty nieosobowe</t>
  </si>
  <si>
    <t xml:space="preserve">Koszty inne - mające wpływ na cenę oferty (jeśli dotyczy) </t>
  </si>
  <si>
    <t>jednostkowa wartość usługi netto za miesiąc</t>
  </si>
  <si>
    <t>ilość cyklów rozliczeniowych</t>
  </si>
  <si>
    <t>jednostkowa wartość usługi netto za godzinę</t>
  </si>
  <si>
    <t>liczba godzin</t>
  </si>
  <si>
    <t>……………………..</t>
  </si>
  <si>
    <t>złotych</t>
  </si>
  <si>
    <t>* stawka wynikająca z umowy z pracownikiem (bez kosztów pracodawcy)</t>
  </si>
  <si>
    <t>……………………………………………………………….</t>
  </si>
  <si>
    <t xml:space="preserve">Obsługa budynku w godz. 7:00 – 11:00 od poniedziałku do piątku - jeden (1)  pracownik obsługi wykonujący zadania ochrony w zakresie niewymagającym wpisu na listę pracowników kwalifikowanych               </t>
  </si>
  <si>
    <t>płaca zasadnicza pracownika, przyjęta do wyceny w wierszu 1:*</t>
  </si>
  <si>
    <t>płaca zasadnicza pracownika, przyjęta do wyceny w wierszu 2:*</t>
  </si>
  <si>
    <t>płaca zasadnicza pracownika, przyjęta do wyceny w wierszu 3:*</t>
  </si>
  <si>
    <t>200 godzin</t>
  </si>
  <si>
    <t>50 godzin</t>
  </si>
  <si>
    <t>Usługa dodatkowej ochrony fizycznej/dodatkowej usługi pracownika obsługi, na dodatkowe zlecenie (z uwzględnieniem wszystkich kosztów, w tym nadzoru, administracyjnych, innych)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</si>
</sst>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10"/>
      <color indexed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</font>
    <font>
      <i/>
      <sz val="12"/>
      <color indexed="8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b/>
      <sz val="16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7"/>
      <color indexed="8"/>
      <name val="Calibri"/>
      <family val="2"/>
      <charset val="238"/>
      <scheme val="minor"/>
    </font>
    <font>
      <sz val="7"/>
      <color theme="1"/>
      <name val="Czcionka tekstu podstawowego"/>
      <family val="2"/>
      <charset val="238"/>
    </font>
    <font>
      <i/>
      <sz val="12"/>
      <color indexed="8"/>
      <name val="Calibri"/>
      <family val="2"/>
      <charset val="238"/>
    </font>
    <font>
      <i/>
      <sz val="8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10"/>
      <color rgb="FF000000"/>
      <name val="Calibri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  <font>
      <b/>
      <sz val="10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3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9" fillId="0" borderId="8" xfId="0" applyFont="1" applyBorder="1" applyAlignment="1"/>
    <xf numFmtId="0" fontId="9" fillId="0" borderId="8" xfId="0" applyFont="1" applyBorder="1" applyAlignment="1">
      <alignment horizontal="center"/>
    </xf>
    <xf numFmtId="0" fontId="10" fillId="0" borderId="0" xfId="0" applyFont="1"/>
    <xf numFmtId="0" fontId="1" fillId="0" borderId="0" xfId="0" applyFont="1"/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4" fillId="0" borderId="0" xfId="0" applyFont="1"/>
    <xf numFmtId="0" fontId="18" fillId="0" borderId="8" xfId="0" applyFont="1" applyBorder="1" applyAlignment="1"/>
    <xf numFmtId="0" fontId="18" fillId="0" borderId="8" xfId="0" applyFont="1" applyBorder="1" applyAlignment="1">
      <alignment horizontal="center"/>
    </xf>
    <xf numFmtId="0" fontId="19" fillId="0" borderId="0" xfId="0" applyFont="1"/>
    <xf numFmtId="0" fontId="20" fillId="0" borderId="0" xfId="0" applyFont="1"/>
    <xf numFmtId="0" fontId="21" fillId="2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horizontal="center" vertical="center"/>
    </xf>
    <xf numFmtId="0" fontId="21" fillId="2" borderId="2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left" vertical="center" wrapText="1"/>
    </xf>
    <xf numFmtId="0" fontId="23" fillId="3" borderId="1" xfId="0" applyFont="1" applyFill="1" applyBorder="1" applyAlignment="1">
      <alignment horizontal="left" vertical="center" wrapText="1"/>
    </xf>
    <xf numFmtId="0" fontId="22" fillId="0" borderId="0" xfId="0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24" fillId="0" borderId="0" xfId="0" applyFont="1"/>
    <xf numFmtId="0" fontId="22" fillId="0" borderId="1" xfId="0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3" fontId="22" fillId="0" borderId="2" xfId="0" applyNumberFormat="1" applyFont="1" applyBorder="1" applyAlignment="1">
      <alignment horizontal="center" vertical="center"/>
    </xf>
    <xf numFmtId="4" fontId="22" fillId="0" borderId="2" xfId="0" applyNumberFormat="1" applyFont="1" applyBorder="1" applyAlignment="1">
      <alignment horizontal="center" vertical="center"/>
    </xf>
    <xf numFmtId="0" fontId="21" fillId="0" borderId="0" xfId="0" applyFont="1"/>
    <xf numFmtId="4" fontId="25" fillId="0" borderId="1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4" fontId="26" fillId="0" borderId="1" xfId="0" applyNumberFormat="1" applyFont="1" applyBorder="1" applyAlignment="1">
      <alignment horizontal="center" vertical="center"/>
    </xf>
    <xf numFmtId="4" fontId="25" fillId="0" borderId="10" xfId="0" applyNumberFormat="1" applyFont="1" applyBorder="1" applyAlignment="1">
      <alignment horizontal="center" vertical="center"/>
    </xf>
    <xf numFmtId="0" fontId="29" fillId="0" borderId="0" xfId="0" applyFont="1"/>
    <xf numFmtId="0" fontId="22" fillId="0" borderId="0" xfId="0" applyFont="1" applyBorder="1" applyAlignment="1">
      <alignment horizontal="left"/>
    </xf>
    <xf numFmtId="0" fontId="30" fillId="3" borderId="1" xfId="0" applyFont="1" applyFill="1" applyBorder="1" applyAlignment="1">
      <alignment horizontal="left" vertical="center" wrapText="1"/>
    </xf>
    <xf numFmtId="0" fontId="22" fillId="0" borderId="0" xfId="0" applyFont="1"/>
    <xf numFmtId="0" fontId="31" fillId="3" borderId="1" xfId="0" applyFont="1" applyFill="1" applyBorder="1" applyAlignment="1">
      <alignment horizontal="left" vertical="center" wrapText="1"/>
    </xf>
    <xf numFmtId="0" fontId="27" fillId="3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28" fillId="3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center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8" fillId="0" borderId="0" xfId="0" applyFont="1" applyAlignment="1">
      <alignment horizontal="center"/>
    </xf>
    <xf numFmtId="0" fontId="25" fillId="0" borderId="4" xfId="0" applyFont="1" applyBorder="1" applyAlignment="1">
      <alignment horizontal="center" vertical="center"/>
    </xf>
    <xf numFmtId="0" fontId="25" fillId="0" borderId="5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7" xfId="0" applyFont="1" applyBorder="1" applyAlignment="1">
      <alignment horizontal="center" vertical="center"/>
    </xf>
    <xf numFmtId="0" fontId="25" fillId="0" borderId="8" xfId="0" applyFont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4" fontId="25" fillId="0" borderId="2" xfId="0" applyNumberFormat="1" applyFont="1" applyBorder="1" applyAlignment="1">
      <alignment horizontal="center" vertical="center"/>
    </xf>
    <xf numFmtId="4" fontId="25" fillId="0" borderId="3" xfId="0" applyNumberFormat="1" applyFont="1" applyBorder="1" applyAlignment="1">
      <alignment horizontal="center" vertical="center"/>
    </xf>
    <xf numFmtId="0" fontId="22" fillId="0" borderId="0" xfId="0" applyFont="1" applyBorder="1" applyAlignment="1">
      <alignment horizontal="left"/>
    </xf>
    <xf numFmtId="0" fontId="15" fillId="0" borderId="0" xfId="0" applyFont="1" applyAlignment="1">
      <alignment horizontal="right" wrapText="1"/>
    </xf>
    <xf numFmtId="0" fontId="16" fillId="0" borderId="0" xfId="0" applyFont="1" applyAlignment="1">
      <alignment horizontal="right" wrapText="1"/>
    </xf>
    <xf numFmtId="0" fontId="17" fillId="0" borderId="0" xfId="0" applyFont="1" applyAlignment="1">
      <alignment horizontal="center"/>
    </xf>
    <xf numFmtId="0" fontId="26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/>
    </xf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4" fontId="26" fillId="0" borderId="2" xfId="0" applyNumberFormat="1" applyFont="1" applyBorder="1" applyAlignment="1">
      <alignment horizontal="center" vertical="center"/>
    </xf>
    <xf numFmtId="4" fontId="26" fillId="0" borderId="3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2"/>
  <sheetViews>
    <sheetView tabSelected="1" view="pageBreakPreview" zoomScale="130" zoomScaleNormal="120" zoomScaleSheetLayoutView="130" workbookViewId="0">
      <selection activeCell="A2" sqref="A2:I2"/>
    </sheetView>
  </sheetViews>
  <sheetFormatPr defaultRowHeight="14.25"/>
  <cols>
    <col min="1" max="1" width="2.875" customWidth="1"/>
    <col min="2" max="2" width="42" customWidth="1"/>
    <col min="3" max="3" width="10.125" customWidth="1"/>
    <col min="4" max="4" width="10.5" customWidth="1"/>
    <col min="5" max="5" width="10.125" customWidth="1"/>
    <col min="6" max="6" width="8.75" customWidth="1"/>
    <col min="7" max="7" width="11.125" customWidth="1"/>
    <col min="8" max="8" width="9.75" customWidth="1"/>
    <col min="9" max="9" width="11.125" customWidth="1"/>
    <col min="12" max="12" width="11.625" customWidth="1"/>
    <col min="13" max="13" width="9.875" bestFit="1" customWidth="1"/>
    <col min="14" max="14" width="11" customWidth="1"/>
  </cols>
  <sheetData>
    <row r="1" spans="1:9" ht="15.75" customHeight="1">
      <c r="A1" s="50" t="s">
        <v>11</v>
      </c>
      <c r="B1" s="51"/>
      <c r="C1" s="51"/>
      <c r="D1" s="51"/>
      <c r="E1" s="51"/>
      <c r="F1" s="51"/>
      <c r="G1" s="51"/>
      <c r="H1" s="51"/>
      <c r="I1" s="51"/>
    </row>
    <row r="2" spans="1:9" ht="21">
      <c r="A2" s="52" t="s">
        <v>2</v>
      </c>
      <c r="B2" s="52"/>
      <c r="C2" s="52"/>
      <c r="D2" s="52"/>
      <c r="E2" s="52"/>
      <c r="F2" s="52"/>
      <c r="G2" s="52"/>
      <c r="H2" s="52"/>
      <c r="I2" s="52"/>
    </row>
    <row r="3" spans="1:9" ht="15.75" customHeight="1">
      <c r="A3" s="4" t="s">
        <v>17</v>
      </c>
      <c r="B3" s="5"/>
      <c r="C3" s="6"/>
      <c r="D3" s="6"/>
      <c r="E3" s="6"/>
      <c r="F3" s="6"/>
      <c r="G3" s="6"/>
      <c r="H3" s="7"/>
      <c r="I3" s="7"/>
    </row>
    <row r="4" spans="1:9" s="14" customFormat="1" ht="48" customHeight="1">
      <c r="A4" s="12" t="s">
        <v>3</v>
      </c>
      <c r="B4" s="12" t="s">
        <v>0</v>
      </c>
      <c r="C4" s="13" t="s">
        <v>33</v>
      </c>
      <c r="D4" s="13" t="s">
        <v>34</v>
      </c>
      <c r="E4" s="13" t="s">
        <v>23</v>
      </c>
      <c r="F4" s="13" t="s">
        <v>7</v>
      </c>
      <c r="G4" s="13" t="s">
        <v>8</v>
      </c>
      <c r="H4" s="13" t="s">
        <v>9</v>
      </c>
      <c r="I4" s="13" t="s">
        <v>10</v>
      </c>
    </row>
    <row r="5" spans="1:9">
      <c r="A5" s="10">
        <v>1</v>
      </c>
      <c r="B5" s="8">
        <v>2</v>
      </c>
      <c r="C5" s="9">
        <v>3</v>
      </c>
      <c r="D5" s="11">
        <v>4</v>
      </c>
      <c r="E5" s="11">
        <v>5</v>
      </c>
      <c r="F5" s="11">
        <v>6</v>
      </c>
      <c r="G5" s="11">
        <v>7</v>
      </c>
      <c r="H5" s="11">
        <v>8</v>
      </c>
      <c r="I5" s="11">
        <v>9</v>
      </c>
    </row>
    <row r="6" spans="1:9" s="30" customFormat="1" ht="39.75" customHeight="1">
      <c r="A6" s="26">
        <v>1</v>
      </c>
      <c r="B6" s="2" t="s">
        <v>12</v>
      </c>
      <c r="C6" s="27"/>
      <c r="D6" s="28" t="s">
        <v>24</v>
      </c>
      <c r="E6" s="29">
        <f>ROUND(C6*23%,2)</f>
        <v>0</v>
      </c>
      <c r="F6" s="29">
        <f>ROUND(C6+E6,2)</f>
        <v>0</v>
      </c>
      <c r="G6" s="29">
        <f>ROUND(12*C6,2)</f>
        <v>0</v>
      </c>
      <c r="H6" s="29">
        <f>ROUND(12*E6,2)</f>
        <v>0</v>
      </c>
      <c r="I6" s="29">
        <f>ROUND(12*F6,2)</f>
        <v>0</v>
      </c>
    </row>
    <row r="7" spans="1:9" s="30" customFormat="1" ht="39.75" customHeight="1">
      <c r="A7" s="26">
        <v>2</v>
      </c>
      <c r="B7" s="2" t="s">
        <v>12</v>
      </c>
      <c r="C7" s="27"/>
      <c r="D7" s="28" t="s">
        <v>24</v>
      </c>
      <c r="E7" s="29">
        <f>ROUND(C7*23%,2)</f>
        <v>0</v>
      </c>
      <c r="F7" s="29">
        <f>ROUND(C7+E7,2)</f>
        <v>0</v>
      </c>
      <c r="G7" s="29">
        <f>ROUND(12*C7,2)</f>
        <v>0</v>
      </c>
      <c r="H7" s="29">
        <f>ROUND(12*E7,2)</f>
        <v>0</v>
      </c>
      <c r="I7" s="29">
        <f>ROUND(12*F7,2)</f>
        <v>0</v>
      </c>
    </row>
    <row r="8" spans="1:9" s="30" customFormat="1" ht="53.25" customHeight="1">
      <c r="A8" s="26">
        <v>3</v>
      </c>
      <c r="B8" s="42" t="s">
        <v>29</v>
      </c>
      <c r="C8" s="27"/>
      <c r="D8" s="28" t="s">
        <v>28</v>
      </c>
      <c r="E8" s="29">
        <f>ROUND(C8*23%,2)</f>
        <v>0</v>
      </c>
      <c r="F8" s="29">
        <f>ROUND(C8+E8,2)</f>
        <v>0</v>
      </c>
      <c r="G8" s="29">
        <f>ROUND(7*C8,2)</f>
        <v>0</v>
      </c>
      <c r="H8" s="29">
        <f>ROUND(7*E8,2)</f>
        <v>0</v>
      </c>
      <c r="I8" s="29">
        <f>ROUND(7*F8,2)</f>
        <v>0</v>
      </c>
    </row>
    <row r="9" spans="1:9" s="30" customFormat="1" ht="28.5" customHeight="1">
      <c r="A9" s="26">
        <v>4</v>
      </c>
      <c r="B9" s="3" t="s">
        <v>22</v>
      </c>
      <c r="C9" s="27"/>
      <c r="D9" s="28" t="s">
        <v>24</v>
      </c>
      <c r="E9" s="29">
        <f t="shared" ref="E9:E15" si="0">ROUND(C9*23%,2)</f>
        <v>0</v>
      </c>
      <c r="F9" s="29">
        <f t="shared" ref="F9:F15" si="1">ROUND(C9+E9,2)</f>
        <v>0</v>
      </c>
      <c r="G9" s="29">
        <f t="shared" ref="G9:G15" si="2">ROUND(12*C9,2)</f>
        <v>0</v>
      </c>
      <c r="H9" s="29">
        <f t="shared" ref="H9:H15" si="3">ROUND(12*E9,2)</f>
        <v>0</v>
      </c>
      <c r="I9" s="29">
        <f t="shared" ref="I9:I15" si="4">ROUND(12*F9,2)</f>
        <v>0</v>
      </c>
    </row>
    <row r="10" spans="1:9" s="30" customFormat="1" ht="19.5" customHeight="1">
      <c r="A10" s="26">
        <v>5</v>
      </c>
      <c r="B10" s="3" t="s">
        <v>14</v>
      </c>
      <c r="C10" s="27"/>
      <c r="D10" s="28" t="s">
        <v>24</v>
      </c>
      <c r="E10" s="29">
        <f t="shared" si="0"/>
        <v>0</v>
      </c>
      <c r="F10" s="29">
        <f t="shared" si="1"/>
        <v>0</v>
      </c>
      <c r="G10" s="29">
        <f t="shared" si="2"/>
        <v>0</v>
      </c>
      <c r="H10" s="29">
        <f t="shared" si="3"/>
        <v>0</v>
      </c>
      <c r="I10" s="29">
        <f t="shared" si="4"/>
        <v>0</v>
      </c>
    </row>
    <row r="11" spans="1:9" s="30" customFormat="1" ht="19.5" customHeight="1">
      <c r="A11" s="26">
        <v>6</v>
      </c>
      <c r="B11" s="3" t="s">
        <v>15</v>
      </c>
      <c r="C11" s="27"/>
      <c r="D11" s="28" t="s">
        <v>24</v>
      </c>
      <c r="E11" s="29">
        <f t="shared" si="0"/>
        <v>0</v>
      </c>
      <c r="F11" s="29">
        <f t="shared" si="1"/>
        <v>0</v>
      </c>
      <c r="G11" s="29">
        <f t="shared" si="2"/>
        <v>0</v>
      </c>
      <c r="H11" s="29">
        <f t="shared" si="3"/>
        <v>0</v>
      </c>
      <c r="I11" s="29">
        <f t="shared" si="4"/>
        <v>0</v>
      </c>
    </row>
    <row r="12" spans="1:9" s="30" customFormat="1" ht="19.5" customHeight="1">
      <c r="A12" s="26">
        <v>7</v>
      </c>
      <c r="B12" s="3" t="s">
        <v>16</v>
      </c>
      <c r="C12" s="27"/>
      <c r="D12" s="28" t="s">
        <v>24</v>
      </c>
      <c r="E12" s="29">
        <f t="shared" si="0"/>
        <v>0</v>
      </c>
      <c r="F12" s="29">
        <f t="shared" si="1"/>
        <v>0</v>
      </c>
      <c r="G12" s="29">
        <f t="shared" si="2"/>
        <v>0</v>
      </c>
      <c r="H12" s="29">
        <f t="shared" si="3"/>
        <v>0</v>
      </c>
      <c r="I12" s="29">
        <f t="shared" si="4"/>
        <v>0</v>
      </c>
    </row>
    <row r="13" spans="1:9" s="30" customFormat="1" ht="19.5" customHeight="1">
      <c r="A13" s="26">
        <v>8</v>
      </c>
      <c r="B13" s="3" t="s">
        <v>30</v>
      </c>
      <c r="C13" s="32"/>
      <c r="D13" s="28" t="s">
        <v>24</v>
      </c>
      <c r="E13" s="34">
        <f t="shared" si="0"/>
        <v>0</v>
      </c>
      <c r="F13" s="34">
        <f t="shared" si="1"/>
        <v>0</v>
      </c>
      <c r="G13" s="34">
        <f t="shared" si="2"/>
        <v>0</v>
      </c>
      <c r="H13" s="34">
        <f t="shared" si="3"/>
        <v>0</v>
      </c>
      <c r="I13" s="34">
        <f t="shared" si="4"/>
        <v>0</v>
      </c>
    </row>
    <row r="14" spans="1:9" s="30" customFormat="1" ht="19.5" customHeight="1">
      <c r="A14" s="26">
        <v>9</v>
      </c>
      <c r="B14" s="3" t="s">
        <v>31</v>
      </c>
      <c r="C14" s="32"/>
      <c r="D14" s="28" t="s">
        <v>24</v>
      </c>
      <c r="E14" s="34">
        <f t="shared" si="0"/>
        <v>0</v>
      </c>
      <c r="F14" s="34">
        <f t="shared" si="1"/>
        <v>0</v>
      </c>
      <c r="G14" s="34">
        <f t="shared" si="2"/>
        <v>0</v>
      </c>
      <c r="H14" s="34">
        <f t="shared" si="3"/>
        <v>0</v>
      </c>
      <c r="I14" s="34">
        <f t="shared" si="4"/>
        <v>0</v>
      </c>
    </row>
    <row r="15" spans="1:9" s="30" customFormat="1" ht="19.5" customHeight="1">
      <c r="A15" s="26">
        <v>10</v>
      </c>
      <c r="B15" s="3" t="s">
        <v>32</v>
      </c>
      <c r="C15" s="27"/>
      <c r="D15" s="28" t="s">
        <v>24</v>
      </c>
      <c r="E15" s="29">
        <f t="shared" si="0"/>
        <v>0</v>
      </c>
      <c r="F15" s="29">
        <f t="shared" si="1"/>
        <v>0</v>
      </c>
      <c r="G15" s="29">
        <f t="shared" si="2"/>
        <v>0</v>
      </c>
      <c r="H15" s="29">
        <f t="shared" si="3"/>
        <v>0</v>
      </c>
      <c r="I15" s="29">
        <f t="shared" si="4"/>
        <v>0</v>
      </c>
    </row>
    <row r="16" spans="1:9" s="30" customFormat="1" ht="19.5" customHeight="1">
      <c r="A16" s="26"/>
      <c r="B16" s="45" t="s">
        <v>26</v>
      </c>
      <c r="C16" s="36">
        <f>SUM(C6:C15)</f>
        <v>0</v>
      </c>
      <c r="D16" s="39"/>
      <c r="E16" s="39"/>
      <c r="F16" s="36">
        <f>SUM(F6:F15)</f>
        <v>0</v>
      </c>
      <c r="G16" s="36">
        <f>SUM(G6:G15)</f>
        <v>0</v>
      </c>
      <c r="H16" s="36">
        <f>SUM(H6:H15)</f>
        <v>0</v>
      </c>
      <c r="I16" s="36">
        <f>SUM(I6:I15)</f>
        <v>0</v>
      </c>
    </row>
    <row r="17" spans="1:9" s="14" customFormat="1" ht="48" customHeight="1">
      <c r="A17" s="12" t="s">
        <v>3</v>
      </c>
      <c r="B17" s="12" t="s">
        <v>0</v>
      </c>
      <c r="C17" s="13" t="s">
        <v>35</v>
      </c>
      <c r="D17" s="13" t="s">
        <v>36</v>
      </c>
      <c r="E17" s="13" t="s">
        <v>23</v>
      </c>
      <c r="F17" s="13" t="s">
        <v>7</v>
      </c>
      <c r="G17" s="13" t="s">
        <v>8</v>
      </c>
      <c r="H17" s="13" t="s">
        <v>9</v>
      </c>
      <c r="I17" s="13" t="s">
        <v>10</v>
      </c>
    </row>
    <row r="18" spans="1:9">
      <c r="A18" s="10">
        <v>1</v>
      </c>
      <c r="B18" s="8">
        <v>2</v>
      </c>
      <c r="C18" s="9">
        <v>3</v>
      </c>
      <c r="D18" s="11">
        <v>4</v>
      </c>
      <c r="E18" s="11">
        <v>5</v>
      </c>
      <c r="F18" s="11">
        <v>6</v>
      </c>
      <c r="G18" s="11">
        <v>7</v>
      </c>
      <c r="H18" s="11">
        <v>8</v>
      </c>
      <c r="I18" s="11">
        <v>9</v>
      </c>
    </row>
    <row r="19" spans="1:9" s="30" customFormat="1" ht="43.5" customHeight="1">
      <c r="A19" s="26">
        <v>11</v>
      </c>
      <c r="B19" s="3" t="s">
        <v>25</v>
      </c>
      <c r="C19" s="27"/>
      <c r="D19" s="28" t="s">
        <v>45</v>
      </c>
      <c r="E19" s="29">
        <f>ROUND(C19*23%,2)</f>
        <v>0</v>
      </c>
      <c r="F19" s="29">
        <f>ROUND(C19+E19,2)</f>
        <v>0</v>
      </c>
      <c r="G19" s="29">
        <f>ROUND(200*C19,2)</f>
        <v>0</v>
      </c>
      <c r="H19" s="29">
        <f>ROUND(200*E19,2)</f>
        <v>0</v>
      </c>
      <c r="I19" s="29">
        <f>ROUND(200*F19,2)</f>
        <v>0</v>
      </c>
    </row>
    <row r="20" spans="1:9" s="30" customFormat="1" ht="18.75" customHeight="1">
      <c r="A20" s="53" t="s">
        <v>1</v>
      </c>
      <c r="B20" s="54"/>
      <c r="C20" s="54"/>
      <c r="D20" s="54"/>
      <c r="E20" s="54"/>
      <c r="F20" s="55"/>
      <c r="G20" s="59">
        <f>G16+G19</f>
        <v>0</v>
      </c>
      <c r="H20" s="59">
        <f t="shared" ref="H20:I20" si="5">H16+H19</f>
        <v>0</v>
      </c>
      <c r="I20" s="59">
        <f t="shared" si="5"/>
        <v>0</v>
      </c>
    </row>
    <row r="21" spans="1:9" s="30" customFormat="1" ht="12.75" customHeight="1">
      <c r="A21" s="56"/>
      <c r="B21" s="57"/>
      <c r="C21" s="57"/>
      <c r="D21" s="57"/>
      <c r="E21" s="57"/>
      <c r="F21" s="58"/>
      <c r="G21" s="60"/>
      <c r="H21" s="60"/>
      <c r="I21" s="60"/>
    </row>
    <row r="22" spans="1:9" ht="15">
      <c r="A22" s="1"/>
      <c r="B22" s="1"/>
      <c r="C22" s="1"/>
      <c r="D22" s="1"/>
      <c r="E22" s="1"/>
      <c r="F22" s="1"/>
      <c r="G22" s="1"/>
      <c r="H22" s="1"/>
      <c r="I22" s="1"/>
    </row>
    <row r="23" spans="1:9" s="30" customFormat="1" ht="12.75">
      <c r="A23" s="25"/>
      <c r="B23" s="41" t="s">
        <v>42</v>
      </c>
      <c r="C23" s="41"/>
      <c r="D23" s="41" t="s">
        <v>37</v>
      </c>
      <c r="E23" s="41" t="s">
        <v>38</v>
      </c>
      <c r="F23" s="25"/>
      <c r="G23" s="25"/>
      <c r="H23" s="25"/>
      <c r="I23" s="25"/>
    </row>
    <row r="24" spans="1:9" s="30" customFormat="1" ht="12.75">
      <c r="A24" s="25"/>
      <c r="B24" s="41" t="s">
        <v>43</v>
      </c>
      <c r="C24" s="41"/>
      <c r="D24" s="41" t="s">
        <v>37</v>
      </c>
      <c r="E24" s="41" t="s">
        <v>38</v>
      </c>
      <c r="F24" s="25"/>
      <c r="G24" s="25"/>
      <c r="H24" s="25"/>
      <c r="I24" s="25"/>
    </row>
    <row r="25" spans="1:9" s="30" customFormat="1" ht="12.75">
      <c r="A25" s="25"/>
      <c r="B25" s="41" t="s">
        <v>44</v>
      </c>
      <c r="C25" s="41"/>
      <c r="D25" s="41" t="s">
        <v>37</v>
      </c>
      <c r="E25" s="41" t="s">
        <v>38</v>
      </c>
      <c r="F25" s="25"/>
      <c r="G25" s="25"/>
      <c r="H25" s="25"/>
      <c r="I25" s="25"/>
    </row>
    <row r="26" spans="1:9" ht="15">
      <c r="A26" s="1"/>
      <c r="B26" s="43"/>
      <c r="C26" s="43"/>
      <c r="D26" s="43"/>
      <c r="E26" s="43"/>
      <c r="F26" s="43"/>
      <c r="G26" s="43"/>
      <c r="H26" s="43"/>
      <c r="I26" s="43"/>
    </row>
    <row r="27" spans="1:9" s="18" customFormat="1" ht="15">
      <c r="A27" s="17"/>
      <c r="B27" s="43" t="s">
        <v>40</v>
      </c>
      <c r="C27" s="43"/>
      <c r="D27" s="43"/>
      <c r="E27" s="43"/>
      <c r="F27" s="43"/>
      <c r="G27" s="43"/>
      <c r="H27" s="43"/>
      <c r="I27" s="43"/>
    </row>
    <row r="28" spans="1:9" s="18" customFormat="1" ht="15">
      <c r="A28" s="17"/>
      <c r="B28" s="35" t="s">
        <v>6</v>
      </c>
      <c r="C28" s="43"/>
      <c r="D28" s="43"/>
      <c r="E28" s="43"/>
      <c r="F28" s="49" t="s">
        <v>4</v>
      </c>
      <c r="G28" s="49"/>
      <c r="H28" s="49"/>
      <c r="I28" s="49"/>
    </row>
    <row r="29" spans="1:9" s="18" customFormat="1" ht="10.5" customHeight="1">
      <c r="A29" s="17"/>
      <c r="B29" s="43"/>
      <c r="C29" s="43"/>
      <c r="D29" s="43"/>
      <c r="E29" s="43"/>
      <c r="F29" s="48" t="s">
        <v>20</v>
      </c>
      <c r="G29" s="48"/>
      <c r="H29" s="48"/>
      <c r="I29" s="48"/>
    </row>
    <row r="30" spans="1:9" s="18" customFormat="1" ht="10.5" customHeight="1">
      <c r="A30" s="17"/>
      <c r="B30" s="43"/>
      <c r="C30" s="43"/>
      <c r="D30" s="43"/>
      <c r="E30" s="43"/>
      <c r="F30" s="48" t="s">
        <v>5</v>
      </c>
      <c r="G30" s="48"/>
      <c r="H30" s="48"/>
      <c r="I30" s="48"/>
    </row>
    <row r="31" spans="1:9" ht="15">
      <c r="A31" s="1"/>
      <c r="B31" s="43" t="s">
        <v>39</v>
      </c>
      <c r="C31" s="43"/>
      <c r="D31" s="43"/>
      <c r="E31" s="43"/>
      <c r="F31" s="43"/>
      <c r="G31" s="43"/>
      <c r="H31" s="43"/>
      <c r="I31" s="43"/>
    </row>
    <row r="32" spans="1:9" ht="15">
      <c r="A32" s="1"/>
      <c r="B32" s="1"/>
      <c r="C32" s="1"/>
      <c r="D32" s="1"/>
      <c r="E32" s="1"/>
      <c r="F32" s="1"/>
      <c r="G32" s="1"/>
      <c r="H32" s="1"/>
      <c r="I32" s="1"/>
    </row>
  </sheetData>
  <mergeCells count="9">
    <mergeCell ref="F30:I30"/>
    <mergeCell ref="F28:I28"/>
    <mergeCell ref="F29:I29"/>
    <mergeCell ref="A1:I1"/>
    <mergeCell ref="A2:I2"/>
    <mergeCell ref="A20:F21"/>
    <mergeCell ref="G20:G21"/>
    <mergeCell ref="H20:H21"/>
    <mergeCell ref="I20:I21"/>
  </mergeCells>
  <pageMargins left="0.7" right="0.7" top="0.75" bottom="0.75" header="0.3" footer="0.3"/>
  <pageSetup paperSize="9" orientation="landscape" r:id="rId1"/>
  <rowBreaks count="1" manualBreakCount="1">
    <brk id="16" max="8" man="1"/>
  </rowBreaks>
  <colBreaks count="1" manualBreakCount="1">
    <brk id="9" max="1048575" man="1"/>
  </colBreaks>
  <ignoredErrors>
    <ignoredError sqref="C16" formulaRange="1"/>
    <ignoredError sqref="F16 G8:I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F9F79-55C5-4F99-847A-59A325A40B52}">
  <dimension ref="A1:I30"/>
  <sheetViews>
    <sheetView view="pageBreakPreview" zoomScale="130" zoomScaleNormal="120" zoomScaleSheetLayoutView="130" workbookViewId="0">
      <selection activeCell="B18" sqref="B18"/>
    </sheetView>
  </sheetViews>
  <sheetFormatPr defaultRowHeight="14.25"/>
  <cols>
    <col min="1" max="1" width="2.875" customWidth="1"/>
    <col min="2" max="2" width="43.5" customWidth="1"/>
    <col min="3" max="3" width="10.125" customWidth="1"/>
    <col min="4" max="4" width="10.5" customWidth="1"/>
    <col min="5" max="5" width="10.125" customWidth="1"/>
    <col min="6" max="6" width="8.75" customWidth="1"/>
    <col min="7" max="7" width="11.125" customWidth="1"/>
    <col min="8" max="8" width="12.375" customWidth="1"/>
    <col min="9" max="9" width="11.125" customWidth="1"/>
    <col min="12" max="12" width="11.625" customWidth="1"/>
    <col min="13" max="13" width="9.875" bestFit="1" customWidth="1"/>
    <col min="14" max="14" width="11" customWidth="1"/>
  </cols>
  <sheetData>
    <row r="1" spans="1:9" ht="15.75" customHeight="1">
      <c r="A1" s="62" t="s">
        <v>21</v>
      </c>
      <c r="B1" s="63"/>
      <c r="C1" s="63"/>
      <c r="D1" s="63"/>
      <c r="E1" s="63"/>
      <c r="F1" s="63"/>
      <c r="G1" s="63"/>
      <c r="H1" s="63"/>
      <c r="I1" s="63"/>
    </row>
    <row r="2" spans="1:9" ht="21">
      <c r="A2" s="64" t="s">
        <v>2</v>
      </c>
      <c r="B2" s="64"/>
      <c r="C2" s="64"/>
      <c r="D2" s="64"/>
      <c r="E2" s="64"/>
      <c r="F2" s="64"/>
      <c r="G2" s="64"/>
      <c r="H2" s="64"/>
      <c r="I2" s="64"/>
    </row>
    <row r="3" spans="1:9" ht="15.75" customHeight="1">
      <c r="A3" s="15" t="s">
        <v>19</v>
      </c>
      <c r="B3" s="16"/>
      <c r="C3" s="17"/>
      <c r="D3" s="17"/>
      <c r="E3" s="17"/>
      <c r="F3" s="17"/>
      <c r="G3" s="17"/>
      <c r="H3" s="18"/>
      <c r="I3" s="18"/>
    </row>
    <row r="4" spans="1:9" s="14" customFormat="1" ht="48" customHeight="1">
      <c r="A4" s="12" t="s">
        <v>3</v>
      </c>
      <c r="B4" s="12" t="s">
        <v>0</v>
      </c>
      <c r="C4" s="13" t="s">
        <v>33</v>
      </c>
      <c r="D4" s="13" t="s">
        <v>34</v>
      </c>
      <c r="E4" s="13" t="s">
        <v>23</v>
      </c>
      <c r="F4" s="13" t="s">
        <v>7</v>
      </c>
      <c r="G4" s="13" t="s">
        <v>8</v>
      </c>
      <c r="H4" s="13" t="s">
        <v>9</v>
      </c>
      <c r="I4" s="13" t="s">
        <v>10</v>
      </c>
    </row>
    <row r="5" spans="1:9">
      <c r="A5" s="21">
        <v>1</v>
      </c>
      <c r="B5" s="19">
        <v>2</v>
      </c>
      <c r="C5" s="20">
        <v>3</v>
      </c>
      <c r="D5" s="22">
        <v>4</v>
      </c>
      <c r="E5" s="22">
        <v>5</v>
      </c>
      <c r="F5" s="22">
        <v>6</v>
      </c>
      <c r="G5" s="22">
        <v>7</v>
      </c>
      <c r="H5" s="22">
        <v>8</v>
      </c>
      <c r="I5" s="22">
        <v>9</v>
      </c>
    </row>
    <row r="6" spans="1:9" s="30" customFormat="1" ht="40.5" customHeight="1">
      <c r="A6" s="31">
        <v>1</v>
      </c>
      <c r="B6" s="23" t="s">
        <v>18</v>
      </c>
      <c r="C6" s="32"/>
      <c r="D6" s="28" t="s">
        <v>24</v>
      </c>
      <c r="E6" s="34">
        <f>ROUND(C6*23%,2)</f>
        <v>0</v>
      </c>
      <c r="F6" s="34">
        <f>ROUND(C6+E6,2)</f>
        <v>0</v>
      </c>
      <c r="G6" s="34">
        <f>ROUND(12*C6,2)</f>
        <v>0</v>
      </c>
      <c r="H6" s="34">
        <f>ROUND(12*E6,2)</f>
        <v>0</v>
      </c>
      <c r="I6" s="34">
        <f>ROUND(12*F6,2)</f>
        <v>0</v>
      </c>
    </row>
    <row r="7" spans="1:9" s="30" customFormat="1" ht="57" customHeight="1">
      <c r="A7" s="31">
        <v>2</v>
      </c>
      <c r="B7" s="44" t="s">
        <v>41</v>
      </c>
      <c r="C7" s="32"/>
      <c r="D7" s="28" t="s">
        <v>24</v>
      </c>
      <c r="E7" s="34">
        <f t="shared" ref="E7:E14" si="0">ROUND(C7*23%,2)</f>
        <v>0</v>
      </c>
      <c r="F7" s="34">
        <f t="shared" ref="F7:F14" si="1">ROUND(C7+E7,2)</f>
        <v>0</v>
      </c>
      <c r="G7" s="34">
        <f t="shared" ref="G7:G14" si="2">ROUND(12*C7,2)</f>
        <v>0</v>
      </c>
      <c r="H7" s="34">
        <f t="shared" ref="H7:I14" si="3">ROUND(12*E7,2)</f>
        <v>0</v>
      </c>
      <c r="I7" s="34">
        <f t="shared" si="3"/>
        <v>0</v>
      </c>
    </row>
    <row r="8" spans="1:9" s="30" customFormat="1" ht="33" customHeight="1">
      <c r="A8" s="31">
        <v>3</v>
      </c>
      <c r="B8" s="24" t="s">
        <v>13</v>
      </c>
      <c r="C8" s="32"/>
      <c r="D8" s="28" t="s">
        <v>24</v>
      </c>
      <c r="E8" s="34">
        <f t="shared" si="0"/>
        <v>0</v>
      </c>
      <c r="F8" s="34">
        <f t="shared" si="1"/>
        <v>0</v>
      </c>
      <c r="G8" s="34">
        <f t="shared" si="2"/>
        <v>0</v>
      </c>
      <c r="H8" s="34">
        <f t="shared" si="3"/>
        <v>0</v>
      </c>
      <c r="I8" s="34">
        <f t="shared" si="3"/>
        <v>0</v>
      </c>
    </row>
    <row r="9" spans="1:9" s="30" customFormat="1" ht="24.75" customHeight="1">
      <c r="A9" s="31">
        <v>4</v>
      </c>
      <c r="B9" s="24" t="s">
        <v>14</v>
      </c>
      <c r="C9" s="32"/>
      <c r="D9" s="28" t="s">
        <v>24</v>
      </c>
      <c r="E9" s="34">
        <f t="shared" si="0"/>
        <v>0</v>
      </c>
      <c r="F9" s="34">
        <f t="shared" si="1"/>
        <v>0</v>
      </c>
      <c r="G9" s="34">
        <f t="shared" si="2"/>
        <v>0</v>
      </c>
      <c r="H9" s="34">
        <f t="shared" si="3"/>
        <v>0</v>
      </c>
      <c r="I9" s="34">
        <f t="shared" si="3"/>
        <v>0</v>
      </c>
    </row>
    <row r="10" spans="1:9" s="30" customFormat="1" ht="24.75" customHeight="1">
      <c r="A10" s="31">
        <v>5</v>
      </c>
      <c r="B10" s="24" t="s">
        <v>15</v>
      </c>
      <c r="C10" s="32"/>
      <c r="D10" s="28" t="s">
        <v>24</v>
      </c>
      <c r="E10" s="34">
        <f t="shared" si="0"/>
        <v>0</v>
      </c>
      <c r="F10" s="34">
        <f t="shared" si="1"/>
        <v>0</v>
      </c>
      <c r="G10" s="34">
        <f t="shared" si="2"/>
        <v>0</v>
      </c>
      <c r="H10" s="34">
        <f t="shared" si="3"/>
        <v>0</v>
      </c>
      <c r="I10" s="34">
        <f t="shared" si="3"/>
        <v>0</v>
      </c>
    </row>
    <row r="11" spans="1:9" s="30" customFormat="1" ht="24.75" customHeight="1">
      <c r="A11" s="31">
        <v>6</v>
      </c>
      <c r="B11" s="24" t="s">
        <v>16</v>
      </c>
      <c r="C11" s="32"/>
      <c r="D11" s="28" t="s">
        <v>24</v>
      </c>
      <c r="E11" s="34">
        <f t="shared" si="0"/>
        <v>0</v>
      </c>
      <c r="F11" s="34">
        <f t="shared" si="1"/>
        <v>0</v>
      </c>
      <c r="G11" s="34">
        <f t="shared" si="2"/>
        <v>0</v>
      </c>
      <c r="H11" s="34">
        <f t="shared" si="3"/>
        <v>0</v>
      </c>
      <c r="I11" s="34">
        <f t="shared" si="3"/>
        <v>0</v>
      </c>
    </row>
    <row r="12" spans="1:9" s="30" customFormat="1" ht="24.75" customHeight="1">
      <c r="A12" s="31">
        <v>7</v>
      </c>
      <c r="B12" s="3" t="s">
        <v>30</v>
      </c>
      <c r="C12" s="32"/>
      <c r="D12" s="28" t="s">
        <v>24</v>
      </c>
      <c r="E12" s="34">
        <f t="shared" ref="E12" si="4">ROUND(C12*23%,2)</f>
        <v>0</v>
      </c>
      <c r="F12" s="34">
        <f t="shared" ref="F12" si="5">ROUND(C12+E12,2)</f>
        <v>0</v>
      </c>
      <c r="G12" s="34">
        <f t="shared" ref="G12" si="6">ROUND(12*C12,2)</f>
        <v>0</v>
      </c>
      <c r="H12" s="34">
        <f t="shared" ref="H12" si="7">ROUND(12*E12,2)</f>
        <v>0</v>
      </c>
      <c r="I12" s="34">
        <f t="shared" ref="I12" si="8">ROUND(12*F12,2)</f>
        <v>0</v>
      </c>
    </row>
    <row r="13" spans="1:9" s="30" customFormat="1" ht="24.75" customHeight="1">
      <c r="A13" s="31">
        <v>8</v>
      </c>
      <c r="B13" s="3" t="s">
        <v>31</v>
      </c>
      <c r="C13" s="32"/>
      <c r="D13" s="28" t="s">
        <v>24</v>
      </c>
      <c r="E13" s="34">
        <f t="shared" ref="E13" si="9">ROUND(C13*23%,2)</f>
        <v>0</v>
      </c>
      <c r="F13" s="34">
        <f t="shared" ref="F13" si="10">ROUND(C13+E13,2)</f>
        <v>0</v>
      </c>
      <c r="G13" s="34">
        <f t="shared" ref="G13" si="11">ROUND(12*C13,2)</f>
        <v>0</v>
      </c>
      <c r="H13" s="34">
        <f t="shared" ref="H13" si="12">ROUND(12*E13,2)</f>
        <v>0</v>
      </c>
      <c r="I13" s="34">
        <f t="shared" ref="I13" si="13">ROUND(12*F13,2)</f>
        <v>0</v>
      </c>
    </row>
    <row r="14" spans="1:9" s="30" customFormat="1" ht="18" customHeight="1">
      <c r="A14" s="31">
        <v>9</v>
      </c>
      <c r="B14" s="24" t="s">
        <v>32</v>
      </c>
      <c r="C14" s="32"/>
      <c r="D14" s="28" t="s">
        <v>24</v>
      </c>
      <c r="E14" s="34">
        <f t="shared" si="0"/>
        <v>0</v>
      </c>
      <c r="F14" s="34">
        <f t="shared" si="1"/>
        <v>0</v>
      </c>
      <c r="G14" s="34">
        <f t="shared" si="2"/>
        <v>0</v>
      </c>
      <c r="H14" s="34">
        <f t="shared" si="3"/>
        <v>0</v>
      </c>
      <c r="I14" s="34">
        <f t="shared" si="3"/>
        <v>0</v>
      </c>
    </row>
    <row r="15" spans="1:9" s="40" customFormat="1" ht="18" customHeight="1">
      <c r="A15" s="46"/>
      <c r="B15" s="47" t="s">
        <v>27</v>
      </c>
      <c r="C15" s="38">
        <f>SUM(C6:C14)</f>
        <v>0</v>
      </c>
      <c r="D15" s="37"/>
      <c r="E15" s="37"/>
      <c r="F15" s="38">
        <f>SUM(F6:F14)</f>
        <v>0</v>
      </c>
      <c r="G15" s="38">
        <f t="shared" ref="G15:I15" si="14">SUM(G6:G14)</f>
        <v>0</v>
      </c>
      <c r="H15" s="38">
        <f t="shared" si="14"/>
        <v>0</v>
      </c>
      <c r="I15" s="38">
        <f t="shared" si="14"/>
        <v>0</v>
      </c>
    </row>
    <row r="16" spans="1:9" s="14" customFormat="1" ht="48" customHeight="1">
      <c r="A16" s="12" t="s">
        <v>3</v>
      </c>
      <c r="B16" s="12" t="s">
        <v>0</v>
      </c>
      <c r="C16" s="13" t="s">
        <v>35</v>
      </c>
      <c r="D16" s="13" t="s">
        <v>36</v>
      </c>
      <c r="E16" s="13" t="s">
        <v>23</v>
      </c>
      <c r="F16" s="13" t="s">
        <v>7</v>
      </c>
      <c r="G16" s="13" t="s">
        <v>8</v>
      </c>
      <c r="H16" s="13" t="s">
        <v>9</v>
      </c>
      <c r="I16" s="13" t="s">
        <v>10</v>
      </c>
    </row>
    <row r="17" spans="1:9">
      <c r="A17" s="21">
        <v>1</v>
      </c>
      <c r="B17" s="19">
        <v>2</v>
      </c>
      <c r="C17" s="20">
        <v>3</v>
      </c>
      <c r="D17" s="22">
        <v>4</v>
      </c>
      <c r="E17" s="22">
        <v>5</v>
      </c>
      <c r="F17" s="22">
        <v>6</v>
      </c>
      <c r="G17" s="22">
        <v>7</v>
      </c>
      <c r="H17" s="22">
        <v>8</v>
      </c>
      <c r="I17" s="22">
        <v>9</v>
      </c>
    </row>
    <row r="18" spans="1:9" s="30" customFormat="1" ht="57" customHeight="1">
      <c r="A18" s="31">
        <v>10</v>
      </c>
      <c r="B18" s="3" t="s">
        <v>47</v>
      </c>
      <c r="C18" s="32"/>
      <c r="D18" s="33" t="s">
        <v>46</v>
      </c>
      <c r="E18" s="34">
        <f>ROUND(C18*23%,2)</f>
        <v>0</v>
      </c>
      <c r="F18" s="34">
        <f>ROUND(C18+E18,2)</f>
        <v>0</v>
      </c>
      <c r="G18" s="34">
        <f>ROUND(50*C18,2)</f>
        <v>0</v>
      </c>
      <c r="H18" s="34">
        <f>ROUND(50*E18,2)</f>
        <v>0</v>
      </c>
      <c r="I18" s="34">
        <f>ROUND(50*F18,2)</f>
        <v>0</v>
      </c>
    </row>
    <row r="19" spans="1:9" s="30" customFormat="1" ht="14.25" customHeight="1">
      <c r="A19" s="65" t="s">
        <v>1</v>
      </c>
      <c r="B19" s="66"/>
      <c r="C19" s="66"/>
      <c r="D19" s="66"/>
      <c r="E19" s="66"/>
      <c r="F19" s="67"/>
      <c r="G19" s="71">
        <f>G15+G18</f>
        <v>0</v>
      </c>
      <c r="H19" s="71">
        <f t="shared" ref="H19:I19" si="15">H15+H18</f>
        <v>0</v>
      </c>
      <c r="I19" s="71">
        <f t="shared" si="15"/>
        <v>0</v>
      </c>
    </row>
    <row r="20" spans="1:9" s="30" customFormat="1" ht="7.5" customHeight="1">
      <c r="A20" s="68"/>
      <c r="B20" s="69"/>
      <c r="C20" s="69"/>
      <c r="D20" s="69"/>
      <c r="E20" s="69"/>
      <c r="F20" s="70"/>
      <c r="G20" s="72"/>
      <c r="H20" s="72"/>
      <c r="I20" s="72"/>
    </row>
    <row r="21" spans="1:9" s="30" customFormat="1" ht="12.75">
      <c r="A21" s="25"/>
      <c r="B21" s="61"/>
      <c r="C21" s="61"/>
      <c r="D21" s="61"/>
      <c r="E21" s="61"/>
      <c r="F21" s="25"/>
      <c r="G21" s="25"/>
      <c r="H21" s="25"/>
      <c r="I21" s="25"/>
    </row>
    <row r="22" spans="1:9" s="30" customFormat="1" ht="12.75">
      <c r="A22" s="25"/>
      <c r="B22" s="41" t="s">
        <v>42</v>
      </c>
      <c r="C22" s="41"/>
      <c r="D22" s="41" t="s">
        <v>37</v>
      </c>
      <c r="E22" s="41" t="s">
        <v>38</v>
      </c>
      <c r="F22" s="25"/>
      <c r="G22" s="25"/>
      <c r="H22" s="25"/>
      <c r="I22" s="25"/>
    </row>
    <row r="23" spans="1:9" s="30" customFormat="1" ht="12.75">
      <c r="A23" s="25"/>
      <c r="B23" s="41" t="s">
        <v>43</v>
      </c>
      <c r="C23" s="41"/>
      <c r="D23" s="41" t="s">
        <v>37</v>
      </c>
      <c r="E23" s="41" t="s">
        <v>38</v>
      </c>
      <c r="F23" s="25"/>
      <c r="G23" s="25"/>
      <c r="H23" s="25"/>
      <c r="I23" s="25"/>
    </row>
    <row r="24" spans="1:9" ht="15">
      <c r="A24" s="1"/>
      <c r="B24" s="43"/>
      <c r="C24" s="43"/>
      <c r="D24" s="43"/>
      <c r="E24" s="43"/>
      <c r="F24" s="43"/>
      <c r="G24" s="43"/>
      <c r="H24" s="43"/>
      <c r="I24" s="43"/>
    </row>
    <row r="25" spans="1:9" s="18" customFormat="1" ht="15">
      <c r="A25" s="17"/>
      <c r="B25" s="43" t="s">
        <v>40</v>
      </c>
      <c r="C25" s="43"/>
      <c r="D25" s="43"/>
      <c r="E25" s="43"/>
      <c r="F25" s="43"/>
      <c r="G25" s="43"/>
      <c r="H25" s="43"/>
      <c r="I25" s="43"/>
    </row>
    <row r="26" spans="1:9" s="18" customFormat="1" ht="15">
      <c r="A26" s="17"/>
      <c r="B26" s="35" t="s">
        <v>6</v>
      </c>
      <c r="C26" s="43"/>
      <c r="D26" s="43"/>
      <c r="E26" s="43"/>
      <c r="F26" s="49" t="s">
        <v>4</v>
      </c>
      <c r="G26" s="49"/>
      <c r="H26" s="49"/>
      <c r="I26" s="49"/>
    </row>
    <row r="27" spans="1:9" s="18" customFormat="1" ht="10.5" customHeight="1">
      <c r="A27" s="17"/>
      <c r="B27" s="43"/>
      <c r="C27" s="43"/>
      <c r="D27" s="43"/>
      <c r="E27" s="43"/>
      <c r="F27" s="48" t="s">
        <v>20</v>
      </c>
      <c r="G27" s="48"/>
      <c r="H27" s="48"/>
      <c r="I27" s="48"/>
    </row>
    <row r="28" spans="1:9" s="18" customFormat="1" ht="10.5" customHeight="1">
      <c r="A28" s="17"/>
      <c r="B28" s="43"/>
      <c r="C28" s="43"/>
      <c r="D28" s="43"/>
      <c r="E28" s="43"/>
      <c r="F28" s="48" t="s">
        <v>5</v>
      </c>
      <c r="G28" s="48"/>
      <c r="H28" s="48"/>
      <c r="I28" s="48"/>
    </row>
    <row r="29" spans="1:9" ht="15">
      <c r="A29" s="1"/>
      <c r="B29" s="43" t="s">
        <v>39</v>
      </c>
      <c r="C29" s="43"/>
      <c r="D29" s="43"/>
      <c r="E29" s="43"/>
      <c r="F29" s="43"/>
      <c r="G29" s="43"/>
      <c r="H29" s="43"/>
      <c r="I29" s="43"/>
    </row>
    <row r="30" spans="1:9" ht="15">
      <c r="A30" s="1"/>
      <c r="B30" s="1"/>
      <c r="C30" s="1"/>
      <c r="D30" s="1"/>
      <c r="E30" s="1"/>
      <c r="F30" s="1"/>
      <c r="G30" s="1"/>
      <c r="H30" s="1"/>
      <c r="I30" s="1"/>
    </row>
  </sheetData>
  <mergeCells count="10">
    <mergeCell ref="B21:E21"/>
    <mergeCell ref="F26:I26"/>
    <mergeCell ref="F27:I27"/>
    <mergeCell ref="F28:I28"/>
    <mergeCell ref="A1:I1"/>
    <mergeCell ref="A2:I2"/>
    <mergeCell ref="A19:F20"/>
    <mergeCell ref="G19:G20"/>
    <mergeCell ref="H19:H20"/>
    <mergeCell ref="I19:I20"/>
  </mergeCells>
  <pageMargins left="0.7" right="0.7" top="0.75" bottom="0.75" header="0.3" footer="0.3"/>
  <pageSetup paperSize="9" orientation="landscape" r:id="rId1"/>
  <rowBreaks count="1" manualBreakCount="1">
    <brk id="15" max="8" man="1"/>
  </rowBreaks>
  <ignoredErrors>
    <ignoredError sqref="C15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Cz. I - Łomża</vt:lpstr>
      <vt:lpstr>Cz. II - Kolno</vt:lpstr>
      <vt:lpstr>'Cz. I - Łomża'!Obszar_wydruku</vt:lpstr>
      <vt:lpstr>'Cz. II - Kolno'!Obszar_wydruku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sta17</dc:creator>
  <cp:lastModifiedBy>Mierzejewska Aneta</cp:lastModifiedBy>
  <cp:lastPrinted>2024-11-13T07:57:00Z</cp:lastPrinted>
  <dcterms:created xsi:type="dcterms:W3CDTF">2012-04-18T06:49:55Z</dcterms:created>
  <dcterms:modified xsi:type="dcterms:W3CDTF">2024-11-13T07:57:05Z</dcterms:modified>
</cp:coreProperties>
</file>