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Q:\Dokumenty Brokerskie\PAN IRZiBŻ\2024\Przetarg na 2025 rok\Do wysłania 2024.10.17\"/>
    </mc:Choice>
  </mc:AlternateContent>
  <xr:revisionPtr revIDLastSave="0" documentId="13_ncr:1_{8023743A-FF95-4A97-8E32-42164DCCD7BF}" xr6:coauthVersionLast="47" xr6:coauthVersionMax="47" xr10:uidLastSave="{00000000-0000-0000-0000-000000000000}"/>
  <bookViews>
    <workbookView xWindow="-28920" yWindow="-45" windowWidth="29040" windowHeight="16440" xr2:uid="{67B2E087-B828-4409-A9E8-56949D26C494}"/>
  </bookViews>
  <sheets>
    <sheet name="2024-2025" sheetId="1" r:id="rId1"/>
  </sheets>
  <definedNames>
    <definedName name="_xlnm._FilterDatabase" localSheetId="0" hidden="1">'2024-2025'!$A$7:$AC$60</definedName>
    <definedName name="_xlnm.Print_Area" localSheetId="0">'2024-2025'!$A$1:$AC$65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59" i="1" l="1"/>
  <c r="U59" i="1"/>
  <c r="R59" i="1"/>
  <c r="Q59" i="1"/>
  <c r="W58" i="1"/>
  <c r="S57" i="1"/>
  <c r="W57" i="1" s="1"/>
  <c r="W56" i="1"/>
  <c r="W55" i="1"/>
  <c r="S54" i="1"/>
  <c r="W54" i="1" s="1"/>
  <c r="W53" i="1"/>
  <c r="W52" i="1"/>
  <c r="W51" i="1"/>
  <c r="W50" i="1"/>
  <c r="W49" i="1"/>
  <c r="W48" i="1"/>
  <c r="W47" i="1"/>
  <c r="S46" i="1"/>
  <c r="W46" i="1" s="1"/>
  <c r="W45" i="1"/>
  <c r="W44" i="1"/>
  <c r="W43" i="1"/>
  <c r="W42" i="1"/>
  <c r="W41" i="1"/>
  <c r="W40" i="1"/>
  <c r="S39" i="1"/>
  <c r="W39" i="1" s="1"/>
  <c r="S38" i="1"/>
  <c r="W38" i="1" s="1"/>
  <c r="S37" i="1"/>
  <c r="W37" i="1" s="1"/>
  <c r="W36" i="1"/>
  <c r="W35" i="1"/>
  <c r="W34" i="1"/>
  <c r="W33" i="1"/>
  <c r="S32" i="1"/>
  <c r="W32" i="1" s="1"/>
  <c r="W31" i="1"/>
  <c r="W30" i="1"/>
  <c r="S29" i="1"/>
  <c r="W29" i="1" s="1"/>
  <c r="S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S59" i="1" l="1"/>
  <c r="Q60" i="1" s="1"/>
  <c r="W28" i="1"/>
  <c r="W59" i="1" l="1"/>
</calcChain>
</file>

<file path=xl/sharedStrings.xml><?xml version="1.0" encoding="utf-8"?>
<sst xmlns="http://schemas.openxmlformats.org/spreadsheetml/2006/main" count="594" uniqueCount="249">
  <si>
    <t>Załącznik nr 3</t>
  </si>
  <si>
    <t>- formularz cenowy do części 2</t>
  </si>
  <si>
    <t>Znak sprawy:</t>
  </si>
  <si>
    <t>Lp.</t>
  </si>
  <si>
    <t>Marka, model, typ pojazdu</t>
  </si>
  <si>
    <t>Nr rejestr.</t>
  </si>
  <si>
    <t>Rodzaj</t>
  </si>
  <si>
    <t>Rok produkcji</t>
  </si>
  <si>
    <t>Data pierwszej rejestracji</t>
  </si>
  <si>
    <r>
      <t>Poj. Silnika
[cm</t>
    </r>
    <r>
      <rPr>
        <b/>
        <sz val="10"/>
        <rFont val="Arial"/>
        <family val="2"/>
        <charset val="238"/>
      </rPr>
      <t>³</t>
    </r>
    <r>
      <rPr>
        <b/>
        <sz val="10"/>
        <rFont val="Arial Narrow"/>
        <family val="2"/>
      </rPr>
      <t>] /
moc [kW]</t>
    </r>
  </si>
  <si>
    <t>Przebieg
[km]
[09.2024]</t>
  </si>
  <si>
    <t>Liczba miejsc</t>
  </si>
  <si>
    <t>Ładowność [kg]</t>
  </si>
  <si>
    <t>DMC [kg]</t>
  </si>
  <si>
    <t>Nr nadwozia
/ramy
/podwozia</t>
  </si>
  <si>
    <t>Liczba kluczyków
/ sterowników</t>
  </si>
  <si>
    <r>
      <t xml:space="preserve">Zabezpiecz.
</t>
    </r>
    <r>
      <rPr>
        <sz val="9"/>
        <rFont val="Arial Narrow"/>
        <family val="2"/>
        <charset val="238"/>
      </rPr>
      <t>przeciwkradzież.</t>
    </r>
  </si>
  <si>
    <t>Suma
ubezpieczenia
z VAT [zł]</t>
  </si>
  <si>
    <r>
      <t>Składka</t>
    </r>
    <r>
      <rPr>
        <b/>
        <sz val="16"/>
        <rFont val="Arial Narrow"/>
        <family val="2"/>
      </rPr>
      <t>*</t>
    </r>
    <r>
      <rPr>
        <b/>
        <sz val="12"/>
        <rFont val="Arial Narrow"/>
        <family val="2"/>
      </rPr>
      <t xml:space="preserve"> [PLN]</t>
    </r>
  </si>
  <si>
    <t>Razem za pojazd</t>
  </si>
  <si>
    <t>Okres ubezpieczenia</t>
  </si>
  <si>
    <t>Uwagi</t>
  </si>
  <si>
    <t>dopuszczalna
masa całkowita</t>
  </si>
  <si>
    <t>oryginalnych</t>
  </si>
  <si>
    <t>nieoryginalnych</t>
  </si>
  <si>
    <t>OC</t>
  </si>
  <si>
    <t>ZK</t>
  </si>
  <si>
    <t>AC</t>
  </si>
  <si>
    <t>AC - % sumy ubezp.</t>
  </si>
  <si>
    <t>NNW</t>
  </si>
  <si>
    <r>
      <t xml:space="preserve">Assistance </t>
    </r>
    <r>
      <rPr>
        <b/>
        <sz val="16"/>
        <rFont val="Arial Narrow"/>
        <family val="2"/>
      </rPr>
      <t>**</t>
    </r>
  </si>
  <si>
    <t>od</t>
  </si>
  <si>
    <t>do</t>
  </si>
  <si>
    <t>Zakres terytorialny</t>
  </si>
  <si>
    <t>Inne</t>
  </si>
  <si>
    <r>
      <rPr>
        <b/>
        <sz val="10"/>
        <rFont val="Arial Narrow"/>
        <family val="2"/>
        <charset val="238"/>
      </rPr>
      <t>SUZUKI</t>
    </r>
    <r>
      <rPr>
        <sz val="10"/>
        <rFont val="Arial Narrow"/>
        <family val="2"/>
        <charset val="238"/>
      </rPr>
      <t xml:space="preserve">
JIMNY</t>
    </r>
  </si>
  <si>
    <t>NPI14741</t>
  </si>
  <si>
    <t>osobowy</t>
  </si>
  <si>
    <t>1328 / 62</t>
  </si>
  <si>
    <t>-</t>
  </si>
  <si>
    <t>JSAFJB43V00504785</t>
  </si>
  <si>
    <t>immobiliser</t>
  </si>
  <si>
    <t>RP</t>
  </si>
  <si>
    <t>Stacja Badawcza w Popielnie</t>
  </si>
  <si>
    <t>KOEGEL AWE 18</t>
  </si>
  <si>
    <t>NPI99HY</t>
  </si>
  <si>
    <t>przyczepa ciężarowa rolnicza
przewóz innych ładunków</t>
  </si>
  <si>
    <t>WK0A0001800078278</t>
  </si>
  <si>
    <r>
      <rPr>
        <b/>
        <sz val="10"/>
        <rFont val="Arial Narrow"/>
        <family val="2"/>
        <charset val="238"/>
      </rPr>
      <t>NIEWIADÓW</t>
    </r>
    <r>
      <rPr>
        <sz val="10"/>
        <rFont val="Arial Narrow"/>
        <family val="2"/>
        <charset val="238"/>
      </rPr>
      <t xml:space="preserve">
B 752 413 H </t>
    </r>
  </si>
  <si>
    <t>NO01113</t>
  </si>
  <si>
    <t>przyczepa
lekka</t>
  </si>
  <si>
    <t>SWNB75000Y0025300</t>
  </si>
  <si>
    <t>Olsztyn</t>
  </si>
  <si>
    <t>Westfalia 120881 AUSF EC2</t>
  </si>
  <si>
    <t>SWM0919</t>
  </si>
  <si>
    <t>przyczepa ciężarowa do przewozu koni</t>
  </si>
  <si>
    <r>
      <rPr>
        <b/>
        <sz val="10"/>
        <rFont val="Arial Narrow"/>
        <family val="2"/>
        <charset val="238"/>
      </rPr>
      <t>SANOK</t>
    </r>
    <r>
      <rPr>
        <sz val="10"/>
        <rFont val="Arial Narrow"/>
        <family val="2"/>
        <charset val="238"/>
      </rPr>
      <t xml:space="preserve">
D47B</t>
    </r>
  </si>
  <si>
    <t>SUE508P</t>
  </si>
  <si>
    <t>przyczepa</t>
  </si>
  <si>
    <r>
      <rPr>
        <b/>
        <sz val="10"/>
        <rFont val="Arial Narrow"/>
        <family val="2"/>
        <charset val="238"/>
      </rPr>
      <t xml:space="preserve">AUTOSAN </t>
    </r>
    <r>
      <rPr>
        <sz val="10"/>
        <rFont val="Arial Narrow"/>
        <family val="2"/>
        <charset val="238"/>
      </rPr>
      <t>D83</t>
    </r>
  </si>
  <si>
    <t>NPI50CR</t>
  </si>
  <si>
    <t>przyczepa ciężarowa</t>
  </si>
  <si>
    <r>
      <rPr>
        <b/>
        <sz val="10"/>
        <rFont val="Arial Narrow"/>
        <family val="2"/>
        <charset val="238"/>
      </rPr>
      <t>SANOK</t>
    </r>
    <r>
      <rPr>
        <sz val="10"/>
        <rFont val="Arial Narrow"/>
        <family val="2"/>
        <charset val="238"/>
      </rPr>
      <t xml:space="preserve">
D47A</t>
    </r>
  </si>
  <si>
    <t>SUD409P</t>
  </si>
  <si>
    <t>SUD411P</t>
  </si>
  <si>
    <t>30.05.1978</t>
  </si>
  <si>
    <r>
      <rPr>
        <b/>
        <sz val="10"/>
        <rFont val="Arial Narrow"/>
        <family val="2"/>
        <charset val="238"/>
      </rPr>
      <t>Fortschritt</t>
    </r>
    <r>
      <rPr>
        <sz val="10"/>
        <rFont val="Arial Narrow"/>
        <family val="2"/>
        <charset val="238"/>
      </rPr>
      <t xml:space="preserve">
IFA HTS10027</t>
    </r>
  </si>
  <si>
    <t>NPIC497</t>
  </si>
  <si>
    <t>przyczepa specjalna</t>
  </si>
  <si>
    <t>21.05.1987</t>
  </si>
  <si>
    <t>SUE550P</t>
  </si>
  <si>
    <t>07.01.1981</t>
  </si>
  <si>
    <t>SUE522P</t>
  </si>
  <si>
    <t>25.09.1979</t>
  </si>
  <si>
    <r>
      <rPr>
        <b/>
        <sz val="10"/>
        <rFont val="Arial Narrow"/>
        <family val="2"/>
        <charset val="238"/>
      </rPr>
      <t>Metal-Fach</t>
    </r>
    <r>
      <rPr>
        <sz val="10"/>
        <rFont val="Arial Narrow"/>
        <family val="2"/>
        <charset val="238"/>
      </rPr>
      <t xml:space="preserve">
T711</t>
    </r>
  </si>
  <si>
    <t>NPI84ER</t>
  </si>
  <si>
    <t>przyczepa
ciężarowa
rolnicza</t>
  </si>
  <si>
    <t>711311100779</t>
  </si>
  <si>
    <t>Romet Motors</t>
  </si>
  <si>
    <t>NPIG984</t>
  </si>
  <si>
    <t xml:space="preserve">motorower </t>
  </si>
  <si>
    <t>49,5 / 2,10</t>
  </si>
  <si>
    <t>SZDH2000081001633</t>
  </si>
  <si>
    <r>
      <rPr>
        <b/>
        <sz val="10"/>
        <rFont val="Arial Narrow"/>
        <family val="2"/>
        <charset val="238"/>
      </rPr>
      <t>URSUS</t>
    </r>
    <r>
      <rPr>
        <sz val="10"/>
        <rFont val="Arial Narrow"/>
        <family val="2"/>
        <charset val="238"/>
      </rPr>
      <t xml:space="preserve">
3514</t>
    </r>
  </si>
  <si>
    <t>OTP9986</t>
  </si>
  <si>
    <t>ciągnik
rolniczy</t>
  </si>
  <si>
    <r>
      <rPr>
        <sz val="10"/>
        <rFont val="Arial Narrow"/>
        <family val="2"/>
        <charset val="238"/>
      </rPr>
      <t>2502</t>
    </r>
    <r>
      <rPr>
        <b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/ -</t>
    </r>
  </si>
  <si>
    <t>0127066</t>
  </si>
  <si>
    <r>
      <rPr>
        <b/>
        <sz val="10"/>
        <rFont val="Arial Narrow"/>
        <family val="2"/>
        <charset val="238"/>
      </rPr>
      <t>URSUS</t>
    </r>
    <r>
      <rPr>
        <sz val="10"/>
        <rFont val="Arial Narrow"/>
        <family val="2"/>
        <charset val="238"/>
      </rPr>
      <t xml:space="preserve">
C 914</t>
    </r>
  </si>
  <si>
    <t>NPI21CP</t>
  </si>
  <si>
    <t>17.11.1989</t>
  </si>
  <si>
    <t>4562 / 57</t>
  </si>
  <si>
    <t>05809</t>
  </si>
  <si>
    <t>BIALORUS MTZ 320A</t>
  </si>
  <si>
    <t>NPIF215</t>
  </si>
  <si>
    <t>1551 / 25</t>
  </si>
  <si>
    <t>00734A</t>
  </si>
  <si>
    <r>
      <rPr>
        <b/>
        <sz val="10"/>
        <rFont val="Arial Narrow"/>
        <family val="2"/>
        <charset val="238"/>
      </rPr>
      <t>URSUS</t>
    </r>
    <r>
      <rPr>
        <sz val="10"/>
        <rFont val="Arial Narrow"/>
        <family val="2"/>
        <charset val="238"/>
      </rPr>
      <t xml:space="preserve">
5314</t>
    </r>
  </si>
  <si>
    <t>NPIF042</t>
  </si>
  <si>
    <t>1998 / -</t>
  </si>
  <si>
    <t xml:space="preserve">ACM254637 </t>
  </si>
  <si>
    <t>SUH6442</t>
  </si>
  <si>
    <t>06.11.1997</t>
  </si>
  <si>
    <t>6842 / -</t>
  </si>
  <si>
    <t>03888</t>
  </si>
  <si>
    <r>
      <rPr>
        <b/>
        <sz val="10"/>
        <rFont val="Arial Narrow"/>
        <family val="2"/>
        <charset val="238"/>
      </rPr>
      <t>URSUS</t>
    </r>
    <r>
      <rPr>
        <sz val="10"/>
        <rFont val="Arial Narrow"/>
        <family val="2"/>
        <charset val="238"/>
      </rPr>
      <t xml:space="preserve">
C-1614</t>
    </r>
  </si>
  <si>
    <t>SUN985C</t>
  </si>
  <si>
    <t>28.07.1987</t>
  </si>
  <si>
    <t>01004</t>
  </si>
  <si>
    <t>SUK917C</t>
  </si>
  <si>
    <t>6840 / 82</t>
  </si>
  <si>
    <t>2793</t>
  </si>
  <si>
    <r>
      <rPr>
        <b/>
        <sz val="10"/>
        <rFont val="Arial Narrow"/>
        <family val="2"/>
        <charset val="238"/>
      </rPr>
      <t>MERCEDES-BENZ</t>
    </r>
    <r>
      <rPr>
        <sz val="10"/>
        <rFont val="Arial Narrow"/>
        <family val="2"/>
        <charset val="238"/>
      </rPr>
      <t xml:space="preserve">
Sprinter 313 CDI</t>
    </r>
  </si>
  <si>
    <t>NO6185G</t>
  </si>
  <si>
    <t>specjalny
laboratorium techniczne</t>
  </si>
  <si>
    <t>2143 / 95</t>
  </si>
  <si>
    <t>WDB9066351S637693</t>
  </si>
  <si>
    <t>immobiliser, autoalarm</t>
  </si>
  <si>
    <t>Europa</t>
  </si>
  <si>
    <r>
      <rPr>
        <b/>
        <sz val="10"/>
        <rFont val="Arial Narrow"/>
        <family val="2"/>
        <charset val="238"/>
      </rPr>
      <t>TA-NO</t>
    </r>
    <r>
      <rPr>
        <sz val="10"/>
        <rFont val="Arial Narrow"/>
        <family val="2"/>
        <charset val="238"/>
      </rPr>
      <t xml:space="preserve">
T4A 23H 1300GY 02 XS35.0.1300
z zabudową pod wyposażenie laboratoryjne  </t>
    </r>
  </si>
  <si>
    <t>NO9109R</t>
  </si>
  <si>
    <t>przyczepa
specjalna
sklep/bar</t>
  </si>
  <si>
    <t>SWV4AA23HHK000407</t>
  </si>
  <si>
    <t>Olsztyn
zabudowa meblowa MDF</t>
  </si>
  <si>
    <r>
      <rPr>
        <b/>
        <sz val="10"/>
        <rFont val="Arial Narrow"/>
        <family val="2"/>
        <charset val="238"/>
      </rPr>
      <t>DACIA</t>
    </r>
    <r>
      <rPr>
        <sz val="10"/>
        <rFont val="Arial Narrow"/>
        <family val="2"/>
        <charset val="238"/>
      </rPr>
      <t xml:space="preserve">
Logan 04-09</t>
    </r>
  </si>
  <si>
    <t>NPI19831</t>
  </si>
  <si>
    <t>1390 / 55</t>
  </si>
  <si>
    <t>UU1LSDAAH32935670</t>
  </si>
  <si>
    <r>
      <rPr>
        <b/>
        <sz val="10"/>
        <rFont val="Arial Narrow"/>
        <family val="2"/>
        <charset val="238"/>
      </rPr>
      <t xml:space="preserve">URSUS
</t>
    </r>
    <r>
      <rPr>
        <sz val="10"/>
        <rFont val="Arial Narrow"/>
        <family val="2"/>
        <charset val="238"/>
      </rPr>
      <t>U-1634</t>
    </r>
  </si>
  <si>
    <t>SUE3790</t>
  </si>
  <si>
    <t>0760</t>
  </si>
  <si>
    <r>
      <t xml:space="preserve">Volkswagen Caddy 1.4 TSI
</t>
    </r>
    <r>
      <rPr>
        <sz val="10"/>
        <rFont val="Arial Narrow"/>
        <family val="2"/>
        <charset val="238"/>
      </rPr>
      <t>BMT Comfortline</t>
    </r>
  </si>
  <si>
    <t>NO1580S</t>
  </si>
  <si>
    <t>1395 / 92</t>
  </si>
  <si>
    <t>WV2ZZZ2KZJX045806</t>
  </si>
  <si>
    <t>Olsztyn
wykupiony z Leasingu</t>
  </si>
  <si>
    <r>
      <rPr>
        <b/>
        <sz val="10"/>
        <rFont val="Arial Narrow"/>
        <family val="2"/>
        <charset val="238"/>
      </rPr>
      <t xml:space="preserve">URSUS
</t>
    </r>
    <r>
      <rPr>
        <sz val="10"/>
        <rFont val="Arial Narrow"/>
        <family val="2"/>
        <charset val="238"/>
      </rPr>
      <t>C-385</t>
    </r>
  </si>
  <si>
    <t>SUK837C</t>
  </si>
  <si>
    <t>4560 / -</t>
  </si>
  <si>
    <t>22709</t>
  </si>
  <si>
    <t>NMRS686</t>
  </si>
  <si>
    <t>2502 / 35</t>
  </si>
  <si>
    <t>615334</t>
  </si>
  <si>
    <r>
      <rPr>
        <b/>
        <sz val="10"/>
        <rFont val="Arial Narrow"/>
        <family val="2"/>
        <charset val="238"/>
      </rPr>
      <t>URSUS</t>
    </r>
    <r>
      <rPr>
        <sz val="10"/>
        <rFont val="Arial Narrow"/>
        <family val="2"/>
        <charset val="238"/>
      </rPr>
      <t xml:space="preserve">
C</t>
    </r>
    <r>
      <rPr>
        <b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914</t>
    </r>
  </si>
  <si>
    <t>NPI38CT</t>
  </si>
  <si>
    <t>4562 / -</t>
  </si>
  <si>
    <t>03839</t>
  </si>
  <si>
    <r>
      <rPr>
        <b/>
        <sz val="10"/>
        <rFont val="Arial Narrow"/>
        <family val="2"/>
        <charset val="238"/>
      </rPr>
      <t>MERCEDES-BENZ</t>
    </r>
    <r>
      <rPr>
        <sz val="10"/>
        <rFont val="Arial Narrow"/>
        <family val="2"/>
        <charset val="238"/>
      </rPr>
      <t xml:space="preserve">
Sprinter 316 CDI kb</t>
    </r>
  </si>
  <si>
    <t>NO5065V</t>
  </si>
  <si>
    <t>2143 / 120</t>
  </si>
  <si>
    <t>WDB9067331P405785</t>
  </si>
  <si>
    <r>
      <rPr>
        <b/>
        <sz val="10"/>
        <rFont val="Arial Narrow"/>
        <family val="2"/>
        <charset val="238"/>
      </rPr>
      <t xml:space="preserve">PEUGEOT
</t>
    </r>
    <r>
      <rPr>
        <sz val="10"/>
        <rFont val="Arial Narrow"/>
        <family val="2"/>
        <charset val="238"/>
      </rPr>
      <t>7 Partner II Tepee MR'11 Access</t>
    </r>
  </si>
  <si>
    <t>NO4283J</t>
  </si>
  <si>
    <t xml:space="preserve">ciężarowy </t>
  </si>
  <si>
    <t>12.06.2013</t>
  </si>
  <si>
    <t>1598 / 72</t>
  </si>
  <si>
    <t>VF37D5FK0DJ641997</t>
  </si>
  <si>
    <t>NO4284J</t>
  </si>
  <si>
    <t>VF37D5FK0DJ641998</t>
  </si>
  <si>
    <r>
      <rPr>
        <b/>
        <sz val="10"/>
        <rFont val="Arial Narrow"/>
        <family val="2"/>
        <charset val="238"/>
      </rPr>
      <t>URSUS</t>
    </r>
    <r>
      <rPr>
        <sz val="10"/>
        <rFont val="Arial Narrow"/>
        <family val="2"/>
        <charset val="238"/>
      </rPr>
      <t xml:space="preserve">
U914</t>
    </r>
  </si>
  <si>
    <t>SUN974C</t>
  </si>
  <si>
    <t>02725</t>
  </si>
  <si>
    <r>
      <rPr>
        <b/>
        <sz val="10"/>
        <rFont val="Arial Narrow"/>
        <family val="2"/>
        <charset val="238"/>
      </rPr>
      <t xml:space="preserve">AUTOSAN
</t>
    </r>
    <r>
      <rPr>
        <sz val="10"/>
        <rFont val="Arial Narrow"/>
        <family val="2"/>
        <charset val="238"/>
      </rPr>
      <t>D-55</t>
    </r>
  </si>
  <si>
    <t>SUB913P</t>
  </si>
  <si>
    <t>przyczepa
ciężarowa
rolnicza wywrotka</t>
  </si>
  <si>
    <t>044893</t>
  </si>
  <si>
    <t>SUB912P</t>
  </si>
  <si>
    <t>044894</t>
  </si>
  <si>
    <r>
      <rPr>
        <b/>
        <sz val="10"/>
        <rFont val="Arial Narrow"/>
        <family val="2"/>
        <charset val="238"/>
      </rPr>
      <t>SAM</t>
    </r>
    <r>
      <rPr>
        <sz val="10"/>
        <rFont val="Arial Narrow"/>
        <family val="2"/>
        <charset val="238"/>
      </rPr>
      <t xml:space="preserve"> agregat elektryczny/ spawalniczy</t>
    </r>
  </si>
  <si>
    <t>NO9647G</t>
  </si>
  <si>
    <t>przyczepa
lekka specjalna</t>
  </si>
  <si>
    <t>12.01.2012</t>
  </si>
  <si>
    <t>KRX006120004</t>
  </si>
  <si>
    <r>
      <rPr>
        <b/>
        <sz val="10"/>
        <rFont val="Arial Narrow"/>
        <family val="2"/>
        <charset val="238"/>
      </rPr>
      <t>URSUS</t>
    </r>
    <r>
      <rPr>
        <sz val="10"/>
        <rFont val="Arial Narrow"/>
        <family val="2"/>
        <charset val="238"/>
      </rPr>
      <t xml:space="preserve">
U 1201</t>
    </r>
  </si>
  <si>
    <t>SUK849C</t>
  </si>
  <si>
    <t>6842 / 112</t>
  </si>
  <si>
    <t>1882</t>
  </si>
  <si>
    <t>SUBARU FORESTER</t>
  </si>
  <si>
    <t>NO9953Y</t>
  </si>
  <si>
    <t>1994 / 110</t>
  </si>
  <si>
    <t>JF1SH5LW49G056365</t>
  </si>
  <si>
    <t>autoalarm</t>
  </si>
  <si>
    <r>
      <t xml:space="preserve">Toyota Proace
Verso Long VIP </t>
    </r>
    <r>
      <rPr>
        <b/>
        <sz val="16"/>
        <rFont val="Arial Narrow"/>
        <family val="2"/>
        <charset val="238"/>
      </rPr>
      <t>***</t>
    </r>
  </si>
  <si>
    <t>NO901AR</t>
  </si>
  <si>
    <t>specjalny (laboratorium techniczne)</t>
  </si>
  <si>
    <t>1997 / 130</t>
  </si>
  <si>
    <t>YARVEEHZ7GZ256139</t>
  </si>
  <si>
    <t xml:space="preserve">immobiliser, alarm </t>
  </si>
  <si>
    <r>
      <rPr>
        <b/>
        <sz val="10"/>
        <rFont val="Arial Narrow"/>
        <family val="2"/>
        <charset val="238"/>
      </rPr>
      <t xml:space="preserve">NRD
</t>
    </r>
    <r>
      <rPr>
        <sz val="10"/>
        <rFont val="Arial Narrow"/>
        <family val="2"/>
        <charset val="238"/>
      </rPr>
      <t>HW 8011</t>
    </r>
  </si>
  <si>
    <t>NMR42PA</t>
  </si>
  <si>
    <t>przyczepa
ciężarowa</t>
  </si>
  <si>
    <t>26.11.1980</t>
  </si>
  <si>
    <r>
      <t>JMSTAR</t>
    </r>
    <r>
      <rPr>
        <sz val="10"/>
        <rFont val="Arial Narrow"/>
        <family val="2"/>
        <charset val="238"/>
      </rPr>
      <t xml:space="preserve">
JSD50QT-13 Sunny</t>
    </r>
  </si>
  <si>
    <t>NMR37SK</t>
  </si>
  <si>
    <t>50 / 2,4</t>
  </si>
  <si>
    <t>LJ4TCBPN57J607144</t>
  </si>
  <si>
    <r>
      <rPr>
        <b/>
        <sz val="10"/>
        <rFont val="Arial Narrow"/>
        <family val="2"/>
        <charset val="238"/>
      </rPr>
      <t>NEW HOLLAND</t>
    </r>
    <r>
      <rPr>
        <sz val="10"/>
        <rFont val="Arial Narrow"/>
        <family val="2"/>
        <charset val="238"/>
      </rPr>
      <t xml:space="preserve">
LM 5040</t>
    </r>
  </si>
  <si>
    <t>ładowarka
teleskopowa</t>
  </si>
  <si>
    <t>4500 / -</t>
  </si>
  <si>
    <t>Z8KA00232</t>
  </si>
  <si>
    <r>
      <rPr>
        <b/>
        <sz val="10"/>
        <rFont val="Arial Narrow"/>
        <family val="2"/>
        <charset val="238"/>
      </rPr>
      <t>SANOK</t>
    </r>
    <r>
      <rPr>
        <sz val="10"/>
        <rFont val="Arial Narrow"/>
        <family val="2"/>
        <charset val="238"/>
      </rPr>
      <t xml:space="preserve">
D-47A</t>
    </r>
  </si>
  <si>
    <t>SUE235P</t>
  </si>
  <si>
    <t xml:space="preserve">przyczepa
wywrotka </t>
  </si>
  <si>
    <r>
      <rPr>
        <b/>
        <sz val="10"/>
        <rFont val="Arial Narrow"/>
        <family val="2"/>
        <charset val="238"/>
      </rPr>
      <t xml:space="preserve">URSUS
</t>
    </r>
    <r>
      <rPr>
        <sz val="10"/>
        <rFont val="Arial Narrow"/>
        <family val="2"/>
        <charset val="238"/>
      </rPr>
      <t>C 360</t>
    </r>
  </si>
  <si>
    <t>SUP712C</t>
  </si>
  <si>
    <t>09.03.1989</t>
  </si>
  <si>
    <t>2502 / -</t>
  </si>
  <si>
    <r>
      <rPr>
        <b/>
        <sz val="10"/>
        <rFont val="Arial Narrow"/>
        <family val="2"/>
        <charset val="238"/>
      </rPr>
      <t>URSUS</t>
    </r>
    <r>
      <rPr>
        <sz val="10"/>
        <rFont val="Arial Narrow"/>
        <family val="2"/>
        <charset val="238"/>
      </rPr>
      <t xml:space="preserve">
1614</t>
    </r>
  </si>
  <si>
    <t>SUP559C</t>
  </si>
  <si>
    <t>6842 / 110,5</t>
  </si>
  <si>
    <t>01976</t>
  </si>
  <si>
    <t>NMRP324</t>
  </si>
  <si>
    <r>
      <rPr>
        <b/>
        <sz val="10"/>
        <rFont val="Arial Narrow"/>
        <family val="2"/>
        <charset val="238"/>
      </rPr>
      <t>VOLKSWAGEN</t>
    </r>
    <r>
      <rPr>
        <sz val="10"/>
        <rFont val="Arial Narrow"/>
        <family val="2"/>
        <charset val="238"/>
      </rPr>
      <t xml:space="preserve">
2H  AMAROK</t>
    </r>
  </si>
  <si>
    <t>EL891XS</t>
  </si>
  <si>
    <t>1968 / 132</t>
  </si>
  <si>
    <t>WV1ZZZ2HZDH020785</t>
  </si>
  <si>
    <r>
      <rPr>
        <b/>
        <sz val="10"/>
        <rFont val="Arial Narrow"/>
        <family val="2"/>
        <charset val="238"/>
      </rPr>
      <t>NEW HOLLAND</t>
    </r>
    <r>
      <rPr>
        <sz val="10"/>
        <rFont val="Arial Narrow"/>
        <family val="2"/>
        <charset val="238"/>
      </rPr>
      <t xml:space="preserve">
TM190</t>
    </r>
  </si>
  <si>
    <t>WF345A</t>
  </si>
  <si>
    <t>7480 / 170,3</t>
  </si>
  <si>
    <t>ACM270853</t>
  </si>
  <si>
    <r>
      <rPr>
        <b/>
        <sz val="10"/>
        <rFont val="Arial Narrow"/>
        <family val="2"/>
        <charset val="238"/>
      </rPr>
      <t>NEW HOLLAND</t>
    </r>
    <r>
      <rPr>
        <sz val="10"/>
        <rFont val="Arial Narrow"/>
        <family val="2"/>
        <charset val="238"/>
      </rPr>
      <t xml:space="preserve">
TM175</t>
    </r>
  </si>
  <si>
    <t>NPI02CH</t>
  </si>
  <si>
    <t>25.10.2006</t>
  </si>
  <si>
    <t>7480 / 158,1</t>
  </si>
  <si>
    <t>ACM254637</t>
  </si>
  <si>
    <r>
      <rPr>
        <b/>
        <sz val="10"/>
        <rFont val="Arial Narrow"/>
        <family val="2"/>
        <charset val="238"/>
      </rPr>
      <t>SKODA 5J FABIA II</t>
    </r>
    <r>
      <rPr>
        <sz val="10"/>
        <rFont val="Arial Narrow"/>
        <family val="2"/>
        <charset val="238"/>
      </rPr>
      <t xml:space="preserve">
Hatchback Fun 1.6 TDI</t>
    </r>
  </si>
  <si>
    <t>NPI19747</t>
  </si>
  <si>
    <t>23.11.2010</t>
  </si>
  <si>
    <t>1598 / 55</t>
  </si>
  <si>
    <t>TMBES25J7B3070495</t>
  </si>
  <si>
    <r>
      <rPr>
        <b/>
        <sz val="10"/>
        <rFont val="Arial Narrow"/>
        <family val="2"/>
        <charset val="238"/>
      </rPr>
      <t>WIOLA</t>
    </r>
    <r>
      <rPr>
        <sz val="10"/>
        <rFont val="Arial Narrow"/>
        <family val="2"/>
        <charset val="238"/>
      </rPr>
      <t xml:space="preserve"> W-4256/S</t>
    </r>
  </si>
  <si>
    <t>NO63178</t>
  </si>
  <si>
    <t>24.11.2005</t>
  </si>
  <si>
    <t>SUC075S0F50004256</t>
  </si>
  <si>
    <t>*</t>
  </si>
  <si>
    <t>w przypadku bezskładkowego objęcia ochroną danego zakresu ubezpieczenia należy wpisać 0 zł</t>
  </si>
  <si>
    <t>Razem
składki</t>
  </si>
  <si>
    <t>**</t>
  </si>
  <si>
    <t xml:space="preserve">brak zakresu nie wyłącza ochrony w ramach assistance bezskładkowego, o ile Ubezpieczyciel przewiduje taką możliwość </t>
  </si>
  <si>
    <t>Składka ogółem (Cena ofertowa brutto)</t>
  </si>
  <si>
    <t>(podpisano kwalifikowanym podpisem elektronicznym, zaufanym lub osobistym
osoby upoważnionej do reprezentowania Wykonawcy)</t>
  </si>
  <si>
    <t>***</t>
  </si>
  <si>
    <r>
      <t xml:space="preserve">Wyposażenie dodatkowe pojazdu </t>
    </r>
    <r>
      <rPr>
        <b/>
        <sz val="10"/>
        <rFont val="Arial"/>
        <family val="2"/>
        <charset val="238"/>
      </rPr>
      <t xml:space="preserve">Toyota Proace Verso </t>
    </r>
  </si>
  <si>
    <t xml:space="preserve">+ cb radio z anteną zewnętrzną i zamontowanym głośnikiem,  
'+ bagażnik dachowy 
'+ biurko w przedziale bagażowym w miejscu ostatnich siedzeń 
'+ zainstalowanie wyjścia prądowego celem zewnętrznego przyłączenia do sieci
'+ 4 uchwyty do butli ciekłego azotu w podłodze lub/i w bocznej części  bagażowe
'+ belka sygnalizacyjna dopasowana do szerokości pojazdu, mocowana na stałe z podświetlanym napisem np.: LABORATORIUM
'+ oklejenie drzwi przednich pasem z logo firmowym
'+ relingi dachowe z możliwością montażu bagażnika( belki)
'+ instalacja elektryczna 230V, zasilanie zewnętrzne z sieci lub agregatu. Liczba gniazd 230V – 4sztuki
'+ oświetlenie dodatkowe wewnętrzne LED 12V. Dwie dodatkowe lampki przy demontowalnym biurku
'+ dodatkowe 2 demontowalne siedziska przy biurku
</t>
  </si>
  <si>
    <t>ZP-TP/…....................</t>
  </si>
  <si>
    <t>FORMULARZ CENOWY do części 2 - Wykaz pojazdów IRZiBŻ PAN w Olsztynie</t>
  </si>
  <si>
    <r>
      <rPr>
        <b/>
        <sz val="10"/>
        <rFont val="Arial Narrow"/>
        <family val="2"/>
        <charset val="238"/>
      </rPr>
      <t xml:space="preserve">URSUS
</t>
    </r>
    <r>
      <rPr>
        <sz val="10"/>
        <rFont val="Arial Narrow"/>
        <family val="2"/>
        <charset val="238"/>
      </rPr>
      <t>C-1204</t>
    </r>
  </si>
  <si>
    <r>
      <t xml:space="preserve">Olsztyn - mobilne laboratorium:
SU pojazdu </t>
    </r>
    <r>
      <rPr>
        <b/>
        <sz val="9"/>
        <rFont val="Arial Narrow"/>
        <family val="2"/>
        <charset val="238"/>
      </rPr>
      <t>52.000 zł</t>
    </r>
    <r>
      <rPr>
        <sz val="9"/>
        <rFont val="Arial Narrow"/>
        <family val="2"/>
        <charset val="238"/>
      </rPr>
      <t xml:space="preserve">
Wyposażenie wmontowane na stałe w  pojeździe (nie można go wymontować bez użycia narzędzi) - ubezpieczone w sprzęcie elektronicznym.
Wartość zabudowy laboratorium:</t>
    </r>
    <r>
      <rPr>
        <b/>
        <sz val="9"/>
        <rFont val="Arial Narrow"/>
        <family val="2"/>
        <charset val="238"/>
      </rPr>
      <t>58.000.</t>
    </r>
    <r>
      <rPr>
        <sz val="9"/>
        <rFont val="Arial Narrow"/>
        <family val="2"/>
        <charset val="238"/>
      </rPr>
      <t xml:space="preserve">
Łączna SU na polisie AC </t>
    </r>
    <r>
      <rPr>
        <b/>
        <sz val="9"/>
        <rFont val="Arial Narrow"/>
        <family val="2"/>
        <charset val="238"/>
      </rPr>
      <t>110.000.</t>
    </r>
  </si>
  <si>
    <r>
      <rPr>
        <b/>
        <sz val="10"/>
        <rFont val="Arial Narrow"/>
        <family val="2"/>
        <charset val="238"/>
      </rPr>
      <t>URSUS</t>
    </r>
    <r>
      <rPr>
        <sz val="10"/>
        <rFont val="Arial Narrow"/>
        <family val="2"/>
        <charset val="238"/>
      </rPr>
      <t xml:space="preserve">
C 360 3P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</si>
</sst>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_z_ł"/>
    <numFmt numFmtId="165" formatCode="[$-415]d\ mmm;@"/>
    <numFmt numFmtId="166" formatCode="\-mm/dd"/>
    <numFmt numFmtId="167" formatCode="#,##0.00\ _z_ł"/>
    <numFmt numFmtId="168" formatCode="#,##0.00\ &quot;zł&quot;"/>
    <numFmt numFmtId="170" formatCode="0.0000%"/>
  </numFmts>
  <fonts count="3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name val="Arial Narrow"/>
      <family val="2"/>
    </font>
    <font>
      <sz val="10"/>
      <name val="Arial Narrow"/>
      <family val="2"/>
    </font>
    <font>
      <b/>
      <sz val="10"/>
      <name val="Arial Narrow"/>
      <family val="2"/>
      <charset val="238"/>
    </font>
    <font>
      <b/>
      <sz val="16"/>
      <name val="Arial Narrow"/>
      <family val="2"/>
    </font>
    <font>
      <b/>
      <sz val="12"/>
      <name val="Arial Narrow"/>
      <family val="2"/>
    </font>
    <font>
      <b/>
      <sz val="10"/>
      <color indexed="8"/>
      <name val="Arial Narrow"/>
      <family val="2"/>
      <charset val="238"/>
    </font>
    <font>
      <b/>
      <sz val="9"/>
      <name val="Arial Narrow"/>
      <family val="2"/>
    </font>
    <font>
      <b/>
      <sz val="9"/>
      <name val="Arial Narrow"/>
      <family val="2"/>
      <charset val="238"/>
    </font>
    <font>
      <b/>
      <sz val="10"/>
      <color rgb="FF0000FF"/>
      <name val="Arial Narrow"/>
      <family val="2"/>
    </font>
    <font>
      <sz val="10"/>
      <name val="Arial Narrow"/>
      <family val="2"/>
      <charset val="238"/>
    </font>
    <font>
      <sz val="10"/>
      <name val="Arial CE"/>
      <charset val="238"/>
    </font>
    <font>
      <sz val="10"/>
      <color rgb="FF008000"/>
      <name val="Arial"/>
      <family val="2"/>
      <charset val="238"/>
    </font>
    <font>
      <sz val="10"/>
      <color rgb="FFFF0000"/>
      <name val="Arial Narrow"/>
      <family val="2"/>
    </font>
    <font>
      <b/>
      <strike/>
      <sz val="10"/>
      <color rgb="FFFF0000"/>
      <name val="Arial Narrow"/>
      <family val="2"/>
      <charset val="238"/>
    </font>
    <font>
      <b/>
      <sz val="16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9"/>
      <name val="Times New Roman"/>
      <family val="1"/>
      <charset val="238"/>
    </font>
    <font>
      <sz val="11"/>
      <name val="Calibri"/>
      <family val="2"/>
      <charset val="238"/>
    </font>
    <font>
      <b/>
      <sz val="11"/>
      <color rgb="FFFF0000"/>
      <name val="Arial"/>
      <family val="2"/>
      <charset val="238"/>
    </font>
    <font>
      <sz val="10"/>
      <color rgb="FF0000FF"/>
      <name val="Arial Narrow"/>
      <family val="2"/>
      <charset val="238"/>
    </font>
    <font>
      <b/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darkGray">
        <fgColor theme="4" tint="0.79998168889431442"/>
        <bgColor indexed="65"/>
      </patternFill>
    </fill>
    <fill>
      <patternFill patternType="darkGray">
        <fgColor theme="4" tint="0.79998168889431442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 diagonalDown="1">
      <left style="hair">
        <color indexed="64"/>
      </left>
      <right style="hair">
        <color indexed="64"/>
      </right>
      <top/>
      <bottom style="hair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dotted">
        <color auto="1"/>
      </bottom>
      <diagonal/>
    </border>
  </borders>
  <cellStyleXfs count="2">
    <xf numFmtId="0" fontId="0" fillId="0" borderId="0"/>
    <xf numFmtId="0" fontId="19" fillId="0" borderId="0"/>
  </cellStyleXfs>
  <cellXfs count="184">
    <xf numFmtId="0" fontId="0" fillId="0" borderId="0" xfId="0"/>
    <xf numFmtId="0" fontId="2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top"/>
    </xf>
    <xf numFmtId="0" fontId="8" fillId="0" borderId="1" xfId="0" applyFont="1" applyBorder="1" applyAlignment="1">
      <alignment horizontal="center" vertical="top"/>
    </xf>
    <xf numFmtId="0" fontId="10" fillId="0" borderId="0" xfId="0" applyFont="1"/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textRotation="90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textRotation="90" wrapText="1"/>
    </xf>
    <xf numFmtId="0" fontId="9" fillId="3" borderId="16" xfId="0" applyFont="1" applyFill="1" applyBorder="1" applyAlignment="1">
      <alignment horizontal="center" vertical="center" textRotation="90" wrapText="1"/>
    </xf>
    <xf numFmtId="0" fontId="7" fillId="3" borderId="16" xfId="0" applyFont="1" applyFill="1" applyBorder="1" applyAlignment="1">
      <alignment horizontal="center" vertical="center" textRotation="90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textRotation="90" wrapText="1"/>
    </xf>
    <xf numFmtId="0" fontId="9" fillId="3" borderId="21" xfId="0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textRotation="90" wrapText="1"/>
    </xf>
    <xf numFmtId="0" fontId="9" fillId="0" borderId="23" xfId="0" applyFont="1" applyBorder="1" applyAlignment="1">
      <alignment horizontal="center" vertical="center" textRotation="90" wrapText="1"/>
    </xf>
    <xf numFmtId="0" fontId="7" fillId="0" borderId="0" xfId="0" applyFont="1" applyAlignment="1">
      <alignment horizontal="center" vertical="center" textRotation="90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27" xfId="0" applyFont="1" applyBorder="1" applyAlignment="1" applyProtection="1">
      <alignment horizontal="left" vertical="center" wrapText="1"/>
      <protection locked="0"/>
    </xf>
    <xf numFmtId="0" fontId="18" fillId="0" borderId="28" xfId="0" applyFont="1" applyBorder="1" applyAlignment="1">
      <alignment horizontal="center" vertical="center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18" fillId="0" borderId="28" xfId="0" applyFont="1" applyBorder="1" applyAlignment="1" applyProtection="1">
      <alignment horizontal="center" vertical="center" wrapText="1"/>
      <protection locked="0"/>
    </xf>
    <xf numFmtId="14" fontId="18" fillId="0" borderId="28" xfId="0" applyNumberFormat="1" applyFont="1" applyBorder="1" applyAlignment="1" applyProtection="1">
      <alignment horizontal="center" vertical="center" wrapText="1"/>
      <protection locked="0"/>
    </xf>
    <xf numFmtId="3" fontId="18" fillId="0" borderId="28" xfId="0" applyNumberFormat="1" applyFont="1" applyBorder="1" applyAlignment="1">
      <alignment horizontal="center" vertical="center" wrapText="1"/>
    </xf>
    <xf numFmtId="3" fontId="18" fillId="0" borderId="28" xfId="1" applyNumberFormat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49" fontId="18" fillId="0" borderId="28" xfId="0" applyNumberFormat="1" applyFont="1" applyBorder="1" applyAlignment="1">
      <alignment horizontal="center" vertical="center" wrapText="1"/>
    </xf>
    <xf numFmtId="2" fontId="11" fillId="0" borderId="28" xfId="0" applyNumberFormat="1" applyFont="1" applyBorder="1" applyAlignment="1">
      <alignment horizontal="center" vertical="center" wrapText="1"/>
    </xf>
    <xf numFmtId="164" fontId="11" fillId="0" borderId="29" xfId="0" applyNumberFormat="1" applyFont="1" applyBorder="1" applyAlignment="1">
      <alignment horizontal="center" vertical="center" wrapText="1"/>
    </xf>
    <xf numFmtId="2" fontId="11" fillId="0" borderId="29" xfId="0" applyNumberFormat="1" applyFont="1" applyBorder="1" applyAlignment="1">
      <alignment horizontal="center" vertical="center" wrapText="1"/>
    </xf>
    <xf numFmtId="4" fontId="11" fillId="0" borderId="28" xfId="0" applyNumberFormat="1" applyFont="1" applyBorder="1" applyAlignment="1">
      <alignment horizontal="center" vertical="center" wrapText="1"/>
    </xf>
    <xf numFmtId="165" fontId="7" fillId="0" borderId="30" xfId="0" applyNumberFormat="1" applyFont="1" applyBorder="1" applyAlignment="1">
      <alignment horizontal="right" vertical="center" wrapText="1"/>
    </xf>
    <xf numFmtId="0" fontId="7" fillId="0" borderId="31" xfId="0" applyFont="1" applyBorder="1" applyAlignment="1">
      <alignment horizontal="left" vertical="center"/>
    </xf>
    <xf numFmtId="165" fontId="7" fillId="0" borderId="32" xfId="0" applyNumberFormat="1" applyFont="1" applyBorder="1" applyAlignment="1">
      <alignment horizontal="right" vertical="center" wrapText="1"/>
    </xf>
    <xf numFmtId="0" fontId="7" fillId="0" borderId="33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 applyProtection="1">
      <alignment horizontal="left" vertical="center" wrapText="1"/>
      <protection locked="0"/>
    </xf>
    <xf numFmtId="0" fontId="18" fillId="0" borderId="13" xfId="0" applyFont="1" applyBorder="1" applyAlignment="1">
      <alignment horizontal="center" vertical="center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18" fillId="0" borderId="13" xfId="0" applyFont="1" applyBorder="1" applyAlignment="1" applyProtection="1">
      <alignment horizontal="center" vertical="center" wrapText="1"/>
      <protection locked="0"/>
    </xf>
    <xf numFmtId="14" fontId="18" fillId="0" borderId="13" xfId="0" applyNumberFormat="1" applyFont="1" applyBorder="1" applyAlignment="1" applyProtection="1">
      <alignment horizontal="center" vertical="center" wrapText="1"/>
      <protection locked="0"/>
    </xf>
    <xf numFmtId="3" fontId="18" fillId="0" borderId="13" xfId="0" applyNumberFormat="1" applyFont="1" applyBorder="1" applyAlignment="1">
      <alignment horizontal="center" vertical="center" wrapText="1"/>
    </xf>
    <xf numFmtId="3" fontId="18" fillId="0" borderId="13" xfId="1" applyNumberFormat="1" applyFont="1" applyBorder="1" applyAlignment="1">
      <alignment horizontal="center" vertical="center" wrapText="1"/>
    </xf>
    <xf numFmtId="49" fontId="18" fillId="0" borderId="13" xfId="0" applyNumberFormat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4" fontId="11" fillId="0" borderId="13" xfId="0" applyNumberFormat="1" applyFont="1" applyBorder="1" applyAlignment="1">
      <alignment horizontal="center" vertical="center" wrapText="1"/>
    </xf>
    <xf numFmtId="164" fontId="11" fillId="0" borderId="34" xfId="0" applyNumberFormat="1" applyFont="1" applyBorder="1" applyAlignment="1">
      <alignment horizontal="center" vertical="center" wrapText="1"/>
    </xf>
    <xf numFmtId="2" fontId="11" fillId="0" borderId="34" xfId="0" applyNumberFormat="1" applyFont="1" applyBorder="1" applyAlignment="1">
      <alignment horizontal="center" vertical="center" wrapText="1"/>
    </xf>
    <xf numFmtId="165" fontId="7" fillId="0" borderId="35" xfId="0" applyNumberFormat="1" applyFont="1" applyBorder="1" applyAlignment="1">
      <alignment horizontal="right" vertical="center" wrapText="1"/>
    </xf>
    <xf numFmtId="0" fontId="7" fillId="0" borderId="36" xfId="0" applyFont="1" applyBorder="1" applyAlignment="1">
      <alignment horizontal="left" vertical="center"/>
    </xf>
    <xf numFmtId="165" fontId="7" fillId="0" borderId="37" xfId="0" applyNumberFormat="1" applyFont="1" applyBorder="1" applyAlignment="1">
      <alignment horizontal="right" vertical="center" wrapText="1"/>
    </xf>
    <xf numFmtId="0" fontId="1" fillId="0" borderId="0" xfId="0" applyFont="1"/>
    <xf numFmtId="0" fontId="18" fillId="0" borderId="0" xfId="0" applyFont="1" applyAlignment="1">
      <alignment horizontal="center" vertical="center" wrapText="1"/>
    </xf>
    <xf numFmtId="0" fontId="18" fillId="0" borderId="12" xfId="0" applyFont="1" applyBorder="1" applyAlignment="1" applyProtection="1">
      <alignment horizontal="left" vertical="center" wrapText="1"/>
      <protection locked="0"/>
    </xf>
    <xf numFmtId="0" fontId="18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2" fontId="11" fillId="0" borderId="13" xfId="0" applyNumberFormat="1" applyFont="1" applyBorder="1" applyAlignment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  <protection locked="0"/>
    </xf>
    <xf numFmtId="3" fontId="18" fillId="0" borderId="13" xfId="0" applyNumberFormat="1" applyFont="1" applyBorder="1" applyAlignment="1" applyProtection="1">
      <alignment horizontal="center" vertical="center" wrapText="1"/>
      <protection locked="0"/>
    </xf>
    <xf numFmtId="0" fontId="20" fillId="0" borderId="0" xfId="0" applyFont="1"/>
    <xf numFmtId="0" fontId="10" fillId="0" borderId="0" xfId="0" applyFont="1" applyAlignment="1">
      <alignment horizontal="center" vertical="center" wrapText="1"/>
    </xf>
    <xf numFmtId="14" fontId="18" fillId="0" borderId="13" xfId="0" applyNumberFormat="1" applyFont="1" applyBorder="1" applyAlignment="1">
      <alignment horizontal="center" vertical="center" wrapText="1"/>
    </xf>
    <xf numFmtId="3" fontId="18" fillId="4" borderId="13" xfId="0" applyNumberFormat="1" applyFont="1" applyFill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center" vertical="center" wrapText="1"/>
    </xf>
    <xf numFmtId="164" fontId="11" fillId="0" borderId="13" xfId="0" applyNumberFormat="1" applyFont="1" applyBorder="1" applyAlignment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  <protection locked="0"/>
    </xf>
    <xf numFmtId="3" fontId="11" fillId="0" borderId="13" xfId="1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8" fillId="0" borderId="38" xfId="0" applyFont="1" applyBorder="1" applyAlignment="1" applyProtection="1">
      <alignment horizontal="left" vertical="center" wrapText="1"/>
      <protection locked="0"/>
    </xf>
    <xf numFmtId="0" fontId="18" fillId="0" borderId="39" xfId="0" applyFont="1" applyBorder="1" applyAlignment="1" applyProtection="1">
      <alignment horizontal="center" vertical="center" wrapText="1"/>
      <protection locked="0"/>
    </xf>
    <xf numFmtId="0" fontId="7" fillId="0" borderId="39" xfId="0" applyFont="1" applyBorder="1" applyAlignment="1" applyProtection="1">
      <alignment horizontal="center" vertical="center" wrapText="1"/>
      <protection locked="0"/>
    </xf>
    <xf numFmtId="14" fontId="18" fillId="0" borderId="39" xfId="0" applyNumberFormat="1" applyFont="1" applyBorder="1" applyAlignment="1" applyProtection="1">
      <alignment horizontal="center" vertical="center" wrapText="1"/>
      <protection locked="0"/>
    </xf>
    <xf numFmtId="3" fontId="18" fillId="0" borderId="39" xfId="0" applyNumberFormat="1" applyFont="1" applyBorder="1" applyAlignment="1">
      <alignment horizontal="center" vertical="center" wrapText="1"/>
    </xf>
    <xf numFmtId="3" fontId="18" fillId="4" borderId="39" xfId="0" applyNumberFormat="1" applyFont="1" applyFill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 wrapText="1"/>
    </xf>
    <xf numFmtId="164" fontId="11" fillId="0" borderId="40" xfId="0" applyNumberFormat="1" applyFont="1" applyBorder="1" applyAlignment="1">
      <alignment horizontal="center" vertical="center" wrapText="1"/>
    </xf>
    <xf numFmtId="2" fontId="11" fillId="0" borderId="40" xfId="0" applyNumberFormat="1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/>
    </xf>
    <xf numFmtId="0" fontId="0" fillId="0" borderId="27" xfId="0" applyBorder="1"/>
    <xf numFmtId="0" fontId="0" fillId="0" borderId="28" xfId="0" applyBorder="1"/>
    <xf numFmtId="0" fontId="5" fillId="0" borderId="28" xfId="0" applyFont="1" applyBorder="1"/>
    <xf numFmtId="0" fontId="0" fillId="0" borderId="28" xfId="0" applyBorder="1" applyAlignment="1">
      <alignment horizontal="center"/>
    </xf>
    <xf numFmtId="3" fontId="18" fillId="4" borderId="28" xfId="0" applyNumberFormat="1" applyFont="1" applyFill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4" fontId="11" fillId="0" borderId="40" xfId="0" applyNumberFormat="1" applyFont="1" applyBorder="1" applyAlignment="1">
      <alignment horizontal="center" vertical="center" wrapText="1"/>
    </xf>
    <xf numFmtId="10" fontId="11" fillId="0" borderId="40" xfId="0" applyNumberFormat="1" applyFont="1" applyBorder="1" applyAlignment="1">
      <alignment horizontal="center" vertical="center" wrapText="1"/>
    </xf>
    <xf numFmtId="4" fontId="22" fillId="0" borderId="40" xfId="0" applyNumberFormat="1" applyFont="1" applyBorder="1" applyAlignment="1">
      <alignment horizontal="center" vertical="center" wrapText="1"/>
    </xf>
    <xf numFmtId="10" fontId="22" fillId="0" borderId="40" xfId="0" applyNumberFormat="1" applyFont="1" applyBorder="1" applyAlignment="1">
      <alignment horizontal="center" vertical="center" wrapText="1"/>
    </xf>
    <xf numFmtId="2" fontId="22" fillId="0" borderId="40" xfId="0" applyNumberFormat="1" applyFont="1" applyBorder="1" applyAlignment="1">
      <alignment horizontal="center" vertical="center" wrapText="1"/>
    </xf>
    <xf numFmtId="167" fontId="11" fillId="0" borderId="13" xfId="0" applyNumberFormat="1" applyFont="1" applyBorder="1" applyAlignment="1">
      <alignment horizontal="center" vertical="center" wrapText="1"/>
    </xf>
    <xf numFmtId="3" fontId="18" fillId="0" borderId="18" xfId="1" applyNumberFormat="1" applyFont="1" applyBorder="1" applyAlignment="1">
      <alignment horizontal="center" vertical="center" wrapText="1"/>
    </xf>
    <xf numFmtId="2" fontId="11" fillId="0" borderId="42" xfId="0" applyNumberFormat="1" applyFont="1" applyBorder="1" applyAlignment="1">
      <alignment horizontal="center" vertical="center" wrapText="1"/>
    </xf>
    <xf numFmtId="0" fontId="23" fillId="0" borderId="43" xfId="0" applyFont="1" applyBorder="1" applyAlignment="1">
      <alignment horizontal="right" vertical="center" wrapText="1"/>
    </xf>
    <xf numFmtId="0" fontId="11" fillId="0" borderId="43" xfId="0" applyFont="1" applyBorder="1" applyAlignment="1">
      <alignment horizontal="left" vertical="center" wrapText="1"/>
    </xf>
    <xf numFmtId="0" fontId="6" fillId="0" borderId="43" xfId="0" applyFont="1" applyBorder="1" applyAlignment="1">
      <alignment horizontal="right"/>
    </xf>
    <xf numFmtId="0" fontId="24" fillId="0" borderId="43" xfId="0" applyFont="1" applyBorder="1" applyAlignment="1">
      <alignment vertical="center"/>
    </xf>
    <xf numFmtId="0" fontId="24" fillId="0" borderId="9" xfId="0" applyFont="1" applyBorder="1" applyAlignment="1">
      <alignment vertical="center"/>
    </xf>
    <xf numFmtId="0" fontId="3" fillId="0" borderId="44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4" fontId="11" fillId="0" borderId="47" xfId="0" applyNumberFormat="1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 wrapText="1"/>
    </xf>
    <xf numFmtId="3" fontId="5" fillId="0" borderId="43" xfId="0" applyNumberFormat="1" applyFont="1" applyBorder="1" applyAlignment="1">
      <alignment vertical="center"/>
    </xf>
    <xf numFmtId="0" fontId="5" fillId="0" borderId="43" xfId="0" applyFont="1" applyBorder="1"/>
    <xf numFmtId="0" fontId="0" fillId="0" borderId="43" xfId="0" applyBorder="1"/>
    <xf numFmtId="0" fontId="23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0" fontId="24" fillId="0" borderId="26" xfId="0" applyFont="1" applyBorder="1" applyAlignment="1">
      <alignment vertical="center"/>
    </xf>
    <xf numFmtId="168" fontId="3" fillId="0" borderId="44" xfId="0" applyNumberFormat="1" applyFont="1" applyBorder="1" applyAlignment="1">
      <alignment horizontal="center" vertical="center" wrapText="1"/>
    </xf>
    <xf numFmtId="168" fontId="3" fillId="0" borderId="46" xfId="0" applyNumberFormat="1" applyFont="1" applyBorder="1" applyAlignment="1">
      <alignment horizontal="center" vertical="center" wrapText="1"/>
    </xf>
    <xf numFmtId="4" fontId="25" fillId="0" borderId="44" xfId="0" applyNumberFormat="1" applyFont="1" applyBorder="1" applyAlignment="1">
      <alignment horizontal="center" vertical="center"/>
    </xf>
    <xf numFmtId="4" fontId="25" fillId="0" borderId="45" xfId="0" applyNumberFormat="1" applyFont="1" applyBorder="1" applyAlignment="1">
      <alignment horizontal="center" vertical="center"/>
    </xf>
    <xf numFmtId="4" fontId="25" fillId="0" borderId="46" xfId="0" applyNumberFormat="1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0" fillId="0" borderId="48" xfId="0" applyBorder="1"/>
    <xf numFmtId="0" fontId="5" fillId="0" borderId="48" xfId="0" applyFont="1" applyBorder="1"/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wrapText="1"/>
    </xf>
    <xf numFmtId="4" fontId="29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quotePrefix="1" applyFont="1" applyAlignment="1">
      <alignment horizontal="left" vertical="center" wrapText="1"/>
    </xf>
    <xf numFmtId="0" fontId="1" fillId="0" borderId="0" xfId="0" quotePrefix="1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10" fontId="0" fillId="0" borderId="0" xfId="0" applyNumberFormat="1" applyFont="1" applyAlignment="1">
      <alignment vertical="center"/>
    </xf>
    <xf numFmtId="0" fontId="0" fillId="0" borderId="0" xfId="0" applyFont="1"/>
    <xf numFmtId="0" fontId="31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horizontal="left" vertical="center"/>
    </xf>
    <xf numFmtId="0" fontId="7" fillId="0" borderId="33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 applyProtection="1">
      <alignment horizontal="left" vertical="center" wrapText="1"/>
      <protection locked="0"/>
    </xf>
    <xf numFmtId="0" fontId="18" fillId="0" borderId="13" xfId="0" applyFont="1" applyFill="1" applyBorder="1" applyAlignment="1">
      <alignment horizontal="center" vertical="center"/>
    </xf>
    <xf numFmtId="166" fontId="7" fillId="5" borderId="30" xfId="0" applyNumberFormat="1" applyFont="1" applyFill="1" applyBorder="1" applyAlignment="1">
      <alignment horizontal="center" vertical="center" wrapText="1"/>
    </xf>
    <xf numFmtId="166" fontId="7" fillId="5" borderId="39" xfId="0" applyNumberFormat="1" applyFont="1" applyFill="1" applyBorder="1" applyAlignment="1">
      <alignment horizontal="center" vertical="center" wrapText="1"/>
    </xf>
    <xf numFmtId="166" fontId="7" fillId="5" borderId="28" xfId="0" applyNumberFormat="1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0" fillId="5" borderId="15" xfId="0" applyFill="1" applyBorder="1"/>
    <xf numFmtId="0" fontId="7" fillId="0" borderId="14" xfId="0" applyFont="1" applyFill="1" applyBorder="1" applyAlignment="1">
      <alignment horizontal="center" vertical="center" wrapText="1"/>
    </xf>
    <xf numFmtId="170" fontId="11" fillId="0" borderId="13" xfId="0" applyNumberFormat="1" applyFont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166" fontId="7" fillId="0" borderId="30" xfId="0" applyNumberFormat="1" applyFont="1" applyBorder="1" applyAlignment="1">
      <alignment horizontal="center" vertical="center" wrapText="1"/>
    </xf>
  </cellXfs>
  <cellStyles count="2">
    <cellStyle name="Normalny" xfId="0" builtinId="0"/>
    <cellStyle name="Normalny_Arkusz1" xfId="1" xr:uid="{05962269-9A95-4055-AB98-CE2EE5489A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DF068-581D-4BF6-970E-3E686D5AB529}">
  <dimension ref="A1:BF78"/>
  <sheetViews>
    <sheetView tabSelected="1" view="pageBreakPreview" zoomScaleNormal="100" zoomScaleSheetLayoutView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R46" sqref="R46"/>
    </sheetView>
  </sheetViews>
  <sheetFormatPr defaultRowHeight="27.75" customHeight="1" x14ac:dyDescent="0.2"/>
  <cols>
    <col min="1" max="1" width="4.7109375" customWidth="1"/>
    <col min="2" max="2" width="20.7109375" customWidth="1"/>
    <col min="3" max="3" width="8.42578125" bestFit="1" customWidth="1"/>
    <col min="4" max="4" width="12.140625" customWidth="1"/>
    <col min="5" max="5" width="4.7109375" customWidth="1"/>
    <col min="6" max="6" width="8.7109375" customWidth="1"/>
    <col min="7" max="7" width="9.5703125" bestFit="1" customWidth="1"/>
    <col min="8" max="8" width="7.7109375" hidden="1" customWidth="1"/>
    <col min="9" max="9" width="4.7109375" customWidth="1"/>
    <col min="10" max="10" width="5.7109375" customWidth="1"/>
    <col min="11" max="11" width="6.85546875" customWidth="1"/>
    <col min="12" max="12" width="10.140625" customWidth="1"/>
    <col min="13" max="14" width="5.7109375" customWidth="1"/>
    <col min="15" max="15" width="11.140625" customWidth="1"/>
    <col min="16" max="16" width="11.5703125" customWidth="1"/>
    <col min="17" max="22" width="9.140625" customWidth="1"/>
    <col min="23" max="23" width="9.140625" hidden="1" customWidth="1"/>
    <col min="24" max="24" width="5.140625" bestFit="1" customWidth="1"/>
    <col min="25" max="25" width="3.85546875" bestFit="1" customWidth="1"/>
    <col min="26" max="26" width="5.140625" bestFit="1" customWidth="1"/>
    <col min="27" max="27" width="3.85546875" bestFit="1" customWidth="1"/>
    <col min="28" max="28" width="6" style="4" customWidth="1"/>
    <col min="29" max="29" width="27.85546875" bestFit="1" customWidth="1"/>
  </cols>
  <sheetData>
    <row r="1" spans="1:29" ht="15.75" customHeight="1" x14ac:dyDescent="0.2">
      <c r="B1" s="1" t="s">
        <v>0</v>
      </c>
      <c r="C1" s="2" t="s">
        <v>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C1" s="5"/>
    </row>
    <row r="2" spans="1:29" ht="15.75" customHeight="1" x14ac:dyDescent="0.2">
      <c r="B2" s="1" t="s">
        <v>2</v>
      </c>
      <c r="C2" s="6" t="s">
        <v>244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C2" s="5"/>
    </row>
    <row r="3" spans="1:29" ht="15.75" x14ac:dyDescent="0.2">
      <c r="A3" s="7"/>
      <c r="B3" s="1"/>
      <c r="C3" s="6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8"/>
      <c r="AC3" s="5"/>
    </row>
    <row r="4" spans="1:29" s="9" customFormat="1" ht="27.75" customHeight="1" x14ac:dyDescent="0.2">
      <c r="A4" s="10" t="s">
        <v>245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29" s="11" customFormat="1" ht="41.1" customHeight="1" x14ac:dyDescent="0.2">
      <c r="A5" s="12" t="s">
        <v>3</v>
      </c>
      <c r="B5" s="12" t="s">
        <v>4</v>
      </c>
      <c r="C5" s="12" t="s">
        <v>5</v>
      </c>
      <c r="D5" s="12" t="s">
        <v>6</v>
      </c>
      <c r="E5" s="13" t="s">
        <v>7</v>
      </c>
      <c r="F5" s="13" t="s">
        <v>8</v>
      </c>
      <c r="G5" s="14" t="s">
        <v>9</v>
      </c>
      <c r="H5" s="14" t="s">
        <v>10</v>
      </c>
      <c r="I5" s="16" t="s">
        <v>11</v>
      </c>
      <c r="J5" s="16" t="s">
        <v>12</v>
      </c>
      <c r="K5" s="17" t="s">
        <v>13</v>
      </c>
      <c r="L5" s="14" t="s">
        <v>14</v>
      </c>
      <c r="M5" s="181" t="s">
        <v>15</v>
      </c>
      <c r="N5" s="182"/>
      <c r="O5" s="14" t="s">
        <v>16</v>
      </c>
      <c r="P5" s="14" t="s">
        <v>17</v>
      </c>
      <c r="Q5" s="18" t="s">
        <v>18</v>
      </c>
      <c r="R5" s="19"/>
      <c r="S5" s="20"/>
      <c r="T5" s="20"/>
      <c r="U5" s="20"/>
      <c r="V5" s="21"/>
      <c r="W5" s="15" t="s">
        <v>19</v>
      </c>
      <c r="X5" s="22" t="s">
        <v>20</v>
      </c>
      <c r="Y5" s="23"/>
      <c r="Z5" s="23"/>
      <c r="AA5" s="24"/>
      <c r="AB5" s="18" t="s">
        <v>21</v>
      </c>
      <c r="AC5" s="25"/>
    </row>
    <row r="6" spans="1:29" s="11" customFormat="1" ht="66" customHeight="1" x14ac:dyDescent="0.2">
      <c r="A6" s="12"/>
      <c r="B6" s="12"/>
      <c r="C6" s="12"/>
      <c r="D6" s="12"/>
      <c r="E6" s="27"/>
      <c r="F6" s="27"/>
      <c r="G6" s="14"/>
      <c r="H6" s="14"/>
      <c r="I6" s="28"/>
      <c r="J6" s="28"/>
      <c r="K6" s="29" t="s">
        <v>22</v>
      </c>
      <c r="L6" s="14"/>
      <c r="M6" s="29" t="s">
        <v>23</v>
      </c>
      <c r="N6" s="29" t="s">
        <v>24</v>
      </c>
      <c r="O6" s="14"/>
      <c r="P6" s="14"/>
      <c r="Q6" s="30" t="s">
        <v>25</v>
      </c>
      <c r="R6" s="31" t="s">
        <v>26</v>
      </c>
      <c r="S6" s="32" t="s">
        <v>27</v>
      </c>
      <c r="T6" s="32" t="s">
        <v>28</v>
      </c>
      <c r="U6" s="31" t="s">
        <v>29</v>
      </c>
      <c r="V6" s="33" t="s">
        <v>30</v>
      </c>
      <c r="W6" s="15"/>
      <c r="X6" s="34" t="s">
        <v>31</v>
      </c>
      <c r="Y6" s="35"/>
      <c r="Z6" s="35" t="s">
        <v>32</v>
      </c>
      <c r="AA6" s="36"/>
      <c r="AB6" s="37" t="s">
        <v>33</v>
      </c>
      <c r="AC6" s="38" t="s">
        <v>34</v>
      </c>
    </row>
    <row r="7" spans="1:29" s="11" customFormat="1" ht="27.75" hidden="1" customHeight="1" x14ac:dyDescent="0.2">
      <c r="A7" s="39"/>
      <c r="B7" s="40"/>
      <c r="C7" s="26"/>
      <c r="D7" s="26"/>
      <c r="E7" s="41"/>
      <c r="F7" s="41"/>
      <c r="G7" s="26"/>
      <c r="H7" s="26"/>
      <c r="I7" s="42"/>
      <c r="J7" s="42"/>
      <c r="K7" s="43"/>
      <c r="L7" s="26"/>
      <c r="M7" s="43"/>
      <c r="N7" s="43"/>
      <c r="O7" s="26"/>
      <c r="P7" s="26"/>
      <c r="Q7" s="44"/>
      <c r="R7" s="45"/>
      <c r="S7" s="46"/>
      <c r="T7" s="46"/>
      <c r="U7" s="45"/>
      <c r="V7" s="47"/>
      <c r="W7" s="26"/>
      <c r="X7" s="48"/>
      <c r="Y7" s="49"/>
      <c r="Z7" s="50"/>
      <c r="AA7" s="48"/>
      <c r="AB7" s="51"/>
      <c r="AC7" s="52"/>
    </row>
    <row r="8" spans="1:29" ht="33" customHeight="1" x14ac:dyDescent="0.2">
      <c r="A8" s="53">
        <v>1</v>
      </c>
      <c r="B8" s="54" t="s">
        <v>35</v>
      </c>
      <c r="C8" s="55" t="s">
        <v>36</v>
      </c>
      <c r="D8" s="56" t="s">
        <v>37</v>
      </c>
      <c r="E8" s="57">
        <v>2011</v>
      </c>
      <c r="F8" s="58">
        <v>40624</v>
      </c>
      <c r="G8" s="57" t="s">
        <v>38</v>
      </c>
      <c r="H8" s="60" t="s">
        <v>39</v>
      </c>
      <c r="I8" s="61">
        <v>4</v>
      </c>
      <c r="J8" s="60" t="s">
        <v>39</v>
      </c>
      <c r="K8" s="60">
        <v>1420</v>
      </c>
      <c r="L8" s="62" t="s">
        <v>40</v>
      </c>
      <c r="M8" s="59" t="s">
        <v>39</v>
      </c>
      <c r="N8" s="59" t="s">
        <v>39</v>
      </c>
      <c r="O8" s="61" t="s">
        <v>41</v>
      </c>
      <c r="P8" s="60" t="s">
        <v>39</v>
      </c>
      <c r="Q8" s="63"/>
      <c r="R8" s="64"/>
      <c r="S8" s="64"/>
      <c r="T8" s="64"/>
      <c r="U8" s="63"/>
      <c r="V8" s="65"/>
      <c r="W8" s="66">
        <f>SUM(Q8:S8,U8:V8)</f>
        <v>0</v>
      </c>
      <c r="X8" s="67">
        <v>44169</v>
      </c>
      <c r="Y8" s="68">
        <v>2024</v>
      </c>
      <c r="Z8" s="69">
        <v>44533</v>
      </c>
      <c r="AA8" s="68">
        <v>2025</v>
      </c>
      <c r="AB8" s="56" t="s">
        <v>42</v>
      </c>
      <c r="AC8" s="70" t="s">
        <v>43</v>
      </c>
    </row>
    <row r="9" spans="1:29" ht="54" x14ac:dyDescent="0.2">
      <c r="A9" s="71">
        <v>2</v>
      </c>
      <c r="B9" s="72" t="s">
        <v>44</v>
      </c>
      <c r="C9" s="73" t="s">
        <v>45</v>
      </c>
      <c r="D9" s="74" t="s">
        <v>46</v>
      </c>
      <c r="E9" s="75">
        <v>2007</v>
      </c>
      <c r="F9" s="76">
        <v>39125</v>
      </c>
      <c r="G9" s="75"/>
      <c r="H9" s="60" t="s">
        <v>39</v>
      </c>
      <c r="I9" s="60" t="s">
        <v>39</v>
      </c>
      <c r="J9" s="78"/>
      <c r="K9" s="78">
        <v>18000</v>
      </c>
      <c r="L9" s="79" t="s">
        <v>47</v>
      </c>
      <c r="M9" s="77" t="s">
        <v>39</v>
      </c>
      <c r="N9" s="77" t="s">
        <v>39</v>
      </c>
      <c r="O9" s="80"/>
      <c r="P9" s="60" t="s">
        <v>39</v>
      </c>
      <c r="Q9" s="81"/>
      <c r="R9" s="82"/>
      <c r="S9" s="82"/>
      <c r="T9" s="82"/>
      <c r="U9" s="82"/>
      <c r="V9" s="83"/>
      <c r="W9" s="66">
        <f t="shared" ref="W9:W58" si="0">SUM(Q9:S9,U9:V9)</f>
        <v>0</v>
      </c>
      <c r="X9" s="84">
        <v>44553</v>
      </c>
      <c r="Y9" s="85">
        <v>2024</v>
      </c>
      <c r="Z9" s="86">
        <v>44917</v>
      </c>
      <c r="AA9" s="85">
        <v>2025</v>
      </c>
      <c r="AB9" s="74" t="s">
        <v>42</v>
      </c>
      <c r="AC9" s="70" t="s">
        <v>43</v>
      </c>
    </row>
    <row r="10" spans="1:29" ht="33" customHeight="1" x14ac:dyDescent="0.2">
      <c r="A10" s="71">
        <v>3</v>
      </c>
      <c r="B10" s="89" t="s">
        <v>48</v>
      </c>
      <c r="C10" s="75" t="s">
        <v>49</v>
      </c>
      <c r="D10" s="74" t="s">
        <v>50</v>
      </c>
      <c r="E10" s="75">
        <v>2000</v>
      </c>
      <c r="F10" s="76">
        <v>36668</v>
      </c>
      <c r="G10" s="78"/>
      <c r="H10" s="60" t="s">
        <v>39</v>
      </c>
      <c r="I10" s="60" t="s">
        <v>39</v>
      </c>
      <c r="J10" s="78">
        <v>530</v>
      </c>
      <c r="K10" s="77">
        <v>750</v>
      </c>
      <c r="L10" s="90" t="s">
        <v>51</v>
      </c>
      <c r="M10" s="77" t="s">
        <v>39</v>
      </c>
      <c r="N10" s="77" t="s">
        <v>39</v>
      </c>
      <c r="O10" s="80"/>
      <c r="P10" s="60" t="s">
        <v>39</v>
      </c>
      <c r="Q10" s="81"/>
      <c r="R10" s="82"/>
      <c r="S10" s="82"/>
      <c r="T10" s="82"/>
      <c r="U10" s="82"/>
      <c r="V10" s="83"/>
      <c r="W10" s="66">
        <f t="shared" si="0"/>
        <v>0</v>
      </c>
      <c r="X10" s="84">
        <v>44197</v>
      </c>
      <c r="Y10" s="85">
        <v>2025</v>
      </c>
      <c r="Z10" s="86">
        <v>44561</v>
      </c>
      <c r="AA10" s="85">
        <v>2025</v>
      </c>
      <c r="AB10" s="74" t="s">
        <v>42</v>
      </c>
      <c r="AC10" s="91" t="s">
        <v>52</v>
      </c>
    </row>
    <row r="11" spans="1:29" ht="33" customHeight="1" x14ac:dyDescent="0.2">
      <c r="A11" s="71">
        <v>4</v>
      </c>
      <c r="B11" s="72" t="s">
        <v>53</v>
      </c>
      <c r="C11" s="75" t="s">
        <v>54</v>
      </c>
      <c r="D11" s="74" t="s">
        <v>55</v>
      </c>
      <c r="E11" s="75">
        <v>1981</v>
      </c>
      <c r="F11" s="76">
        <v>29768</v>
      </c>
      <c r="G11" s="75"/>
      <c r="H11" s="60" t="s">
        <v>39</v>
      </c>
      <c r="I11" s="60" t="s">
        <v>39</v>
      </c>
      <c r="J11" s="78">
        <v>1175</v>
      </c>
      <c r="K11" s="78">
        <v>2000</v>
      </c>
      <c r="L11" s="90">
        <v>237526</v>
      </c>
      <c r="M11" s="77" t="s">
        <v>39</v>
      </c>
      <c r="N11" s="77" t="s">
        <v>39</v>
      </c>
      <c r="O11" s="80"/>
      <c r="P11" s="60" t="s">
        <v>39</v>
      </c>
      <c r="Q11" s="81"/>
      <c r="R11" s="83"/>
      <c r="S11" s="82"/>
      <c r="T11" s="82"/>
      <c r="U11" s="83"/>
      <c r="V11" s="83"/>
      <c r="W11" s="66">
        <f t="shared" si="0"/>
        <v>0</v>
      </c>
      <c r="X11" s="84">
        <v>44197</v>
      </c>
      <c r="Y11" s="85">
        <v>2025</v>
      </c>
      <c r="Z11" s="86">
        <v>44561</v>
      </c>
      <c r="AA11" s="85">
        <v>2025</v>
      </c>
      <c r="AB11" s="74" t="s">
        <v>42</v>
      </c>
      <c r="AC11" s="70" t="s">
        <v>43</v>
      </c>
    </row>
    <row r="12" spans="1:29" ht="33" customHeight="1" x14ac:dyDescent="0.2">
      <c r="A12" s="71">
        <v>5</v>
      </c>
      <c r="B12" s="89" t="s">
        <v>56</v>
      </c>
      <c r="C12" s="75" t="s">
        <v>57</v>
      </c>
      <c r="D12" s="74" t="s">
        <v>58</v>
      </c>
      <c r="E12" s="75">
        <v>1982</v>
      </c>
      <c r="F12" s="75">
        <v>1982</v>
      </c>
      <c r="G12" s="75"/>
      <c r="H12" s="60" t="s">
        <v>39</v>
      </c>
      <c r="I12" s="60" t="s">
        <v>39</v>
      </c>
      <c r="J12" s="78">
        <v>4000</v>
      </c>
      <c r="K12" s="78"/>
      <c r="L12" s="90">
        <v>29950</v>
      </c>
      <c r="M12" s="77" t="s">
        <v>39</v>
      </c>
      <c r="N12" s="77" t="s">
        <v>39</v>
      </c>
      <c r="O12" s="80"/>
      <c r="P12" s="60" t="s">
        <v>39</v>
      </c>
      <c r="Q12" s="81"/>
      <c r="R12" s="83"/>
      <c r="S12" s="82"/>
      <c r="T12" s="82"/>
      <c r="U12" s="83"/>
      <c r="V12" s="83"/>
      <c r="W12" s="66">
        <f t="shared" si="0"/>
        <v>0</v>
      </c>
      <c r="X12" s="84">
        <v>44197</v>
      </c>
      <c r="Y12" s="85">
        <v>2025</v>
      </c>
      <c r="Z12" s="86">
        <v>44561</v>
      </c>
      <c r="AA12" s="85">
        <v>2025</v>
      </c>
      <c r="AB12" s="74" t="s">
        <v>42</v>
      </c>
      <c r="AC12" s="70" t="s">
        <v>43</v>
      </c>
    </row>
    <row r="13" spans="1:29" ht="33" customHeight="1" x14ac:dyDescent="0.2">
      <c r="A13" s="71">
        <v>6</v>
      </c>
      <c r="B13" s="89" t="s">
        <v>59</v>
      </c>
      <c r="C13" s="75" t="s">
        <v>60</v>
      </c>
      <c r="D13" s="74" t="s">
        <v>61</v>
      </c>
      <c r="E13" s="75">
        <v>1982</v>
      </c>
      <c r="F13" s="76">
        <v>30167</v>
      </c>
      <c r="G13" s="75"/>
      <c r="H13" s="60" t="s">
        <v>39</v>
      </c>
      <c r="I13" s="60" t="s">
        <v>39</v>
      </c>
      <c r="J13" s="78">
        <v>10000</v>
      </c>
      <c r="K13" s="78">
        <v>13850</v>
      </c>
      <c r="L13" s="90">
        <v>12034</v>
      </c>
      <c r="M13" s="77" t="s">
        <v>39</v>
      </c>
      <c r="N13" s="77" t="s">
        <v>39</v>
      </c>
      <c r="O13" s="80"/>
      <c r="P13" s="60" t="s">
        <v>39</v>
      </c>
      <c r="Q13" s="81"/>
      <c r="R13" s="83"/>
      <c r="S13" s="82"/>
      <c r="T13" s="82"/>
      <c r="U13" s="83"/>
      <c r="V13" s="83"/>
      <c r="W13" s="66">
        <f t="shared" si="0"/>
        <v>0</v>
      </c>
      <c r="X13" s="84">
        <v>44197</v>
      </c>
      <c r="Y13" s="85">
        <v>2025</v>
      </c>
      <c r="Z13" s="86">
        <v>44561</v>
      </c>
      <c r="AA13" s="85">
        <v>2025</v>
      </c>
      <c r="AB13" s="74" t="s">
        <v>42</v>
      </c>
      <c r="AC13" s="70" t="s">
        <v>43</v>
      </c>
    </row>
    <row r="14" spans="1:29" ht="33" customHeight="1" x14ac:dyDescent="0.2">
      <c r="A14" s="71">
        <v>7</v>
      </c>
      <c r="B14" s="89" t="s">
        <v>62</v>
      </c>
      <c r="C14" s="75" t="s">
        <v>63</v>
      </c>
      <c r="D14" s="74" t="s">
        <v>58</v>
      </c>
      <c r="E14" s="75">
        <v>1982</v>
      </c>
      <c r="F14" s="75">
        <v>1982</v>
      </c>
      <c r="G14" s="75"/>
      <c r="H14" s="60" t="s">
        <v>39</v>
      </c>
      <c r="I14" s="60" t="s">
        <v>39</v>
      </c>
      <c r="J14" s="78">
        <v>4000</v>
      </c>
      <c r="K14" s="78"/>
      <c r="L14" s="90">
        <v>96508</v>
      </c>
      <c r="M14" s="77" t="s">
        <v>39</v>
      </c>
      <c r="N14" s="77" t="s">
        <v>39</v>
      </c>
      <c r="O14" s="80"/>
      <c r="P14" s="60" t="s">
        <v>39</v>
      </c>
      <c r="Q14" s="81"/>
      <c r="R14" s="83"/>
      <c r="S14" s="82"/>
      <c r="T14" s="82"/>
      <c r="U14" s="83"/>
      <c r="V14" s="83"/>
      <c r="W14" s="66">
        <f t="shared" si="0"/>
        <v>0</v>
      </c>
      <c r="X14" s="84">
        <v>44197</v>
      </c>
      <c r="Y14" s="85">
        <v>2025</v>
      </c>
      <c r="Z14" s="86">
        <v>44561</v>
      </c>
      <c r="AA14" s="85">
        <v>2025</v>
      </c>
      <c r="AB14" s="74" t="s">
        <v>42</v>
      </c>
      <c r="AC14" s="70" t="s">
        <v>43</v>
      </c>
    </row>
    <row r="15" spans="1:29" ht="33" customHeight="1" x14ac:dyDescent="0.2">
      <c r="A15" s="71">
        <v>8</v>
      </c>
      <c r="B15" s="89" t="s">
        <v>62</v>
      </c>
      <c r="C15" s="75" t="s">
        <v>64</v>
      </c>
      <c r="D15" s="74" t="s">
        <v>58</v>
      </c>
      <c r="E15" s="75">
        <v>1978</v>
      </c>
      <c r="F15" s="75" t="s">
        <v>65</v>
      </c>
      <c r="G15" s="75"/>
      <c r="H15" s="60" t="s">
        <v>39</v>
      </c>
      <c r="I15" s="60" t="s">
        <v>39</v>
      </c>
      <c r="J15" s="78">
        <v>4000</v>
      </c>
      <c r="K15" s="78"/>
      <c r="L15" s="90">
        <v>14589</v>
      </c>
      <c r="M15" s="77" t="s">
        <v>39</v>
      </c>
      <c r="N15" s="77" t="s">
        <v>39</v>
      </c>
      <c r="O15" s="80"/>
      <c r="P15" s="60" t="s">
        <v>39</v>
      </c>
      <c r="Q15" s="81"/>
      <c r="R15" s="83"/>
      <c r="S15" s="82"/>
      <c r="T15" s="82"/>
      <c r="U15" s="83"/>
      <c r="V15" s="83"/>
      <c r="W15" s="66">
        <f t="shared" si="0"/>
        <v>0</v>
      </c>
      <c r="X15" s="84">
        <v>44197</v>
      </c>
      <c r="Y15" s="85">
        <v>2025</v>
      </c>
      <c r="Z15" s="86">
        <v>44561</v>
      </c>
      <c r="AA15" s="85">
        <v>2025</v>
      </c>
      <c r="AB15" s="74" t="s">
        <v>42</v>
      </c>
      <c r="AC15" s="70" t="s">
        <v>43</v>
      </c>
    </row>
    <row r="16" spans="1:29" ht="33" customHeight="1" x14ac:dyDescent="0.2">
      <c r="A16" s="71">
        <v>9</v>
      </c>
      <c r="B16" s="89" t="s">
        <v>66</v>
      </c>
      <c r="C16" s="75" t="s">
        <v>67</v>
      </c>
      <c r="D16" s="74" t="s">
        <v>68</v>
      </c>
      <c r="E16" s="75">
        <v>1986</v>
      </c>
      <c r="F16" s="75" t="s">
        <v>69</v>
      </c>
      <c r="G16" s="75"/>
      <c r="H16" s="60" t="s">
        <v>39</v>
      </c>
      <c r="I16" s="60" t="s">
        <v>39</v>
      </c>
      <c r="J16" s="78">
        <v>10000</v>
      </c>
      <c r="K16" s="78">
        <v>13900</v>
      </c>
      <c r="L16" s="90">
        <v>26979</v>
      </c>
      <c r="M16" s="77" t="s">
        <v>39</v>
      </c>
      <c r="N16" s="77" t="s">
        <v>39</v>
      </c>
      <c r="O16" s="80"/>
      <c r="P16" s="60" t="s">
        <v>39</v>
      </c>
      <c r="Q16" s="81"/>
      <c r="R16" s="83"/>
      <c r="S16" s="82"/>
      <c r="T16" s="82"/>
      <c r="U16" s="83"/>
      <c r="V16" s="83"/>
      <c r="W16" s="66">
        <f t="shared" si="0"/>
        <v>0</v>
      </c>
      <c r="X16" s="84">
        <v>44197</v>
      </c>
      <c r="Y16" s="85">
        <v>2025</v>
      </c>
      <c r="Z16" s="86">
        <v>44561</v>
      </c>
      <c r="AA16" s="85">
        <v>2025</v>
      </c>
      <c r="AB16" s="74" t="s">
        <v>42</v>
      </c>
      <c r="AC16" s="70" t="s">
        <v>43</v>
      </c>
    </row>
    <row r="17" spans="1:29" ht="33" customHeight="1" x14ac:dyDescent="0.2">
      <c r="A17" s="71">
        <v>10</v>
      </c>
      <c r="B17" s="89" t="s">
        <v>62</v>
      </c>
      <c r="C17" s="75" t="s">
        <v>70</v>
      </c>
      <c r="D17" s="74" t="s">
        <v>58</v>
      </c>
      <c r="E17" s="75">
        <v>1980</v>
      </c>
      <c r="F17" s="75" t="s">
        <v>71</v>
      </c>
      <c r="G17" s="75"/>
      <c r="H17" s="60" t="s">
        <v>39</v>
      </c>
      <c r="I17" s="60" t="s">
        <v>39</v>
      </c>
      <c r="J17" s="78">
        <v>3500</v>
      </c>
      <c r="K17" s="78">
        <v>4900</v>
      </c>
      <c r="L17" s="90">
        <v>77378</v>
      </c>
      <c r="M17" s="77" t="s">
        <v>39</v>
      </c>
      <c r="N17" s="77" t="s">
        <v>39</v>
      </c>
      <c r="O17" s="80"/>
      <c r="P17" s="60" t="s">
        <v>39</v>
      </c>
      <c r="Q17" s="81"/>
      <c r="R17" s="83"/>
      <c r="S17" s="82"/>
      <c r="T17" s="82"/>
      <c r="U17" s="83"/>
      <c r="V17" s="83"/>
      <c r="W17" s="66">
        <f t="shared" si="0"/>
        <v>0</v>
      </c>
      <c r="X17" s="84">
        <v>44197</v>
      </c>
      <c r="Y17" s="85">
        <v>2025</v>
      </c>
      <c r="Z17" s="86">
        <v>44561</v>
      </c>
      <c r="AA17" s="85">
        <v>2025</v>
      </c>
      <c r="AB17" s="74" t="s">
        <v>42</v>
      </c>
      <c r="AC17" s="70" t="s">
        <v>43</v>
      </c>
    </row>
    <row r="18" spans="1:29" ht="33" customHeight="1" x14ac:dyDescent="0.2">
      <c r="A18" s="71">
        <v>11</v>
      </c>
      <c r="B18" s="89" t="s">
        <v>56</v>
      </c>
      <c r="C18" s="75" t="s">
        <v>72</v>
      </c>
      <c r="D18" s="74" t="s">
        <v>58</v>
      </c>
      <c r="E18" s="75">
        <v>1979</v>
      </c>
      <c r="F18" s="75" t="s">
        <v>73</v>
      </c>
      <c r="G18" s="75"/>
      <c r="H18" s="60" t="s">
        <v>39</v>
      </c>
      <c r="I18" s="60" t="s">
        <v>39</v>
      </c>
      <c r="J18" s="78">
        <v>3500</v>
      </c>
      <c r="K18" s="78"/>
      <c r="L18" s="90">
        <v>50515</v>
      </c>
      <c r="M18" s="77" t="s">
        <v>39</v>
      </c>
      <c r="N18" s="77" t="s">
        <v>39</v>
      </c>
      <c r="O18" s="80"/>
      <c r="P18" s="60" t="s">
        <v>39</v>
      </c>
      <c r="Q18" s="81"/>
      <c r="R18" s="83"/>
      <c r="S18" s="82"/>
      <c r="T18" s="82"/>
      <c r="U18" s="83"/>
      <c r="V18" s="83"/>
      <c r="W18" s="66">
        <f t="shared" si="0"/>
        <v>0</v>
      </c>
      <c r="X18" s="84">
        <v>44197</v>
      </c>
      <c r="Y18" s="85">
        <v>2025</v>
      </c>
      <c r="Z18" s="86">
        <v>44561</v>
      </c>
      <c r="AA18" s="85">
        <v>2025</v>
      </c>
      <c r="AB18" s="74" t="s">
        <v>42</v>
      </c>
      <c r="AC18" s="70" t="s">
        <v>43</v>
      </c>
    </row>
    <row r="19" spans="1:29" ht="40.5" x14ac:dyDescent="0.2">
      <c r="A19" s="71">
        <v>12</v>
      </c>
      <c r="B19" s="89" t="s">
        <v>74</v>
      </c>
      <c r="C19" s="75" t="s">
        <v>75</v>
      </c>
      <c r="D19" s="74" t="s">
        <v>76</v>
      </c>
      <c r="E19" s="75">
        <v>2011</v>
      </c>
      <c r="F19" s="76">
        <v>40920</v>
      </c>
      <c r="G19" s="75"/>
      <c r="H19" s="60" t="s">
        <v>39</v>
      </c>
      <c r="I19" s="60" t="s">
        <v>39</v>
      </c>
      <c r="J19" s="78">
        <v>12000</v>
      </c>
      <c r="K19" s="78">
        <v>16000</v>
      </c>
      <c r="L19" s="79" t="s">
        <v>77</v>
      </c>
      <c r="M19" s="77" t="s">
        <v>39</v>
      </c>
      <c r="N19" s="77" t="s">
        <v>39</v>
      </c>
      <c r="O19" s="80"/>
      <c r="P19" s="60" t="s">
        <v>39</v>
      </c>
      <c r="Q19" s="81"/>
      <c r="R19" s="83"/>
      <c r="S19" s="82"/>
      <c r="T19" s="82"/>
      <c r="U19" s="83"/>
      <c r="V19" s="83"/>
      <c r="W19" s="66">
        <f t="shared" si="0"/>
        <v>0</v>
      </c>
      <c r="X19" s="84">
        <v>44197</v>
      </c>
      <c r="Y19" s="85">
        <v>2025</v>
      </c>
      <c r="Z19" s="86">
        <v>44561</v>
      </c>
      <c r="AA19" s="85">
        <v>2025</v>
      </c>
      <c r="AB19" s="74" t="s">
        <v>42</v>
      </c>
      <c r="AC19" s="70" t="s">
        <v>43</v>
      </c>
    </row>
    <row r="20" spans="1:29" ht="33" customHeight="1" x14ac:dyDescent="0.2">
      <c r="A20" s="71">
        <v>13</v>
      </c>
      <c r="B20" s="72" t="s">
        <v>78</v>
      </c>
      <c r="C20" s="75" t="s">
        <v>79</v>
      </c>
      <c r="D20" s="74" t="s">
        <v>80</v>
      </c>
      <c r="E20" s="75">
        <v>2008</v>
      </c>
      <c r="F20" s="76">
        <v>39638</v>
      </c>
      <c r="G20" s="75" t="s">
        <v>81</v>
      </c>
      <c r="H20" s="60" t="s">
        <v>39</v>
      </c>
      <c r="I20" s="80">
        <v>2</v>
      </c>
      <c r="J20" s="78" t="s">
        <v>39</v>
      </c>
      <c r="K20" s="77">
        <v>250</v>
      </c>
      <c r="L20" s="79" t="s">
        <v>82</v>
      </c>
      <c r="M20" s="77" t="s">
        <v>39</v>
      </c>
      <c r="N20" s="77" t="s">
        <v>39</v>
      </c>
      <c r="O20" s="80"/>
      <c r="P20" s="60" t="s">
        <v>39</v>
      </c>
      <c r="Q20" s="81"/>
      <c r="R20" s="82"/>
      <c r="S20" s="82"/>
      <c r="T20" s="82"/>
      <c r="U20" s="92"/>
      <c r="V20" s="83"/>
      <c r="W20" s="66">
        <f t="shared" si="0"/>
        <v>0</v>
      </c>
      <c r="X20" s="84">
        <v>44197</v>
      </c>
      <c r="Y20" s="85">
        <v>2025</v>
      </c>
      <c r="Z20" s="86">
        <v>44561</v>
      </c>
      <c r="AA20" s="85">
        <v>2025</v>
      </c>
      <c r="AB20" s="74" t="s">
        <v>42</v>
      </c>
      <c r="AC20" s="70" t="s">
        <v>43</v>
      </c>
    </row>
    <row r="21" spans="1:29" s="95" customFormat="1" ht="33" customHeight="1" x14ac:dyDescent="0.2">
      <c r="A21" s="71">
        <v>14</v>
      </c>
      <c r="B21" s="89" t="s">
        <v>83</v>
      </c>
      <c r="C21" s="75" t="s">
        <v>84</v>
      </c>
      <c r="D21" s="74" t="s">
        <v>85</v>
      </c>
      <c r="E21" s="75">
        <v>2000</v>
      </c>
      <c r="F21" s="76">
        <v>36546</v>
      </c>
      <c r="G21" s="93" t="s">
        <v>86</v>
      </c>
      <c r="H21" s="60" t="s">
        <v>39</v>
      </c>
      <c r="I21" s="75">
        <v>1</v>
      </c>
      <c r="J21" s="94">
        <v>7500</v>
      </c>
      <c r="K21" s="77">
        <v>4070</v>
      </c>
      <c r="L21" s="79" t="s">
        <v>87</v>
      </c>
      <c r="M21" s="77" t="s">
        <v>39</v>
      </c>
      <c r="N21" s="77" t="s">
        <v>39</v>
      </c>
      <c r="O21" s="90"/>
      <c r="P21" s="60" t="s">
        <v>39</v>
      </c>
      <c r="Q21" s="81"/>
      <c r="R21" s="83"/>
      <c r="S21" s="82"/>
      <c r="T21" s="82"/>
      <c r="U21" s="92"/>
      <c r="V21" s="83"/>
      <c r="W21" s="66">
        <f t="shared" si="0"/>
        <v>0</v>
      </c>
      <c r="X21" s="84">
        <v>44197</v>
      </c>
      <c r="Y21" s="85">
        <v>2025</v>
      </c>
      <c r="Z21" s="86">
        <v>44561</v>
      </c>
      <c r="AA21" s="85">
        <v>2025</v>
      </c>
      <c r="AB21" s="74" t="s">
        <v>42</v>
      </c>
      <c r="AC21" s="70" t="s">
        <v>43</v>
      </c>
    </row>
    <row r="22" spans="1:29" s="96" customFormat="1" ht="33" customHeight="1" x14ac:dyDescent="0.2">
      <c r="A22" s="71">
        <v>15</v>
      </c>
      <c r="B22" s="89" t="s">
        <v>88</v>
      </c>
      <c r="C22" s="75" t="s">
        <v>89</v>
      </c>
      <c r="D22" s="74" t="s">
        <v>85</v>
      </c>
      <c r="E22" s="75">
        <v>1989</v>
      </c>
      <c r="F22" s="76" t="s">
        <v>90</v>
      </c>
      <c r="G22" s="75" t="s">
        <v>91</v>
      </c>
      <c r="H22" s="60" t="s">
        <v>39</v>
      </c>
      <c r="I22" s="75">
        <v>2</v>
      </c>
      <c r="J22" s="78"/>
      <c r="K22" s="78">
        <v>6090</v>
      </c>
      <c r="L22" s="79" t="s">
        <v>92</v>
      </c>
      <c r="M22" s="77" t="s">
        <v>39</v>
      </c>
      <c r="N22" s="77" t="s">
        <v>39</v>
      </c>
      <c r="O22" s="80"/>
      <c r="P22" s="60" t="s">
        <v>39</v>
      </c>
      <c r="Q22" s="81"/>
      <c r="R22" s="83"/>
      <c r="S22" s="82"/>
      <c r="T22" s="82"/>
      <c r="U22" s="92"/>
      <c r="V22" s="83"/>
      <c r="W22" s="66">
        <f t="shared" si="0"/>
        <v>0</v>
      </c>
      <c r="X22" s="84">
        <v>44197</v>
      </c>
      <c r="Y22" s="85">
        <v>2025</v>
      </c>
      <c r="Z22" s="86">
        <v>44561</v>
      </c>
      <c r="AA22" s="85">
        <v>2025</v>
      </c>
      <c r="AB22" s="74" t="s">
        <v>42</v>
      </c>
      <c r="AC22" s="70" t="s">
        <v>43</v>
      </c>
    </row>
    <row r="23" spans="1:29" s="96" customFormat="1" ht="33" customHeight="1" x14ac:dyDescent="0.2">
      <c r="A23" s="71">
        <v>16</v>
      </c>
      <c r="B23" s="72" t="s">
        <v>93</v>
      </c>
      <c r="C23" s="75" t="s">
        <v>94</v>
      </c>
      <c r="D23" s="74" t="s">
        <v>85</v>
      </c>
      <c r="E23" s="75">
        <v>2001</v>
      </c>
      <c r="F23" s="76">
        <v>37253</v>
      </c>
      <c r="G23" s="75" t="s">
        <v>95</v>
      </c>
      <c r="H23" s="60" t="s">
        <v>39</v>
      </c>
      <c r="I23" s="75">
        <v>1</v>
      </c>
      <c r="J23" s="78"/>
      <c r="K23" s="78">
        <v>3000</v>
      </c>
      <c r="L23" s="79" t="s">
        <v>96</v>
      </c>
      <c r="M23" s="77" t="s">
        <v>39</v>
      </c>
      <c r="N23" s="77" t="s">
        <v>39</v>
      </c>
      <c r="O23" s="80"/>
      <c r="P23" s="60" t="s">
        <v>39</v>
      </c>
      <c r="Q23" s="81"/>
      <c r="R23" s="83"/>
      <c r="S23" s="82"/>
      <c r="T23" s="82"/>
      <c r="U23" s="92"/>
      <c r="V23" s="83"/>
      <c r="W23" s="66">
        <f t="shared" si="0"/>
        <v>0</v>
      </c>
      <c r="X23" s="84">
        <v>44197</v>
      </c>
      <c r="Y23" s="85">
        <v>2025</v>
      </c>
      <c r="Z23" s="86">
        <v>44561</v>
      </c>
      <c r="AA23" s="85">
        <v>2025</v>
      </c>
      <c r="AB23" s="74" t="s">
        <v>42</v>
      </c>
      <c r="AC23" s="70" t="s">
        <v>43</v>
      </c>
    </row>
    <row r="24" spans="1:29" s="96" customFormat="1" ht="33" customHeight="1" x14ac:dyDescent="0.2">
      <c r="A24" s="71">
        <v>17</v>
      </c>
      <c r="B24" s="89" t="s">
        <v>97</v>
      </c>
      <c r="C24" s="75" t="s">
        <v>98</v>
      </c>
      <c r="D24" s="74" t="s">
        <v>85</v>
      </c>
      <c r="E24" s="75">
        <v>1998</v>
      </c>
      <c r="F24" s="76"/>
      <c r="G24" s="75" t="s">
        <v>99</v>
      </c>
      <c r="H24" s="60" t="s">
        <v>39</v>
      </c>
      <c r="I24" s="75">
        <v>1</v>
      </c>
      <c r="J24" s="78"/>
      <c r="K24" s="78"/>
      <c r="L24" s="79" t="s">
        <v>100</v>
      </c>
      <c r="M24" s="77" t="s">
        <v>39</v>
      </c>
      <c r="N24" s="77" t="s">
        <v>39</v>
      </c>
      <c r="O24" s="80"/>
      <c r="P24" s="60" t="s">
        <v>39</v>
      </c>
      <c r="Q24" s="81"/>
      <c r="R24" s="83"/>
      <c r="S24" s="82"/>
      <c r="T24" s="82"/>
      <c r="U24" s="92"/>
      <c r="V24" s="83"/>
      <c r="W24" s="66">
        <f t="shared" si="0"/>
        <v>0</v>
      </c>
      <c r="X24" s="84">
        <v>44197</v>
      </c>
      <c r="Y24" s="85">
        <v>2025</v>
      </c>
      <c r="Z24" s="86">
        <v>44561</v>
      </c>
      <c r="AA24" s="85">
        <v>2025</v>
      </c>
      <c r="AB24" s="74" t="s">
        <v>42</v>
      </c>
      <c r="AC24" s="70" t="s">
        <v>43</v>
      </c>
    </row>
    <row r="25" spans="1:29" s="96" customFormat="1" ht="33" customHeight="1" x14ac:dyDescent="0.2">
      <c r="A25" s="71">
        <v>18</v>
      </c>
      <c r="B25" s="171" t="s">
        <v>207</v>
      </c>
      <c r="C25" s="172" t="s">
        <v>101</v>
      </c>
      <c r="D25" s="74" t="s">
        <v>85</v>
      </c>
      <c r="E25" s="75">
        <v>1996</v>
      </c>
      <c r="F25" s="76" t="s">
        <v>102</v>
      </c>
      <c r="G25" s="75" t="s">
        <v>103</v>
      </c>
      <c r="H25" s="60" t="s">
        <v>39</v>
      </c>
      <c r="I25" s="75">
        <v>1</v>
      </c>
      <c r="J25" s="78"/>
      <c r="K25" s="78"/>
      <c r="L25" s="79" t="s">
        <v>104</v>
      </c>
      <c r="M25" s="77" t="s">
        <v>39</v>
      </c>
      <c r="N25" s="77" t="s">
        <v>39</v>
      </c>
      <c r="O25" s="80"/>
      <c r="P25" s="60" t="s">
        <v>39</v>
      </c>
      <c r="Q25" s="81"/>
      <c r="R25" s="83"/>
      <c r="S25" s="82"/>
      <c r="T25" s="82"/>
      <c r="U25" s="92"/>
      <c r="V25" s="83"/>
      <c r="W25" s="66">
        <f t="shared" si="0"/>
        <v>0</v>
      </c>
      <c r="X25" s="84">
        <v>44198</v>
      </c>
      <c r="Y25" s="85">
        <v>2025</v>
      </c>
      <c r="Z25" s="86">
        <v>44562</v>
      </c>
      <c r="AA25" s="85">
        <v>2026</v>
      </c>
      <c r="AB25" s="74" t="s">
        <v>42</v>
      </c>
      <c r="AC25" s="170" t="s">
        <v>43</v>
      </c>
    </row>
    <row r="26" spans="1:29" s="96" customFormat="1" ht="33" customHeight="1" x14ac:dyDescent="0.2">
      <c r="A26" s="71">
        <v>19</v>
      </c>
      <c r="B26" s="89" t="s">
        <v>105</v>
      </c>
      <c r="C26" s="73" t="s">
        <v>106</v>
      </c>
      <c r="D26" s="74" t="s">
        <v>85</v>
      </c>
      <c r="E26" s="75">
        <v>1987</v>
      </c>
      <c r="F26" s="76" t="s">
        <v>107</v>
      </c>
      <c r="G26" s="75" t="s">
        <v>103</v>
      </c>
      <c r="H26" s="60" t="s">
        <v>39</v>
      </c>
      <c r="I26" s="75">
        <v>1</v>
      </c>
      <c r="J26" s="78"/>
      <c r="K26" s="78"/>
      <c r="L26" s="79" t="s">
        <v>108</v>
      </c>
      <c r="M26" s="77" t="s">
        <v>39</v>
      </c>
      <c r="N26" s="77" t="s">
        <v>39</v>
      </c>
      <c r="O26" s="80"/>
      <c r="P26" s="60" t="s">
        <v>39</v>
      </c>
      <c r="Q26" s="81"/>
      <c r="R26" s="83"/>
      <c r="S26" s="82"/>
      <c r="T26" s="82"/>
      <c r="U26" s="92"/>
      <c r="V26" s="83"/>
      <c r="W26" s="66">
        <f t="shared" si="0"/>
        <v>0</v>
      </c>
      <c r="X26" s="84">
        <v>44216</v>
      </c>
      <c r="Y26" s="85">
        <v>2025</v>
      </c>
      <c r="Z26" s="86">
        <v>44580</v>
      </c>
      <c r="AA26" s="85">
        <v>2026</v>
      </c>
      <c r="AB26" s="74" t="s">
        <v>42</v>
      </c>
      <c r="AC26" s="70" t="s">
        <v>43</v>
      </c>
    </row>
    <row r="27" spans="1:29" s="96" customFormat="1" ht="33" customHeight="1" x14ac:dyDescent="0.2">
      <c r="A27" s="71">
        <v>20</v>
      </c>
      <c r="B27" s="171" t="s">
        <v>246</v>
      </c>
      <c r="C27" s="172" t="s">
        <v>109</v>
      </c>
      <c r="D27" s="74" t="s">
        <v>85</v>
      </c>
      <c r="E27" s="75">
        <v>1980</v>
      </c>
      <c r="F27" s="76">
        <v>29549</v>
      </c>
      <c r="G27" s="75" t="s">
        <v>110</v>
      </c>
      <c r="H27" s="60" t="s">
        <v>39</v>
      </c>
      <c r="I27" s="75">
        <v>2</v>
      </c>
      <c r="J27" s="78">
        <v>1425</v>
      </c>
      <c r="K27" s="78">
        <v>6050</v>
      </c>
      <c r="L27" s="79" t="s">
        <v>111</v>
      </c>
      <c r="M27" s="77" t="s">
        <v>39</v>
      </c>
      <c r="N27" s="77" t="s">
        <v>39</v>
      </c>
      <c r="O27" s="80"/>
      <c r="P27" s="60" t="s">
        <v>39</v>
      </c>
      <c r="Q27" s="81"/>
      <c r="R27" s="83"/>
      <c r="S27" s="82"/>
      <c r="T27" s="82"/>
      <c r="U27" s="92"/>
      <c r="V27" s="83"/>
      <c r="W27" s="66">
        <f t="shared" si="0"/>
        <v>0</v>
      </c>
      <c r="X27" s="84">
        <v>44216</v>
      </c>
      <c r="Y27" s="85">
        <v>2025</v>
      </c>
      <c r="Z27" s="86">
        <v>44580</v>
      </c>
      <c r="AA27" s="85">
        <v>2026</v>
      </c>
      <c r="AB27" s="74" t="s">
        <v>42</v>
      </c>
      <c r="AC27" s="170" t="s">
        <v>43</v>
      </c>
    </row>
    <row r="28" spans="1:29" s="11" customFormat="1" ht="108" x14ac:dyDescent="0.2">
      <c r="A28" s="176">
        <v>21</v>
      </c>
      <c r="B28" s="89" t="s">
        <v>112</v>
      </c>
      <c r="C28" s="75" t="s">
        <v>113</v>
      </c>
      <c r="D28" s="74" t="s">
        <v>114</v>
      </c>
      <c r="E28" s="75">
        <v>2011</v>
      </c>
      <c r="F28" s="97">
        <v>40927</v>
      </c>
      <c r="G28" s="75" t="s">
        <v>115</v>
      </c>
      <c r="H28" s="98">
        <v>145000</v>
      </c>
      <c r="I28" s="77">
        <v>6</v>
      </c>
      <c r="J28" s="77">
        <v>600</v>
      </c>
      <c r="K28" s="77">
        <v>3500</v>
      </c>
      <c r="L28" s="90" t="s">
        <v>116</v>
      </c>
      <c r="M28" s="77">
        <v>2</v>
      </c>
      <c r="N28" s="77" t="s">
        <v>39</v>
      </c>
      <c r="O28" s="80" t="s">
        <v>117</v>
      </c>
      <c r="P28" s="99">
        <v>110000</v>
      </c>
      <c r="Q28" s="81"/>
      <c r="R28" s="100"/>
      <c r="S28" s="81">
        <f>T28*P28</f>
        <v>0</v>
      </c>
      <c r="T28" s="180">
        <v>0</v>
      </c>
      <c r="U28" s="92"/>
      <c r="V28" s="92"/>
      <c r="W28" s="66">
        <f t="shared" si="0"/>
        <v>0</v>
      </c>
      <c r="X28" s="84">
        <v>44221</v>
      </c>
      <c r="Y28" s="85">
        <v>2025</v>
      </c>
      <c r="Z28" s="86">
        <v>44585</v>
      </c>
      <c r="AA28" s="85">
        <v>2026</v>
      </c>
      <c r="AB28" s="173" t="s">
        <v>118</v>
      </c>
      <c r="AC28" s="101" t="s">
        <v>247</v>
      </c>
    </row>
    <row r="29" spans="1:29" s="11" customFormat="1" ht="66" customHeight="1" x14ac:dyDescent="0.2">
      <c r="A29" s="71">
        <v>22</v>
      </c>
      <c r="B29" s="89" t="s">
        <v>119</v>
      </c>
      <c r="C29" s="75" t="s">
        <v>120</v>
      </c>
      <c r="D29" s="74" t="s">
        <v>121</v>
      </c>
      <c r="E29" s="75">
        <v>2017</v>
      </c>
      <c r="F29" s="76">
        <v>43152</v>
      </c>
      <c r="G29" s="78" t="s">
        <v>39</v>
      </c>
      <c r="H29" s="78" t="s">
        <v>39</v>
      </c>
      <c r="I29" s="78" t="s">
        <v>39</v>
      </c>
      <c r="J29" s="78">
        <v>550</v>
      </c>
      <c r="K29" s="77">
        <v>1300</v>
      </c>
      <c r="L29" s="90" t="s">
        <v>122</v>
      </c>
      <c r="M29" s="77" t="s">
        <v>39</v>
      </c>
      <c r="N29" s="77" t="s">
        <v>39</v>
      </c>
      <c r="O29" s="80"/>
      <c r="P29" s="102">
        <v>35000</v>
      </c>
      <c r="Q29" s="81"/>
      <c r="R29" s="82"/>
      <c r="S29" s="81">
        <f>T29*P29</f>
        <v>0</v>
      </c>
      <c r="T29" s="180">
        <v>0</v>
      </c>
      <c r="U29" s="82"/>
      <c r="V29" s="83"/>
      <c r="W29" s="66">
        <f t="shared" si="0"/>
        <v>0</v>
      </c>
      <c r="X29" s="84">
        <v>44248</v>
      </c>
      <c r="Y29" s="85">
        <v>2025</v>
      </c>
      <c r="Z29" s="86">
        <v>44612</v>
      </c>
      <c r="AA29" s="85">
        <v>2026</v>
      </c>
      <c r="AB29" s="74" t="s">
        <v>42</v>
      </c>
      <c r="AC29" s="103" t="s">
        <v>123</v>
      </c>
    </row>
    <row r="30" spans="1:29" ht="33" customHeight="1" x14ac:dyDescent="0.2">
      <c r="A30" s="71">
        <v>23</v>
      </c>
      <c r="B30" s="89" t="s">
        <v>124</v>
      </c>
      <c r="C30" s="73" t="s">
        <v>125</v>
      </c>
      <c r="D30" s="74" t="s">
        <v>37</v>
      </c>
      <c r="E30" s="75">
        <v>2005</v>
      </c>
      <c r="F30" s="76">
        <v>38608</v>
      </c>
      <c r="G30" s="75" t="s">
        <v>126</v>
      </c>
      <c r="H30" s="78" t="s">
        <v>39</v>
      </c>
      <c r="I30" s="80">
        <v>5</v>
      </c>
      <c r="J30" s="78"/>
      <c r="K30" s="78">
        <v>1535</v>
      </c>
      <c r="L30" s="79" t="s">
        <v>127</v>
      </c>
      <c r="M30" s="77" t="s">
        <v>39</v>
      </c>
      <c r="N30" s="77" t="s">
        <v>39</v>
      </c>
      <c r="O30" s="80" t="s">
        <v>41</v>
      </c>
      <c r="P30" s="78" t="s">
        <v>39</v>
      </c>
      <c r="Q30" s="81"/>
      <c r="R30" s="82"/>
      <c r="S30" s="82"/>
      <c r="T30" s="82"/>
      <c r="U30" s="92"/>
      <c r="V30" s="83"/>
      <c r="W30" s="66">
        <f t="shared" si="0"/>
        <v>0</v>
      </c>
      <c r="X30" s="84">
        <v>44271</v>
      </c>
      <c r="Y30" s="85">
        <v>2025</v>
      </c>
      <c r="Z30" s="86">
        <v>44635</v>
      </c>
      <c r="AA30" s="85">
        <v>2026</v>
      </c>
      <c r="AB30" s="74" t="s">
        <v>42</v>
      </c>
      <c r="AC30" s="70" t="s">
        <v>43</v>
      </c>
    </row>
    <row r="31" spans="1:29" s="96" customFormat="1" ht="33" customHeight="1" x14ac:dyDescent="0.2">
      <c r="A31" s="71">
        <v>24</v>
      </c>
      <c r="B31" s="89" t="s">
        <v>128</v>
      </c>
      <c r="C31" s="73" t="s">
        <v>129</v>
      </c>
      <c r="D31" s="74" t="s">
        <v>85</v>
      </c>
      <c r="E31" s="75">
        <v>1996</v>
      </c>
      <c r="F31" s="76">
        <v>35297</v>
      </c>
      <c r="G31" s="75" t="s">
        <v>103</v>
      </c>
      <c r="H31" s="78" t="s">
        <v>39</v>
      </c>
      <c r="I31" s="75">
        <v>1</v>
      </c>
      <c r="J31" s="78"/>
      <c r="K31" s="78">
        <v>7165</v>
      </c>
      <c r="L31" s="79" t="s">
        <v>130</v>
      </c>
      <c r="M31" s="77" t="s">
        <v>39</v>
      </c>
      <c r="N31" s="77" t="s">
        <v>39</v>
      </c>
      <c r="O31" s="80"/>
      <c r="P31" s="78" t="s">
        <v>39</v>
      </c>
      <c r="Q31" s="81"/>
      <c r="R31" s="83"/>
      <c r="S31" s="82"/>
      <c r="T31" s="82"/>
      <c r="U31" s="92"/>
      <c r="V31" s="83"/>
      <c r="W31" s="66">
        <f t="shared" si="0"/>
        <v>0</v>
      </c>
      <c r="X31" s="84">
        <v>44273</v>
      </c>
      <c r="Y31" s="85">
        <v>2025</v>
      </c>
      <c r="Z31" s="86">
        <v>44637</v>
      </c>
      <c r="AA31" s="85">
        <v>2026</v>
      </c>
      <c r="AB31" s="74" t="s">
        <v>42</v>
      </c>
      <c r="AC31" s="70" t="s">
        <v>43</v>
      </c>
    </row>
    <row r="32" spans="1:29" s="96" customFormat="1" ht="33" customHeight="1" x14ac:dyDescent="0.2">
      <c r="A32" s="176">
        <v>25</v>
      </c>
      <c r="B32" s="72" t="s">
        <v>131</v>
      </c>
      <c r="C32" s="73" t="s">
        <v>132</v>
      </c>
      <c r="D32" s="74" t="s">
        <v>37</v>
      </c>
      <c r="E32" s="75">
        <v>2017</v>
      </c>
      <c r="F32" s="76">
        <v>43210</v>
      </c>
      <c r="G32" s="75" t="s">
        <v>133</v>
      </c>
      <c r="H32" s="98">
        <v>208000</v>
      </c>
      <c r="I32" s="75">
        <v>5</v>
      </c>
      <c r="J32" s="78"/>
      <c r="K32" s="78">
        <v>2180</v>
      </c>
      <c r="L32" s="79" t="s">
        <v>134</v>
      </c>
      <c r="M32" s="77">
        <v>2</v>
      </c>
      <c r="N32" s="77" t="s">
        <v>39</v>
      </c>
      <c r="O32" s="80" t="s">
        <v>117</v>
      </c>
      <c r="P32" s="102">
        <v>46500</v>
      </c>
      <c r="Q32" s="81"/>
      <c r="R32" s="100"/>
      <c r="S32" s="81">
        <f>T32*P32</f>
        <v>0</v>
      </c>
      <c r="T32" s="180">
        <v>0</v>
      </c>
      <c r="U32" s="81"/>
      <c r="V32" s="92"/>
      <c r="W32" s="66">
        <f t="shared" si="0"/>
        <v>0</v>
      </c>
      <c r="X32" s="84">
        <v>44306</v>
      </c>
      <c r="Y32" s="85">
        <v>2025</v>
      </c>
      <c r="Z32" s="86">
        <v>44670</v>
      </c>
      <c r="AA32" s="85">
        <v>2026</v>
      </c>
      <c r="AB32" s="173" t="s">
        <v>118</v>
      </c>
      <c r="AC32" s="101" t="s">
        <v>135</v>
      </c>
    </row>
    <row r="33" spans="1:29" s="96" customFormat="1" ht="33" customHeight="1" x14ac:dyDescent="0.2">
      <c r="A33" s="71">
        <v>26</v>
      </c>
      <c r="B33" s="89" t="s">
        <v>136</v>
      </c>
      <c r="C33" s="73" t="s">
        <v>137</v>
      </c>
      <c r="D33" s="74" t="s">
        <v>85</v>
      </c>
      <c r="E33" s="75">
        <v>1977</v>
      </c>
      <c r="F33" s="76">
        <v>28334</v>
      </c>
      <c r="G33" s="75" t="s">
        <v>138</v>
      </c>
      <c r="H33" s="78" t="s">
        <v>39</v>
      </c>
      <c r="I33" s="75">
        <v>1</v>
      </c>
      <c r="J33" s="78">
        <v>518</v>
      </c>
      <c r="K33" s="78">
        <v>5170</v>
      </c>
      <c r="L33" s="79" t="s">
        <v>139</v>
      </c>
      <c r="M33" s="77" t="s">
        <v>39</v>
      </c>
      <c r="N33" s="77" t="s">
        <v>39</v>
      </c>
      <c r="O33" s="80"/>
      <c r="P33" s="78" t="s">
        <v>39</v>
      </c>
      <c r="Q33" s="81"/>
      <c r="R33" s="83"/>
      <c r="S33" s="82"/>
      <c r="T33" s="82"/>
      <c r="U33" s="92"/>
      <c r="V33" s="83"/>
      <c r="W33" s="66">
        <f t="shared" si="0"/>
        <v>0</v>
      </c>
      <c r="X33" s="84">
        <v>44308</v>
      </c>
      <c r="Y33" s="85">
        <v>2025</v>
      </c>
      <c r="Z33" s="86">
        <v>44672</v>
      </c>
      <c r="AA33" s="85">
        <v>2026</v>
      </c>
      <c r="AB33" s="74" t="s">
        <v>42</v>
      </c>
      <c r="AC33" s="70" t="s">
        <v>43</v>
      </c>
    </row>
    <row r="34" spans="1:29" s="96" customFormat="1" ht="33" customHeight="1" x14ac:dyDescent="0.2">
      <c r="A34" s="71">
        <v>27</v>
      </c>
      <c r="B34" s="171" t="s">
        <v>248</v>
      </c>
      <c r="C34" s="172" t="s">
        <v>140</v>
      </c>
      <c r="D34" s="74" t="s">
        <v>85</v>
      </c>
      <c r="E34" s="75">
        <v>1988</v>
      </c>
      <c r="F34" s="76">
        <v>32218</v>
      </c>
      <c r="G34" s="75" t="s">
        <v>141</v>
      </c>
      <c r="H34" s="78" t="s">
        <v>39</v>
      </c>
      <c r="I34" s="75">
        <v>1</v>
      </c>
      <c r="J34" s="78">
        <v>830</v>
      </c>
      <c r="K34" s="78">
        <v>2886</v>
      </c>
      <c r="L34" s="79" t="s">
        <v>142</v>
      </c>
      <c r="M34" s="77" t="s">
        <v>39</v>
      </c>
      <c r="N34" s="77" t="s">
        <v>39</v>
      </c>
      <c r="O34" s="80"/>
      <c r="P34" s="78" t="s">
        <v>39</v>
      </c>
      <c r="Q34" s="81"/>
      <c r="R34" s="83"/>
      <c r="S34" s="82"/>
      <c r="T34" s="82"/>
      <c r="U34" s="92"/>
      <c r="V34" s="83"/>
      <c r="W34" s="66">
        <f t="shared" si="0"/>
        <v>0</v>
      </c>
      <c r="X34" s="84">
        <v>44299</v>
      </c>
      <c r="Y34" s="85">
        <v>2025</v>
      </c>
      <c r="Z34" s="86">
        <v>44663</v>
      </c>
      <c r="AA34" s="85">
        <v>2026</v>
      </c>
      <c r="AB34" s="74" t="s">
        <v>42</v>
      </c>
      <c r="AC34" s="170" t="s">
        <v>43</v>
      </c>
    </row>
    <row r="35" spans="1:29" s="96" customFormat="1" ht="33" customHeight="1" x14ac:dyDescent="0.2">
      <c r="A35" s="71">
        <v>28</v>
      </c>
      <c r="B35" s="89" t="s">
        <v>143</v>
      </c>
      <c r="C35" s="75" t="s">
        <v>144</v>
      </c>
      <c r="D35" s="74" t="s">
        <v>85</v>
      </c>
      <c r="E35" s="75">
        <v>1988</v>
      </c>
      <c r="F35" s="76">
        <v>32224</v>
      </c>
      <c r="G35" s="75" t="s">
        <v>145</v>
      </c>
      <c r="H35" s="78" t="s">
        <v>39</v>
      </c>
      <c r="I35" s="75">
        <v>2</v>
      </c>
      <c r="J35" s="78"/>
      <c r="K35" s="78">
        <v>6090</v>
      </c>
      <c r="L35" s="79" t="s">
        <v>146</v>
      </c>
      <c r="M35" s="77" t="s">
        <v>39</v>
      </c>
      <c r="N35" s="77" t="s">
        <v>39</v>
      </c>
      <c r="O35" s="80"/>
      <c r="P35" s="78" t="s">
        <v>39</v>
      </c>
      <c r="Q35" s="81"/>
      <c r="R35" s="83"/>
      <c r="S35" s="82"/>
      <c r="T35" s="82"/>
      <c r="U35" s="92"/>
      <c r="V35" s="83"/>
      <c r="W35" s="66">
        <f t="shared" si="0"/>
        <v>0</v>
      </c>
      <c r="X35" s="84">
        <v>44312</v>
      </c>
      <c r="Y35" s="85">
        <v>2025</v>
      </c>
      <c r="Z35" s="86">
        <v>44676</v>
      </c>
      <c r="AA35" s="85">
        <v>2026</v>
      </c>
      <c r="AB35" s="74" t="s">
        <v>42</v>
      </c>
      <c r="AC35" s="70" t="s">
        <v>43</v>
      </c>
    </row>
    <row r="36" spans="1:29" s="11" customFormat="1" ht="27.75" customHeight="1" x14ac:dyDescent="0.2">
      <c r="A36" s="177">
        <v>29</v>
      </c>
      <c r="B36" s="104" t="s">
        <v>147</v>
      </c>
      <c r="C36" s="105" t="s">
        <v>148</v>
      </c>
      <c r="D36" s="106" t="s">
        <v>37</v>
      </c>
      <c r="E36" s="105">
        <v>2017</v>
      </c>
      <c r="F36" s="107">
        <v>42895</v>
      </c>
      <c r="G36" s="105" t="s">
        <v>149</v>
      </c>
      <c r="H36" s="109">
        <v>128000</v>
      </c>
      <c r="I36" s="108">
        <v>9</v>
      </c>
      <c r="J36" s="108" t="s">
        <v>39</v>
      </c>
      <c r="K36" s="108">
        <v>3500</v>
      </c>
      <c r="L36" s="110" t="s">
        <v>150</v>
      </c>
      <c r="M36" s="108">
        <v>2</v>
      </c>
      <c r="N36" s="108" t="s">
        <v>39</v>
      </c>
      <c r="O36" s="111" t="s">
        <v>41</v>
      </c>
      <c r="P36" s="78" t="s">
        <v>39</v>
      </c>
      <c r="Q36" s="81"/>
      <c r="R36" s="100"/>
      <c r="S36" s="112"/>
      <c r="T36" s="112"/>
      <c r="U36" s="112"/>
      <c r="V36" s="113"/>
      <c r="W36" s="66">
        <f t="shared" si="0"/>
        <v>0</v>
      </c>
      <c r="X36" s="86">
        <v>44356</v>
      </c>
      <c r="Y36" s="85">
        <v>2025</v>
      </c>
      <c r="Z36" s="86">
        <v>44720</v>
      </c>
      <c r="AA36" s="85">
        <v>2026</v>
      </c>
      <c r="AB36" s="174" t="s">
        <v>118</v>
      </c>
      <c r="AC36" s="114" t="s">
        <v>52</v>
      </c>
    </row>
    <row r="37" spans="1:29" s="11" customFormat="1" ht="27.75" customHeight="1" x14ac:dyDescent="0.2">
      <c r="A37" s="178"/>
      <c r="B37" s="115"/>
      <c r="C37" s="116"/>
      <c r="D37" s="117"/>
      <c r="E37" s="118"/>
      <c r="F37" s="116"/>
      <c r="G37" s="116"/>
      <c r="H37" s="119"/>
      <c r="I37" s="116"/>
      <c r="J37" s="116"/>
      <c r="K37" s="116"/>
      <c r="L37" s="116"/>
      <c r="M37" s="116"/>
      <c r="N37" s="116"/>
      <c r="O37" s="116"/>
      <c r="P37" s="99">
        <v>90300</v>
      </c>
      <c r="Q37" s="112"/>
      <c r="R37" s="112"/>
      <c r="S37" s="81">
        <f>T37*P37</f>
        <v>0</v>
      </c>
      <c r="T37" s="180">
        <v>0</v>
      </c>
      <c r="U37" s="81"/>
      <c r="V37" s="92"/>
      <c r="W37" s="66">
        <f t="shared" si="0"/>
        <v>0</v>
      </c>
      <c r="X37" s="86">
        <v>44352</v>
      </c>
      <c r="Y37" s="85">
        <v>2025</v>
      </c>
      <c r="Z37" s="86">
        <v>44716</v>
      </c>
      <c r="AA37" s="85">
        <v>2026</v>
      </c>
      <c r="AB37" s="175"/>
      <c r="AC37" s="120"/>
    </row>
    <row r="38" spans="1:29" s="11" customFormat="1" ht="39.950000000000003" customHeight="1" x14ac:dyDescent="0.2">
      <c r="A38" s="71">
        <v>30</v>
      </c>
      <c r="B38" s="89" t="s">
        <v>151</v>
      </c>
      <c r="C38" s="75" t="s">
        <v>152</v>
      </c>
      <c r="D38" s="74" t="s">
        <v>153</v>
      </c>
      <c r="E38" s="75">
        <v>2013</v>
      </c>
      <c r="F38" s="76" t="s">
        <v>154</v>
      </c>
      <c r="G38" s="75" t="s">
        <v>155</v>
      </c>
      <c r="H38" s="98">
        <v>151000</v>
      </c>
      <c r="I38" s="77">
        <v>3</v>
      </c>
      <c r="J38" s="77">
        <v>866</v>
      </c>
      <c r="K38" s="77">
        <v>2185</v>
      </c>
      <c r="L38" s="90" t="s">
        <v>156</v>
      </c>
      <c r="M38" s="77">
        <v>2</v>
      </c>
      <c r="N38" s="77" t="s">
        <v>39</v>
      </c>
      <c r="O38" s="80" t="s">
        <v>117</v>
      </c>
      <c r="P38" s="99">
        <v>20100</v>
      </c>
      <c r="Q38" s="81"/>
      <c r="R38" s="100"/>
      <c r="S38" s="81">
        <f>T38*P38</f>
        <v>0</v>
      </c>
      <c r="T38" s="180">
        <v>0</v>
      </c>
      <c r="U38" s="81"/>
      <c r="V38" s="92"/>
      <c r="W38" s="66">
        <f t="shared" si="0"/>
        <v>0</v>
      </c>
      <c r="X38" s="84">
        <v>44359</v>
      </c>
      <c r="Y38" s="85">
        <v>2025</v>
      </c>
      <c r="Z38" s="86">
        <v>44723</v>
      </c>
      <c r="AA38" s="85">
        <v>2026</v>
      </c>
      <c r="AB38" s="183" t="s">
        <v>42</v>
      </c>
      <c r="AC38" s="91" t="s">
        <v>52</v>
      </c>
    </row>
    <row r="39" spans="1:29" s="11" customFormat="1" ht="39.950000000000003" customHeight="1" x14ac:dyDescent="0.2">
      <c r="A39" s="71">
        <v>31</v>
      </c>
      <c r="B39" s="89" t="s">
        <v>151</v>
      </c>
      <c r="C39" s="75" t="s">
        <v>157</v>
      </c>
      <c r="D39" s="74" t="s">
        <v>153</v>
      </c>
      <c r="E39" s="75">
        <v>2013</v>
      </c>
      <c r="F39" s="76" t="s">
        <v>154</v>
      </c>
      <c r="G39" s="75" t="s">
        <v>155</v>
      </c>
      <c r="H39" s="98">
        <v>141000</v>
      </c>
      <c r="I39" s="77">
        <v>3</v>
      </c>
      <c r="J39" s="77">
        <v>866</v>
      </c>
      <c r="K39" s="77">
        <v>2185</v>
      </c>
      <c r="L39" s="90" t="s">
        <v>158</v>
      </c>
      <c r="M39" s="77">
        <v>2</v>
      </c>
      <c r="N39" s="77" t="s">
        <v>39</v>
      </c>
      <c r="O39" s="80" t="s">
        <v>117</v>
      </c>
      <c r="P39" s="99">
        <v>20400</v>
      </c>
      <c r="Q39" s="81"/>
      <c r="R39" s="100"/>
      <c r="S39" s="81">
        <f>T39*P39</f>
        <v>0</v>
      </c>
      <c r="T39" s="180">
        <v>0</v>
      </c>
      <c r="U39" s="81"/>
      <c r="V39" s="92"/>
      <c r="W39" s="66">
        <f t="shared" si="0"/>
        <v>0</v>
      </c>
      <c r="X39" s="84">
        <v>44359</v>
      </c>
      <c r="Y39" s="85">
        <v>2025</v>
      </c>
      <c r="Z39" s="86">
        <v>44723</v>
      </c>
      <c r="AA39" s="85">
        <v>2026</v>
      </c>
      <c r="AB39" s="183" t="s">
        <v>42</v>
      </c>
      <c r="AC39" s="91" t="s">
        <v>52</v>
      </c>
    </row>
    <row r="40" spans="1:29" s="121" customFormat="1" ht="33" customHeight="1" x14ac:dyDescent="0.2">
      <c r="A40" s="71">
        <v>32</v>
      </c>
      <c r="B40" s="89" t="s">
        <v>159</v>
      </c>
      <c r="C40" s="73" t="s">
        <v>160</v>
      </c>
      <c r="D40" s="74" t="s">
        <v>85</v>
      </c>
      <c r="E40" s="75">
        <v>1987</v>
      </c>
      <c r="F40" s="76">
        <v>31877</v>
      </c>
      <c r="G40" s="75" t="s">
        <v>145</v>
      </c>
      <c r="H40" s="78" t="s">
        <v>39</v>
      </c>
      <c r="I40" s="75">
        <v>1</v>
      </c>
      <c r="J40" s="78"/>
      <c r="K40" s="78">
        <v>6000</v>
      </c>
      <c r="L40" s="79" t="s">
        <v>161</v>
      </c>
      <c r="M40" s="77" t="s">
        <v>39</v>
      </c>
      <c r="N40" s="77" t="s">
        <v>39</v>
      </c>
      <c r="O40" s="80"/>
      <c r="P40" s="78" t="s">
        <v>39</v>
      </c>
      <c r="Q40" s="81"/>
      <c r="R40" s="83"/>
      <c r="S40" s="82"/>
      <c r="T40" s="82"/>
      <c r="U40" s="81"/>
      <c r="V40" s="83"/>
      <c r="W40" s="66">
        <f t="shared" si="0"/>
        <v>0</v>
      </c>
      <c r="X40" s="84">
        <v>44368</v>
      </c>
      <c r="Y40" s="85">
        <v>2025</v>
      </c>
      <c r="Z40" s="86">
        <v>44002</v>
      </c>
      <c r="AA40" s="85">
        <v>2026</v>
      </c>
      <c r="AB40" s="74" t="s">
        <v>42</v>
      </c>
      <c r="AC40" s="70" t="s">
        <v>43</v>
      </c>
    </row>
    <row r="41" spans="1:29" ht="33" customHeight="1" x14ac:dyDescent="0.2">
      <c r="A41" s="71">
        <v>33</v>
      </c>
      <c r="B41" s="89" t="s">
        <v>162</v>
      </c>
      <c r="C41" s="73" t="s">
        <v>163</v>
      </c>
      <c r="D41" s="74" t="s">
        <v>164</v>
      </c>
      <c r="E41" s="75">
        <v>1988</v>
      </c>
      <c r="F41" s="76">
        <v>32360</v>
      </c>
      <c r="G41" s="75"/>
      <c r="H41" s="78" t="s">
        <v>39</v>
      </c>
      <c r="I41" s="78" t="s">
        <v>39</v>
      </c>
      <c r="J41" s="78">
        <v>6000</v>
      </c>
      <c r="K41" s="78">
        <v>8700</v>
      </c>
      <c r="L41" s="79" t="s">
        <v>165</v>
      </c>
      <c r="M41" s="77" t="s">
        <v>39</v>
      </c>
      <c r="N41" s="77" t="s">
        <v>39</v>
      </c>
      <c r="O41" s="80"/>
      <c r="P41" s="78" t="s">
        <v>39</v>
      </c>
      <c r="Q41" s="81"/>
      <c r="R41" s="83"/>
      <c r="S41" s="82"/>
      <c r="T41" s="82"/>
      <c r="U41" s="83"/>
      <c r="V41" s="83"/>
      <c r="W41" s="66">
        <f t="shared" si="0"/>
        <v>0</v>
      </c>
      <c r="X41" s="84">
        <v>44369</v>
      </c>
      <c r="Y41" s="85">
        <v>2025</v>
      </c>
      <c r="Z41" s="86">
        <v>44733</v>
      </c>
      <c r="AA41" s="85">
        <v>2026</v>
      </c>
      <c r="AB41" s="74" t="s">
        <v>42</v>
      </c>
      <c r="AC41" s="70" t="s">
        <v>43</v>
      </c>
    </row>
    <row r="42" spans="1:29" ht="33" customHeight="1" x14ac:dyDescent="0.2">
      <c r="A42" s="71">
        <v>34</v>
      </c>
      <c r="B42" s="89" t="s">
        <v>162</v>
      </c>
      <c r="C42" s="73" t="s">
        <v>166</v>
      </c>
      <c r="D42" s="74" t="s">
        <v>164</v>
      </c>
      <c r="E42" s="75">
        <v>1988</v>
      </c>
      <c r="F42" s="76">
        <v>32360</v>
      </c>
      <c r="G42" s="75"/>
      <c r="H42" s="78" t="s">
        <v>39</v>
      </c>
      <c r="I42" s="78" t="s">
        <v>39</v>
      </c>
      <c r="J42" s="78">
        <v>6000</v>
      </c>
      <c r="K42" s="78">
        <v>8700</v>
      </c>
      <c r="L42" s="90" t="s">
        <v>167</v>
      </c>
      <c r="M42" s="77" t="s">
        <v>39</v>
      </c>
      <c r="N42" s="77" t="s">
        <v>39</v>
      </c>
      <c r="O42" s="80"/>
      <c r="P42" s="78" t="s">
        <v>39</v>
      </c>
      <c r="Q42" s="81"/>
      <c r="R42" s="83"/>
      <c r="S42" s="82"/>
      <c r="T42" s="82"/>
      <c r="U42" s="83"/>
      <c r="V42" s="83"/>
      <c r="W42" s="66">
        <f t="shared" si="0"/>
        <v>0</v>
      </c>
      <c r="X42" s="84">
        <v>44370</v>
      </c>
      <c r="Y42" s="85">
        <v>2025</v>
      </c>
      <c r="Z42" s="86">
        <v>44734</v>
      </c>
      <c r="AA42" s="85">
        <v>2026</v>
      </c>
      <c r="AB42" s="74" t="s">
        <v>42</v>
      </c>
      <c r="AC42" s="70" t="s">
        <v>43</v>
      </c>
    </row>
    <row r="43" spans="1:29" s="11" customFormat="1" ht="33" customHeight="1" x14ac:dyDescent="0.2">
      <c r="A43" s="71">
        <v>35</v>
      </c>
      <c r="B43" s="89" t="s">
        <v>168</v>
      </c>
      <c r="C43" s="75" t="s">
        <v>169</v>
      </c>
      <c r="D43" s="74" t="s">
        <v>170</v>
      </c>
      <c r="E43" s="75">
        <v>2012</v>
      </c>
      <c r="F43" s="76" t="s">
        <v>171</v>
      </c>
      <c r="G43" s="78"/>
      <c r="H43" s="78" t="s">
        <v>39</v>
      </c>
      <c r="I43" s="78" t="s">
        <v>39</v>
      </c>
      <c r="J43" s="78"/>
      <c r="K43" s="77">
        <v>750</v>
      </c>
      <c r="L43" s="90" t="s">
        <v>172</v>
      </c>
      <c r="M43" s="77" t="s">
        <v>39</v>
      </c>
      <c r="N43" s="77" t="s">
        <v>39</v>
      </c>
      <c r="O43" s="80"/>
      <c r="P43" s="78" t="s">
        <v>39</v>
      </c>
      <c r="Q43" s="81"/>
      <c r="R43" s="82"/>
      <c r="S43" s="122"/>
      <c r="T43" s="123"/>
      <c r="U43" s="82"/>
      <c r="V43" s="83"/>
      <c r="W43" s="66">
        <f t="shared" si="0"/>
        <v>0</v>
      </c>
      <c r="X43" s="84">
        <v>44372</v>
      </c>
      <c r="Y43" s="85">
        <v>2025</v>
      </c>
      <c r="Z43" s="86">
        <v>44736</v>
      </c>
      <c r="AA43" s="85">
        <v>2026</v>
      </c>
      <c r="AB43" s="74" t="s">
        <v>42</v>
      </c>
      <c r="AC43" s="179" t="s">
        <v>52</v>
      </c>
    </row>
    <row r="44" spans="1:29" s="121" customFormat="1" ht="33" customHeight="1" x14ac:dyDescent="0.2">
      <c r="A44" s="71">
        <v>36</v>
      </c>
      <c r="B44" s="89" t="s">
        <v>173</v>
      </c>
      <c r="C44" s="73" t="s">
        <v>174</v>
      </c>
      <c r="D44" s="74" t="s">
        <v>85</v>
      </c>
      <c r="E44" s="75">
        <v>1978</v>
      </c>
      <c r="F44" s="76">
        <v>28777</v>
      </c>
      <c r="G44" s="75" t="s">
        <v>175</v>
      </c>
      <c r="H44" s="78" t="s">
        <v>39</v>
      </c>
      <c r="I44" s="75">
        <v>1</v>
      </c>
      <c r="J44" s="77">
        <v>1457</v>
      </c>
      <c r="K44" s="78">
        <v>5715</v>
      </c>
      <c r="L44" s="79" t="s">
        <v>176</v>
      </c>
      <c r="M44" s="77" t="s">
        <v>39</v>
      </c>
      <c r="N44" s="77" t="s">
        <v>39</v>
      </c>
      <c r="O44" s="80"/>
      <c r="P44" s="78" t="s">
        <v>39</v>
      </c>
      <c r="Q44" s="81"/>
      <c r="R44" s="83"/>
      <c r="S44" s="82"/>
      <c r="T44" s="82"/>
      <c r="U44" s="92"/>
      <c r="V44" s="83"/>
      <c r="W44" s="66">
        <f t="shared" si="0"/>
        <v>0</v>
      </c>
      <c r="X44" s="84">
        <v>44377</v>
      </c>
      <c r="Y44" s="85">
        <v>2025</v>
      </c>
      <c r="Z44" s="86">
        <v>44741</v>
      </c>
      <c r="AA44" s="85">
        <v>2026</v>
      </c>
      <c r="AB44" s="74" t="s">
        <v>42</v>
      </c>
      <c r="AC44" s="70" t="s">
        <v>43</v>
      </c>
    </row>
    <row r="45" spans="1:29" s="121" customFormat="1" ht="33" customHeight="1" x14ac:dyDescent="0.2">
      <c r="A45" s="71">
        <v>37</v>
      </c>
      <c r="B45" s="72" t="s">
        <v>177</v>
      </c>
      <c r="C45" s="73" t="s">
        <v>178</v>
      </c>
      <c r="D45" s="74" t="s">
        <v>37</v>
      </c>
      <c r="E45" s="75">
        <v>2009</v>
      </c>
      <c r="F45" s="76">
        <v>39910</v>
      </c>
      <c r="G45" s="75" t="s">
        <v>179</v>
      </c>
      <c r="H45" s="98" t="s">
        <v>39</v>
      </c>
      <c r="I45" s="75">
        <v>5</v>
      </c>
      <c r="J45" s="77">
        <v>475</v>
      </c>
      <c r="K45" s="78">
        <v>2015</v>
      </c>
      <c r="L45" s="79" t="s">
        <v>180</v>
      </c>
      <c r="M45" s="77">
        <v>2</v>
      </c>
      <c r="N45" s="77" t="s">
        <v>39</v>
      </c>
      <c r="O45" s="80" t="s">
        <v>181</v>
      </c>
      <c r="P45" s="78" t="s">
        <v>39</v>
      </c>
      <c r="Q45" s="81"/>
      <c r="R45" s="113"/>
      <c r="S45" s="124"/>
      <c r="T45" s="125"/>
      <c r="U45" s="126"/>
      <c r="V45" s="126"/>
      <c r="W45" s="66">
        <f t="shared" si="0"/>
        <v>0</v>
      </c>
      <c r="X45" s="84">
        <v>44377</v>
      </c>
      <c r="Y45" s="85">
        <v>2025</v>
      </c>
      <c r="Z45" s="86">
        <v>44741</v>
      </c>
      <c r="AA45" s="85">
        <v>2026</v>
      </c>
      <c r="AB45" s="74" t="s">
        <v>42</v>
      </c>
      <c r="AC45" s="179" t="s">
        <v>52</v>
      </c>
    </row>
    <row r="46" spans="1:29" s="88" customFormat="1" ht="40.5" x14ac:dyDescent="0.2">
      <c r="A46" s="176">
        <v>38</v>
      </c>
      <c r="B46" s="72" t="s">
        <v>182</v>
      </c>
      <c r="C46" s="73" t="s">
        <v>183</v>
      </c>
      <c r="D46" s="74" t="s">
        <v>184</v>
      </c>
      <c r="E46" s="75">
        <v>2023</v>
      </c>
      <c r="F46" s="76">
        <v>45114</v>
      </c>
      <c r="G46" s="75" t="s">
        <v>185</v>
      </c>
      <c r="H46" s="98">
        <v>22000</v>
      </c>
      <c r="I46" s="75">
        <v>7</v>
      </c>
      <c r="J46" s="77">
        <v>720</v>
      </c>
      <c r="K46" s="78">
        <v>2860</v>
      </c>
      <c r="L46" s="79" t="s">
        <v>186</v>
      </c>
      <c r="M46" s="77">
        <v>2</v>
      </c>
      <c r="N46" s="77" t="s">
        <v>39</v>
      </c>
      <c r="O46" s="80" t="s">
        <v>187</v>
      </c>
      <c r="P46" s="99">
        <v>294000</v>
      </c>
      <c r="Q46" s="81"/>
      <c r="R46" s="92"/>
      <c r="S46" s="81">
        <f>T46*P46</f>
        <v>0</v>
      </c>
      <c r="T46" s="180">
        <v>0</v>
      </c>
      <c r="U46" s="92"/>
      <c r="V46" s="92"/>
      <c r="W46" s="66">
        <f t="shared" si="0"/>
        <v>0</v>
      </c>
      <c r="X46" s="84">
        <v>45114</v>
      </c>
      <c r="Y46" s="85">
        <v>2025</v>
      </c>
      <c r="Z46" s="86">
        <v>45113</v>
      </c>
      <c r="AA46" s="85">
        <v>2026</v>
      </c>
      <c r="AB46" s="173" t="s">
        <v>118</v>
      </c>
      <c r="AC46" s="103" t="s">
        <v>52</v>
      </c>
    </row>
    <row r="47" spans="1:29" ht="33" customHeight="1" x14ac:dyDescent="0.2">
      <c r="A47" s="71">
        <v>39</v>
      </c>
      <c r="B47" s="89" t="s">
        <v>188</v>
      </c>
      <c r="C47" s="73" t="s">
        <v>189</v>
      </c>
      <c r="D47" s="74" t="s">
        <v>190</v>
      </c>
      <c r="E47" s="75">
        <v>1980</v>
      </c>
      <c r="F47" s="75" t="s">
        <v>191</v>
      </c>
      <c r="G47" s="75"/>
      <c r="H47" s="77" t="s">
        <v>39</v>
      </c>
      <c r="I47" s="78" t="s">
        <v>39</v>
      </c>
      <c r="J47" s="78">
        <v>8000</v>
      </c>
      <c r="K47" s="78"/>
      <c r="L47" s="90">
        <v>1564</v>
      </c>
      <c r="M47" s="77" t="s">
        <v>39</v>
      </c>
      <c r="N47" s="77" t="s">
        <v>39</v>
      </c>
      <c r="O47" s="80"/>
      <c r="P47" s="78" t="s">
        <v>39</v>
      </c>
      <c r="Q47" s="81"/>
      <c r="R47" s="83"/>
      <c r="S47" s="82"/>
      <c r="T47" s="82"/>
      <c r="U47" s="83"/>
      <c r="V47" s="83"/>
      <c r="W47" s="66">
        <f t="shared" si="0"/>
        <v>0</v>
      </c>
      <c r="X47" s="84">
        <v>44388</v>
      </c>
      <c r="Y47" s="85">
        <v>2025</v>
      </c>
      <c r="Z47" s="86">
        <v>44752</v>
      </c>
      <c r="AA47" s="85">
        <v>2026</v>
      </c>
      <c r="AB47" s="74" t="s">
        <v>42</v>
      </c>
      <c r="AC47" s="70" t="s">
        <v>43</v>
      </c>
    </row>
    <row r="48" spans="1:29" ht="33" customHeight="1" x14ac:dyDescent="0.2">
      <c r="A48" s="71">
        <v>40</v>
      </c>
      <c r="B48" s="72" t="s">
        <v>192</v>
      </c>
      <c r="C48" s="75" t="s">
        <v>193</v>
      </c>
      <c r="D48" s="74" t="s">
        <v>80</v>
      </c>
      <c r="E48" s="75">
        <v>2007</v>
      </c>
      <c r="F48" s="76">
        <v>39645</v>
      </c>
      <c r="G48" s="75" t="s">
        <v>194</v>
      </c>
      <c r="H48" s="77" t="s">
        <v>39</v>
      </c>
      <c r="I48" s="80">
        <v>2</v>
      </c>
      <c r="J48" s="78"/>
      <c r="K48" s="77">
        <v>232</v>
      </c>
      <c r="L48" s="79" t="s">
        <v>195</v>
      </c>
      <c r="M48" s="77" t="s">
        <v>39</v>
      </c>
      <c r="N48" s="77" t="s">
        <v>39</v>
      </c>
      <c r="O48" s="80"/>
      <c r="P48" s="78" t="s">
        <v>39</v>
      </c>
      <c r="Q48" s="81"/>
      <c r="R48" s="82"/>
      <c r="S48" s="82"/>
      <c r="T48" s="82"/>
      <c r="U48" s="92"/>
      <c r="V48" s="83"/>
      <c r="W48" s="66">
        <f t="shared" si="0"/>
        <v>0</v>
      </c>
      <c r="X48" s="84">
        <v>44393</v>
      </c>
      <c r="Y48" s="85">
        <v>2025</v>
      </c>
      <c r="Z48" s="86">
        <v>44757</v>
      </c>
      <c r="AA48" s="85">
        <v>2026</v>
      </c>
      <c r="AB48" s="74" t="s">
        <v>42</v>
      </c>
      <c r="AC48" s="70" t="s">
        <v>43</v>
      </c>
    </row>
    <row r="49" spans="1:29" s="96" customFormat="1" ht="33" customHeight="1" x14ac:dyDescent="0.2">
      <c r="A49" s="71">
        <v>41</v>
      </c>
      <c r="B49" s="89" t="s">
        <v>196</v>
      </c>
      <c r="C49" s="75" t="s">
        <v>39</v>
      </c>
      <c r="D49" s="74" t="s">
        <v>197</v>
      </c>
      <c r="E49" s="75">
        <v>2015</v>
      </c>
      <c r="F49" s="75" t="s">
        <v>39</v>
      </c>
      <c r="G49" s="75" t="s">
        <v>198</v>
      </c>
      <c r="H49" s="77" t="s">
        <v>39</v>
      </c>
      <c r="I49" s="75">
        <v>1</v>
      </c>
      <c r="J49" s="78"/>
      <c r="K49" s="78"/>
      <c r="L49" s="90" t="s">
        <v>199</v>
      </c>
      <c r="M49" s="77" t="s">
        <v>39</v>
      </c>
      <c r="N49" s="77" t="s">
        <v>39</v>
      </c>
      <c r="O49" s="80"/>
      <c r="P49" s="78" t="s">
        <v>39</v>
      </c>
      <c r="Q49" s="81"/>
      <c r="R49" s="83"/>
      <c r="S49" s="82"/>
      <c r="T49" s="82"/>
      <c r="U49" s="92"/>
      <c r="V49" s="83"/>
      <c r="W49" s="66">
        <f t="shared" si="0"/>
        <v>0</v>
      </c>
      <c r="X49" s="84">
        <v>44394</v>
      </c>
      <c r="Y49" s="85">
        <v>2025</v>
      </c>
      <c r="Z49" s="86">
        <v>44758</v>
      </c>
      <c r="AA49" s="85">
        <v>2026</v>
      </c>
      <c r="AB49" s="74" t="s">
        <v>42</v>
      </c>
      <c r="AC49" s="70" t="s">
        <v>43</v>
      </c>
    </row>
    <row r="50" spans="1:29" ht="33" customHeight="1" x14ac:dyDescent="0.2">
      <c r="A50" s="71">
        <v>42</v>
      </c>
      <c r="B50" s="89" t="s">
        <v>200</v>
      </c>
      <c r="C50" s="73" t="s">
        <v>201</v>
      </c>
      <c r="D50" s="74" t="s">
        <v>202</v>
      </c>
      <c r="E50" s="75">
        <v>1983</v>
      </c>
      <c r="F50" s="76">
        <v>30449</v>
      </c>
      <c r="G50" s="77"/>
      <c r="H50" s="77" t="s">
        <v>39</v>
      </c>
      <c r="I50" s="78" t="s">
        <v>39</v>
      </c>
      <c r="J50" s="77">
        <v>4000</v>
      </c>
      <c r="K50" s="77">
        <v>5940</v>
      </c>
      <c r="L50" s="90">
        <v>106699</v>
      </c>
      <c r="M50" s="77" t="s">
        <v>39</v>
      </c>
      <c r="N50" s="77" t="s">
        <v>39</v>
      </c>
      <c r="O50" s="90"/>
      <c r="P50" s="78" t="s">
        <v>39</v>
      </c>
      <c r="Q50" s="81"/>
      <c r="R50" s="83"/>
      <c r="S50" s="82"/>
      <c r="T50" s="82"/>
      <c r="U50" s="83"/>
      <c r="V50" s="83"/>
      <c r="W50" s="66">
        <f t="shared" si="0"/>
        <v>0</v>
      </c>
      <c r="X50" s="84">
        <v>44396</v>
      </c>
      <c r="Y50" s="85">
        <v>2025</v>
      </c>
      <c r="Z50" s="86">
        <v>44760</v>
      </c>
      <c r="AA50" s="85">
        <v>2026</v>
      </c>
      <c r="AB50" s="74" t="s">
        <v>42</v>
      </c>
      <c r="AC50" s="70" t="s">
        <v>43</v>
      </c>
    </row>
    <row r="51" spans="1:29" ht="33" customHeight="1" x14ac:dyDescent="0.2">
      <c r="A51" s="71">
        <v>43</v>
      </c>
      <c r="B51" s="89" t="s">
        <v>203</v>
      </c>
      <c r="C51" s="73" t="s">
        <v>204</v>
      </c>
      <c r="D51" s="74" t="s">
        <v>85</v>
      </c>
      <c r="E51" s="75">
        <v>1989</v>
      </c>
      <c r="F51" s="75" t="s">
        <v>205</v>
      </c>
      <c r="G51" s="75" t="s">
        <v>206</v>
      </c>
      <c r="H51" s="78" t="s">
        <v>39</v>
      </c>
      <c r="I51" s="75">
        <v>1</v>
      </c>
      <c r="J51" s="78"/>
      <c r="K51" s="78"/>
      <c r="L51" s="90">
        <v>635875</v>
      </c>
      <c r="M51" s="77" t="s">
        <v>39</v>
      </c>
      <c r="N51" s="77" t="s">
        <v>39</v>
      </c>
      <c r="O51" s="80"/>
      <c r="P51" s="78" t="s">
        <v>39</v>
      </c>
      <c r="Q51" s="81"/>
      <c r="R51" s="83"/>
      <c r="S51" s="82"/>
      <c r="T51" s="82"/>
      <c r="U51" s="92"/>
      <c r="V51" s="83"/>
      <c r="W51" s="66">
        <f t="shared" si="0"/>
        <v>0</v>
      </c>
      <c r="X51" s="84">
        <v>44396</v>
      </c>
      <c r="Y51" s="85">
        <v>2025</v>
      </c>
      <c r="Z51" s="86">
        <v>44760</v>
      </c>
      <c r="AA51" s="85">
        <v>2026</v>
      </c>
      <c r="AB51" s="74" t="s">
        <v>42</v>
      </c>
      <c r="AC51" s="70" t="s">
        <v>43</v>
      </c>
    </row>
    <row r="52" spans="1:29" ht="33" customHeight="1" x14ac:dyDescent="0.2">
      <c r="A52" s="71">
        <v>44</v>
      </c>
      <c r="B52" s="89" t="s">
        <v>207</v>
      </c>
      <c r="C52" s="73" t="s">
        <v>208</v>
      </c>
      <c r="D52" s="74" t="s">
        <v>85</v>
      </c>
      <c r="E52" s="75">
        <v>1988</v>
      </c>
      <c r="F52" s="76">
        <v>32499</v>
      </c>
      <c r="G52" s="75" t="s">
        <v>209</v>
      </c>
      <c r="H52" s="78" t="s">
        <v>39</v>
      </c>
      <c r="I52" s="75">
        <v>1</v>
      </c>
      <c r="J52" s="78"/>
      <c r="K52" s="78">
        <v>7200</v>
      </c>
      <c r="L52" s="79" t="s">
        <v>210</v>
      </c>
      <c r="M52" s="77" t="s">
        <v>39</v>
      </c>
      <c r="N52" s="77" t="s">
        <v>39</v>
      </c>
      <c r="O52" s="80"/>
      <c r="P52" s="78" t="s">
        <v>39</v>
      </c>
      <c r="Q52" s="81"/>
      <c r="R52" s="83"/>
      <c r="S52" s="82"/>
      <c r="T52" s="82"/>
      <c r="U52" s="92"/>
      <c r="V52" s="83"/>
      <c r="W52" s="66">
        <f t="shared" si="0"/>
        <v>0</v>
      </c>
      <c r="X52" s="84">
        <v>44396</v>
      </c>
      <c r="Y52" s="85">
        <v>2025</v>
      </c>
      <c r="Z52" s="86">
        <v>44760</v>
      </c>
      <c r="AA52" s="85">
        <v>2026</v>
      </c>
      <c r="AB52" s="74" t="s">
        <v>42</v>
      </c>
      <c r="AC52" s="70" t="s">
        <v>43</v>
      </c>
    </row>
    <row r="53" spans="1:29" ht="33" customHeight="1" x14ac:dyDescent="0.2">
      <c r="A53" s="71">
        <v>45</v>
      </c>
      <c r="B53" s="89" t="s">
        <v>188</v>
      </c>
      <c r="C53" s="73" t="s">
        <v>211</v>
      </c>
      <c r="D53" s="74" t="s">
        <v>164</v>
      </c>
      <c r="E53" s="75">
        <v>1980</v>
      </c>
      <c r="F53" s="76">
        <v>29570</v>
      </c>
      <c r="G53" s="75"/>
      <c r="H53" s="78" t="s">
        <v>39</v>
      </c>
      <c r="I53" s="78" t="s">
        <v>39</v>
      </c>
      <c r="J53" s="78">
        <v>8000</v>
      </c>
      <c r="K53" s="78">
        <v>12000</v>
      </c>
      <c r="L53" s="90">
        <v>1585</v>
      </c>
      <c r="M53" s="77" t="s">
        <v>39</v>
      </c>
      <c r="N53" s="77" t="s">
        <v>39</v>
      </c>
      <c r="O53" s="80"/>
      <c r="P53" s="78" t="s">
        <v>39</v>
      </c>
      <c r="Q53" s="81"/>
      <c r="R53" s="83"/>
      <c r="S53" s="82"/>
      <c r="T53" s="82"/>
      <c r="U53" s="83"/>
      <c r="V53" s="83"/>
      <c r="W53" s="66">
        <f t="shared" si="0"/>
        <v>0</v>
      </c>
      <c r="X53" s="84">
        <v>44414</v>
      </c>
      <c r="Y53" s="85">
        <v>2025</v>
      </c>
      <c r="Z53" s="86">
        <v>44778</v>
      </c>
      <c r="AA53" s="85">
        <v>2026</v>
      </c>
      <c r="AB53" s="74" t="s">
        <v>42</v>
      </c>
      <c r="AC53" s="70" t="s">
        <v>43</v>
      </c>
    </row>
    <row r="54" spans="1:29" s="11" customFormat="1" ht="33" customHeight="1" x14ac:dyDescent="0.2">
      <c r="A54" s="71">
        <v>46</v>
      </c>
      <c r="B54" s="89" t="s">
        <v>212</v>
      </c>
      <c r="C54" s="75" t="s">
        <v>213</v>
      </c>
      <c r="D54" s="74" t="s">
        <v>153</v>
      </c>
      <c r="E54" s="75">
        <v>2013</v>
      </c>
      <c r="F54" s="76">
        <v>41522</v>
      </c>
      <c r="G54" s="75" t="s">
        <v>214</v>
      </c>
      <c r="H54" s="98">
        <v>500500</v>
      </c>
      <c r="I54" s="75">
        <v>5</v>
      </c>
      <c r="J54" s="94">
        <v>758</v>
      </c>
      <c r="K54" s="77">
        <v>2820</v>
      </c>
      <c r="L54" s="90" t="s">
        <v>215</v>
      </c>
      <c r="M54" s="90">
        <v>1</v>
      </c>
      <c r="N54" s="77" t="s">
        <v>39</v>
      </c>
      <c r="O54" s="80" t="s">
        <v>117</v>
      </c>
      <c r="P54" s="99">
        <v>40500</v>
      </c>
      <c r="Q54" s="81"/>
      <c r="R54" s="100"/>
      <c r="S54" s="127">
        <f>T54*P54</f>
        <v>0</v>
      </c>
      <c r="T54" s="180">
        <v>0</v>
      </c>
      <c r="U54" s="92"/>
      <c r="V54" s="92"/>
      <c r="W54" s="66">
        <f t="shared" si="0"/>
        <v>0</v>
      </c>
      <c r="X54" s="84">
        <v>44107</v>
      </c>
      <c r="Y54" s="85">
        <v>2025</v>
      </c>
      <c r="Z54" s="86">
        <v>44471</v>
      </c>
      <c r="AA54" s="85">
        <v>2026</v>
      </c>
      <c r="AB54" s="183" t="s">
        <v>42</v>
      </c>
      <c r="AC54" s="70" t="s">
        <v>43</v>
      </c>
    </row>
    <row r="55" spans="1:29" s="96" customFormat="1" ht="33" customHeight="1" x14ac:dyDescent="0.2">
      <c r="A55" s="71">
        <v>47</v>
      </c>
      <c r="B55" s="89" t="s">
        <v>216</v>
      </c>
      <c r="C55" s="73" t="s">
        <v>217</v>
      </c>
      <c r="D55" s="74" t="s">
        <v>85</v>
      </c>
      <c r="E55" s="75">
        <v>2006</v>
      </c>
      <c r="F55" s="76">
        <v>39447</v>
      </c>
      <c r="G55" s="75" t="s">
        <v>218</v>
      </c>
      <c r="H55" s="77" t="s">
        <v>39</v>
      </c>
      <c r="I55" s="75">
        <v>1</v>
      </c>
      <c r="J55" s="94" t="s">
        <v>39</v>
      </c>
      <c r="K55" s="77">
        <v>12000</v>
      </c>
      <c r="L55" s="90" t="s">
        <v>219</v>
      </c>
      <c r="M55" s="77" t="s">
        <v>39</v>
      </c>
      <c r="N55" s="77" t="s">
        <v>39</v>
      </c>
      <c r="O55" s="90"/>
      <c r="P55" s="77" t="s">
        <v>39</v>
      </c>
      <c r="Q55" s="81"/>
      <c r="R55" s="83"/>
      <c r="S55" s="82"/>
      <c r="T55" s="82"/>
      <c r="U55" s="92"/>
      <c r="V55" s="83"/>
      <c r="W55" s="66">
        <f t="shared" si="0"/>
        <v>0</v>
      </c>
      <c r="X55" s="84">
        <v>44127</v>
      </c>
      <c r="Y55" s="85">
        <v>2025</v>
      </c>
      <c r="Z55" s="86">
        <v>44491</v>
      </c>
      <c r="AA55" s="85">
        <v>2026</v>
      </c>
      <c r="AB55" s="74" t="s">
        <v>42</v>
      </c>
      <c r="AC55" s="70" t="s">
        <v>43</v>
      </c>
    </row>
    <row r="56" spans="1:29" s="11" customFormat="1" ht="33" customHeight="1" x14ac:dyDescent="0.2">
      <c r="A56" s="71">
        <v>48</v>
      </c>
      <c r="B56" s="89" t="s">
        <v>220</v>
      </c>
      <c r="C56" s="75" t="s">
        <v>221</v>
      </c>
      <c r="D56" s="74" t="s">
        <v>85</v>
      </c>
      <c r="E56" s="75">
        <v>2006</v>
      </c>
      <c r="F56" s="76" t="s">
        <v>222</v>
      </c>
      <c r="G56" s="75" t="s">
        <v>223</v>
      </c>
      <c r="H56" s="77" t="s">
        <v>39</v>
      </c>
      <c r="I56" s="75">
        <v>1</v>
      </c>
      <c r="J56" s="94" t="s">
        <v>39</v>
      </c>
      <c r="K56" s="77">
        <v>12000</v>
      </c>
      <c r="L56" s="90" t="s">
        <v>224</v>
      </c>
      <c r="M56" s="77" t="s">
        <v>39</v>
      </c>
      <c r="N56" s="77" t="s">
        <v>39</v>
      </c>
      <c r="O56" s="90"/>
      <c r="P56" s="78" t="s">
        <v>39</v>
      </c>
      <c r="Q56" s="81"/>
      <c r="R56" s="83"/>
      <c r="S56" s="82"/>
      <c r="T56" s="82"/>
      <c r="U56" s="92"/>
      <c r="V56" s="83"/>
      <c r="W56" s="66">
        <f t="shared" si="0"/>
        <v>0</v>
      </c>
      <c r="X56" s="84">
        <v>44129</v>
      </c>
      <c r="Y56" s="85">
        <v>2025</v>
      </c>
      <c r="Z56" s="86">
        <v>44493</v>
      </c>
      <c r="AA56" s="85">
        <v>2026</v>
      </c>
      <c r="AB56" s="74" t="s">
        <v>42</v>
      </c>
      <c r="AC56" s="70" t="s">
        <v>43</v>
      </c>
    </row>
    <row r="57" spans="1:29" s="11" customFormat="1" ht="33" customHeight="1" x14ac:dyDescent="0.2">
      <c r="A57" s="71">
        <v>49</v>
      </c>
      <c r="B57" s="89" t="s">
        <v>225</v>
      </c>
      <c r="C57" s="75" t="s">
        <v>226</v>
      </c>
      <c r="D57" s="74" t="s">
        <v>37</v>
      </c>
      <c r="E57" s="75">
        <v>2010</v>
      </c>
      <c r="F57" s="76" t="s">
        <v>227</v>
      </c>
      <c r="G57" s="75" t="s">
        <v>228</v>
      </c>
      <c r="H57" s="98">
        <v>254880</v>
      </c>
      <c r="I57" s="77">
        <v>5</v>
      </c>
      <c r="J57" s="77" t="s">
        <v>39</v>
      </c>
      <c r="K57" s="77">
        <v>1659</v>
      </c>
      <c r="L57" s="90" t="s">
        <v>229</v>
      </c>
      <c r="M57" s="77">
        <v>2</v>
      </c>
      <c r="N57" s="77" t="s">
        <v>39</v>
      </c>
      <c r="O57" s="80" t="s">
        <v>41</v>
      </c>
      <c r="P57" s="99">
        <v>13000</v>
      </c>
      <c r="Q57" s="81"/>
      <c r="R57" s="100"/>
      <c r="S57" s="127">
        <f>T57*P57</f>
        <v>0</v>
      </c>
      <c r="T57" s="180">
        <v>0</v>
      </c>
      <c r="U57" s="81"/>
      <c r="V57" s="92"/>
      <c r="W57" s="66">
        <f t="shared" si="0"/>
        <v>0</v>
      </c>
      <c r="X57" s="84">
        <v>44158</v>
      </c>
      <c r="Y57" s="85">
        <v>2025</v>
      </c>
      <c r="Z57" s="86">
        <v>44522</v>
      </c>
      <c r="AA57" s="85">
        <v>2026</v>
      </c>
      <c r="AB57" s="183" t="s">
        <v>42</v>
      </c>
      <c r="AC57" s="70" t="s">
        <v>43</v>
      </c>
    </row>
    <row r="58" spans="1:29" s="96" customFormat="1" ht="33" customHeight="1" x14ac:dyDescent="0.2">
      <c r="A58" s="71">
        <v>50</v>
      </c>
      <c r="B58" s="89" t="s">
        <v>230</v>
      </c>
      <c r="C58" s="75" t="s">
        <v>231</v>
      </c>
      <c r="D58" s="74" t="s">
        <v>50</v>
      </c>
      <c r="E58" s="75">
        <v>2005</v>
      </c>
      <c r="F58" s="76" t="s">
        <v>232</v>
      </c>
      <c r="G58" s="78"/>
      <c r="H58" s="128" t="s">
        <v>39</v>
      </c>
      <c r="I58" s="128" t="s">
        <v>39</v>
      </c>
      <c r="J58" s="78">
        <v>360</v>
      </c>
      <c r="K58" s="77">
        <v>750</v>
      </c>
      <c r="L58" s="90" t="s">
        <v>233</v>
      </c>
      <c r="M58" s="77" t="s">
        <v>39</v>
      </c>
      <c r="N58" s="77" t="s">
        <v>39</v>
      </c>
      <c r="O58" s="80"/>
      <c r="P58" s="128" t="s">
        <v>39</v>
      </c>
      <c r="Q58" s="81"/>
      <c r="R58" s="82"/>
      <c r="S58" s="82"/>
      <c r="T58" s="82"/>
      <c r="U58" s="82"/>
      <c r="V58" s="129"/>
      <c r="W58" s="66">
        <f t="shared" si="0"/>
        <v>0</v>
      </c>
      <c r="X58" s="84">
        <v>44159</v>
      </c>
      <c r="Y58" s="85">
        <v>2025</v>
      </c>
      <c r="Z58" s="86">
        <v>44523</v>
      </c>
      <c r="AA58" s="85">
        <v>2026</v>
      </c>
      <c r="AB58" s="74" t="s">
        <v>42</v>
      </c>
      <c r="AC58" s="91" t="s">
        <v>52</v>
      </c>
    </row>
    <row r="59" spans="1:29" ht="33" customHeight="1" x14ac:dyDescent="0.2">
      <c r="A59" s="130" t="s">
        <v>234</v>
      </c>
      <c r="B59" s="131" t="s">
        <v>235</v>
      </c>
      <c r="C59" s="131"/>
      <c r="D59" s="131"/>
      <c r="E59" s="131"/>
      <c r="F59" s="131"/>
      <c r="G59" s="131"/>
      <c r="H59" s="132"/>
      <c r="J59" s="133"/>
      <c r="K59" s="133"/>
      <c r="L59" s="133"/>
      <c r="M59" s="133"/>
      <c r="N59" s="134"/>
      <c r="O59" s="135" t="s">
        <v>236</v>
      </c>
      <c r="P59" s="136"/>
      <c r="Q59" s="137">
        <f>SUM(Q8:Q58)</f>
        <v>0</v>
      </c>
      <c r="R59" s="137">
        <f>SUM(R8:R58)</f>
        <v>0</v>
      </c>
      <c r="S59" s="137">
        <f>SUM(S8:S58)</f>
        <v>0</v>
      </c>
      <c r="T59" s="138"/>
      <c r="U59" s="137">
        <f>SUM(U8:U58)</f>
        <v>0</v>
      </c>
      <c r="V59" s="137">
        <f>SUM(V8:V58)</f>
        <v>0</v>
      </c>
      <c r="W59" s="139">
        <f>SUM(Q59:S59,U59:V59)</f>
        <v>0</v>
      </c>
      <c r="X59" s="140"/>
      <c r="Y59" s="140"/>
      <c r="Z59" s="140"/>
      <c r="AA59" s="140"/>
      <c r="AB59" s="141"/>
      <c r="AC59" s="142"/>
    </row>
    <row r="60" spans="1:29" ht="33" customHeight="1" x14ac:dyDescent="0.2">
      <c r="A60" s="143" t="s">
        <v>237</v>
      </c>
      <c r="B60" s="144" t="s">
        <v>238</v>
      </c>
      <c r="C60" s="144"/>
      <c r="D60" s="144"/>
      <c r="E60" s="144"/>
      <c r="F60" s="144"/>
      <c r="G60" s="144"/>
      <c r="H60" s="145"/>
      <c r="J60" s="146"/>
      <c r="K60" s="146"/>
      <c r="L60" s="146"/>
      <c r="M60" s="146"/>
      <c r="N60" s="147"/>
      <c r="O60" s="148" t="s">
        <v>239</v>
      </c>
      <c r="P60" s="149"/>
      <c r="Q60" s="150">
        <f>SUM(Q59,S59,U59,R59,V59)</f>
        <v>0</v>
      </c>
      <c r="R60" s="151"/>
      <c r="S60" s="151"/>
      <c r="T60" s="151"/>
      <c r="U60" s="151"/>
      <c r="V60" s="152"/>
    </row>
    <row r="61" spans="1:29" ht="27.75" customHeight="1" x14ac:dyDescent="0.2">
      <c r="P61" s="153"/>
      <c r="Q61" s="164"/>
      <c r="R61" s="165"/>
      <c r="S61" s="166"/>
      <c r="T61" s="153"/>
    </row>
    <row r="62" spans="1:29" ht="27.75" customHeight="1" x14ac:dyDescent="0.2">
      <c r="P62" s="153"/>
      <c r="Q62" s="164"/>
      <c r="R62" s="164"/>
      <c r="S62" s="167"/>
      <c r="T62" s="153"/>
      <c r="V62" s="154"/>
      <c r="W62" s="154"/>
      <c r="X62" s="154"/>
      <c r="Y62" s="154"/>
      <c r="Z62" s="154"/>
      <c r="AA62" s="154"/>
      <c r="AB62" s="155"/>
      <c r="AC62" s="154"/>
    </row>
    <row r="63" spans="1:29" ht="27.75" customHeight="1" x14ac:dyDescent="0.2">
      <c r="P63" s="153"/>
      <c r="Q63" s="164"/>
      <c r="R63" s="164"/>
      <c r="S63" s="164"/>
      <c r="T63" s="153"/>
      <c r="V63" s="156" t="s">
        <v>240</v>
      </c>
      <c r="W63" s="156"/>
      <c r="X63" s="156"/>
      <c r="Y63" s="156"/>
      <c r="Z63" s="156"/>
      <c r="AA63" s="156"/>
      <c r="AB63" s="156"/>
      <c r="AC63" s="156"/>
    </row>
    <row r="64" spans="1:29" ht="27.75" customHeight="1" x14ac:dyDescent="0.25">
      <c r="A64" s="143" t="s">
        <v>241</v>
      </c>
      <c r="B64" s="87" t="s">
        <v>242</v>
      </c>
      <c r="D64" s="88"/>
      <c r="E64" s="157"/>
      <c r="Q64" s="164"/>
      <c r="R64" s="168"/>
      <c r="S64" s="169"/>
      <c r="T64" s="158"/>
      <c r="U64" s="159"/>
      <c r="V64" s="159"/>
      <c r="W64" s="159"/>
      <c r="X64" s="159"/>
    </row>
    <row r="65" spans="2:19" ht="159.6" customHeight="1" x14ac:dyDescent="0.2">
      <c r="B65" s="160" t="s">
        <v>243</v>
      </c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1"/>
      <c r="Q65" s="166"/>
      <c r="R65" s="166"/>
      <c r="S65" s="166"/>
    </row>
    <row r="66" spans="2:19" ht="27.75" customHeight="1" x14ac:dyDescent="0.25">
      <c r="D66" s="88"/>
      <c r="E66" s="157"/>
    </row>
    <row r="67" spans="2:19" ht="27.75" customHeight="1" x14ac:dyDescent="0.25">
      <c r="D67" s="88"/>
      <c r="E67" s="157"/>
    </row>
    <row r="68" spans="2:19" ht="27.75" customHeight="1" x14ac:dyDescent="0.25">
      <c r="D68" s="88"/>
      <c r="E68" s="157"/>
    </row>
    <row r="69" spans="2:19" ht="27.75" customHeight="1" x14ac:dyDescent="0.25">
      <c r="D69" s="88"/>
      <c r="E69" s="157"/>
    </row>
    <row r="70" spans="2:19" ht="27.75" customHeight="1" x14ac:dyDescent="0.25">
      <c r="D70" s="88"/>
      <c r="E70" s="157"/>
    </row>
    <row r="71" spans="2:19" ht="27.75" customHeight="1" x14ac:dyDescent="0.25">
      <c r="D71" s="88"/>
      <c r="E71" s="157"/>
    </row>
    <row r="72" spans="2:19" ht="27.75" customHeight="1" x14ac:dyDescent="0.25">
      <c r="D72" s="88"/>
      <c r="E72" s="157"/>
    </row>
    <row r="73" spans="2:19" ht="27.75" customHeight="1" x14ac:dyDescent="0.25">
      <c r="D73" s="162"/>
      <c r="E73" s="157"/>
    </row>
    <row r="74" spans="2:19" ht="27.75" customHeight="1" x14ac:dyDescent="0.25">
      <c r="D74" s="162"/>
      <c r="E74" s="157"/>
    </row>
    <row r="75" spans="2:19" ht="27.75" customHeight="1" x14ac:dyDescent="0.25">
      <c r="D75" s="162"/>
      <c r="E75" s="157"/>
    </row>
    <row r="76" spans="2:19" ht="27.75" customHeight="1" x14ac:dyDescent="0.25">
      <c r="D76" s="162"/>
      <c r="E76" s="157"/>
    </row>
    <row r="77" spans="2:19" ht="27.75" customHeight="1" x14ac:dyDescent="0.25">
      <c r="D77" s="88"/>
      <c r="E77" s="157"/>
    </row>
    <row r="78" spans="2:19" ht="27.75" customHeight="1" x14ac:dyDescent="0.25">
      <c r="D78" s="163"/>
      <c r="E78" s="157"/>
    </row>
  </sheetData>
  <autoFilter ref="A7:AC60" xr:uid="{00000000-0001-0000-0000-000000000000}"/>
  <mergeCells count="47">
    <mergeCell ref="V63:AC63"/>
    <mergeCell ref="B65:O65"/>
    <mergeCell ref="D73:D74"/>
    <mergeCell ref="D75:D76"/>
    <mergeCell ref="B59:G59"/>
    <mergeCell ref="O59:P59"/>
    <mergeCell ref="B60:G60"/>
    <mergeCell ref="O60:P60"/>
    <mergeCell ref="Q60:V60"/>
    <mergeCell ref="L36:L37"/>
    <mergeCell ref="M36:M37"/>
    <mergeCell ref="N36:N37"/>
    <mergeCell ref="O36:O37"/>
    <mergeCell ref="AB36:AB37"/>
    <mergeCell ref="AC36:AC37"/>
    <mergeCell ref="I36:I37"/>
    <mergeCell ref="J36:J37"/>
    <mergeCell ref="K36:K37"/>
    <mergeCell ref="F36:F37"/>
    <mergeCell ref="G36:G37"/>
    <mergeCell ref="H36:H37"/>
    <mergeCell ref="AB5:AC5"/>
    <mergeCell ref="X6:Y6"/>
    <mergeCell ref="Z6:AA6"/>
    <mergeCell ref="A36:A37"/>
    <mergeCell ref="B36:B37"/>
    <mergeCell ref="C36:C37"/>
    <mergeCell ref="D36:D37"/>
    <mergeCell ref="E36:E37"/>
    <mergeCell ref="O5:O6"/>
    <mergeCell ref="P5:P6"/>
    <mergeCell ref="Q5:V5"/>
    <mergeCell ref="W5:W6"/>
    <mergeCell ref="X5:AA5"/>
    <mergeCell ref="I5:I6"/>
    <mergeCell ref="J5:J6"/>
    <mergeCell ref="L5:L6"/>
    <mergeCell ref="M5:N5"/>
    <mergeCell ref="H5:H6"/>
    <mergeCell ref="A4:AC4"/>
    <mergeCell ref="A5:A6"/>
    <mergeCell ref="B5:B6"/>
    <mergeCell ref="C5:C6"/>
    <mergeCell ref="D5:D6"/>
    <mergeCell ref="E5:E6"/>
    <mergeCell ref="F5:F6"/>
    <mergeCell ref="G5:G6"/>
  </mergeCells>
  <printOptions horizontalCentered="1"/>
  <pageMargins left="0.19685039370078741" right="0.19685039370078741" top="0.39370078740157483" bottom="0.39370078740157483" header="0.51181102362204722" footer="0.11811023622047245"/>
  <pageSetup paperSize="8" scale="85" orientation="landscape" r:id="rId1"/>
  <headerFooter alignWithMargins="0"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2024-2025</vt:lpstr>
      <vt:lpstr>'2024-2025'!Obszar_wydruku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Lib</dc:creator>
  <cp:lastModifiedBy>Robert Lib</cp:lastModifiedBy>
  <cp:lastPrinted>2024-10-18T11:46:16Z</cp:lastPrinted>
  <dcterms:created xsi:type="dcterms:W3CDTF">2024-10-18T11:27:58Z</dcterms:created>
  <dcterms:modified xsi:type="dcterms:W3CDTF">2024-10-18T11:48:42Z</dcterms:modified>
</cp:coreProperties>
</file>