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Y:\POSTĘPOWANIA PZP\ZAMÓWIENIA PZP - POSTĘPOWANIA - PRZETARGI 2024\DZ-271-1-43-TP-2024 - Materiały szewne II\43.5 SWZ\"/>
    </mc:Choice>
  </mc:AlternateContent>
  <xr:revisionPtr revIDLastSave="0" documentId="13_ncr:1_{6D92ACEE-F355-4A47-A623-510DF9834450}" xr6:coauthVersionLast="47" xr6:coauthVersionMax="47" xr10:uidLastSave="{00000000-0000-0000-0000-000000000000}"/>
  <bookViews>
    <workbookView xWindow="-120" yWindow="-120" windowWidth="29040" windowHeight="15840" activeTab="1" xr2:uid="{00000000-000D-0000-FFFF-FFFF00000000}"/>
  </bookViews>
  <sheets>
    <sheet name="1" sheetId="1" r:id="rId1"/>
    <sheet name="2" sheetId="2" r:id="rId2"/>
    <sheet name="3" sheetId="4" r:id="rId3"/>
    <sheet name="7" sheetId="5" r:id="rId4"/>
  </sheets>
  <definedNames>
    <definedName name="_xlnm.Print_Area" localSheetId="3">'7'!$A$1:$P$15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8" i="5" l="1"/>
  <c r="R10" i="5" s="1"/>
  <c r="N7" i="5"/>
  <c r="P7" i="5" s="1"/>
  <c r="P8" i="5" s="1"/>
  <c r="P10" i="5" s="1"/>
  <c r="P11" i="4"/>
  <c r="R11" i="4" s="1"/>
  <c r="P10" i="4"/>
  <c r="R10" i="4" s="1"/>
  <c r="P9" i="4"/>
  <c r="R9" i="4" s="1"/>
  <c r="P8" i="4"/>
  <c r="R8" i="4" s="1"/>
  <c r="N8" i="5" l="1"/>
  <c r="N9" i="5" s="1"/>
  <c r="N10" i="5"/>
  <c r="R9" i="5"/>
  <c r="P9" i="5"/>
  <c r="P7" i="4"/>
  <c r="R7" i="4" s="1"/>
  <c r="R12" i="4" s="1"/>
  <c r="P12" i="4"/>
  <c r="R14" i="4" l="1"/>
  <c r="R13" i="4"/>
  <c r="P14" i="4"/>
  <c r="P13" i="4"/>
  <c r="P62" i="2" l="1"/>
  <c r="R62" i="2" s="1"/>
  <c r="P61" i="2"/>
  <c r="R61" i="2" s="1"/>
  <c r="P60" i="2"/>
  <c r="R60" i="2" s="1"/>
  <c r="P59" i="2"/>
  <c r="R59" i="2" s="1"/>
  <c r="P58" i="2"/>
  <c r="R58" i="2" s="1"/>
  <c r="P57" i="2"/>
  <c r="P56" i="2"/>
  <c r="R56" i="2" s="1"/>
  <c r="P50" i="2"/>
  <c r="R50" i="2" s="1"/>
  <c r="P49" i="2"/>
  <c r="R49" i="2" s="1"/>
  <c r="P48" i="2"/>
  <c r="R48" i="2" s="1"/>
  <c r="P47" i="2"/>
  <c r="R47" i="2" s="1"/>
  <c r="P46" i="2"/>
  <c r="R46" i="2" s="1"/>
  <c r="P45" i="2"/>
  <c r="R45" i="2" s="1"/>
  <c r="P44" i="2"/>
  <c r="R44" i="2" s="1"/>
  <c r="P43" i="2"/>
  <c r="R43" i="2" s="1"/>
  <c r="P42" i="2"/>
  <c r="R42" i="2" s="1"/>
  <c r="P41" i="2"/>
  <c r="R41" i="2" s="1"/>
  <c r="P40" i="2"/>
  <c r="R40" i="2" s="1"/>
  <c r="P39" i="2"/>
  <c r="R39" i="2" s="1"/>
  <c r="P38" i="2"/>
  <c r="R38" i="2" s="1"/>
  <c r="P37" i="2"/>
  <c r="R37" i="2" s="1"/>
  <c r="P36" i="2"/>
  <c r="R36" i="2" s="1"/>
  <c r="P35" i="2"/>
  <c r="R35" i="2" s="1"/>
  <c r="P34" i="2"/>
  <c r="R34" i="2" s="1"/>
  <c r="P33" i="2"/>
  <c r="R33" i="2" s="1"/>
  <c r="P32" i="2"/>
  <c r="R32" i="2" s="1"/>
  <c r="P31" i="2"/>
  <c r="R31" i="2" s="1"/>
  <c r="R30" i="2"/>
  <c r="P30" i="2"/>
  <c r="P24" i="2"/>
  <c r="R24" i="2" s="1"/>
  <c r="P23" i="2"/>
  <c r="R23" i="2" s="1"/>
  <c r="P22" i="2"/>
  <c r="R22" i="2" s="1"/>
  <c r="P21" i="2"/>
  <c r="R21" i="2" s="1"/>
  <c r="P20" i="2"/>
  <c r="R20" i="2" s="1"/>
  <c r="P19" i="2"/>
  <c r="R19" i="2" s="1"/>
  <c r="P18" i="2"/>
  <c r="R18" i="2" s="1"/>
  <c r="P17" i="2"/>
  <c r="R17" i="2" s="1"/>
  <c r="P16" i="2"/>
  <c r="R16" i="2" s="1"/>
  <c r="P15" i="2"/>
  <c r="R15" i="2" s="1"/>
  <c r="R14" i="2"/>
  <c r="P14" i="2"/>
  <c r="P13" i="2"/>
  <c r="P12" i="2"/>
  <c r="R12" i="2" s="1"/>
  <c r="P11" i="2"/>
  <c r="R11" i="2" s="1"/>
  <c r="P10" i="2"/>
  <c r="R10" i="2" s="1"/>
  <c r="P9" i="2"/>
  <c r="R9" i="2" s="1"/>
  <c r="P73" i="1"/>
  <c r="R73" i="1" s="1"/>
  <c r="P72" i="1"/>
  <c r="R72" i="1" s="1"/>
  <c r="P71" i="1"/>
  <c r="R71" i="1" s="1"/>
  <c r="P70" i="1"/>
  <c r="R70" i="1" s="1"/>
  <c r="P69" i="1"/>
  <c r="R69" i="1" s="1"/>
  <c r="P68" i="1"/>
  <c r="P74" i="1" s="1"/>
  <c r="P67" i="1"/>
  <c r="R67" i="1" s="1"/>
  <c r="P61" i="1"/>
  <c r="R61" i="1" s="1"/>
  <c r="P60" i="1"/>
  <c r="R60" i="1" s="1"/>
  <c r="P59" i="1"/>
  <c r="P62" i="1" s="1"/>
  <c r="P53" i="1"/>
  <c r="R53" i="1" s="1"/>
  <c r="P52" i="1"/>
  <c r="R52" i="1" s="1"/>
  <c r="P51" i="1"/>
  <c r="R51" i="1" s="1"/>
  <c r="P50" i="1"/>
  <c r="R50" i="1" s="1"/>
  <c r="R49" i="1"/>
  <c r="P49" i="1"/>
  <c r="P48" i="1"/>
  <c r="R48" i="1" s="1"/>
  <c r="P47" i="1"/>
  <c r="R47" i="1" s="1"/>
  <c r="P46" i="1"/>
  <c r="R46" i="1" s="1"/>
  <c r="P45" i="1"/>
  <c r="R45" i="1" s="1"/>
  <c r="P39" i="1"/>
  <c r="R39" i="1" s="1"/>
  <c r="P38" i="1"/>
  <c r="R38" i="1" s="1"/>
  <c r="P37" i="1"/>
  <c r="R37" i="1" s="1"/>
  <c r="P36" i="1"/>
  <c r="R36" i="1" s="1"/>
  <c r="P35" i="1"/>
  <c r="R35" i="1" s="1"/>
  <c r="P34" i="1"/>
  <c r="R34" i="1" s="1"/>
  <c r="P33" i="1"/>
  <c r="R33" i="1" s="1"/>
  <c r="P32" i="1"/>
  <c r="R32" i="1" s="1"/>
  <c r="P31" i="1"/>
  <c r="R31" i="1" s="1"/>
  <c r="P30" i="1"/>
  <c r="R30" i="1" s="1"/>
  <c r="P29" i="1"/>
  <c r="R29" i="1" s="1"/>
  <c r="P28" i="1"/>
  <c r="R28" i="1" s="1"/>
  <c r="P27" i="1"/>
  <c r="R27" i="1" s="1"/>
  <c r="P26" i="1"/>
  <c r="R26" i="1" s="1"/>
  <c r="P25" i="1"/>
  <c r="R25" i="1" s="1"/>
  <c r="P24" i="1"/>
  <c r="R24" i="1" s="1"/>
  <c r="P23" i="1"/>
  <c r="R23" i="1" s="1"/>
  <c r="P22" i="1"/>
  <c r="R22" i="1" s="1"/>
  <c r="P21" i="1"/>
  <c r="R21" i="1" s="1"/>
  <c r="P20" i="1"/>
  <c r="R20" i="1" s="1"/>
  <c r="P19" i="1"/>
  <c r="R19" i="1" s="1"/>
  <c r="P18" i="1"/>
  <c r="R18" i="1" s="1"/>
  <c r="P17" i="1"/>
  <c r="R17" i="1" s="1"/>
  <c r="P16" i="1"/>
  <c r="R16" i="1" s="1"/>
  <c r="P15" i="1"/>
  <c r="R15" i="1" s="1"/>
  <c r="P14" i="1"/>
  <c r="R14" i="1" s="1"/>
  <c r="P13" i="1"/>
  <c r="R13" i="1" s="1"/>
  <c r="P12" i="1"/>
  <c r="R12" i="1" s="1"/>
  <c r="P11" i="1"/>
  <c r="R11" i="1" s="1"/>
  <c r="P10" i="1"/>
  <c r="P9" i="1"/>
  <c r="R9" i="1" s="1"/>
  <c r="P63" i="2" l="1"/>
  <c r="P25" i="2"/>
  <c r="P51" i="2"/>
  <c r="R59" i="1"/>
  <c r="P40" i="1"/>
  <c r="R13" i="2"/>
  <c r="R25" i="2" s="1"/>
  <c r="R57" i="2"/>
  <c r="R63" i="2" s="1"/>
  <c r="R51" i="2"/>
  <c r="P64" i="2"/>
  <c r="R62" i="1"/>
  <c r="R54" i="1"/>
  <c r="R10" i="1"/>
  <c r="R40" i="1" s="1"/>
  <c r="P54" i="1"/>
  <c r="P75" i="1" s="1"/>
  <c r="R68" i="1"/>
  <c r="R74" i="1" s="1"/>
  <c r="R75" i="1" l="1"/>
  <c r="R76" i="1" s="1"/>
  <c r="R64" i="2"/>
  <c r="R66" i="2" s="1"/>
  <c r="P65" i="2"/>
  <c r="P66" i="2"/>
  <c r="P76" i="1"/>
  <c r="P77" i="1"/>
  <c r="R77" i="1" l="1"/>
  <c r="R65" i="2"/>
</calcChain>
</file>

<file path=xl/sharedStrings.xml><?xml version="1.0" encoding="utf-8"?>
<sst xmlns="http://schemas.openxmlformats.org/spreadsheetml/2006/main" count="987" uniqueCount="240">
  <si>
    <t xml:space="preserve">Formularz asortymentowy - Szczegółowa oferta cenowa - Załącznik nr 1A do SWZ - Załącznik nr 1 do Umowy </t>
  </si>
  <si>
    <t xml:space="preserve">Pakiet nr 1 - Nici wchłanialne </t>
  </si>
  <si>
    <t>w kolumnie 9 - Ilość opakowań oferowana* (po przeliczeniu ilości jednostek miary przez wielkość opakowania) [kolumna 7/8] – należy odpowiednio przeliczyć ilość opakowań oferowana i podać ilość bez zaokrągleń, natomiast w kolumnie 15 - Cena jednostkowa netto (za Wielkość opakowania oferowanego przez Wykonawcę w kol. 8 należy podać cene za pełne opakowanie</t>
  </si>
  <si>
    <t>Część I</t>
  </si>
  <si>
    <t>Szew wchłanialny, syntetyczny pleciony wykonany z kopolimeru 90% glikolid i 10% L-laktyd. Dla płynnego przechodzenia przez tkankę i łatwego wiązania węzłów szew pokryty mieszanką złożoną z kopolimeru Poliglaktyny 370 (30% glikolidu i 70% laktydu) oraz
stearynianu wapnia. Wchłanianie w przedziale 56-70 dni, podtrzymywanie tkankowe: 14 dni – 75%, 21 dni 49%, 28 dni - 27%. Igła odporna na zginanie, wykonana ze stali serii 300 (AISI) 
Nici muszą spełniać wymagania Farmakopei Europejskiej (EP) dotyczące sterylnych, syntetycznych, wchłanialnych, plecionych nici oraz Farmakopei Stanów Zjednoczonych (USP) dotyczące wchłanialnych nici chirurgicznych.</t>
  </si>
  <si>
    <t>Lp.</t>
  </si>
  <si>
    <t>Grubość</t>
  </si>
  <si>
    <t>Długość nitki</t>
  </si>
  <si>
    <t>Długość igły</t>
  </si>
  <si>
    <t>Cechy charakterystyczne</t>
  </si>
  <si>
    <t>Jednostka miary</t>
  </si>
  <si>
    <t>Ilość jednostek miary</t>
  </si>
  <si>
    <t xml:space="preserve">Wielkość opakowania oferowanego  przez Wykonawcę (ilość jednostek miary)*  </t>
  </si>
  <si>
    <t>Ilość opakowań oferowana* 
(po przeliczeniu ilości jednostek miary przez wielkość opakowania) 
[kolumna 7/8]</t>
  </si>
  <si>
    <t>Nazwa handlowa</t>
  </si>
  <si>
    <t>Producent</t>
  </si>
  <si>
    <t xml:space="preserve"> Numer  katalogowy</t>
  </si>
  <si>
    <t xml:space="preserve">Numeru i daty ważności dopuszczenia </t>
  </si>
  <si>
    <t>Klasy wyrobu</t>
  </si>
  <si>
    <t xml:space="preserve">Cena jednostkowa netto (za Wielkość opakowania oferowanego przez Wykonawcę w kol. 8) </t>
  </si>
  <si>
    <t>Wartość netto
[kolumny 
9* 15]</t>
  </si>
  <si>
    <t>VAT (%)</t>
  </si>
  <si>
    <t>Wartość brutto
[kolumna ((16*17)+16))]</t>
  </si>
  <si>
    <t>1.</t>
  </si>
  <si>
    <t>2.</t>
  </si>
  <si>
    <t>3.</t>
  </si>
  <si>
    <t>4.</t>
  </si>
  <si>
    <t>5.</t>
  </si>
  <si>
    <t>6.</t>
  </si>
  <si>
    <t>7.</t>
  </si>
  <si>
    <t>8.</t>
  </si>
  <si>
    <t>9.</t>
  </si>
  <si>
    <t>10.</t>
  </si>
  <si>
    <t>11.</t>
  </si>
  <si>
    <t>12.</t>
  </si>
  <si>
    <t>13.</t>
  </si>
  <si>
    <t>14.</t>
  </si>
  <si>
    <t>15.</t>
  </si>
  <si>
    <t>16.</t>
  </si>
  <si>
    <t>17.</t>
  </si>
  <si>
    <t>18.</t>
  </si>
  <si>
    <t>2/0</t>
  </si>
  <si>
    <t>6 x 45cm</t>
  </si>
  <si>
    <t>-</t>
  </si>
  <si>
    <t>Podwiązka</t>
  </si>
  <si>
    <t>Saszetka</t>
  </si>
  <si>
    <t>3/0</t>
  </si>
  <si>
    <t>140-150cm</t>
  </si>
  <si>
    <t>Podwiązka(**)</t>
  </si>
  <si>
    <t>5/0</t>
  </si>
  <si>
    <t>70-75cm</t>
  </si>
  <si>
    <t>17-19 mm</t>
  </si>
  <si>
    <t>1/2 koła okrągła</t>
  </si>
  <si>
    <t>4/0</t>
  </si>
  <si>
    <t>20-22mm</t>
  </si>
  <si>
    <t>1/2 koła okrągła(**)</t>
  </si>
  <si>
    <t>24-25mm</t>
  </si>
  <si>
    <t>3/8 koła odwrotnie tnąca dwuwklęsła kosmetyczna</t>
  </si>
  <si>
    <t>75-90cm</t>
  </si>
  <si>
    <t>26-27mm</t>
  </si>
  <si>
    <t>1/2 koła okrągła, rozwarstwiająca (**)</t>
  </si>
  <si>
    <t>75-90</t>
  </si>
  <si>
    <t>30-31mm</t>
  </si>
  <si>
    <t>1/2 koła okrągła, rozwarstwiająca</t>
  </si>
  <si>
    <t>3/8 koła odwrotnie tnąca dwuwklęsła kosmetyczna (**)</t>
  </si>
  <si>
    <t>35-37 mm</t>
  </si>
  <si>
    <t>5/8 koła okrągla (**)</t>
  </si>
  <si>
    <t>75-90 cm</t>
  </si>
  <si>
    <t>1/2 koła okrągła, rozwarstwiająca  (**)</t>
  </si>
  <si>
    <t>70-75 cm</t>
  </si>
  <si>
    <t>1/2 koła okrągła z krótkim tnącym końcem (**)</t>
  </si>
  <si>
    <t>90cm</t>
  </si>
  <si>
    <t>38-40mm</t>
  </si>
  <si>
    <t>1/2 koła okrągła (**)</t>
  </si>
  <si>
    <t>48-50mm</t>
  </si>
  <si>
    <t xml:space="preserve">1/2 koła okrągła </t>
  </si>
  <si>
    <t>60-65mm</t>
  </si>
  <si>
    <t>19.</t>
  </si>
  <si>
    <t>30-32mm</t>
  </si>
  <si>
    <t>igła typu J (laparoskopowa) 30-32 okrągła (**)</t>
  </si>
  <si>
    <t>20.</t>
  </si>
  <si>
    <t xml:space="preserve">1/2 koła okrągła z krótkim tnącym końcem </t>
  </si>
  <si>
    <t>21.</t>
  </si>
  <si>
    <r>
      <t>1/2 koła okrągła</t>
    </r>
    <r>
      <rPr>
        <sz val="10"/>
        <rFont val="Tahoma"/>
        <family val="2"/>
        <charset val="238"/>
      </rPr>
      <t xml:space="preserve"> (**)</t>
    </r>
  </si>
  <si>
    <t>22.</t>
  </si>
  <si>
    <t>igła typu J (laparoskopowa) 30-32 z krótkim tnącym końcem, wzmocniona,  (**)</t>
  </si>
  <si>
    <t>23.</t>
  </si>
  <si>
    <t>24.</t>
  </si>
  <si>
    <t>40-41mm</t>
  </si>
  <si>
    <r>
      <t xml:space="preserve">1/2 koła okrągła, wzmocniona, </t>
    </r>
    <r>
      <rPr>
        <sz val="10"/>
        <rFont val="Tahoma"/>
        <family val="2"/>
        <charset val="238"/>
      </rPr>
      <t>(**)</t>
    </r>
  </si>
  <si>
    <t>25.</t>
  </si>
  <si>
    <t>1 - pętla</t>
  </si>
  <si>
    <t>150cm</t>
  </si>
  <si>
    <t>26.</t>
  </si>
  <si>
    <t>150-200cm</t>
  </si>
  <si>
    <t>27.</t>
  </si>
  <si>
    <t>1/2 koła okrągła, wzmocniona (**)</t>
  </si>
  <si>
    <t>28.</t>
  </si>
  <si>
    <t>37-38mm</t>
  </si>
  <si>
    <r>
      <t>1/2 koła okrągła,</t>
    </r>
    <r>
      <rPr>
        <sz val="10"/>
        <rFont val="Tahoma"/>
        <family val="2"/>
        <charset val="238"/>
      </rPr>
      <t>wzmocniona,</t>
    </r>
    <r>
      <rPr>
        <sz val="10"/>
        <color rgb="FF000000"/>
        <rFont val="Tahoma"/>
        <family val="2"/>
        <charset val="238"/>
      </rPr>
      <t xml:space="preserve"> (**)</t>
    </r>
  </si>
  <si>
    <t>29.</t>
  </si>
  <si>
    <r>
      <t>1/2 koła okrągła(**)</t>
    </r>
    <r>
      <rPr>
        <sz val="10"/>
        <color rgb="FFFF0000"/>
        <rFont val="Tahoma"/>
        <family val="2"/>
        <charset val="238"/>
      </rPr>
      <t xml:space="preserve"> </t>
    </r>
  </si>
  <si>
    <t>30.</t>
  </si>
  <si>
    <t>1/2 koła okrągła z krótkim tnącym końcem, wzmocniona (**)</t>
  </si>
  <si>
    <t>31.</t>
  </si>
  <si>
    <t>45-48mm</t>
  </si>
  <si>
    <r>
      <t xml:space="preserve">1/2 koła </t>
    </r>
    <r>
      <rPr>
        <sz val="10"/>
        <rFont val="Tahoma"/>
        <family val="2"/>
        <charset val="238"/>
      </rPr>
      <t>okrągła z krótkim tnącym końcem (**)</t>
    </r>
  </si>
  <si>
    <t>suma część I</t>
  </si>
  <si>
    <t>Część II</t>
  </si>
  <si>
    <t xml:space="preserve">Szew wchłanialny, syntetyczny pleciony wykonany z kopolimeru 90% glikolid i 10% L-laktyd. Dla płynnego przechodzenia przez tkankę i łatwego wiązania węzłów, szew pokryty mieszanką złożoną z kopolimeru Poliglaktyny 370 (30% glikolidu i 70% laktydu) oraz
stearynianu wapnia. Wchłanianie 42-63 dni, podtrzymywanie tkankowe: 7 dni – 53%, 14 dni 14%, po 21-dniach cała pierwotna wytrzymałość zanika. Igła odporna na zginanie, wykonana ze stali serii 300 (AISI) 
Nici muszą spełniać wymagania Farmakopei Europejskiej (EP) dotyczące sterylnych, syntetycznych, wchłanialnych, plecionych nici oraz Farmakopei Stanów Zjednoczonych (USP) dotyczące wchłanialnych nici chirurgicznych.
</t>
  </si>
  <si>
    <t>40mm</t>
  </si>
  <si>
    <t>37mm</t>
  </si>
  <si>
    <t xml:space="preserve">1/2 koła okrągła, wzmocniona </t>
  </si>
  <si>
    <t xml:space="preserve">½ koła okrągła </t>
  </si>
  <si>
    <t>30mm</t>
  </si>
  <si>
    <t>26mm</t>
  </si>
  <si>
    <t>22mm</t>
  </si>
  <si>
    <t xml:space="preserve">suma część II </t>
  </si>
  <si>
    <t>x</t>
  </si>
  <si>
    <t>Część III</t>
  </si>
  <si>
    <t xml:space="preserve">Szew syntetyczny, wchłanialny, monofilamentowy wykonany z polimerów glikolidu i kaprolaktonu, okres podtrzymywania tkankowego 7 dni - 68-79%, 14 dni 39-41%. Wchłanianie w przedziale 90-120 dni. Igła odporna na zginanie, wykonana ze stali serii 300 (AISI) .
Nici muszą spełniać wymagania Farmakopei Europejskiej (EP) dotyczące sterylnych, syntetycznych, wchłanialnych, plecionych nici oraz Farmakopei Stanów Zjednoczonych (USP) dotyczące wchłanialnych nici chirurgicznych </t>
  </si>
  <si>
    <t>75cm</t>
  </si>
  <si>
    <t>24-30mm</t>
  </si>
  <si>
    <t>3/8 koła odwrotnie tnąca dwuwklęsła kosmetyczna(**)</t>
  </si>
  <si>
    <t>26-27</t>
  </si>
  <si>
    <t>1/2 koła okrągła, podwójna (**)</t>
  </si>
  <si>
    <t>suma część III</t>
  </si>
  <si>
    <t>Część IV</t>
  </si>
  <si>
    <t>Szew wchłanialny, syntetyczny, monofilamentowy wykonany z polimeru poli (p-dioksanonu), podtrzymywanie tkankowe 42 dni - 50-60%, wchłanianie w przedziale 180-220 dni. Igła odporna na zginanie, wykonana ze stali serii 300 (AISI) 
Nici muszą spełniać wymagania Farmakopei Europejskiej (EP) dotyczące sterylnych, syntetycznych, wchłanialnych, plecionych nici oraz Farmakopei Stanów Zjednoczonych (USP) dotyczące wchłanialnych nici chirurgicznych</t>
  </si>
  <si>
    <t xml:space="preserve"> 13-17mm</t>
  </si>
  <si>
    <t xml:space="preserve">1/ 2 koła okrągła </t>
  </si>
  <si>
    <t xml:space="preserve">  26-27mm</t>
  </si>
  <si>
    <r>
      <t xml:space="preserve">1/2 koła okrągła, </t>
    </r>
    <r>
      <rPr>
        <sz val="10"/>
        <rFont val="Tahoma"/>
        <family val="2"/>
        <charset val="238"/>
      </rPr>
      <t>(**)</t>
    </r>
  </si>
  <si>
    <t xml:space="preserve"> 38-40mm</t>
  </si>
  <si>
    <t xml:space="preserve">1/2 koła odwrotnie tnąca </t>
  </si>
  <si>
    <t>35-37mm</t>
  </si>
  <si>
    <t>1/ 2 koła okrągła (**)</t>
  </si>
  <si>
    <t>1 pętla</t>
  </si>
  <si>
    <t xml:space="preserve"> 40mm</t>
  </si>
  <si>
    <t>1/2 koła okrągła,wzmocniona(**)</t>
  </si>
  <si>
    <t xml:space="preserve"> 48-50mm</t>
  </si>
  <si>
    <t xml:space="preserve">suma część IV </t>
  </si>
  <si>
    <t>Alcalactine Rapid (PGLAR)</t>
  </si>
  <si>
    <t xml:space="preserve">Katsan Turcja </t>
  </si>
  <si>
    <t>D0622Z1T75</t>
  </si>
  <si>
    <t>Powiadomienie 17471 (CE 2292) ważny do dnia 31.12.2027</t>
  </si>
  <si>
    <t>III</t>
  </si>
  <si>
    <t>Zamówienie minimalne (opcja 70%)</t>
  </si>
  <si>
    <r>
      <t>(*)</t>
    </r>
    <r>
      <rPr>
        <b/>
        <sz val="10"/>
        <rFont val="Tahoma"/>
        <family val="2"/>
        <charset val="238"/>
      </rPr>
      <t xml:space="preserve"> Podana szacunkowa ilość oznaczeń jest wielkością orientacyjną  niezbędną do obliczenia wartości Zamówienia (zamówienie podstawowe) przez Wykonawcę i może ulec zmianie (tzn. zmniejszeniu lub zwiększeniu) w trakcie trwania Umowy w ramach zamówień zamiennie bilansujących się w ramach wynagrodzenia umownego.</t>
    </r>
  </si>
  <si>
    <r>
      <t>(**)</t>
    </r>
    <r>
      <rPr>
        <b/>
        <sz val="10"/>
        <rFont val="Tahoma"/>
        <family val="2"/>
        <charset val="238"/>
      </rPr>
      <t xml:space="preserve"> Minimalna wartość zamówionego Towaru w ramach Umowy wynosi 70% wartości Towaru obliczonego na podstawie  szacunkowej ilość oznaczeń. Zamawiający zastrzega, iż ewentualny zakres realizacji przedmiotu Umowy powyżej Zamówienia minimalnego nie stanowi zobowiązania (w tym finansowego) Zamawiającego zaciąganego w momencie zawarcia Umowy. </t>
    </r>
  </si>
  <si>
    <t>…..……………………..………………………………….</t>
  </si>
  <si>
    <t>……………………..…………………………..………………………………………….</t>
  </si>
  <si>
    <t>Data, miejscowość,</t>
  </si>
  <si>
    <t>Podpis(y)*</t>
  </si>
  <si>
    <t>Pakiet nr 2  - Nici niewchłanialne</t>
  </si>
  <si>
    <t>w kolumnie 9 - Ilość opakowań oferowana* (po przeliczeniu ilości jednostek miary przez wielkość opakowania) [kolumna 7/8] – należy odpowiednio przeliczyć ilość opakowań oferowana  i podać ilość bez zaokrągleń, natomiast w kolumnie 15 - Cena jednostkowa netto (za Wielkość opakowania oferowanego przez Wykonawcę w kol. 8) należy podać cene za pełne opakowanie</t>
  </si>
  <si>
    <t>Nić syntetyczna, niewchłanialna z polipropylenu /monofilament. Igła odporna na zginanie, wykonana ze stali serii 300 (AISI) 
Nici muszą spełniać wymagania określone w Farmakopei Europejskiej (EP) dla sterylnych, niewchłanialnych nici oraz w Farmakopei Stanów Zjednoczonych (USP) dla niewchłanialnych nici chirurgicznych</t>
  </si>
  <si>
    <t xml:space="preserve">1/ 2 koła okrągła  </t>
  </si>
  <si>
    <t>13-17mm</t>
  </si>
  <si>
    <t xml:space="preserve">1/ 2 koła okrągła  podwójna </t>
  </si>
  <si>
    <t>45-75 cm</t>
  </si>
  <si>
    <t>19mm</t>
  </si>
  <si>
    <t>3/8 koła odwrotnie tnąca kosmetyczna dwuwklęsła (**)</t>
  </si>
  <si>
    <t>6/0</t>
  </si>
  <si>
    <t>11-13mm</t>
  </si>
  <si>
    <t xml:space="preserve">3/8  koła odwrotnie tnąca kosmetyczna dwuwklęsła  </t>
  </si>
  <si>
    <t>26-30mm</t>
  </si>
  <si>
    <t>3/8 koła odwrotnie tnąca kosmetyczna dwuwklęsła</t>
  </si>
  <si>
    <t>24mm</t>
  </si>
  <si>
    <t>3/8 koła odwrotnie tnąca kosmetyczna dwuwklęsła(**)</t>
  </si>
  <si>
    <t>45cm</t>
  </si>
  <si>
    <t>24-26mm</t>
  </si>
  <si>
    <t>3/8 koła odwrotnie tnąca</t>
  </si>
  <si>
    <t>45-75cm</t>
  </si>
  <si>
    <t>7/0</t>
  </si>
  <si>
    <t>9-9,3 mm</t>
  </si>
  <si>
    <t>3/8 koła okrągła podwójna naczyniowa micro lub podwójna 3/8 koła okrągła z krótkim końcem tnącym</t>
  </si>
  <si>
    <t>8/0</t>
  </si>
  <si>
    <t>8 mm</t>
  </si>
  <si>
    <t xml:space="preserve">3/8 koła okrągła podwójna naczyniowa micro </t>
  </si>
  <si>
    <t xml:space="preserve">Nić syntetyczna, niewchłanialna, monofilament z polimeru nylonu.  Igła odporna na zginanie, wykonana ze stali serii 300 (AISI) 
Nici muszą spełniać wymagania określone w Farmakopei Europejskiej (EP) dla sterylnych, niewchłanialnych nici oraz w Farmakopei Stanów Zjednoczonych (USP) dla niewchłanialnych nici chirurgicznych </t>
  </si>
  <si>
    <t>11-12mm</t>
  </si>
  <si>
    <t>16-17mm</t>
  </si>
  <si>
    <t>3/8 koła odwrotnie tnąca(**)</t>
  </si>
  <si>
    <t>75 cm</t>
  </si>
  <si>
    <t>45 cm</t>
  </si>
  <si>
    <t>37-39mm</t>
  </si>
  <si>
    <t>3/8 koła odwrotnie tnąca (**)</t>
  </si>
  <si>
    <t>75-100cm</t>
  </si>
  <si>
    <t>40-60mm</t>
  </si>
  <si>
    <t>90mm</t>
  </si>
  <si>
    <t>38-39mm</t>
  </si>
  <si>
    <t>11-12 mm</t>
  </si>
  <si>
    <t>suma część II</t>
  </si>
  <si>
    <t>Nić syntetyczna, niewchłanialna z poliestru powleczona silikonem. Igła odporna na zginanie, wykonana ze stali serii 300 (AISI) 
Nici muszą spełniać wymagania określone w Farmakopei Europejskiej (EP) dla sterylnych, niewchłanialnych nici oraz w Farmakopei Stanów Zjednoczonych (USP) dla niewchłanialnych nici chirurgicznych</t>
  </si>
  <si>
    <t>26-27 mm</t>
  </si>
  <si>
    <t>30-32 mm</t>
  </si>
  <si>
    <t>37-38 mm</t>
  </si>
  <si>
    <t>45-75</t>
  </si>
  <si>
    <t>45-50mm</t>
  </si>
  <si>
    <t>180-200cm</t>
  </si>
  <si>
    <t>podwiązka (**)</t>
  </si>
  <si>
    <t>39-40mm</t>
  </si>
  <si>
    <t>Zamówienie maksymalne (opcja 120%)</t>
  </si>
  <si>
    <t>Pakiet nr 3 - Pętla do zakładania metodą laparoskopową</t>
  </si>
  <si>
    <t>w kolumnie 9 - Ilość opakowań oferowana* (po przeliczeniu ilości jednostek miary przez wielkość opakowania) [kolumna 6/8] – należy odpowiednio przeliczyć ilość opakowań oferowana i podać ilość bez zaokrągleń, natomiast w kolumnie 15 - Cena jednostkowa netto (za Wielkość opakowania oferowanego przez Wykonawcę w kol. 8) należy podać cene za pełne opakowanie</t>
  </si>
  <si>
    <t>Przedmiot zamówienia</t>
  </si>
  <si>
    <t>Szczegółowy opis przedmiotu zamówienia - wymagania jakościowe odnoszące się do co najmniej głównych elementów składających się na przedmiot zamówienia zgodnie z art. 246 ust. 1 Ustawy Pzp</t>
  </si>
  <si>
    <t>Ilość opakowań oferowana* 
(po przeliczeniu ilości jednostek miary przez wielkość opakowania) 
[kolumna 6/8]</t>
  </si>
  <si>
    <t>Wartość netto
[kolumny 
9* 15</t>
  </si>
  <si>
    <t>Pętla do zakładania metodą laparoskopową.</t>
  </si>
  <si>
    <t>50cm</t>
  </si>
  <si>
    <t>szaszetka</t>
  </si>
  <si>
    <t xml:space="preserve">Szew pleciony z kwasu glikolowego, redukcja wytrzymałości na zerwanie do 60-70% po 14 dniach i 25-45% po 21 dniach; czas wchłaniania 60-90 dni;   </t>
  </si>
  <si>
    <t>Pętla do zakładania metodą laparoskopową</t>
  </si>
  <si>
    <t>50 cm</t>
  </si>
  <si>
    <t xml:space="preserve"> Szew pleciony z kwasu glikolowego, redukcja wytrzymałości na zerwanie do 60-70% po 14 dniach i 25-45% po 21 dniach; czas wchłaniania 60-90 dni;       </t>
  </si>
  <si>
    <t xml:space="preserve">Szew monofilamentowy z polidioksanonu; redukcja wytrzymałości na zerwanie do 70-80% po 14 dniach i 50-70% po 28 dniach; czas wchłaniania do 210 dni;                                       </t>
  </si>
  <si>
    <t xml:space="preserve">Szew monofilamentowy z polidioksanonu; redukcja wytrzymałości na zerwanie do 70-80% po 14 dniach i 50-70% po 28 dniach; czas wchłaniania do 210 dni;                                          </t>
  </si>
  <si>
    <t>Nici wchłanialne</t>
  </si>
  <si>
    <t>20 cm</t>
  </si>
  <si>
    <t>Nici wchłanialne, monofilamentowe, z polidioksanu, o okresie podtrzymywania 70-80% po 14 dniach, 50-70% po 28 dniach oraz okresie wchłaniania 210 dni : z jednokierunkowymi haczykami na linii szwu, zakończone pętlą, igła okrągła, 1/2 koła 26mm</t>
  </si>
  <si>
    <t xml:space="preserve">Formularz asortymentowy - szczegółowa oferta cenowa -  załącznik nr 1A do SWZ - załącznik nr 1 do Umowy </t>
  </si>
  <si>
    <t>Pakiet nr 7 - Klej do mocowania siatek przepuklinowych</t>
  </si>
  <si>
    <t>J.m.</t>
  </si>
  <si>
    <t>Ilość j.m.</t>
  </si>
  <si>
    <t>Zestaw z klejem do laparoskopowego mocowania siatek przepuklinowych</t>
  </si>
  <si>
    <t>szt.</t>
  </si>
  <si>
    <t>Znak postępowania DZ-271-1-43-TP-2024</t>
  </si>
  <si>
    <t>Ilość opakowań oferowana* 
(po przeliczeniu ilości jednostek miary przez wielkość opakowania) 
[kolumna 5/6]</t>
  </si>
  <si>
    <t xml:space="preserve">Cena jednostkowa netto (za Wielkość opakowania oferowanego przez Wykonawcę w kol. 7) </t>
  </si>
  <si>
    <t>Wartość netto
[kolumny 
7* 113</t>
  </si>
  <si>
    <t>Wartość brutto
[kolumna ((14*15)+14))]</t>
  </si>
  <si>
    <t>w kolumnie 8 - Ilość opakowań oferowana* (po przeliczeniu ilości jednostek miary przez wielkość opakowania) [kolumna 5/6] – należy odpowiednio przeliczyć ilość opakowań oferowana i podać ilość bez zaokrągleń, natomiast w kolumnie 13 - Cena jednostkowa netto (za Wielkość opakowania oferowanego przez Wykonawcę w kol. 6) należy podać cene za pełne opakowanie</t>
  </si>
  <si>
    <t xml:space="preserve">Zestaw z płynnym klejem tkankowym zbudowanym z polimeru: monomerycznego n-butyl-2-cyjanoakrylatu, szybko polimeryzującego w kontakcie z płynem tkankowym. Przechowywany w temperaturze pokojowej, w postaci gotowej do użycia, mocowany w czasie  &lt; 30 sek. 
1 szt zestawu zawiera 1 aplikator z 1 ampułką po 0,5 ml kleju </t>
  </si>
  <si>
    <t xml:space="preserve">*&lt;dokument należy sporządzić w formie elektronicznej lub postaci elektronicznej i podpisać kwalifikowanym podpisem elektronicznym podpisem zaufanym lub podpisem osobistym osoby/osób uprawnionej/-ych do reprezentacji Wykonawcy lub Pełnomocnika Wykonawców wspólnie ubiegających się o Zamówienie o ile z treści pełnomocnictwa wynika upoważnienie do złożenia stosowanego oświadczenia &gt; </t>
  </si>
  <si>
    <t>Zamówienie podstawowe  - przenieść kwotę brutto do FORMULARZA OFERTOWEGO – udostępniony na Platformie e-Zamowienia i zamieszczony w podglądzie postępowania w zakładce „Informacje podstawowe”.</t>
  </si>
  <si>
    <t>Zamówienie podstawowe  - przenieść kwotę brutto do FORMULARZA OFERTOWEGO – udostępniony na Platformie e-Zamowienia i zamieszczony w podglądzie postępowania w zakładce „Informacje podstawowe”. (suma część I+II+III) (zamówienie podstawowe)</t>
  </si>
  <si>
    <t>Zamówienie podstawowe  - przenieść kwotę brutto do FORMULARZA OFERTOWEGO – udostępniony na Platformie e-Zamowienia i zamieszczony w podglądzie postępowania w zakładce „Informacje podstawowe”. (suma część I+II+III+IV) (zamówienie podstawowe)</t>
  </si>
  <si>
    <t>(**) Wymagana próbka zaopatrzona w oryginalną etykietę producenta oznakowana numerem pakietu i pozycji w pakiecie (po 1 sztuce). Uwaga przedmiotowe środki dowodowe (próbki) nie podlegają uzupełnieniu w zakresie potwierdzenia zgodności z cechami lub kryteriami określonymi w opisie kryteriów oceny ofert – zgodnie z pkt.II.8.6) SWZ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</si>
</sst>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zł&quot;_-;\-* #,##0.00\ &quot;zł&quot;_-;_-* &quot;-&quot;??\ &quot;zł&quot;_-;_-@_-"/>
    <numFmt numFmtId="43" formatCode="_-* #,##0.00_-;\-* #,##0.00_-;_-* &quot;-&quot;??_-;_-@_-"/>
    <numFmt numFmtId="164" formatCode="#,##0.00&quot; zł&quot;"/>
    <numFmt numFmtId="165" formatCode="* #,##0.00&quot; zł &quot;;\-* #,##0.00&quot; zł &quot;;* \-#&quot; zł &quot;;@\ "/>
    <numFmt numFmtId="166" formatCode="\ * #,##0.00,&quot;zł &quot;;\-* #,##0.00,&quot;zł &quot;;\ * \-#&quot; zł &quot;;\ @\ "/>
    <numFmt numFmtId="167" formatCode="#.00"/>
    <numFmt numFmtId="168" formatCode="#,##0.00&quot;     &quot;;[Red]\-#,##0.00&quot;     &quot;"/>
    <numFmt numFmtId="169" formatCode="\ * #,##0.00&quot; zł &quot;;\-* #,##0.00&quot; zł &quot;;\ * \-#&quot; zł &quot;;\ @\ "/>
    <numFmt numFmtId="170" formatCode="\ * #,##0.00&quot; zł &quot;;\-* #,##0.00&quot; zł &quot;;\ * \-#&quot; zł &quot;;@\ "/>
    <numFmt numFmtId="172" formatCode="_-* #,##0.00&quot; zł&quot;_-;\-* #,##0.00&quot; zł&quot;_-;_-* \-??&quot; zł&quot;_-;_-@_-"/>
    <numFmt numFmtId="173" formatCode="_(* #,##0.00_);_(* \(#,##0.00\);_(* \-??_);_(@_)"/>
  </numFmts>
  <fonts count="21">
    <font>
      <sz val="11"/>
      <color theme="1"/>
      <name val="Czcionka tekstu podstawowego"/>
      <family val="2"/>
      <charset val="238"/>
    </font>
    <font>
      <sz val="11"/>
      <color theme="1"/>
      <name val="Calibri"/>
      <family val="2"/>
      <charset val="238"/>
      <scheme val="minor"/>
    </font>
    <font>
      <sz val="11"/>
      <color rgb="FF000000"/>
      <name val="Calibri"/>
      <family val="2"/>
      <charset val="1"/>
    </font>
    <font>
      <b/>
      <sz val="10"/>
      <name val="Tahoma"/>
      <family val="2"/>
      <charset val="238"/>
    </font>
    <font>
      <sz val="10"/>
      <color rgb="FFFF0000"/>
      <name val="Tahoma"/>
      <family val="2"/>
      <charset val="238"/>
    </font>
    <font>
      <b/>
      <sz val="10"/>
      <color rgb="FF000000"/>
      <name val="Tahoma"/>
      <family val="2"/>
      <charset val="238"/>
    </font>
    <font>
      <sz val="10"/>
      <name val="Arial"/>
      <family val="2"/>
      <charset val="1"/>
    </font>
    <font>
      <b/>
      <i/>
      <sz val="10"/>
      <color rgb="FF000000"/>
      <name val="Tahoma"/>
      <family val="2"/>
      <charset val="238"/>
    </font>
    <font>
      <sz val="10"/>
      <color rgb="FF000000"/>
      <name val="Tahoma"/>
      <family val="2"/>
      <charset val="238"/>
    </font>
    <font>
      <sz val="11"/>
      <color rgb="FF000000"/>
      <name val="Calibri"/>
      <family val="2"/>
      <charset val="238"/>
    </font>
    <font>
      <sz val="10"/>
      <name val="Tahoma"/>
      <family val="2"/>
      <charset val="238"/>
    </font>
    <font>
      <b/>
      <sz val="10"/>
      <color rgb="FFFF0000"/>
      <name val="Tahoma"/>
      <family val="2"/>
      <charset val="238"/>
    </font>
    <font>
      <sz val="10"/>
      <color theme="1"/>
      <name val="Tahoma"/>
      <family val="2"/>
      <charset val="238"/>
    </font>
    <font>
      <b/>
      <sz val="10"/>
      <color rgb="FFC00000"/>
      <name val="Tahoma"/>
      <family val="2"/>
      <charset val="238"/>
    </font>
    <font>
      <b/>
      <sz val="10"/>
      <color rgb="FF993300"/>
      <name val="Tahoma"/>
      <family val="2"/>
      <charset val="238"/>
    </font>
    <font>
      <sz val="11"/>
      <color theme="1"/>
      <name val="Czcionka tekstu podstawowego"/>
      <family val="2"/>
      <charset val="238"/>
    </font>
    <font>
      <sz val="11"/>
      <color theme="1"/>
      <name val="Calibri"/>
      <family val="2"/>
      <scheme val="minor"/>
    </font>
    <font>
      <sz val="8"/>
      <name val="Czcionka tekstu podstawowego"/>
      <family val="2"/>
      <charset val="238"/>
    </font>
    <font>
      <b/>
      <i/>
      <sz val="10"/>
      <name val="Tahoma"/>
      <family val="2"/>
      <charset val="238"/>
    </font>
    <font>
      <b/>
      <i/>
      <u/>
      <sz val="10"/>
      <color rgb="FFFF0000"/>
      <name val="Tahoma"/>
      <family val="2"/>
      <charset val="238"/>
    </font>
    <font>
      <b/>
      <i/>
      <sz val="10"/>
      <color rgb="FFFF0000"/>
      <name val="Tahoma"/>
      <family val="2"/>
      <charset val="238"/>
    </font>
  </fonts>
  <fills count="11">
    <fill>
      <patternFill patternType="none"/>
    </fill>
    <fill>
      <patternFill patternType="gray125"/>
    </fill>
    <fill>
      <patternFill patternType="solid">
        <fgColor rgb="FFF2F2F2"/>
        <bgColor rgb="FFFFFFFF"/>
      </patternFill>
    </fill>
    <fill>
      <patternFill patternType="solid">
        <fgColor theme="0" tint="-0.14999847407452621"/>
        <bgColor rgb="FFFFFFFF"/>
      </patternFill>
    </fill>
    <fill>
      <patternFill patternType="solid">
        <fgColor rgb="FFFFFFFF"/>
        <bgColor rgb="FFF2F2F2"/>
      </patternFill>
    </fill>
    <fill>
      <patternFill patternType="solid">
        <fgColor theme="0"/>
        <bgColor indexed="64"/>
      </patternFill>
    </fill>
    <fill>
      <patternFill patternType="solid">
        <fgColor theme="0" tint="-0.249977111117893"/>
        <bgColor rgb="FFFFFFFF"/>
      </patternFill>
    </fill>
    <fill>
      <patternFill patternType="solid">
        <fgColor theme="0" tint="-0.249977111117893"/>
        <bgColor indexed="64"/>
      </patternFill>
    </fill>
    <fill>
      <patternFill patternType="solid">
        <fgColor rgb="FFFFFFFF"/>
        <bgColor indexed="64"/>
      </patternFill>
    </fill>
    <fill>
      <patternFill patternType="solid">
        <fgColor theme="0"/>
        <bgColor rgb="FFF2F2F2"/>
      </patternFill>
    </fill>
    <fill>
      <patternFill patternType="solid">
        <fgColor theme="0" tint="-0.14999847407452621"/>
        <bgColor indexed="64"/>
      </patternFill>
    </fill>
  </fills>
  <borders count="10">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3C3C3C"/>
      </left>
      <right style="thin">
        <color rgb="FF3C3C3C"/>
      </right>
      <top style="thin">
        <color rgb="FF3C3C3C"/>
      </top>
      <bottom style="thin">
        <color rgb="FF3C3C3C"/>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rgb="FF333300"/>
      </left>
      <right style="thin">
        <color rgb="FF333300"/>
      </right>
      <top style="thin">
        <color rgb="FF333300"/>
      </top>
      <bottom style="thin">
        <color rgb="FF333300"/>
      </bottom>
      <diagonal/>
    </border>
  </borders>
  <cellStyleXfs count="17">
    <xf numFmtId="0" fontId="0" fillId="0" borderId="0"/>
    <xf numFmtId="0" fontId="2" fillId="0" borderId="0"/>
    <xf numFmtId="164" fontId="6" fillId="0" borderId="0" applyBorder="0" applyProtection="0"/>
    <xf numFmtId="0" fontId="9" fillId="0" borderId="0"/>
    <xf numFmtId="166" fontId="2" fillId="0" borderId="0" applyBorder="0" applyProtection="0"/>
    <xf numFmtId="9" fontId="2" fillId="0" borderId="0" applyBorder="0" applyProtection="0"/>
    <xf numFmtId="166" fontId="2" fillId="0" borderId="0" applyBorder="0" applyProtection="0"/>
    <xf numFmtId="0" fontId="6" fillId="0" borderId="0"/>
    <xf numFmtId="164" fontId="6" fillId="0" borderId="0" applyBorder="0" applyProtection="0"/>
    <xf numFmtId="172" fontId="9" fillId="0" borderId="0" applyBorder="0" applyProtection="0"/>
    <xf numFmtId="172" fontId="9" fillId="0" borderId="0" applyBorder="0" applyProtection="0"/>
    <xf numFmtId="0" fontId="1" fillId="0" borderId="0"/>
    <xf numFmtId="173" fontId="9" fillId="0" borderId="0" applyBorder="0" applyProtection="0"/>
    <xf numFmtId="44" fontId="1" fillId="0" borderId="0" applyFont="0" applyFill="0" applyBorder="0" applyAlignment="0" applyProtection="0"/>
    <xf numFmtId="44" fontId="15" fillId="0" borderId="0" applyFont="0" applyFill="0" applyBorder="0" applyAlignment="0" applyProtection="0"/>
    <xf numFmtId="43" fontId="16" fillId="0" borderId="0" applyFont="0" applyFill="0" applyBorder="0" applyAlignment="0" applyProtection="0"/>
    <xf numFmtId="44" fontId="15" fillId="0" borderId="0" applyFont="0" applyFill="0" applyBorder="0" applyAlignment="0" applyProtection="0"/>
  </cellStyleXfs>
  <cellXfs count="176">
    <xf numFmtId="0" fontId="0" fillId="0" borderId="0" xfId="0"/>
    <xf numFmtId="0" fontId="5" fillId="2" borderId="2" xfId="1" applyFont="1" applyFill="1" applyBorder="1" applyAlignment="1">
      <alignment horizontal="center" vertical="center" wrapText="1"/>
    </xf>
    <xf numFmtId="164" fontId="5" fillId="2" borderId="2" xfId="2" applyFont="1" applyFill="1" applyBorder="1" applyAlignment="1" applyProtection="1">
      <alignment horizontal="center" vertical="center" wrapText="1"/>
    </xf>
    <xf numFmtId="0" fontId="5" fillId="2" borderId="1" xfId="1" applyFont="1" applyFill="1" applyBorder="1" applyAlignment="1">
      <alignment horizontal="center" vertical="center" wrapText="1"/>
    </xf>
    <xf numFmtId="0" fontId="7" fillId="2" borderId="2" xfId="1" applyFont="1" applyFill="1" applyBorder="1" applyAlignment="1">
      <alignment horizontal="center" vertical="center" wrapText="1"/>
    </xf>
    <xf numFmtId="0" fontId="7" fillId="2" borderId="2" xfId="1" applyFont="1" applyFill="1" applyBorder="1" applyAlignment="1">
      <alignment horizontal="left" vertical="center" wrapText="1"/>
    </xf>
    <xf numFmtId="0" fontId="8" fillId="4" borderId="2" xfId="1" applyFont="1" applyFill="1" applyBorder="1" applyAlignment="1">
      <alignment horizontal="center" vertical="center"/>
    </xf>
    <xf numFmtId="0" fontId="8" fillId="4" borderId="2" xfId="3" applyFont="1" applyFill="1" applyBorder="1" applyAlignment="1">
      <alignment horizontal="left" vertical="center"/>
    </xf>
    <xf numFmtId="0" fontId="8" fillId="0" borderId="2" xfId="1" applyFont="1" applyBorder="1" applyAlignment="1">
      <alignment horizontal="center" vertical="center"/>
    </xf>
    <xf numFmtId="0" fontId="8" fillId="0" borderId="2" xfId="1" applyFont="1" applyBorder="1" applyAlignment="1">
      <alignment horizontal="left" vertical="center" wrapText="1"/>
    </xf>
    <xf numFmtId="0" fontId="8" fillId="0" borderId="2" xfId="3" applyFont="1" applyBorder="1" applyAlignment="1">
      <alignment horizontal="center" vertical="center" wrapText="1"/>
    </xf>
    <xf numFmtId="0" fontId="8" fillId="0" borderId="2" xfId="3" applyFont="1" applyBorder="1" applyAlignment="1">
      <alignment horizontal="center" wrapText="1"/>
    </xf>
    <xf numFmtId="165" fontId="8" fillId="0" borderId="2" xfId="3" applyNumberFormat="1" applyFont="1" applyBorder="1" applyAlignment="1">
      <alignment vertical="center" wrapText="1"/>
    </xf>
    <xf numFmtId="165" fontId="8" fillId="0" borderId="2" xfId="4" applyNumberFormat="1" applyFont="1" applyBorder="1" applyAlignment="1" applyProtection="1">
      <alignment vertical="center"/>
    </xf>
    <xf numFmtId="9" fontId="8" fillId="0" borderId="2" xfId="5" applyFont="1" applyBorder="1" applyAlignment="1" applyProtection="1">
      <alignment horizontal="center" vertical="center"/>
    </xf>
    <xf numFmtId="165" fontId="8" fillId="0" borderId="1" xfId="1" applyNumberFormat="1" applyFont="1" applyBorder="1" applyAlignment="1">
      <alignment horizontal="center" vertical="center"/>
    </xf>
    <xf numFmtId="0" fontId="10" fillId="4" borderId="2" xfId="1" applyFont="1" applyFill="1" applyBorder="1" applyAlignment="1">
      <alignment horizontal="center" vertical="center"/>
    </xf>
    <xf numFmtId="0" fontId="10" fillId="4" borderId="2" xfId="3" applyFont="1" applyFill="1" applyBorder="1" applyAlignment="1">
      <alignment horizontal="left" vertical="center"/>
    </xf>
    <xf numFmtId="0" fontId="10" fillId="0" borderId="2" xfId="1" applyFont="1" applyBorder="1" applyAlignment="1">
      <alignment horizontal="center" vertical="center"/>
    </xf>
    <xf numFmtId="0" fontId="8" fillId="0" borderId="2" xfId="3" applyFont="1" applyBorder="1" applyAlignment="1">
      <alignment horizontal="center"/>
    </xf>
    <xf numFmtId="0" fontId="10" fillId="4" borderId="2" xfId="3" applyFont="1" applyFill="1" applyBorder="1" applyAlignment="1">
      <alignment horizontal="left" vertical="center" wrapText="1"/>
    </xf>
    <xf numFmtId="0" fontId="8" fillId="5" borderId="2" xfId="1" applyFont="1" applyFill="1" applyBorder="1" applyAlignment="1">
      <alignment horizontal="center" vertical="center"/>
    </xf>
    <xf numFmtId="0" fontId="8" fillId="5" borderId="2" xfId="1" applyFont="1" applyFill="1" applyBorder="1" applyAlignment="1">
      <alignment horizontal="left" vertical="center" wrapText="1"/>
    </xf>
    <xf numFmtId="0" fontId="8" fillId="5" borderId="2" xfId="3" applyFont="1" applyFill="1" applyBorder="1" applyAlignment="1">
      <alignment horizontal="center" vertical="center" wrapText="1"/>
    </xf>
    <xf numFmtId="0" fontId="10" fillId="0" borderId="0" xfId="3" applyFont="1" applyAlignment="1">
      <alignment horizontal="left" vertical="center" wrapText="1"/>
    </xf>
    <xf numFmtId="0" fontId="11" fillId="0" borderId="2" xfId="3" applyFont="1" applyBorder="1" applyAlignment="1">
      <alignment horizontal="center" wrapText="1"/>
    </xf>
    <xf numFmtId="0" fontId="4" fillId="0" borderId="2" xfId="1" applyFont="1" applyBorder="1" applyAlignment="1">
      <alignment horizontal="left" vertical="center" wrapText="1"/>
    </xf>
    <xf numFmtId="0" fontId="10" fillId="5" borderId="2" xfId="1" applyFont="1" applyFill="1" applyBorder="1" applyAlignment="1">
      <alignment horizontal="center" vertical="center"/>
    </xf>
    <xf numFmtId="0" fontId="8" fillId="4" borderId="2" xfId="3" applyFont="1" applyFill="1" applyBorder="1" applyAlignment="1">
      <alignment horizontal="left" vertical="center" wrapText="1"/>
    </xf>
    <xf numFmtId="167" fontId="8" fillId="0" borderId="2" xfId="3" applyNumberFormat="1" applyFont="1" applyBorder="1" applyAlignment="1">
      <alignment vertical="center"/>
    </xf>
    <xf numFmtId="0" fontId="8" fillId="0" borderId="0" xfId="3" applyFont="1" applyAlignment="1">
      <alignment horizontal="center"/>
    </xf>
    <xf numFmtId="165" fontId="10" fillId="0" borderId="2" xfId="3" applyNumberFormat="1" applyFont="1" applyBorder="1" applyAlignment="1">
      <alignment vertical="center" wrapText="1"/>
    </xf>
    <xf numFmtId="0" fontId="8" fillId="0" borderId="2" xfId="3" applyFont="1" applyBorder="1" applyAlignment="1">
      <alignment wrapText="1"/>
    </xf>
    <xf numFmtId="165" fontId="3" fillId="4" borderId="2" xfId="4" applyNumberFormat="1" applyFont="1" applyFill="1" applyBorder="1" applyAlignment="1" applyProtection="1">
      <alignment vertical="center"/>
    </xf>
    <xf numFmtId="9" fontId="5" fillId="4" borderId="2" xfId="5" applyFont="1" applyFill="1" applyBorder="1" applyAlignment="1" applyProtection="1">
      <alignment horizontal="center" vertical="center"/>
    </xf>
    <xf numFmtId="165" fontId="3" fillId="4" borderId="1" xfId="1" applyNumberFormat="1" applyFont="1" applyFill="1" applyBorder="1" applyAlignment="1">
      <alignment horizontal="center" vertical="center"/>
    </xf>
    <xf numFmtId="0" fontId="10" fillId="0" borderId="2" xfId="3" applyFont="1" applyBorder="1" applyAlignment="1">
      <alignment horizontal="center" vertical="center" wrapText="1"/>
    </xf>
    <xf numFmtId="165" fontId="10" fillId="0" borderId="2" xfId="4" applyNumberFormat="1" applyFont="1" applyBorder="1" applyAlignment="1" applyProtection="1">
      <alignment vertical="center"/>
    </xf>
    <xf numFmtId="9" fontId="10" fillId="0" borderId="2" xfId="5" applyFont="1" applyBorder="1" applyAlignment="1" applyProtection="1">
      <alignment horizontal="center" vertical="center"/>
    </xf>
    <xf numFmtId="165" fontId="10" fillId="0" borderId="1" xfId="1" applyNumberFormat="1" applyFont="1" applyBorder="1" applyAlignment="1">
      <alignment horizontal="center" vertical="center"/>
    </xf>
    <xf numFmtId="0" fontId="10" fillId="0" borderId="2" xfId="3" applyFont="1" applyBorder="1" applyAlignment="1">
      <alignment horizontal="left" vertical="center" wrapText="1"/>
    </xf>
    <xf numFmtId="0" fontId="3" fillId="4" borderId="2" xfId="1" applyFont="1" applyFill="1" applyBorder="1" applyAlignment="1">
      <alignment horizontal="center" vertical="center"/>
    </xf>
    <xf numFmtId="0" fontId="8" fillId="4" borderId="3" xfId="1" applyFont="1" applyFill="1" applyBorder="1" applyAlignment="1">
      <alignment horizontal="center" vertical="center"/>
    </xf>
    <xf numFmtId="0" fontId="8" fillId="4" borderId="3" xfId="3" applyFont="1" applyFill="1" applyBorder="1" applyAlignment="1">
      <alignment horizontal="left" vertical="center" wrapText="1"/>
    </xf>
    <xf numFmtId="0" fontId="8" fillId="0" borderId="3" xfId="1" applyFont="1" applyBorder="1" applyAlignment="1">
      <alignment horizontal="left" vertical="center" wrapText="1"/>
    </xf>
    <xf numFmtId="0" fontId="8" fillId="0" borderId="3" xfId="3" applyFont="1" applyBorder="1" applyAlignment="1">
      <alignment horizontal="center" vertical="center" wrapText="1"/>
    </xf>
    <xf numFmtId="0" fontId="4" fillId="0" borderId="3" xfId="3" applyFont="1" applyBorder="1" applyAlignment="1">
      <alignment horizontal="center" wrapText="1"/>
    </xf>
    <xf numFmtId="0" fontId="8" fillId="0" borderId="3" xfId="3" applyFont="1" applyBorder="1" applyAlignment="1">
      <alignment horizontal="center" wrapText="1"/>
    </xf>
    <xf numFmtId="0" fontId="12" fillId="0" borderId="2" xfId="0" applyFont="1" applyBorder="1" applyAlignment="1">
      <alignment horizontal="center" vertical="center"/>
    </xf>
    <xf numFmtId="0" fontId="12" fillId="0" borderId="2" xfId="0" applyFont="1" applyBorder="1" applyAlignment="1">
      <alignment vertical="center"/>
    </xf>
    <xf numFmtId="0" fontId="12" fillId="5" borderId="2" xfId="0" applyFont="1" applyFill="1" applyBorder="1" applyAlignment="1">
      <alignment vertical="center"/>
    </xf>
    <xf numFmtId="165" fontId="8" fillId="4" borderId="2" xfId="4" applyNumberFormat="1" applyFont="1" applyFill="1" applyBorder="1" applyAlignment="1" applyProtection="1">
      <alignment vertical="center"/>
    </xf>
    <xf numFmtId="165" fontId="8" fillId="4" borderId="1" xfId="1" applyNumberFormat="1" applyFont="1" applyFill="1" applyBorder="1" applyAlignment="1">
      <alignment horizontal="center" vertical="center"/>
    </xf>
    <xf numFmtId="0" fontId="8" fillId="4" borderId="2" xfId="1" applyFont="1" applyFill="1" applyBorder="1" applyAlignment="1">
      <alignment horizontal="center" vertical="center" wrapText="1"/>
    </xf>
    <xf numFmtId="9" fontId="8" fillId="0" borderId="2" xfId="5" applyFont="1" applyBorder="1" applyAlignment="1" applyProtection="1">
      <alignment horizontal="center" vertical="center" wrapText="1"/>
    </xf>
    <xf numFmtId="165" fontId="8" fillId="0" borderId="1" xfId="1" applyNumberFormat="1" applyFont="1" applyBorder="1" applyAlignment="1">
      <alignment horizontal="center" vertical="center" wrapText="1"/>
    </xf>
    <xf numFmtId="0" fontId="8" fillId="0" borderId="2" xfId="1" applyFont="1" applyBorder="1" applyAlignment="1">
      <alignment horizontal="center" vertical="center" wrapText="1"/>
    </xf>
    <xf numFmtId="165" fontId="5" fillId="0" borderId="2" xfId="4" applyNumberFormat="1" applyFont="1" applyBorder="1" applyAlignment="1" applyProtection="1">
      <alignment vertical="center"/>
    </xf>
    <xf numFmtId="165" fontId="5" fillId="0" borderId="1" xfId="1" applyNumberFormat="1" applyFont="1" applyBorder="1" applyAlignment="1">
      <alignment horizontal="center" vertical="center"/>
    </xf>
    <xf numFmtId="165" fontId="3" fillId="7" borderId="2" xfId="4" applyNumberFormat="1" applyFont="1" applyFill="1" applyBorder="1" applyAlignment="1" applyProtection="1">
      <alignment vertical="center"/>
    </xf>
    <xf numFmtId="0" fontId="3" fillId="7" borderId="2" xfId="1" applyFont="1" applyFill="1" applyBorder="1" applyAlignment="1">
      <alignment horizontal="center" vertical="center"/>
    </xf>
    <xf numFmtId="165" fontId="3" fillId="7" borderId="1" xfId="1" applyNumberFormat="1" applyFont="1" applyFill="1" applyBorder="1" applyAlignment="1">
      <alignment horizontal="center" vertical="center"/>
    </xf>
    <xf numFmtId="165" fontId="10" fillId="7" borderId="2" xfId="4" applyNumberFormat="1" applyFont="1" applyFill="1" applyBorder="1" applyAlignment="1" applyProtection="1">
      <alignment vertical="center" wrapText="1"/>
    </xf>
    <xf numFmtId="0" fontId="10" fillId="7" borderId="2" xfId="1" applyFont="1" applyFill="1" applyBorder="1" applyAlignment="1">
      <alignment horizontal="center" vertical="center"/>
    </xf>
    <xf numFmtId="165" fontId="10" fillId="7" borderId="1" xfId="4" applyNumberFormat="1" applyFont="1" applyFill="1" applyBorder="1" applyAlignment="1" applyProtection="1">
      <alignment horizontal="center" vertical="center" wrapText="1"/>
    </xf>
    <xf numFmtId="0" fontId="12" fillId="0" borderId="0" xfId="0" applyFont="1"/>
    <xf numFmtId="0" fontId="12" fillId="0" borderId="0" xfId="0" applyFont="1" applyAlignment="1">
      <alignment horizontal="left"/>
    </xf>
    <xf numFmtId="0" fontId="12" fillId="0" borderId="0" xfId="0" applyFont="1" applyAlignment="1">
      <alignment horizontal="left" wrapText="1"/>
    </xf>
    <xf numFmtId="0" fontId="10" fillId="4" borderId="2" xfId="1" applyFont="1" applyFill="1" applyBorder="1" applyAlignment="1">
      <alignment horizontal="center" vertical="center" wrapText="1"/>
    </xf>
    <xf numFmtId="0" fontId="10" fillId="4" borderId="2" xfId="3" applyFont="1" applyFill="1" applyBorder="1" applyAlignment="1">
      <alignment horizontal="center" vertical="center" wrapText="1"/>
    </xf>
    <xf numFmtId="0" fontId="10" fillId="0" borderId="2" xfId="1" applyFont="1" applyBorder="1" applyAlignment="1">
      <alignment horizontal="center" vertical="center" wrapText="1"/>
    </xf>
    <xf numFmtId="0" fontId="10" fillId="0" borderId="2" xfId="1" applyFont="1" applyBorder="1" applyAlignment="1">
      <alignment vertical="top" wrapText="1"/>
    </xf>
    <xf numFmtId="165" fontId="10" fillId="0" borderId="2" xfId="3" applyNumberFormat="1" applyFont="1" applyBorder="1" applyAlignment="1">
      <alignment horizontal="center" vertical="center" wrapText="1"/>
    </xf>
    <xf numFmtId="165" fontId="10" fillId="0" borderId="2" xfId="4" applyNumberFormat="1" applyFont="1" applyBorder="1" applyAlignment="1" applyProtection="1">
      <alignment horizontal="center" vertical="center" wrapText="1"/>
    </xf>
    <xf numFmtId="9" fontId="10" fillId="0" borderId="2" xfId="5" applyFont="1" applyBorder="1" applyAlignment="1" applyProtection="1">
      <alignment horizontal="center" vertical="center" wrapText="1"/>
    </xf>
    <xf numFmtId="165" fontId="10" fillId="0" borderId="1" xfId="1" applyNumberFormat="1" applyFont="1" applyBorder="1" applyAlignment="1">
      <alignment horizontal="center" vertical="center" wrapText="1"/>
    </xf>
    <xf numFmtId="0" fontId="10" fillId="0" borderId="2" xfId="1" applyFont="1" applyBorder="1" applyAlignment="1">
      <alignment vertical="center" wrapText="1"/>
    </xf>
    <xf numFmtId="0" fontId="10" fillId="5" borderId="2" xfId="1" applyFont="1" applyFill="1" applyBorder="1" applyAlignment="1">
      <alignment horizontal="center" vertical="center" wrapText="1"/>
    </xf>
    <xf numFmtId="0" fontId="8" fillId="0" borderId="0" xfId="3" applyFont="1" applyAlignment="1">
      <alignment horizontal="center" vertical="center"/>
    </xf>
    <xf numFmtId="9" fontId="10" fillId="4" borderId="2" xfId="5" applyFont="1" applyFill="1" applyBorder="1" applyAlignment="1" applyProtection="1">
      <alignment horizontal="center" vertical="center" wrapText="1"/>
    </xf>
    <xf numFmtId="0" fontId="8" fillId="5" borderId="2" xfId="1" applyFont="1" applyFill="1" applyBorder="1" applyAlignment="1">
      <alignment horizontal="center" vertical="center" wrapText="1"/>
    </xf>
    <xf numFmtId="0" fontId="10" fillId="0" borderId="5" xfId="3" applyFont="1" applyBorder="1" applyAlignment="1">
      <alignment horizontal="center"/>
    </xf>
    <xf numFmtId="165" fontId="5" fillId="4" borderId="6" xfId="4" applyNumberFormat="1" applyFont="1" applyFill="1" applyBorder="1" applyAlignment="1" applyProtection="1">
      <alignment horizontal="center" vertical="center"/>
    </xf>
    <xf numFmtId="0" fontId="5" fillId="4" borderId="6" xfId="1" applyFont="1" applyFill="1" applyBorder="1" applyAlignment="1">
      <alignment horizontal="center" vertical="center"/>
    </xf>
    <xf numFmtId="165" fontId="5" fillId="4" borderId="7" xfId="1" applyNumberFormat="1" applyFont="1" applyFill="1" applyBorder="1" applyAlignment="1">
      <alignment horizontal="center" vertical="center"/>
    </xf>
    <xf numFmtId="0" fontId="10" fillId="4" borderId="2" xfId="1" applyFont="1" applyFill="1" applyBorder="1" applyAlignment="1">
      <alignment vertical="top" wrapText="1"/>
    </xf>
    <xf numFmtId="0" fontId="10" fillId="0" borderId="2" xfId="3" applyFont="1" applyBorder="1" applyAlignment="1">
      <alignment horizontal="center" wrapText="1"/>
    </xf>
    <xf numFmtId="0" fontId="10" fillId="4" borderId="2" xfId="3" applyFont="1" applyFill="1" applyBorder="1" applyAlignment="1">
      <alignment horizontal="center" wrapText="1"/>
    </xf>
    <xf numFmtId="165" fontId="10" fillId="4" borderId="2" xfId="4" applyNumberFormat="1" applyFont="1" applyFill="1" applyBorder="1" applyAlignment="1" applyProtection="1">
      <alignment horizontal="center" vertical="center" wrapText="1"/>
    </xf>
    <xf numFmtId="165" fontId="10" fillId="4" borderId="1" xfId="1" applyNumberFormat="1" applyFont="1" applyFill="1" applyBorder="1" applyAlignment="1">
      <alignment horizontal="center" vertical="center" wrapText="1"/>
    </xf>
    <xf numFmtId="0" fontId="8" fillId="4" borderId="2" xfId="3" applyFont="1" applyFill="1" applyBorder="1" applyAlignment="1">
      <alignment horizontal="center" wrapText="1"/>
    </xf>
    <xf numFmtId="0" fontId="10" fillId="8" borderId="2" xfId="3" applyFont="1" applyFill="1" applyBorder="1" applyAlignment="1">
      <alignment horizontal="center" vertical="center" wrapText="1"/>
    </xf>
    <xf numFmtId="0" fontId="8" fillId="4" borderId="2" xfId="3" applyFont="1" applyFill="1" applyBorder="1" applyAlignment="1">
      <alignment horizontal="center" vertical="center" wrapText="1"/>
    </xf>
    <xf numFmtId="0" fontId="10" fillId="9" borderId="2" xfId="1" applyFont="1" applyFill="1" applyBorder="1" applyAlignment="1">
      <alignment horizontal="center" vertical="center" wrapText="1"/>
    </xf>
    <xf numFmtId="0" fontId="10" fillId="9" borderId="2" xfId="3" applyFont="1" applyFill="1" applyBorder="1" applyAlignment="1">
      <alignment horizontal="center" vertical="center" wrapText="1"/>
    </xf>
    <xf numFmtId="165" fontId="3" fillId="4" borderId="2" xfId="4" applyNumberFormat="1" applyFont="1" applyFill="1" applyBorder="1" applyAlignment="1" applyProtection="1">
      <alignment horizontal="center" vertical="center"/>
    </xf>
    <xf numFmtId="165" fontId="10" fillId="0" borderId="2" xfId="6" applyNumberFormat="1" applyFont="1" applyBorder="1" applyAlignment="1" applyProtection="1">
      <alignment horizontal="center" vertical="center" wrapText="1"/>
    </xf>
    <xf numFmtId="0" fontId="10" fillId="0" borderId="3" xfId="3" applyFont="1" applyBorder="1" applyAlignment="1">
      <alignment horizontal="center" vertical="center" wrapText="1"/>
    </xf>
    <xf numFmtId="0" fontId="8" fillId="4" borderId="8" xfId="3" applyFont="1" applyFill="1" applyBorder="1" applyAlignment="1">
      <alignment horizontal="center" wrapText="1"/>
    </xf>
    <xf numFmtId="0" fontId="10" fillId="9" borderId="2" xfId="1" applyFont="1" applyFill="1" applyBorder="1" applyAlignment="1">
      <alignment vertical="top" wrapText="1"/>
    </xf>
    <xf numFmtId="165" fontId="10" fillId="2" borderId="2" xfId="4" applyNumberFormat="1" applyFont="1" applyFill="1" applyBorder="1" applyAlignment="1" applyProtection="1">
      <alignment horizontal="center" vertical="center"/>
    </xf>
    <xf numFmtId="0" fontId="10" fillId="2" borderId="2" xfId="1" applyFont="1" applyFill="1" applyBorder="1" applyAlignment="1">
      <alignment horizontal="center" vertical="center"/>
    </xf>
    <xf numFmtId="165" fontId="10" fillId="2" borderId="1" xfId="1" applyNumberFormat="1" applyFont="1" applyFill="1" applyBorder="1" applyAlignment="1">
      <alignment horizontal="center" vertical="center"/>
    </xf>
    <xf numFmtId="165" fontId="3" fillId="3" borderId="2" xfId="4" applyNumberFormat="1" applyFont="1" applyFill="1" applyBorder="1" applyAlignment="1" applyProtection="1">
      <alignment horizontal="center" vertical="center"/>
    </xf>
    <xf numFmtId="0" fontId="3" fillId="3" borderId="2" xfId="1" applyFont="1" applyFill="1" applyBorder="1" applyAlignment="1">
      <alignment horizontal="center" vertical="center"/>
    </xf>
    <xf numFmtId="165" fontId="3" fillId="3" borderId="1" xfId="1" applyNumberFormat="1" applyFont="1" applyFill="1" applyBorder="1" applyAlignment="1">
      <alignment horizontal="center" vertical="center"/>
    </xf>
    <xf numFmtId="165" fontId="10" fillId="3" borderId="2" xfId="4" applyNumberFormat="1" applyFont="1" applyFill="1" applyBorder="1" applyAlignment="1" applyProtection="1">
      <alignment horizontal="center" vertical="center" wrapText="1"/>
    </xf>
    <xf numFmtId="0" fontId="10" fillId="3" borderId="2" xfId="1" applyFont="1" applyFill="1" applyBorder="1" applyAlignment="1">
      <alignment horizontal="center" vertical="center"/>
    </xf>
    <xf numFmtId="165" fontId="10" fillId="3" borderId="1" xfId="4" applyNumberFormat="1" applyFont="1" applyFill="1" applyBorder="1" applyAlignment="1" applyProtection="1">
      <alignment horizontal="center" vertical="center" wrapText="1"/>
    </xf>
    <xf numFmtId="0" fontId="12" fillId="0" borderId="0" xfId="0" applyFont="1" applyAlignment="1">
      <alignment vertical="top"/>
    </xf>
    <xf numFmtId="0" fontId="3" fillId="3" borderId="2" xfId="1" applyFont="1" applyFill="1" applyBorder="1" applyAlignment="1">
      <alignment horizontal="center" vertical="center" wrapText="1"/>
    </xf>
    <xf numFmtId="168" fontId="10" fillId="0" borderId="2" xfId="1" applyNumberFormat="1" applyFont="1" applyBorder="1" applyAlignment="1">
      <alignment horizontal="left" vertical="center" wrapText="1"/>
    </xf>
    <xf numFmtId="169" fontId="10" fillId="0" borderId="2" xfId="1" applyNumberFormat="1" applyFont="1" applyBorder="1" applyAlignment="1">
      <alignment horizontal="right" vertical="center"/>
    </xf>
    <xf numFmtId="170" fontId="10" fillId="0" borderId="2" xfId="4" applyNumberFormat="1" applyFont="1" applyBorder="1" applyAlignment="1" applyProtection="1">
      <alignment horizontal="center" vertical="center" wrapText="1"/>
    </xf>
    <xf numFmtId="170" fontId="10" fillId="0" borderId="2" xfId="1" applyNumberFormat="1" applyFont="1" applyBorder="1" applyAlignment="1">
      <alignment horizontal="center" vertical="center" wrapText="1"/>
    </xf>
    <xf numFmtId="1" fontId="8" fillId="4" borderId="2" xfId="3" applyNumberFormat="1" applyFont="1" applyFill="1" applyBorder="1" applyAlignment="1">
      <alignment horizontal="center" vertical="center" wrapText="1"/>
    </xf>
    <xf numFmtId="0" fontId="10" fillId="0" borderId="2" xfId="1" applyFont="1" applyBorder="1" applyAlignment="1">
      <alignment horizontal="left" vertical="center" wrapText="1"/>
    </xf>
    <xf numFmtId="0" fontId="8" fillId="0" borderId="9" xfId="3" applyFont="1" applyBorder="1" applyAlignment="1">
      <alignment horizontal="center" vertical="center" wrapText="1"/>
    </xf>
    <xf numFmtId="14" fontId="8" fillId="0" borderId="2" xfId="3" applyNumberFormat="1" applyFont="1" applyBorder="1" applyAlignment="1">
      <alignment horizontal="center" vertical="center" wrapText="1"/>
    </xf>
    <xf numFmtId="169" fontId="8" fillId="0" borderId="2" xfId="1" applyNumberFormat="1" applyFont="1" applyBorder="1" applyAlignment="1">
      <alignment horizontal="right" vertical="center"/>
    </xf>
    <xf numFmtId="0" fontId="10" fillId="0" borderId="2" xfId="0" applyFont="1" applyBorder="1" applyAlignment="1">
      <alignment horizontal="center" vertical="center" wrapText="1"/>
    </xf>
    <xf numFmtId="0" fontId="10" fillId="0" borderId="2" xfId="0" applyFont="1" applyBorder="1" applyAlignment="1">
      <alignment horizontal="center" vertical="center"/>
    </xf>
    <xf numFmtId="0" fontId="10" fillId="5" borderId="2" xfId="0" applyFont="1" applyFill="1" applyBorder="1" applyAlignment="1">
      <alignment horizontal="center" vertical="center"/>
    </xf>
    <xf numFmtId="0" fontId="3" fillId="10" borderId="2" xfId="0" applyFont="1" applyFill="1" applyBorder="1" applyAlignment="1">
      <alignment horizontal="center" vertical="center" wrapText="1"/>
    </xf>
    <xf numFmtId="0" fontId="18" fillId="10" borderId="2" xfId="0" applyFont="1" applyFill="1" applyBorder="1" applyAlignment="1">
      <alignment horizontal="center" vertical="center" wrapText="1"/>
    </xf>
    <xf numFmtId="0" fontId="3" fillId="3" borderId="2" xfId="7" applyFont="1" applyFill="1" applyBorder="1" applyAlignment="1">
      <alignment horizontal="center" vertical="center" wrapText="1"/>
    </xf>
    <xf numFmtId="0" fontId="5" fillId="3" borderId="2" xfId="7" applyFont="1" applyFill="1" applyBorder="1" applyAlignment="1">
      <alignment horizontal="center" vertical="center" wrapText="1"/>
    </xf>
    <xf numFmtId="0" fontId="5" fillId="3" borderId="2" xfId="1" applyFont="1" applyFill="1" applyBorder="1" applyAlignment="1">
      <alignment horizontal="center" vertical="center" wrapText="1"/>
    </xf>
    <xf numFmtId="164" fontId="5" fillId="3" borderId="2" xfId="8" applyFont="1" applyFill="1" applyBorder="1" applyAlignment="1" applyProtection="1">
      <alignment horizontal="center" vertical="center" wrapText="1"/>
    </xf>
    <xf numFmtId="0" fontId="18" fillId="3" borderId="2" xfId="1" applyFont="1" applyFill="1" applyBorder="1" applyAlignment="1">
      <alignment horizontal="center" vertical="center" wrapText="1"/>
    </xf>
    <xf numFmtId="170" fontId="3" fillId="10" borderId="2" xfId="4" applyNumberFormat="1" applyFont="1" applyFill="1" applyBorder="1" applyAlignment="1" applyProtection="1">
      <alignment horizontal="center" vertical="center"/>
    </xf>
    <xf numFmtId="0" fontId="3" fillId="10" borderId="2" xfId="1" applyFont="1" applyFill="1" applyBorder="1" applyAlignment="1">
      <alignment horizontal="center" vertical="center"/>
    </xf>
    <xf numFmtId="170" fontId="3" fillId="10" borderId="2" xfId="1" applyNumberFormat="1" applyFont="1" applyFill="1" applyBorder="1" applyAlignment="1">
      <alignment horizontal="center" vertical="center"/>
    </xf>
    <xf numFmtId="169" fontId="10" fillId="10" borderId="2" xfId="4" applyNumberFormat="1" applyFont="1" applyFill="1" applyBorder="1" applyAlignment="1" applyProtection="1">
      <alignment vertical="center" wrapText="1"/>
    </xf>
    <xf numFmtId="0" fontId="10" fillId="10" borderId="2" xfId="1" applyFont="1" applyFill="1" applyBorder="1" applyAlignment="1">
      <alignment horizontal="center" vertical="center"/>
    </xf>
    <xf numFmtId="0" fontId="3" fillId="3" borderId="1" xfId="1" applyFont="1" applyFill="1" applyBorder="1" applyAlignment="1">
      <alignment horizontal="left" vertical="center" wrapText="1"/>
    </xf>
    <xf numFmtId="0" fontId="3" fillId="2" borderId="1" xfId="1" applyFont="1" applyFill="1" applyBorder="1" applyAlignment="1">
      <alignment horizontal="left" vertical="center" wrapText="1"/>
    </xf>
    <xf numFmtId="0" fontId="11" fillId="2" borderId="1" xfId="1" applyFont="1" applyFill="1" applyBorder="1" applyAlignment="1">
      <alignment horizontal="left" vertical="center" wrapText="1"/>
    </xf>
    <xf numFmtId="0" fontId="5" fillId="4" borderId="2" xfId="1" applyFont="1" applyFill="1" applyBorder="1" applyAlignment="1">
      <alignment horizontal="center" vertical="center"/>
    </xf>
    <xf numFmtId="0" fontId="5" fillId="3" borderId="1" xfId="1" applyFont="1" applyFill="1" applyBorder="1" applyAlignment="1">
      <alignment horizontal="left" vertical="center"/>
    </xf>
    <xf numFmtId="0" fontId="3" fillId="3" borderId="1" xfId="1" applyFont="1" applyFill="1" applyBorder="1" applyAlignment="1">
      <alignment horizontal="left" vertical="center"/>
    </xf>
    <xf numFmtId="0" fontId="3" fillId="0" borderId="2" xfId="1" applyFont="1" applyBorder="1" applyAlignment="1">
      <alignment horizontal="center" vertical="center"/>
    </xf>
    <xf numFmtId="0" fontId="13" fillId="3" borderId="2" xfId="1" applyFont="1" applyFill="1" applyBorder="1" applyAlignment="1">
      <alignment horizontal="center" vertical="center"/>
    </xf>
    <xf numFmtId="0" fontId="10" fillId="0" borderId="2" xfId="3" applyFont="1" applyBorder="1" applyAlignment="1">
      <alignment horizontal="center" vertical="center" wrapText="1"/>
    </xf>
    <xf numFmtId="0" fontId="10" fillId="0" borderId="1" xfId="3" applyFont="1" applyBorder="1" applyAlignment="1">
      <alignment horizontal="center" vertical="center" wrapText="1"/>
    </xf>
    <xf numFmtId="0" fontId="20" fillId="0" borderId="2" xfId="3" applyFont="1" applyBorder="1" applyAlignment="1">
      <alignment horizontal="center" vertical="center" wrapText="1"/>
    </xf>
    <xf numFmtId="0" fontId="14" fillId="0" borderId="2" xfId="3" applyFont="1" applyBorder="1" applyAlignment="1">
      <alignment horizontal="left" vertical="center" wrapText="1"/>
    </xf>
    <xf numFmtId="0" fontId="14" fillId="0" borderId="1" xfId="3" applyFont="1" applyBorder="1" applyAlignment="1">
      <alignment horizontal="left" vertical="center" wrapText="1"/>
    </xf>
    <xf numFmtId="0" fontId="3" fillId="6" borderId="2" xfId="1" applyFont="1" applyFill="1" applyBorder="1" applyAlignment="1">
      <alignment horizontal="left" vertical="center" wrapText="1"/>
    </xf>
    <xf numFmtId="0" fontId="3" fillId="6" borderId="2" xfId="1" applyFont="1" applyFill="1" applyBorder="1" applyAlignment="1">
      <alignment horizontal="left" vertical="center"/>
    </xf>
    <xf numFmtId="0" fontId="3" fillId="6" borderId="1" xfId="1" applyFont="1" applyFill="1" applyBorder="1" applyAlignment="1">
      <alignment horizontal="left" vertical="center"/>
    </xf>
    <xf numFmtId="0" fontId="3" fillId="2" borderId="4" xfId="1" applyFont="1" applyFill="1" applyBorder="1" applyAlignment="1">
      <alignment horizontal="left" vertical="center" wrapText="1"/>
    </xf>
    <xf numFmtId="0" fontId="3" fillId="2" borderId="1" xfId="1" applyFont="1" applyFill="1" applyBorder="1" applyAlignment="1">
      <alignment horizontal="left" vertical="center"/>
    </xf>
    <xf numFmtId="0" fontId="3" fillId="2" borderId="4" xfId="1" applyFont="1" applyFill="1" applyBorder="1" applyAlignment="1">
      <alignment horizontal="left" vertical="center"/>
    </xf>
    <xf numFmtId="0" fontId="19" fillId="2" borderId="2" xfId="1" applyFont="1" applyFill="1" applyBorder="1" applyAlignment="1">
      <alignment horizontal="left" vertical="center" wrapText="1"/>
    </xf>
    <xf numFmtId="0" fontId="19" fillId="2" borderId="1" xfId="1" applyFont="1" applyFill="1" applyBorder="1" applyAlignment="1">
      <alignment horizontal="left" vertical="center" wrapText="1"/>
    </xf>
    <xf numFmtId="0" fontId="3" fillId="4" borderId="2" xfId="1" applyFont="1" applyFill="1" applyBorder="1" applyAlignment="1">
      <alignment horizontal="center" vertical="center"/>
    </xf>
    <xf numFmtId="0" fontId="3" fillId="2" borderId="2" xfId="1" applyFont="1" applyFill="1" applyBorder="1" applyAlignment="1">
      <alignment horizontal="center" vertical="center"/>
    </xf>
    <xf numFmtId="0" fontId="3" fillId="3" borderId="2" xfId="1" applyFont="1" applyFill="1" applyBorder="1" applyAlignment="1">
      <alignment horizontal="center" vertical="center" wrapText="1"/>
    </xf>
    <xf numFmtId="165" fontId="3" fillId="3" borderId="2" xfId="4" applyNumberFormat="1" applyFont="1" applyFill="1" applyBorder="1" applyAlignment="1" applyProtection="1">
      <alignment horizontal="center" vertical="center"/>
    </xf>
    <xf numFmtId="169" fontId="3" fillId="3" borderId="2" xfId="4" applyNumberFormat="1" applyFont="1" applyFill="1" applyBorder="1" applyAlignment="1" applyProtection="1">
      <alignment horizontal="center" vertical="center"/>
    </xf>
    <xf numFmtId="0" fontId="3" fillId="3" borderId="2" xfId="1" applyFont="1" applyFill="1" applyBorder="1" applyAlignment="1">
      <alignment horizontal="left" vertical="center" wrapText="1"/>
    </xf>
    <xf numFmtId="0" fontId="3" fillId="3" borderId="2" xfId="1" applyFont="1" applyFill="1" applyBorder="1" applyAlignment="1">
      <alignment horizontal="left" vertical="center"/>
    </xf>
    <xf numFmtId="0" fontId="19" fillId="3" borderId="2" xfId="1" applyFont="1" applyFill="1" applyBorder="1" applyAlignment="1">
      <alignment horizontal="left" vertical="center" wrapText="1"/>
    </xf>
    <xf numFmtId="0" fontId="3" fillId="10" borderId="2" xfId="0" applyFont="1" applyFill="1" applyBorder="1" applyAlignment="1">
      <alignment horizontal="left" vertical="center" wrapText="1"/>
    </xf>
    <xf numFmtId="0" fontId="3" fillId="10" borderId="2" xfId="0" applyFont="1" applyFill="1" applyBorder="1" applyAlignment="1">
      <alignment horizontal="left" vertical="center"/>
    </xf>
    <xf numFmtId="0" fontId="12" fillId="0" borderId="0" xfId="0" applyFont="1" applyAlignment="1">
      <alignment horizontal="center"/>
    </xf>
    <xf numFmtId="0" fontId="12" fillId="0" borderId="2" xfId="0" applyFont="1" applyBorder="1" applyAlignment="1">
      <alignment horizontal="left" vertical="center" wrapText="1"/>
    </xf>
    <xf numFmtId="0" fontId="10" fillId="5" borderId="2" xfId="0" applyFont="1" applyFill="1" applyBorder="1" applyAlignment="1">
      <alignment horizontal="left" vertical="center" wrapText="1"/>
    </xf>
    <xf numFmtId="0" fontId="13" fillId="3" borderId="2" xfId="1" applyFont="1" applyFill="1" applyBorder="1" applyAlignment="1">
      <alignment vertical="center"/>
    </xf>
    <xf numFmtId="0" fontId="13" fillId="3" borderId="1" xfId="1" applyFont="1" applyFill="1" applyBorder="1" applyAlignment="1">
      <alignment horizontal="left" vertical="center"/>
    </xf>
    <xf numFmtId="0" fontId="13" fillId="3" borderId="4" xfId="1" applyFont="1" applyFill="1" applyBorder="1" applyAlignment="1">
      <alignment horizontal="left" vertical="center"/>
    </xf>
    <xf numFmtId="0" fontId="13" fillId="3" borderId="8" xfId="1" applyFont="1" applyFill="1" applyBorder="1" applyAlignment="1">
      <alignment horizontal="left" vertical="center"/>
    </xf>
    <xf numFmtId="44" fontId="3" fillId="3" borderId="2" xfId="16" applyFont="1" applyFill="1" applyBorder="1" applyAlignment="1">
      <alignment vertical="center"/>
    </xf>
    <xf numFmtId="0" fontId="3" fillId="0" borderId="2" xfId="1" applyFont="1" applyBorder="1" applyAlignment="1">
      <alignment horizontal="left" vertical="center" wrapText="1"/>
    </xf>
    <xf numFmtId="0" fontId="3" fillId="0" borderId="1" xfId="1" applyFont="1" applyBorder="1" applyAlignment="1">
      <alignment horizontal="left" vertical="center" wrapText="1"/>
    </xf>
  </cellXfs>
  <cellStyles count="17">
    <cellStyle name="Comma 2" xfId="12" xr:uid="{455D2C8E-35DA-4ED0-B782-8CCEB74E3DC8}"/>
    <cellStyle name="Comma 2 2" xfId="15" xr:uid="{3669667D-49A1-4309-A7FD-91444627C077}"/>
    <cellStyle name="Excel Built-in Explanatory Text" xfId="2" xr:uid="{00000000-0005-0000-0000-000000000000}"/>
    <cellStyle name="Normalny" xfId="0" builtinId="0"/>
    <cellStyle name="Normalny 2" xfId="1" xr:uid="{00000000-0005-0000-0000-000002000000}"/>
    <cellStyle name="Normalny 3" xfId="3" xr:uid="{00000000-0005-0000-0000-000003000000}"/>
    <cellStyle name="Normalny 4" xfId="11" xr:uid="{C99A1ACF-178A-4CC7-BE20-A33D4813B50B}"/>
    <cellStyle name="Normalny_Arkusz1" xfId="7" xr:uid="{89E6C035-F278-4CC4-91D2-47A48844844D}"/>
    <cellStyle name="Procentowy 2" xfId="5" xr:uid="{00000000-0005-0000-0000-000004000000}"/>
    <cellStyle name="Walutowy" xfId="16" builtinId="4"/>
    <cellStyle name="Walutowy 2" xfId="4" xr:uid="{00000000-0005-0000-0000-000005000000}"/>
    <cellStyle name="Walutowy 2 2" xfId="9" xr:uid="{BD509DDF-99B2-4F11-96BE-B305FBB796B5}"/>
    <cellStyle name="Walutowy 2 2 2" xfId="13" xr:uid="{87992166-3A8D-4826-863D-5AF177835D51}"/>
    <cellStyle name="Walutowy 3" xfId="10" xr:uid="{99E904DC-64DD-4C0E-8F8C-E2012378E24C}"/>
    <cellStyle name="Walutowy 3 2" xfId="14" xr:uid="{97527AFE-35F8-4D93-AE50-1430AEB29895}"/>
    <cellStyle name="Walutowy 4" xfId="6" xr:uid="{00000000-0005-0000-0000-000006000000}"/>
    <cellStyle name="Walutowy_Arkusz1" xfId="8" xr:uid="{062420B7-F331-46DB-9604-23EE0C4BCD0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83"/>
  <sheetViews>
    <sheetView view="pageBreakPreview" topLeftCell="A67" zoomScale="70" zoomScaleNormal="70" zoomScaleSheetLayoutView="70" workbookViewId="0">
      <selection activeCell="A78" sqref="A78:R78"/>
    </sheetView>
  </sheetViews>
  <sheetFormatPr defaultColWidth="8" defaultRowHeight="12.75"/>
  <cols>
    <col min="1" max="1" width="4.875" style="65" customWidth="1"/>
    <col min="2" max="2" width="11" style="65" customWidth="1"/>
    <col min="3" max="3" width="10.75" style="65" customWidth="1"/>
    <col min="4" max="4" width="10.375" style="65" customWidth="1"/>
    <col min="5" max="5" width="30.375" style="66" customWidth="1"/>
    <col min="6" max="7" width="10.75" style="65" customWidth="1"/>
    <col min="8" max="8" width="22.5" style="65" customWidth="1"/>
    <col min="9" max="9" width="29.625" style="67" customWidth="1"/>
    <col min="10" max="10" width="21.375" style="65" customWidth="1"/>
    <col min="11" max="11" width="20.625" style="65" customWidth="1"/>
    <col min="12" max="12" width="20.25" style="65" customWidth="1"/>
    <col min="13" max="13" width="19.5" style="65" customWidth="1"/>
    <col min="14" max="14" width="10.75" style="65" customWidth="1"/>
    <col min="15" max="15" width="21.625" style="65" customWidth="1"/>
    <col min="16" max="16" width="20.125" style="65" customWidth="1"/>
    <col min="17" max="17" width="11.75" style="65" customWidth="1"/>
    <col min="18" max="18" width="20.5" style="65" customWidth="1"/>
    <col min="19" max="16384" width="8" style="65"/>
  </cols>
  <sheetData>
    <row r="1" spans="1:18" ht="31.5" customHeight="1">
      <c r="A1" s="136" t="s">
        <v>228</v>
      </c>
      <c r="B1" s="136"/>
      <c r="C1" s="136"/>
      <c r="D1" s="136"/>
      <c r="E1" s="136"/>
      <c r="F1" s="136"/>
      <c r="G1" s="136"/>
      <c r="H1" s="136"/>
      <c r="I1" s="136"/>
      <c r="J1" s="136"/>
      <c r="K1" s="136"/>
      <c r="L1" s="136"/>
      <c r="M1" s="136"/>
      <c r="N1" s="136"/>
      <c r="O1" s="136"/>
      <c r="P1" s="136"/>
      <c r="Q1" s="136"/>
      <c r="R1" s="136"/>
    </row>
    <row r="2" spans="1:18" ht="31.5" customHeight="1">
      <c r="A2" s="136" t="s">
        <v>0</v>
      </c>
      <c r="B2" s="136"/>
      <c r="C2" s="136"/>
      <c r="D2" s="136"/>
      <c r="E2" s="136"/>
      <c r="F2" s="136"/>
      <c r="G2" s="136"/>
      <c r="H2" s="136"/>
      <c r="I2" s="136"/>
      <c r="J2" s="136"/>
      <c r="K2" s="136"/>
      <c r="L2" s="136"/>
      <c r="M2" s="136"/>
      <c r="N2" s="136"/>
      <c r="O2" s="136"/>
      <c r="P2" s="136"/>
      <c r="Q2" s="136"/>
      <c r="R2" s="136"/>
    </row>
    <row r="3" spans="1:18" ht="42" customHeight="1">
      <c r="A3" s="136" t="s">
        <v>1</v>
      </c>
      <c r="B3" s="136"/>
      <c r="C3" s="136"/>
      <c r="D3" s="136"/>
      <c r="E3" s="136"/>
      <c r="F3" s="136"/>
      <c r="G3" s="136"/>
      <c r="H3" s="136"/>
      <c r="I3" s="136"/>
      <c r="J3" s="136"/>
      <c r="K3" s="136"/>
      <c r="L3" s="136"/>
      <c r="M3" s="136"/>
      <c r="N3" s="136"/>
      <c r="O3" s="136"/>
      <c r="P3" s="136"/>
      <c r="Q3" s="136"/>
      <c r="R3" s="136"/>
    </row>
    <row r="4" spans="1:18" ht="41.25" customHeight="1">
      <c r="A4" s="137" t="s">
        <v>2</v>
      </c>
      <c r="B4" s="137"/>
      <c r="C4" s="137"/>
      <c r="D4" s="137"/>
      <c r="E4" s="137"/>
      <c r="F4" s="137"/>
      <c r="G4" s="137"/>
      <c r="H4" s="137"/>
      <c r="I4" s="137"/>
      <c r="J4" s="137"/>
      <c r="K4" s="137"/>
      <c r="L4" s="137"/>
      <c r="M4" s="137"/>
      <c r="N4" s="137"/>
      <c r="O4" s="137"/>
      <c r="P4" s="137"/>
      <c r="Q4" s="137"/>
      <c r="R4" s="137"/>
    </row>
    <row r="5" spans="1:18" ht="30" customHeight="1">
      <c r="A5" s="135" t="s">
        <v>3</v>
      </c>
      <c r="B5" s="135"/>
      <c r="C5" s="135"/>
      <c r="D5" s="135"/>
      <c r="E5" s="135"/>
      <c r="F5" s="135"/>
      <c r="G5" s="135"/>
      <c r="H5" s="135"/>
      <c r="I5" s="135"/>
      <c r="J5" s="135"/>
      <c r="K5" s="135"/>
      <c r="L5" s="135"/>
      <c r="M5" s="135"/>
      <c r="N5" s="135"/>
      <c r="O5" s="135"/>
      <c r="P5" s="135"/>
      <c r="Q5" s="135"/>
      <c r="R5" s="135"/>
    </row>
    <row r="6" spans="1:18" ht="60.75" customHeight="1">
      <c r="A6" s="135" t="s">
        <v>4</v>
      </c>
      <c r="B6" s="135"/>
      <c r="C6" s="135"/>
      <c r="D6" s="135"/>
      <c r="E6" s="135"/>
      <c r="F6" s="135"/>
      <c r="G6" s="135"/>
      <c r="H6" s="135"/>
      <c r="I6" s="135"/>
      <c r="J6" s="135"/>
      <c r="K6" s="135"/>
      <c r="L6" s="135"/>
      <c r="M6" s="135"/>
      <c r="N6" s="135"/>
      <c r="O6" s="135"/>
      <c r="P6" s="135"/>
      <c r="Q6" s="135"/>
      <c r="R6" s="135"/>
    </row>
    <row r="7" spans="1:18" ht="81.75" customHeight="1">
      <c r="A7" s="1" t="s">
        <v>5</v>
      </c>
      <c r="B7" s="1" t="s">
        <v>6</v>
      </c>
      <c r="C7" s="1" t="s">
        <v>7</v>
      </c>
      <c r="D7" s="1" t="s">
        <v>8</v>
      </c>
      <c r="E7" s="1" t="s">
        <v>9</v>
      </c>
      <c r="F7" s="1" t="s">
        <v>10</v>
      </c>
      <c r="G7" s="1" t="s">
        <v>11</v>
      </c>
      <c r="H7" s="1" t="s">
        <v>12</v>
      </c>
      <c r="I7" s="1" t="s">
        <v>13</v>
      </c>
      <c r="J7" s="1" t="s">
        <v>14</v>
      </c>
      <c r="K7" s="1" t="s">
        <v>15</v>
      </c>
      <c r="L7" s="1" t="s">
        <v>16</v>
      </c>
      <c r="M7" s="1" t="s">
        <v>17</v>
      </c>
      <c r="N7" s="1" t="s">
        <v>18</v>
      </c>
      <c r="O7" s="1" t="s">
        <v>19</v>
      </c>
      <c r="P7" s="2" t="s">
        <v>20</v>
      </c>
      <c r="Q7" s="1" t="s">
        <v>21</v>
      </c>
      <c r="R7" s="3" t="s">
        <v>22</v>
      </c>
    </row>
    <row r="8" spans="1:18" s="166" customFormat="1" ht="22.5" customHeight="1">
      <c r="A8" s="4" t="s">
        <v>23</v>
      </c>
      <c r="B8" s="4" t="s">
        <v>24</v>
      </c>
      <c r="C8" s="4" t="s">
        <v>25</v>
      </c>
      <c r="D8" s="4" t="s">
        <v>26</v>
      </c>
      <c r="E8" s="4" t="s">
        <v>27</v>
      </c>
      <c r="F8" s="4" t="s">
        <v>28</v>
      </c>
      <c r="G8" s="4" t="s">
        <v>29</v>
      </c>
      <c r="H8" s="4" t="s">
        <v>30</v>
      </c>
      <c r="I8" s="4" t="s">
        <v>31</v>
      </c>
      <c r="J8" s="4" t="s">
        <v>32</v>
      </c>
      <c r="K8" s="4" t="s">
        <v>33</v>
      </c>
      <c r="L8" s="4" t="s">
        <v>34</v>
      </c>
      <c r="M8" s="4" t="s">
        <v>35</v>
      </c>
      <c r="N8" s="4" t="s">
        <v>36</v>
      </c>
      <c r="O8" s="4" t="s">
        <v>37</v>
      </c>
      <c r="P8" s="4" t="s">
        <v>38</v>
      </c>
      <c r="Q8" s="4" t="s">
        <v>39</v>
      </c>
      <c r="R8" s="4" t="s">
        <v>40</v>
      </c>
    </row>
    <row r="9" spans="1:18" ht="33" customHeight="1">
      <c r="A9" s="6" t="s">
        <v>23</v>
      </c>
      <c r="B9" s="6" t="s">
        <v>41</v>
      </c>
      <c r="C9" s="6" t="s">
        <v>42</v>
      </c>
      <c r="D9" s="6" t="s">
        <v>43</v>
      </c>
      <c r="E9" s="7" t="s">
        <v>44</v>
      </c>
      <c r="F9" s="6" t="s">
        <v>45</v>
      </c>
      <c r="G9" s="6">
        <v>252</v>
      </c>
      <c r="H9" s="8"/>
      <c r="I9" s="9"/>
      <c r="J9" s="10"/>
      <c r="K9" s="10"/>
      <c r="L9" s="10"/>
      <c r="M9" s="11"/>
      <c r="N9" s="10"/>
      <c r="O9" s="12"/>
      <c r="P9" s="13">
        <f>O9*G9</f>
        <v>0</v>
      </c>
      <c r="Q9" s="14"/>
      <c r="R9" s="15">
        <f>ROUND((P9*Q9+P9),2)</f>
        <v>0</v>
      </c>
    </row>
    <row r="10" spans="1:18" ht="33" customHeight="1">
      <c r="A10" s="6" t="s">
        <v>24</v>
      </c>
      <c r="B10" s="6" t="s">
        <v>46</v>
      </c>
      <c r="C10" s="6" t="s">
        <v>42</v>
      </c>
      <c r="D10" s="6" t="s">
        <v>43</v>
      </c>
      <c r="E10" s="7" t="s">
        <v>44</v>
      </c>
      <c r="F10" s="6" t="s">
        <v>45</v>
      </c>
      <c r="G10" s="6">
        <v>180</v>
      </c>
      <c r="H10" s="8"/>
      <c r="I10" s="9"/>
      <c r="J10" s="10"/>
      <c r="K10" s="10"/>
      <c r="L10" s="10"/>
      <c r="M10" s="11"/>
      <c r="N10" s="10"/>
      <c r="O10" s="12"/>
      <c r="P10" s="13">
        <f t="shared" ref="P10:P39" si="0">O10*G10</f>
        <v>0</v>
      </c>
      <c r="Q10" s="14"/>
      <c r="R10" s="15">
        <f>ROUND((P10*Q10+P10),2)</f>
        <v>0</v>
      </c>
    </row>
    <row r="11" spans="1:18" ht="33" customHeight="1">
      <c r="A11" s="6" t="s">
        <v>25</v>
      </c>
      <c r="B11" s="16">
        <v>0</v>
      </c>
      <c r="C11" s="16" t="s">
        <v>42</v>
      </c>
      <c r="D11" s="16" t="s">
        <v>43</v>
      </c>
      <c r="E11" s="17" t="s">
        <v>44</v>
      </c>
      <c r="F11" s="16" t="s">
        <v>45</v>
      </c>
      <c r="G11" s="16">
        <v>36</v>
      </c>
      <c r="H11" s="18"/>
      <c r="I11" s="9"/>
      <c r="J11" s="10"/>
      <c r="K11" s="10"/>
      <c r="L11" s="19"/>
      <c r="M11" s="11"/>
      <c r="N11" s="10"/>
      <c r="O11" s="12"/>
      <c r="P11" s="13">
        <f t="shared" si="0"/>
        <v>0</v>
      </c>
      <c r="Q11" s="14"/>
      <c r="R11" s="15">
        <f t="shared" ref="R11:R39" si="1">ROUND((P11*Q11+P11),2)</f>
        <v>0</v>
      </c>
    </row>
    <row r="12" spans="1:18" ht="33" customHeight="1">
      <c r="A12" s="6" t="s">
        <v>26</v>
      </c>
      <c r="B12" s="16">
        <v>1</v>
      </c>
      <c r="C12" s="16" t="s">
        <v>47</v>
      </c>
      <c r="D12" s="16" t="s">
        <v>43</v>
      </c>
      <c r="E12" s="17" t="s">
        <v>48</v>
      </c>
      <c r="F12" s="16" t="s">
        <v>45</v>
      </c>
      <c r="G12" s="16">
        <v>864</v>
      </c>
      <c r="H12" s="18"/>
      <c r="I12" s="9"/>
      <c r="J12" s="10"/>
      <c r="K12" s="10"/>
      <c r="L12" s="10"/>
      <c r="M12" s="11"/>
      <c r="N12" s="10"/>
      <c r="O12" s="12"/>
      <c r="P12" s="13">
        <f t="shared" si="0"/>
        <v>0</v>
      </c>
      <c r="Q12" s="14"/>
      <c r="R12" s="15">
        <f t="shared" si="1"/>
        <v>0</v>
      </c>
    </row>
    <row r="13" spans="1:18" ht="33" customHeight="1">
      <c r="A13" s="6" t="s">
        <v>27</v>
      </c>
      <c r="B13" s="16" t="s">
        <v>49</v>
      </c>
      <c r="C13" s="16" t="s">
        <v>50</v>
      </c>
      <c r="D13" s="16" t="s">
        <v>51</v>
      </c>
      <c r="E13" s="17" t="s">
        <v>52</v>
      </c>
      <c r="F13" s="16" t="s">
        <v>45</v>
      </c>
      <c r="G13" s="16">
        <v>36</v>
      </c>
      <c r="H13" s="18"/>
      <c r="I13" s="9"/>
      <c r="J13" s="10"/>
      <c r="K13" s="10"/>
      <c r="L13" s="11"/>
      <c r="M13" s="11"/>
      <c r="N13" s="11"/>
      <c r="O13" s="12"/>
      <c r="P13" s="13">
        <f t="shared" si="0"/>
        <v>0</v>
      </c>
      <c r="Q13" s="14"/>
      <c r="R13" s="15">
        <f t="shared" si="1"/>
        <v>0</v>
      </c>
    </row>
    <row r="14" spans="1:18" ht="33" customHeight="1">
      <c r="A14" s="6" t="s">
        <v>28</v>
      </c>
      <c r="B14" s="16" t="s">
        <v>53</v>
      </c>
      <c r="C14" s="16" t="s">
        <v>50</v>
      </c>
      <c r="D14" s="16" t="s">
        <v>54</v>
      </c>
      <c r="E14" s="17" t="s">
        <v>55</v>
      </c>
      <c r="F14" s="16" t="s">
        <v>45</v>
      </c>
      <c r="G14" s="16">
        <v>72</v>
      </c>
      <c r="H14" s="18"/>
      <c r="I14" s="9"/>
      <c r="J14" s="10"/>
      <c r="K14" s="10"/>
      <c r="L14" s="10"/>
      <c r="M14" s="11"/>
      <c r="N14" s="10"/>
      <c r="O14" s="12"/>
      <c r="P14" s="13">
        <f t="shared" si="0"/>
        <v>0</v>
      </c>
      <c r="Q14" s="14"/>
      <c r="R14" s="15">
        <f t="shared" si="1"/>
        <v>0</v>
      </c>
    </row>
    <row r="15" spans="1:18" ht="33" customHeight="1">
      <c r="A15" s="6" t="s">
        <v>29</v>
      </c>
      <c r="B15" s="16" t="s">
        <v>46</v>
      </c>
      <c r="C15" s="16" t="s">
        <v>50</v>
      </c>
      <c r="D15" s="16" t="s">
        <v>54</v>
      </c>
      <c r="E15" s="17" t="s">
        <v>55</v>
      </c>
      <c r="F15" s="16" t="s">
        <v>45</v>
      </c>
      <c r="G15" s="16">
        <v>612</v>
      </c>
      <c r="H15" s="8"/>
      <c r="I15" s="9"/>
      <c r="J15" s="10"/>
      <c r="K15" s="10"/>
      <c r="L15" s="10"/>
      <c r="M15" s="11"/>
      <c r="N15" s="10"/>
      <c r="O15" s="12"/>
      <c r="P15" s="13">
        <f t="shared" si="0"/>
        <v>0</v>
      </c>
      <c r="Q15" s="14"/>
      <c r="R15" s="15">
        <f t="shared" si="1"/>
        <v>0</v>
      </c>
    </row>
    <row r="16" spans="1:18" ht="33" customHeight="1">
      <c r="A16" s="6" t="s">
        <v>30</v>
      </c>
      <c r="B16" s="16" t="s">
        <v>46</v>
      </c>
      <c r="C16" s="16" t="s">
        <v>50</v>
      </c>
      <c r="D16" s="16" t="s">
        <v>56</v>
      </c>
      <c r="E16" s="20" t="s">
        <v>57</v>
      </c>
      <c r="F16" s="16" t="s">
        <v>45</v>
      </c>
      <c r="G16" s="16">
        <v>36</v>
      </c>
      <c r="H16" s="8"/>
      <c r="I16" s="9"/>
      <c r="J16" s="10"/>
      <c r="K16" s="10"/>
      <c r="L16" s="19"/>
      <c r="M16" s="11"/>
      <c r="N16" s="10"/>
      <c r="O16" s="12"/>
      <c r="P16" s="13">
        <f t="shared" si="0"/>
        <v>0</v>
      </c>
      <c r="Q16" s="14"/>
      <c r="R16" s="15">
        <f t="shared" si="1"/>
        <v>0</v>
      </c>
    </row>
    <row r="17" spans="1:18" ht="33" customHeight="1">
      <c r="A17" s="6" t="s">
        <v>31</v>
      </c>
      <c r="B17" s="16" t="s">
        <v>46</v>
      </c>
      <c r="C17" s="16" t="s">
        <v>58</v>
      </c>
      <c r="D17" s="16" t="s">
        <v>59</v>
      </c>
      <c r="E17" s="7" t="s">
        <v>60</v>
      </c>
      <c r="F17" s="16" t="s">
        <v>45</v>
      </c>
      <c r="G17" s="16">
        <v>120</v>
      </c>
      <c r="H17" s="21"/>
      <c r="I17" s="9"/>
      <c r="J17" s="10"/>
      <c r="K17" s="10"/>
      <c r="L17" s="19"/>
      <c r="M17" s="11"/>
      <c r="N17" s="10"/>
      <c r="O17" s="12"/>
      <c r="P17" s="13">
        <f t="shared" si="0"/>
        <v>0</v>
      </c>
      <c r="Q17" s="14"/>
      <c r="R17" s="15">
        <f t="shared" si="1"/>
        <v>0</v>
      </c>
    </row>
    <row r="18" spans="1:18" ht="33" customHeight="1">
      <c r="A18" s="6" t="s">
        <v>32</v>
      </c>
      <c r="B18" s="16" t="s">
        <v>46</v>
      </c>
      <c r="C18" s="16" t="s">
        <v>61</v>
      </c>
      <c r="D18" s="16" t="s">
        <v>62</v>
      </c>
      <c r="E18" s="7" t="s">
        <v>63</v>
      </c>
      <c r="F18" s="16" t="s">
        <v>45</v>
      </c>
      <c r="G18" s="16">
        <v>120</v>
      </c>
      <c r="H18" s="21"/>
      <c r="I18" s="22"/>
      <c r="J18" s="23"/>
      <c r="K18" s="10"/>
      <c r="L18" s="19"/>
      <c r="M18" s="11"/>
      <c r="N18" s="10"/>
      <c r="O18" s="12"/>
      <c r="P18" s="13">
        <f t="shared" si="0"/>
        <v>0</v>
      </c>
      <c r="Q18" s="14"/>
      <c r="R18" s="15">
        <f t="shared" si="1"/>
        <v>0</v>
      </c>
    </row>
    <row r="19" spans="1:18" ht="33" customHeight="1">
      <c r="A19" s="6" t="s">
        <v>33</v>
      </c>
      <c r="B19" s="16" t="s">
        <v>41</v>
      </c>
      <c r="C19" s="16" t="s">
        <v>50</v>
      </c>
      <c r="D19" s="16" t="s">
        <v>56</v>
      </c>
      <c r="E19" s="24" t="s">
        <v>64</v>
      </c>
      <c r="F19" s="16" t="s">
        <v>45</v>
      </c>
      <c r="G19" s="16">
        <v>36</v>
      </c>
      <c r="H19" s="18"/>
      <c r="I19" s="9"/>
      <c r="J19" s="10"/>
      <c r="K19" s="10"/>
      <c r="L19" s="19"/>
      <c r="M19" s="25"/>
      <c r="N19" s="10"/>
      <c r="O19" s="12"/>
      <c r="P19" s="13">
        <f t="shared" si="0"/>
        <v>0</v>
      </c>
      <c r="Q19" s="14"/>
      <c r="R19" s="15">
        <f t="shared" si="1"/>
        <v>0</v>
      </c>
    </row>
    <row r="20" spans="1:18" ht="33" customHeight="1">
      <c r="A20" s="6" t="s">
        <v>34</v>
      </c>
      <c r="B20" s="16" t="s">
        <v>41</v>
      </c>
      <c r="C20" s="16" t="s">
        <v>50</v>
      </c>
      <c r="D20" s="16" t="s">
        <v>65</v>
      </c>
      <c r="E20" s="20" t="s">
        <v>66</v>
      </c>
      <c r="F20" s="16" t="s">
        <v>45</v>
      </c>
      <c r="G20" s="16">
        <v>36</v>
      </c>
      <c r="H20" s="18"/>
      <c r="I20" s="26"/>
      <c r="J20" s="10"/>
      <c r="K20" s="10"/>
      <c r="L20" s="19"/>
      <c r="M20" s="11"/>
      <c r="N20" s="10"/>
      <c r="O20" s="12"/>
      <c r="P20" s="13">
        <f t="shared" si="0"/>
        <v>0</v>
      </c>
      <c r="Q20" s="14"/>
      <c r="R20" s="15">
        <f t="shared" si="1"/>
        <v>0</v>
      </c>
    </row>
    <row r="21" spans="1:18" ht="62.45" customHeight="1">
      <c r="A21" s="6" t="s">
        <v>35</v>
      </c>
      <c r="B21" s="6" t="s">
        <v>41</v>
      </c>
      <c r="C21" s="6" t="s">
        <v>67</v>
      </c>
      <c r="D21" s="6" t="s">
        <v>59</v>
      </c>
      <c r="E21" s="7" t="s">
        <v>63</v>
      </c>
      <c r="F21" s="6" t="s">
        <v>45</v>
      </c>
      <c r="G21" s="6">
        <v>684</v>
      </c>
      <c r="H21" s="18"/>
      <c r="I21" s="9"/>
      <c r="J21" s="10"/>
      <c r="K21" s="10"/>
      <c r="L21" s="10"/>
      <c r="M21" s="11"/>
      <c r="N21" s="10"/>
      <c r="O21" s="12"/>
      <c r="P21" s="13">
        <f t="shared" si="0"/>
        <v>0</v>
      </c>
      <c r="Q21" s="14"/>
      <c r="R21" s="15">
        <f t="shared" si="1"/>
        <v>0</v>
      </c>
    </row>
    <row r="22" spans="1:18" ht="62.45" customHeight="1">
      <c r="A22" s="6" t="s">
        <v>36</v>
      </c>
      <c r="B22" s="6" t="s">
        <v>41</v>
      </c>
      <c r="C22" s="6" t="s">
        <v>58</v>
      </c>
      <c r="D22" s="6" t="s">
        <v>62</v>
      </c>
      <c r="E22" s="7" t="s">
        <v>68</v>
      </c>
      <c r="F22" s="6" t="s">
        <v>45</v>
      </c>
      <c r="G22" s="6">
        <v>120</v>
      </c>
      <c r="H22" s="27"/>
      <c r="I22" s="9"/>
      <c r="J22" s="10"/>
      <c r="K22" s="10"/>
      <c r="L22" s="10"/>
      <c r="M22" s="11"/>
      <c r="N22" s="10"/>
      <c r="O22" s="12"/>
      <c r="P22" s="13">
        <f t="shared" si="0"/>
        <v>0</v>
      </c>
      <c r="Q22" s="14"/>
      <c r="R22" s="15">
        <f t="shared" si="1"/>
        <v>0</v>
      </c>
    </row>
    <row r="23" spans="1:18" ht="33" customHeight="1">
      <c r="A23" s="6" t="s">
        <v>37</v>
      </c>
      <c r="B23" s="6" t="s">
        <v>41</v>
      </c>
      <c r="C23" s="6" t="s">
        <v>69</v>
      </c>
      <c r="D23" s="6" t="s">
        <v>62</v>
      </c>
      <c r="E23" s="28" t="s">
        <v>70</v>
      </c>
      <c r="F23" s="6" t="s">
        <v>45</v>
      </c>
      <c r="G23" s="6">
        <v>1116</v>
      </c>
      <c r="H23" s="18"/>
      <c r="I23" s="9"/>
      <c r="J23" s="10"/>
      <c r="K23" s="10"/>
      <c r="L23" s="10"/>
      <c r="M23" s="11"/>
      <c r="N23" s="10"/>
      <c r="O23" s="12"/>
      <c r="P23" s="13">
        <f t="shared" si="0"/>
        <v>0</v>
      </c>
      <c r="Q23" s="14"/>
      <c r="R23" s="15">
        <f t="shared" si="1"/>
        <v>0</v>
      </c>
    </row>
    <row r="24" spans="1:18" ht="33" customHeight="1">
      <c r="A24" s="6" t="s">
        <v>38</v>
      </c>
      <c r="B24" s="6" t="s">
        <v>41</v>
      </c>
      <c r="C24" s="6" t="s">
        <v>71</v>
      </c>
      <c r="D24" s="6" t="s">
        <v>72</v>
      </c>
      <c r="E24" s="28" t="s">
        <v>73</v>
      </c>
      <c r="F24" s="6" t="s">
        <v>45</v>
      </c>
      <c r="G24" s="6">
        <v>360</v>
      </c>
      <c r="H24" s="8"/>
      <c r="I24" s="9"/>
      <c r="J24" s="10"/>
      <c r="K24" s="10"/>
      <c r="L24" s="10"/>
      <c r="M24" s="11"/>
      <c r="N24" s="10"/>
      <c r="O24" s="12"/>
      <c r="P24" s="13">
        <f t="shared" si="0"/>
        <v>0</v>
      </c>
      <c r="Q24" s="14"/>
      <c r="R24" s="15">
        <f t="shared" si="1"/>
        <v>0</v>
      </c>
    </row>
    <row r="25" spans="1:18" ht="33" customHeight="1">
      <c r="A25" s="6" t="s">
        <v>39</v>
      </c>
      <c r="B25" s="6" t="s">
        <v>41</v>
      </c>
      <c r="C25" s="6" t="s">
        <v>58</v>
      </c>
      <c r="D25" s="6" t="s">
        <v>74</v>
      </c>
      <c r="E25" s="28" t="s">
        <v>75</v>
      </c>
      <c r="F25" s="6" t="s">
        <v>45</v>
      </c>
      <c r="G25" s="6">
        <v>864</v>
      </c>
      <c r="H25" s="8"/>
      <c r="I25" s="9"/>
      <c r="J25" s="10"/>
      <c r="K25" s="10"/>
      <c r="L25" s="10"/>
      <c r="M25" s="11"/>
      <c r="N25" s="10"/>
      <c r="O25" s="12"/>
      <c r="P25" s="13">
        <f t="shared" si="0"/>
        <v>0</v>
      </c>
      <c r="Q25" s="14"/>
      <c r="R25" s="15">
        <f t="shared" si="1"/>
        <v>0</v>
      </c>
    </row>
    <row r="26" spans="1:18" ht="33" customHeight="1">
      <c r="A26" s="6" t="s">
        <v>40</v>
      </c>
      <c r="B26" s="6" t="s">
        <v>41</v>
      </c>
      <c r="C26" s="6" t="s">
        <v>50</v>
      </c>
      <c r="D26" s="6" t="s">
        <v>76</v>
      </c>
      <c r="E26" s="28" t="s">
        <v>73</v>
      </c>
      <c r="F26" s="6" t="s">
        <v>45</v>
      </c>
      <c r="G26" s="6">
        <v>252</v>
      </c>
      <c r="H26" s="27"/>
      <c r="I26" s="9"/>
      <c r="J26" s="10"/>
      <c r="K26" s="10"/>
      <c r="L26" s="10"/>
      <c r="M26" s="11"/>
      <c r="N26" s="10"/>
      <c r="O26" s="12"/>
      <c r="P26" s="13">
        <f t="shared" si="0"/>
        <v>0</v>
      </c>
      <c r="Q26" s="14"/>
      <c r="R26" s="15">
        <f t="shared" si="1"/>
        <v>0</v>
      </c>
    </row>
    <row r="27" spans="1:18" ht="48.75" customHeight="1">
      <c r="A27" s="6" t="s">
        <v>77</v>
      </c>
      <c r="B27" s="6" t="s">
        <v>41</v>
      </c>
      <c r="C27" s="6" t="s">
        <v>50</v>
      </c>
      <c r="D27" s="6" t="s">
        <v>78</v>
      </c>
      <c r="E27" s="28" t="s">
        <v>79</v>
      </c>
      <c r="F27" s="6" t="s">
        <v>45</v>
      </c>
      <c r="G27" s="6">
        <v>252</v>
      </c>
      <c r="H27" s="18"/>
      <c r="I27" s="9"/>
      <c r="J27" s="10"/>
      <c r="K27" s="10"/>
      <c r="L27" s="11"/>
      <c r="M27" s="25"/>
      <c r="N27" s="10"/>
      <c r="O27" s="29"/>
      <c r="P27" s="13">
        <f t="shared" si="0"/>
        <v>0</v>
      </c>
      <c r="Q27" s="14"/>
      <c r="R27" s="15">
        <f t="shared" si="1"/>
        <v>0</v>
      </c>
    </row>
    <row r="28" spans="1:18" ht="33" customHeight="1">
      <c r="A28" s="6" t="s">
        <v>80</v>
      </c>
      <c r="B28" s="6">
        <v>0</v>
      </c>
      <c r="C28" s="6" t="s">
        <v>50</v>
      </c>
      <c r="D28" s="6" t="s">
        <v>62</v>
      </c>
      <c r="E28" s="28" t="s">
        <v>81</v>
      </c>
      <c r="F28" s="6" t="s">
        <v>45</v>
      </c>
      <c r="G28" s="6">
        <v>1584</v>
      </c>
      <c r="H28" s="18"/>
      <c r="I28" s="9"/>
      <c r="J28" s="10"/>
      <c r="K28" s="10"/>
      <c r="L28" s="10"/>
      <c r="M28" s="11"/>
      <c r="N28" s="10"/>
      <c r="O28" s="12"/>
      <c r="P28" s="13">
        <f t="shared" si="0"/>
        <v>0</v>
      </c>
      <c r="Q28" s="14"/>
      <c r="R28" s="15">
        <f t="shared" si="1"/>
        <v>0</v>
      </c>
    </row>
    <row r="29" spans="1:18" ht="33" customHeight="1">
      <c r="A29" s="6" t="s">
        <v>82</v>
      </c>
      <c r="B29" s="6">
        <v>0</v>
      </c>
      <c r="C29" s="6" t="s">
        <v>50</v>
      </c>
      <c r="D29" s="6" t="s">
        <v>59</v>
      </c>
      <c r="E29" s="28" t="s">
        <v>83</v>
      </c>
      <c r="F29" s="6" t="s">
        <v>45</v>
      </c>
      <c r="G29" s="6">
        <v>216</v>
      </c>
      <c r="H29" s="18"/>
      <c r="I29" s="9"/>
      <c r="J29" s="10"/>
      <c r="K29" s="10"/>
      <c r="L29" s="10"/>
      <c r="M29" s="11"/>
      <c r="N29" s="10"/>
      <c r="O29" s="12"/>
      <c r="P29" s="13">
        <f t="shared" si="0"/>
        <v>0</v>
      </c>
      <c r="Q29" s="14"/>
      <c r="R29" s="15">
        <f t="shared" si="1"/>
        <v>0</v>
      </c>
    </row>
    <row r="30" spans="1:18" ht="47.25" customHeight="1">
      <c r="A30" s="6" t="s">
        <v>84</v>
      </c>
      <c r="B30" s="6">
        <v>1</v>
      </c>
      <c r="C30" s="6" t="s">
        <v>50</v>
      </c>
      <c r="D30" s="6" t="s">
        <v>78</v>
      </c>
      <c r="E30" s="28" t="s">
        <v>85</v>
      </c>
      <c r="F30" s="6" t="s">
        <v>45</v>
      </c>
      <c r="G30" s="6">
        <v>360</v>
      </c>
      <c r="H30" s="8"/>
      <c r="I30" s="9"/>
      <c r="J30" s="10"/>
      <c r="K30" s="10"/>
      <c r="L30" s="11"/>
      <c r="M30" s="11"/>
      <c r="N30" s="10"/>
      <c r="O30" s="13"/>
      <c r="P30" s="13">
        <f t="shared" si="0"/>
        <v>0</v>
      </c>
      <c r="Q30" s="14"/>
      <c r="R30" s="15">
        <f t="shared" si="1"/>
        <v>0</v>
      </c>
    </row>
    <row r="31" spans="1:18" ht="33" customHeight="1">
      <c r="A31" s="6" t="s">
        <v>86</v>
      </c>
      <c r="B31" s="6">
        <v>1</v>
      </c>
      <c r="C31" s="6" t="s">
        <v>58</v>
      </c>
      <c r="D31" s="6" t="s">
        <v>76</v>
      </c>
      <c r="E31" s="7" t="s">
        <v>52</v>
      </c>
      <c r="F31" s="6" t="s">
        <v>45</v>
      </c>
      <c r="G31" s="6">
        <v>792</v>
      </c>
      <c r="H31" s="8"/>
      <c r="I31" s="9"/>
      <c r="J31" s="10"/>
      <c r="K31" s="10"/>
      <c r="L31" s="10"/>
      <c r="M31" s="11"/>
      <c r="N31" s="10"/>
      <c r="O31" s="12"/>
      <c r="P31" s="13">
        <f t="shared" si="0"/>
        <v>0</v>
      </c>
      <c r="Q31" s="14"/>
      <c r="R31" s="15">
        <f t="shared" si="1"/>
        <v>0</v>
      </c>
    </row>
    <row r="32" spans="1:18" ht="33" customHeight="1">
      <c r="A32" s="6" t="s">
        <v>87</v>
      </c>
      <c r="B32" s="6">
        <v>1</v>
      </c>
      <c r="C32" s="6" t="s">
        <v>71</v>
      </c>
      <c r="D32" s="6" t="s">
        <v>88</v>
      </c>
      <c r="E32" s="28" t="s">
        <v>89</v>
      </c>
      <c r="F32" s="6" t="s">
        <v>45</v>
      </c>
      <c r="G32" s="6">
        <v>252</v>
      </c>
      <c r="H32" s="18"/>
      <c r="I32" s="9"/>
      <c r="J32" s="10"/>
      <c r="K32" s="10"/>
      <c r="L32" s="10"/>
      <c r="M32" s="11"/>
      <c r="N32" s="10"/>
      <c r="O32" s="12"/>
      <c r="P32" s="13">
        <f t="shared" si="0"/>
        <v>0</v>
      </c>
      <c r="Q32" s="14"/>
      <c r="R32" s="15">
        <f t="shared" si="1"/>
        <v>0</v>
      </c>
    </row>
    <row r="33" spans="1:18" ht="33" customHeight="1">
      <c r="A33" s="6" t="s">
        <v>90</v>
      </c>
      <c r="B33" s="6" t="s">
        <v>91</v>
      </c>
      <c r="C33" s="6" t="s">
        <v>92</v>
      </c>
      <c r="D33" s="6" t="s">
        <v>74</v>
      </c>
      <c r="E33" s="28" t="s">
        <v>55</v>
      </c>
      <c r="F33" s="6" t="s">
        <v>45</v>
      </c>
      <c r="G33" s="6">
        <v>72</v>
      </c>
      <c r="H33" s="18"/>
      <c r="I33" s="9"/>
      <c r="J33" s="10"/>
      <c r="K33" s="10"/>
      <c r="L33" s="11"/>
      <c r="M33" s="11"/>
      <c r="N33" s="10"/>
      <c r="O33" s="12"/>
      <c r="P33" s="13">
        <f t="shared" si="0"/>
        <v>0</v>
      </c>
      <c r="Q33" s="14"/>
      <c r="R33" s="15">
        <f t="shared" si="1"/>
        <v>0</v>
      </c>
    </row>
    <row r="34" spans="1:18" ht="33" customHeight="1">
      <c r="A34" s="6" t="s">
        <v>93</v>
      </c>
      <c r="B34" s="6">
        <v>2</v>
      </c>
      <c r="C34" s="6" t="s">
        <v>94</v>
      </c>
      <c r="D34" s="6" t="s">
        <v>76</v>
      </c>
      <c r="E34" s="28" t="s">
        <v>52</v>
      </c>
      <c r="F34" s="6" t="s">
        <v>45</v>
      </c>
      <c r="G34" s="6">
        <v>36</v>
      </c>
      <c r="H34" s="27"/>
      <c r="I34" s="9"/>
      <c r="J34" s="10"/>
      <c r="K34" s="10"/>
      <c r="L34" s="11"/>
      <c r="M34" s="11"/>
      <c r="N34" s="10"/>
      <c r="O34" s="12"/>
      <c r="P34" s="13">
        <f t="shared" si="0"/>
        <v>0</v>
      </c>
      <c r="Q34" s="14"/>
      <c r="R34" s="15">
        <f t="shared" si="1"/>
        <v>0</v>
      </c>
    </row>
    <row r="35" spans="1:18" ht="33" customHeight="1">
      <c r="A35" s="6" t="s">
        <v>95</v>
      </c>
      <c r="B35" s="6">
        <v>1</v>
      </c>
      <c r="C35" s="6" t="s">
        <v>71</v>
      </c>
      <c r="D35" s="6" t="s">
        <v>74</v>
      </c>
      <c r="E35" s="28" t="s">
        <v>96</v>
      </c>
      <c r="F35" s="6" t="s">
        <v>45</v>
      </c>
      <c r="G35" s="6">
        <v>648</v>
      </c>
      <c r="H35" s="18"/>
      <c r="I35" s="9"/>
      <c r="J35" s="10"/>
      <c r="K35" s="10"/>
      <c r="L35" s="10"/>
      <c r="M35" s="11"/>
      <c r="N35" s="10"/>
      <c r="O35" s="12"/>
      <c r="P35" s="13">
        <f t="shared" si="0"/>
        <v>0</v>
      </c>
      <c r="Q35" s="14"/>
      <c r="R35" s="15">
        <f t="shared" si="1"/>
        <v>0</v>
      </c>
    </row>
    <row r="36" spans="1:18" ht="73.900000000000006" customHeight="1">
      <c r="A36" s="6" t="s">
        <v>97</v>
      </c>
      <c r="B36" s="6">
        <v>1</v>
      </c>
      <c r="C36" s="6" t="s">
        <v>67</v>
      </c>
      <c r="D36" s="6" t="s">
        <v>98</v>
      </c>
      <c r="E36" s="28" t="s">
        <v>99</v>
      </c>
      <c r="F36" s="6" t="s">
        <v>45</v>
      </c>
      <c r="G36" s="6">
        <v>900</v>
      </c>
      <c r="H36" s="8"/>
      <c r="I36" s="9"/>
      <c r="J36" s="10"/>
      <c r="K36" s="10"/>
      <c r="L36" s="10"/>
      <c r="M36" s="25"/>
      <c r="N36" s="10"/>
      <c r="O36" s="12"/>
      <c r="P36" s="13">
        <f t="shared" si="0"/>
        <v>0</v>
      </c>
      <c r="Q36" s="14"/>
      <c r="R36" s="15">
        <f t="shared" si="1"/>
        <v>0</v>
      </c>
    </row>
    <row r="37" spans="1:18" ht="33" customHeight="1">
      <c r="A37" s="6" t="s">
        <v>100</v>
      </c>
      <c r="B37" s="6">
        <v>2</v>
      </c>
      <c r="C37" s="6" t="s">
        <v>50</v>
      </c>
      <c r="D37" s="6" t="s">
        <v>76</v>
      </c>
      <c r="E37" s="28" t="s">
        <v>101</v>
      </c>
      <c r="F37" s="6" t="s">
        <v>45</v>
      </c>
      <c r="G37" s="6">
        <v>36</v>
      </c>
      <c r="H37" s="21"/>
      <c r="I37" s="9"/>
      <c r="J37" s="10"/>
      <c r="K37" s="10"/>
      <c r="L37" s="30"/>
      <c r="M37" s="11"/>
      <c r="N37" s="10"/>
      <c r="O37" s="12"/>
      <c r="P37" s="13">
        <f t="shared" si="0"/>
        <v>0</v>
      </c>
      <c r="Q37" s="14"/>
      <c r="R37" s="15">
        <f t="shared" si="1"/>
        <v>0</v>
      </c>
    </row>
    <row r="38" spans="1:18" ht="45.75" customHeight="1">
      <c r="A38" s="6" t="s">
        <v>102</v>
      </c>
      <c r="B38" s="6">
        <v>2</v>
      </c>
      <c r="C38" s="6" t="s">
        <v>71</v>
      </c>
      <c r="D38" s="6" t="s">
        <v>98</v>
      </c>
      <c r="E38" s="28" t="s">
        <v>103</v>
      </c>
      <c r="F38" s="6" t="s">
        <v>45</v>
      </c>
      <c r="G38" s="6">
        <v>1836</v>
      </c>
      <c r="H38" s="8"/>
      <c r="I38" s="9"/>
      <c r="J38" s="10"/>
      <c r="K38" s="10"/>
      <c r="L38" s="11"/>
      <c r="M38" s="25"/>
      <c r="N38" s="10"/>
      <c r="O38" s="31"/>
      <c r="P38" s="13">
        <f t="shared" si="0"/>
        <v>0</v>
      </c>
      <c r="Q38" s="14"/>
      <c r="R38" s="15">
        <f t="shared" si="1"/>
        <v>0</v>
      </c>
    </row>
    <row r="39" spans="1:18" ht="40.5" customHeight="1">
      <c r="A39" s="6" t="s">
        <v>104</v>
      </c>
      <c r="B39" s="6">
        <v>2</v>
      </c>
      <c r="C39" s="6" t="s">
        <v>58</v>
      </c>
      <c r="D39" s="6" t="s">
        <v>105</v>
      </c>
      <c r="E39" s="28" t="s">
        <v>106</v>
      </c>
      <c r="F39" s="6" t="s">
        <v>45</v>
      </c>
      <c r="G39" s="6">
        <v>36</v>
      </c>
      <c r="H39" s="8"/>
      <c r="I39" s="9"/>
      <c r="J39" s="10"/>
      <c r="K39" s="10"/>
      <c r="L39" s="11"/>
      <c r="M39" s="11"/>
      <c r="N39" s="10"/>
      <c r="O39" s="32"/>
      <c r="P39" s="13">
        <f t="shared" si="0"/>
        <v>0</v>
      </c>
      <c r="Q39" s="14"/>
      <c r="R39" s="15">
        <f t="shared" si="1"/>
        <v>0</v>
      </c>
    </row>
    <row r="40" spans="1:18" ht="23.25" customHeight="1">
      <c r="A40" s="138" t="s">
        <v>107</v>
      </c>
      <c r="B40" s="138"/>
      <c r="C40" s="138"/>
      <c r="D40" s="138"/>
      <c r="E40" s="138"/>
      <c r="F40" s="138"/>
      <c r="G40" s="138"/>
      <c r="H40" s="138"/>
      <c r="I40" s="138"/>
      <c r="J40" s="138"/>
      <c r="K40" s="138"/>
      <c r="L40" s="138"/>
      <c r="M40" s="138"/>
      <c r="N40" s="138"/>
      <c r="O40" s="138"/>
      <c r="P40" s="33">
        <f>SUM(P9:P39)</f>
        <v>0</v>
      </c>
      <c r="Q40" s="34"/>
      <c r="R40" s="35">
        <f>SUM(R9:R39)</f>
        <v>0</v>
      </c>
    </row>
    <row r="41" spans="1:18" ht="23.25" customHeight="1">
      <c r="A41" s="139" t="s">
        <v>108</v>
      </c>
      <c r="B41" s="139"/>
      <c r="C41" s="139"/>
      <c r="D41" s="139"/>
      <c r="E41" s="139"/>
      <c r="F41" s="139"/>
      <c r="G41" s="139"/>
      <c r="H41" s="139"/>
      <c r="I41" s="139"/>
      <c r="J41" s="139"/>
      <c r="K41" s="139"/>
      <c r="L41" s="139"/>
      <c r="M41" s="139"/>
      <c r="N41" s="139"/>
      <c r="O41" s="139"/>
      <c r="P41" s="139"/>
      <c r="Q41" s="139"/>
      <c r="R41" s="139"/>
    </row>
    <row r="42" spans="1:18" ht="88.9" customHeight="1">
      <c r="A42" s="135" t="s">
        <v>109</v>
      </c>
      <c r="B42" s="140"/>
      <c r="C42" s="140"/>
      <c r="D42" s="140"/>
      <c r="E42" s="140"/>
      <c r="F42" s="140"/>
      <c r="G42" s="140"/>
      <c r="H42" s="140"/>
      <c r="I42" s="140"/>
      <c r="J42" s="140"/>
      <c r="K42" s="140"/>
      <c r="L42" s="140"/>
      <c r="M42" s="140"/>
      <c r="N42" s="140"/>
      <c r="O42" s="140"/>
      <c r="P42" s="140"/>
      <c r="Q42" s="140"/>
      <c r="R42" s="140"/>
    </row>
    <row r="43" spans="1:18" ht="71.25" customHeight="1">
      <c r="A43" s="1" t="s">
        <v>5</v>
      </c>
      <c r="B43" s="1" t="s">
        <v>6</v>
      </c>
      <c r="C43" s="1" t="s">
        <v>7</v>
      </c>
      <c r="D43" s="1" t="s">
        <v>8</v>
      </c>
      <c r="E43" s="1" t="s">
        <v>9</v>
      </c>
      <c r="F43" s="1" t="s">
        <v>10</v>
      </c>
      <c r="G43" s="1" t="s">
        <v>11</v>
      </c>
      <c r="H43" s="1" t="s">
        <v>12</v>
      </c>
      <c r="I43" s="1" t="s">
        <v>13</v>
      </c>
      <c r="J43" s="1" t="s">
        <v>14</v>
      </c>
      <c r="K43" s="1" t="s">
        <v>15</v>
      </c>
      <c r="L43" s="1" t="s">
        <v>16</v>
      </c>
      <c r="M43" s="1" t="s">
        <v>17</v>
      </c>
      <c r="N43" s="1" t="s">
        <v>18</v>
      </c>
      <c r="O43" s="1" t="s">
        <v>19</v>
      </c>
      <c r="P43" s="2" t="s">
        <v>20</v>
      </c>
      <c r="Q43" s="1" t="s">
        <v>21</v>
      </c>
      <c r="R43" s="3" t="s">
        <v>22</v>
      </c>
    </row>
    <row r="44" spans="1:18">
      <c r="A44" s="4" t="s">
        <v>23</v>
      </c>
      <c r="B44" s="4" t="s">
        <v>24</v>
      </c>
      <c r="C44" s="4" t="s">
        <v>25</v>
      </c>
      <c r="D44" s="4" t="s">
        <v>26</v>
      </c>
      <c r="E44" s="5" t="s">
        <v>27</v>
      </c>
      <c r="F44" s="4" t="s">
        <v>28</v>
      </c>
      <c r="G44" s="4" t="s">
        <v>29</v>
      </c>
      <c r="H44" s="4" t="s">
        <v>30</v>
      </c>
      <c r="I44" s="5" t="s">
        <v>31</v>
      </c>
      <c r="J44" s="4" t="s">
        <v>32</v>
      </c>
      <c r="K44" s="4" t="s">
        <v>33</v>
      </c>
      <c r="L44" s="4" t="s">
        <v>34</v>
      </c>
      <c r="M44" s="4" t="s">
        <v>35</v>
      </c>
      <c r="N44" s="4" t="s">
        <v>36</v>
      </c>
      <c r="O44" s="4" t="s">
        <v>37</v>
      </c>
      <c r="P44" s="4" t="s">
        <v>38</v>
      </c>
      <c r="Q44" s="4" t="s">
        <v>39</v>
      </c>
      <c r="R44" s="4" t="s">
        <v>40</v>
      </c>
    </row>
    <row r="45" spans="1:18" ht="31.9" customHeight="1">
      <c r="A45" s="6" t="s">
        <v>23</v>
      </c>
      <c r="B45" s="6">
        <v>1</v>
      </c>
      <c r="C45" s="6" t="s">
        <v>71</v>
      </c>
      <c r="D45" s="6" t="s">
        <v>110</v>
      </c>
      <c r="E45" s="28" t="s">
        <v>96</v>
      </c>
      <c r="F45" s="6" t="s">
        <v>45</v>
      </c>
      <c r="G45" s="6">
        <v>624</v>
      </c>
      <c r="H45" s="6"/>
      <c r="I45" s="9"/>
      <c r="J45" s="10"/>
      <c r="K45" s="36"/>
      <c r="L45" s="10"/>
      <c r="M45" s="25"/>
      <c r="N45" s="10"/>
      <c r="O45" s="12"/>
      <c r="P45" s="37">
        <f>O45*G45</f>
        <v>0</v>
      </c>
      <c r="Q45" s="38"/>
      <c r="R45" s="39">
        <f>ROUND((P45*Q45+P45),2)</f>
        <v>0</v>
      </c>
    </row>
    <row r="46" spans="1:18" ht="27.6" customHeight="1">
      <c r="A46" s="6" t="s">
        <v>24</v>
      </c>
      <c r="B46" s="6">
        <v>1</v>
      </c>
      <c r="C46" s="6" t="s">
        <v>71</v>
      </c>
      <c r="D46" s="6" t="s">
        <v>111</v>
      </c>
      <c r="E46" s="28" t="s">
        <v>112</v>
      </c>
      <c r="F46" s="6" t="s">
        <v>45</v>
      </c>
      <c r="G46" s="6">
        <v>480</v>
      </c>
      <c r="H46" s="6"/>
      <c r="I46" s="9"/>
      <c r="J46" s="10"/>
      <c r="K46" s="36"/>
      <c r="L46" s="10"/>
      <c r="M46" s="11"/>
      <c r="N46" s="10"/>
      <c r="O46" s="12"/>
      <c r="P46" s="37">
        <f t="shared" ref="P46:P53" si="2">O46*G46</f>
        <v>0</v>
      </c>
      <c r="Q46" s="38"/>
      <c r="R46" s="39">
        <f t="shared" ref="R46:R53" si="3">ROUND((P46*Q46+P46),2)</f>
        <v>0</v>
      </c>
    </row>
    <row r="47" spans="1:18" ht="43.15" customHeight="1">
      <c r="A47" s="6" t="s">
        <v>25</v>
      </c>
      <c r="B47" s="6">
        <v>1</v>
      </c>
      <c r="C47" s="6" t="s">
        <v>71</v>
      </c>
      <c r="D47" s="6" t="s">
        <v>105</v>
      </c>
      <c r="E47" s="28" t="s">
        <v>113</v>
      </c>
      <c r="F47" s="6" t="s">
        <v>45</v>
      </c>
      <c r="G47" s="6">
        <v>336</v>
      </c>
      <c r="H47" s="6"/>
      <c r="I47" s="9"/>
      <c r="J47" s="10"/>
      <c r="K47" s="36"/>
      <c r="L47" s="10"/>
      <c r="M47" s="25"/>
      <c r="N47" s="10"/>
      <c r="O47" s="12"/>
      <c r="P47" s="37">
        <f t="shared" si="2"/>
        <v>0</v>
      </c>
      <c r="Q47" s="38"/>
      <c r="R47" s="39">
        <f t="shared" si="3"/>
        <v>0</v>
      </c>
    </row>
    <row r="48" spans="1:18" ht="22.5" customHeight="1">
      <c r="A48" s="6" t="s">
        <v>26</v>
      </c>
      <c r="B48" s="6" t="s">
        <v>41</v>
      </c>
      <c r="C48" s="6" t="s">
        <v>69</v>
      </c>
      <c r="D48" s="6" t="s">
        <v>114</v>
      </c>
      <c r="E48" s="7" t="s">
        <v>52</v>
      </c>
      <c r="F48" s="6" t="s">
        <v>45</v>
      </c>
      <c r="G48" s="6">
        <v>192</v>
      </c>
      <c r="H48" s="6"/>
      <c r="I48" s="9"/>
      <c r="J48" s="10"/>
      <c r="K48" s="36"/>
      <c r="L48" s="10"/>
      <c r="M48" s="11"/>
      <c r="N48" s="10"/>
      <c r="O48" s="12"/>
      <c r="P48" s="37">
        <f t="shared" si="2"/>
        <v>0</v>
      </c>
      <c r="Q48" s="38"/>
      <c r="R48" s="39">
        <f t="shared" si="3"/>
        <v>0</v>
      </c>
    </row>
    <row r="49" spans="1:18" ht="22.5" customHeight="1">
      <c r="A49" s="6" t="s">
        <v>27</v>
      </c>
      <c r="B49" s="6" t="s">
        <v>41</v>
      </c>
      <c r="C49" s="6" t="s">
        <v>69</v>
      </c>
      <c r="D49" s="6" t="s">
        <v>115</v>
      </c>
      <c r="E49" s="7" t="s">
        <v>52</v>
      </c>
      <c r="F49" s="6" t="s">
        <v>45</v>
      </c>
      <c r="G49" s="6">
        <v>96</v>
      </c>
      <c r="H49" s="6"/>
      <c r="I49" s="9"/>
      <c r="J49" s="10"/>
      <c r="K49" s="36"/>
      <c r="L49" s="10"/>
      <c r="M49" s="11"/>
      <c r="N49" s="10"/>
      <c r="O49" s="12"/>
      <c r="P49" s="37">
        <f t="shared" si="2"/>
        <v>0</v>
      </c>
      <c r="Q49" s="38"/>
      <c r="R49" s="39">
        <f t="shared" si="3"/>
        <v>0</v>
      </c>
    </row>
    <row r="50" spans="1:18" ht="22.5" customHeight="1">
      <c r="A50" s="6" t="s">
        <v>28</v>
      </c>
      <c r="B50" s="36" t="s">
        <v>41</v>
      </c>
      <c r="C50" s="36" t="s">
        <v>69</v>
      </c>
      <c r="D50" s="36" t="s">
        <v>116</v>
      </c>
      <c r="E50" s="40" t="s">
        <v>52</v>
      </c>
      <c r="F50" s="36" t="s">
        <v>45</v>
      </c>
      <c r="G50" s="36">
        <v>24</v>
      </c>
      <c r="H50" s="36"/>
      <c r="I50" s="9"/>
      <c r="J50" s="10"/>
      <c r="K50" s="36"/>
      <c r="L50" s="10"/>
      <c r="M50" s="11"/>
      <c r="N50" s="10"/>
      <c r="O50" s="12"/>
      <c r="P50" s="37">
        <f t="shared" si="2"/>
        <v>0</v>
      </c>
      <c r="Q50" s="38"/>
      <c r="R50" s="39">
        <f t="shared" si="3"/>
        <v>0</v>
      </c>
    </row>
    <row r="51" spans="1:18" ht="22.5" customHeight="1">
      <c r="A51" s="6" t="s">
        <v>29</v>
      </c>
      <c r="B51" s="36" t="s">
        <v>46</v>
      </c>
      <c r="C51" s="36" t="s">
        <v>69</v>
      </c>
      <c r="D51" s="36" t="s">
        <v>116</v>
      </c>
      <c r="E51" s="40" t="s">
        <v>52</v>
      </c>
      <c r="F51" s="36" t="s">
        <v>45</v>
      </c>
      <c r="G51" s="36">
        <v>24</v>
      </c>
      <c r="H51" s="36"/>
      <c r="I51" s="9"/>
      <c r="J51" s="10"/>
      <c r="K51" s="36"/>
      <c r="L51" s="10"/>
      <c r="M51" s="11"/>
      <c r="N51" s="10"/>
      <c r="O51" s="12"/>
      <c r="P51" s="37">
        <f t="shared" si="2"/>
        <v>0</v>
      </c>
      <c r="Q51" s="38"/>
      <c r="R51" s="39">
        <f t="shared" si="3"/>
        <v>0</v>
      </c>
    </row>
    <row r="52" spans="1:18" ht="22.5" customHeight="1">
      <c r="A52" s="6" t="s">
        <v>30</v>
      </c>
      <c r="B52" s="6" t="s">
        <v>46</v>
      </c>
      <c r="C52" s="6" t="s">
        <v>69</v>
      </c>
      <c r="D52" s="6" t="s">
        <v>115</v>
      </c>
      <c r="E52" s="7" t="s">
        <v>52</v>
      </c>
      <c r="F52" s="6" t="s">
        <v>45</v>
      </c>
      <c r="G52" s="6">
        <v>24</v>
      </c>
      <c r="H52" s="8"/>
      <c r="I52" s="9"/>
      <c r="J52" s="10"/>
      <c r="K52" s="36"/>
      <c r="L52" s="10"/>
      <c r="M52" s="11"/>
      <c r="N52" s="10"/>
      <c r="O52" s="12"/>
      <c r="P52" s="37">
        <f t="shared" si="2"/>
        <v>0</v>
      </c>
      <c r="Q52" s="38"/>
      <c r="R52" s="39">
        <f t="shared" si="3"/>
        <v>0</v>
      </c>
    </row>
    <row r="53" spans="1:18" ht="29.45" customHeight="1">
      <c r="A53" s="6" t="s">
        <v>31</v>
      </c>
      <c r="B53" s="6" t="s">
        <v>53</v>
      </c>
      <c r="C53" s="6" t="s">
        <v>69</v>
      </c>
      <c r="D53" s="6" t="s">
        <v>116</v>
      </c>
      <c r="E53" s="7" t="s">
        <v>55</v>
      </c>
      <c r="F53" s="6" t="s">
        <v>45</v>
      </c>
      <c r="G53" s="6">
        <v>168</v>
      </c>
      <c r="H53" s="8"/>
      <c r="I53" s="9"/>
      <c r="J53" s="10"/>
      <c r="K53" s="36"/>
      <c r="L53" s="10"/>
      <c r="M53" s="11"/>
      <c r="N53" s="10"/>
      <c r="O53" s="12"/>
      <c r="P53" s="37">
        <f t="shared" si="2"/>
        <v>0</v>
      </c>
      <c r="Q53" s="38"/>
      <c r="R53" s="39">
        <f t="shared" si="3"/>
        <v>0</v>
      </c>
    </row>
    <row r="54" spans="1:18" ht="27" customHeight="1">
      <c r="A54" s="138" t="s">
        <v>117</v>
      </c>
      <c r="B54" s="138"/>
      <c r="C54" s="138"/>
      <c r="D54" s="138"/>
      <c r="E54" s="138"/>
      <c r="F54" s="138"/>
      <c r="G54" s="138"/>
      <c r="H54" s="138">
        <v>576</v>
      </c>
      <c r="I54" s="138"/>
      <c r="J54" s="138"/>
      <c r="K54" s="138"/>
      <c r="L54" s="138"/>
      <c r="M54" s="138"/>
      <c r="N54" s="138"/>
      <c r="O54" s="138"/>
      <c r="P54" s="33">
        <f>SUM(P45:P53)</f>
        <v>0</v>
      </c>
      <c r="Q54" s="41" t="s">
        <v>118</v>
      </c>
      <c r="R54" s="35">
        <f>SUM(R45:R53)</f>
        <v>0</v>
      </c>
    </row>
    <row r="55" spans="1:18" ht="24.75" customHeight="1">
      <c r="A55" s="139" t="s">
        <v>119</v>
      </c>
      <c r="B55" s="139"/>
      <c r="C55" s="139"/>
      <c r="D55" s="139"/>
      <c r="E55" s="139"/>
      <c r="F55" s="139"/>
      <c r="G55" s="139"/>
      <c r="H55" s="139"/>
      <c r="I55" s="139"/>
      <c r="J55" s="139"/>
      <c r="K55" s="139"/>
      <c r="L55" s="139"/>
      <c r="M55" s="139"/>
      <c r="N55" s="139"/>
      <c r="O55" s="139"/>
      <c r="P55" s="139"/>
      <c r="Q55" s="139"/>
      <c r="R55" s="139"/>
    </row>
    <row r="56" spans="1:18" ht="63" customHeight="1">
      <c r="A56" s="135" t="s">
        <v>120</v>
      </c>
      <c r="B56" s="140"/>
      <c r="C56" s="140"/>
      <c r="D56" s="140"/>
      <c r="E56" s="140"/>
      <c r="F56" s="140"/>
      <c r="G56" s="140"/>
      <c r="H56" s="140"/>
      <c r="I56" s="140"/>
      <c r="J56" s="140"/>
      <c r="K56" s="140"/>
      <c r="L56" s="140"/>
      <c r="M56" s="140"/>
      <c r="N56" s="140"/>
      <c r="O56" s="140"/>
      <c r="P56" s="140"/>
      <c r="Q56" s="140"/>
      <c r="R56" s="140"/>
    </row>
    <row r="57" spans="1:18" ht="66" customHeight="1">
      <c r="A57" s="1" t="s">
        <v>5</v>
      </c>
      <c r="B57" s="1" t="s">
        <v>6</v>
      </c>
      <c r="C57" s="1" t="s">
        <v>7</v>
      </c>
      <c r="D57" s="1" t="s">
        <v>8</v>
      </c>
      <c r="E57" s="1" t="s">
        <v>9</v>
      </c>
      <c r="F57" s="1" t="s">
        <v>10</v>
      </c>
      <c r="G57" s="1" t="s">
        <v>11</v>
      </c>
      <c r="H57" s="1" t="s">
        <v>12</v>
      </c>
      <c r="I57" s="1" t="s">
        <v>13</v>
      </c>
      <c r="J57" s="1" t="s">
        <v>14</v>
      </c>
      <c r="K57" s="1" t="s">
        <v>15</v>
      </c>
      <c r="L57" s="1" t="s">
        <v>16</v>
      </c>
      <c r="M57" s="1" t="s">
        <v>17</v>
      </c>
      <c r="N57" s="1" t="s">
        <v>18</v>
      </c>
      <c r="O57" s="1" t="s">
        <v>19</v>
      </c>
      <c r="P57" s="2" t="s">
        <v>20</v>
      </c>
      <c r="Q57" s="1" t="s">
        <v>21</v>
      </c>
      <c r="R57" s="3" t="s">
        <v>22</v>
      </c>
    </row>
    <row r="58" spans="1:18" ht="22.5" customHeight="1">
      <c r="A58" s="4" t="s">
        <v>23</v>
      </c>
      <c r="B58" s="4" t="s">
        <v>24</v>
      </c>
      <c r="C58" s="4" t="s">
        <v>25</v>
      </c>
      <c r="D58" s="4" t="s">
        <v>26</v>
      </c>
      <c r="E58" s="4" t="s">
        <v>27</v>
      </c>
      <c r="F58" s="4" t="s">
        <v>28</v>
      </c>
      <c r="G58" s="4" t="s">
        <v>29</v>
      </c>
      <c r="H58" s="4" t="s">
        <v>30</v>
      </c>
      <c r="I58" s="4" t="s">
        <v>31</v>
      </c>
      <c r="J58" s="4" t="s">
        <v>32</v>
      </c>
      <c r="K58" s="4" t="s">
        <v>33</v>
      </c>
      <c r="L58" s="4" t="s">
        <v>34</v>
      </c>
      <c r="M58" s="4" t="s">
        <v>35</v>
      </c>
      <c r="N58" s="4" t="s">
        <v>36</v>
      </c>
      <c r="O58" s="4" t="s">
        <v>37</v>
      </c>
      <c r="P58" s="4" t="s">
        <v>38</v>
      </c>
      <c r="Q58" s="4" t="s">
        <v>39</v>
      </c>
      <c r="R58" s="4" t="s">
        <v>40</v>
      </c>
    </row>
    <row r="59" spans="1:18" ht="36" customHeight="1">
      <c r="A59" s="6" t="s">
        <v>23</v>
      </c>
      <c r="B59" s="6">
        <v>1</v>
      </c>
      <c r="C59" s="6" t="s">
        <v>71</v>
      </c>
      <c r="D59" s="6" t="s">
        <v>105</v>
      </c>
      <c r="E59" s="28" t="s">
        <v>52</v>
      </c>
      <c r="F59" s="6" t="s">
        <v>45</v>
      </c>
      <c r="G59" s="6">
        <v>1224</v>
      </c>
      <c r="H59" s="6"/>
      <c r="I59" s="9"/>
      <c r="J59" s="10"/>
      <c r="K59" s="10"/>
      <c r="L59" s="11"/>
      <c r="M59" s="11"/>
      <c r="N59" s="11"/>
      <c r="O59" s="12"/>
      <c r="P59" s="13">
        <f>O59*G59</f>
        <v>0</v>
      </c>
      <c r="Q59" s="14"/>
      <c r="R59" s="15">
        <f>ROUND((P59*Q59+P59),2)</f>
        <v>0</v>
      </c>
    </row>
    <row r="60" spans="1:18" ht="60" customHeight="1">
      <c r="A60" s="42" t="s">
        <v>24</v>
      </c>
      <c r="B60" s="42" t="s">
        <v>41</v>
      </c>
      <c r="C60" s="42" t="s">
        <v>121</v>
      </c>
      <c r="D60" s="42" t="s">
        <v>122</v>
      </c>
      <c r="E60" s="43" t="s">
        <v>123</v>
      </c>
      <c r="F60" s="42" t="s">
        <v>45</v>
      </c>
      <c r="G60" s="42">
        <v>612</v>
      </c>
      <c r="H60" s="42"/>
      <c r="I60" s="44"/>
      <c r="J60" s="45"/>
      <c r="K60" s="45"/>
      <c r="L60" s="30"/>
      <c r="M60" s="46"/>
      <c r="N60" s="47"/>
      <c r="O60" s="12"/>
      <c r="P60" s="13">
        <f t="shared" ref="P60:P61" si="4">O60*G60</f>
        <v>0</v>
      </c>
      <c r="Q60" s="14"/>
      <c r="R60" s="15">
        <f>ROUND((P60*Q60+P60),2)</f>
        <v>0</v>
      </c>
    </row>
    <row r="61" spans="1:18" ht="64.150000000000006" customHeight="1">
      <c r="A61" s="48" t="s">
        <v>25</v>
      </c>
      <c r="B61" s="48" t="s">
        <v>41</v>
      </c>
      <c r="C61" s="49" t="s">
        <v>61</v>
      </c>
      <c r="D61" s="48" t="s">
        <v>124</v>
      </c>
      <c r="E61" s="28" t="s">
        <v>125</v>
      </c>
      <c r="F61" s="48" t="s">
        <v>45</v>
      </c>
      <c r="G61" s="48">
        <v>120</v>
      </c>
      <c r="H61" s="50"/>
      <c r="I61" s="49"/>
      <c r="J61" s="49"/>
      <c r="K61" s="49"/>
      <c r="L61" s="49"/>
      <c r="M61" s="49"/>
      <c r="N61" s="48"/>
      <c r="O61" s="12"/>
      <c r="P61" s="13">
        <f t="shared" si="4"/>
        <v>0</v>
      </c>
      <c r="Q61" s="14"/>
      <c r="R61" s="15">
        <f>ROUND((P61*Q61+P61),2)</f>
        <v>0</v>
      </c>
    </row>
    <row r="62" spans="1:18" ht="27" customHeight="1">
      <c r="A62" s="138" t="s">
        <v>126</v>
      </c>
      <c r="B62" s="138"/>
      <c r="C62" s="138"/>
      <c r="D62" s="138"/>
      <c r="E62" s="138"/>
      <c r="F62" s="138"/>
      <c r="G62" s="138"/>
      <c r="H62" s="138"/>
      <c r="I62" s="138"/>
      <c r="J62" s="138"/>
      <c r="K62" s="138"/>
      <c r="L62" s="138"/>
      <c r="M62" s="138"/>
      <c r="N62" s="138"/>
      <c r="O62" s="138"/>
      <c r="P62" s="51">
        <f>SUM(P59:P61)</f>
        <v>0</v>
      </c>
      <c r="Q62" s="6" t="s">
        <v>118</v>
      </c>
      <c r="R62" s="52">
        <f>SUM(R59:R61)</f>
        <v>0</v>
      </c>
    </row>
    <row r="63" spans="1:18" ht="32.25" customHeight="1">
      <c r="A63" s="139" t="s">
        <v>127</v>
      </c>
      <c r="B63" s="139"/>
      <c r="C63" s="139"/>
      <c r="D63" s="139"/>
      <c r="E63" s="139"/>
      <c r="F63" s="139"/>
      <c r="G63" s="139"/>
      <c r="H63" s="139"/>
      <c r="I63" s="139"/>
      <c r="J63" s="139"/>
      <c r="K63" s="139"/>
      <c r="L63" s="139"/>
      <c r="M63" s="139"/>
      <c r="N63" s="139"/>
      <c r="O63" s="139"/>
      <c r="P63" s="139"/>
      <c r="Q63" s="139"/>
      <c r="R63" s="139"/>
    </row>
    <row r="64" spans="1:18" ht="65.25" customHeight="1">
      <c r="A64" s="135" t="s">
        <v>128</v>
      </c>
      <c r="B64" s="140"/>
      <c r="C64" s="140"/>
      <c r="D64" s="140"/>
      <c r="E64" s="140"/>
      <c r="F64" s="140"/>
      <c r="G64" s="140"/>
      <c r="H64" s="140"/>
      <c r="I64" s="140"/>
      <c r="J64" s="140"/>
      <c r="K64" s="140"/>
      <c r="L64" s="140"/>
      <c r="M64" s="140"/>
      <c r="N64" s="140"/>
      <c r="O64" s="140"/>
      <c r="P64" s="140"/>
      <c r="Q64" s="140"/>
      <c r="R64" s="140"/>
    </row>
    <row r="65" spans="1:18" ht="68.25" customHeight="1">
      <c r="A65" s="1" t="s">
        <v>5</v>
      </c>
      <c r="B65" s="1" t="s">
        <v>6</v>
      </c>
      <c r="C65" s="1" t="s">
        <v>7</v>
      </c>
      <c r="D65" s="1" t="s">
        <v>8</v>
      </c>
      <c r="E65" s="1" t="s">
        <v>9</v>
      </c>
      <c r="F65" s="1" t="s">
        <v>10</v>
      </c>
      <c r="G65" s="1" t="s">
        <v>11</v>
      </c>
      <c r="H65" s="1" t="s">
        <v>12</v>
      </c>
      <c r="I65" s="1" t="s">
        <v>13</v>
      </c>
      <c r="J65" s="1" t="s">
        <v>14</v>
      </c>
      <c r="K65" s="1" t="s">
        <v>15</v>
      </c>
      <c r="L65" s="1" t="s">
        <v>16</v>
      </c>
      <c r="M65" s="1" t="s">
        <v>17</v>
      </c>
      <c r="N65" s="1" t="s">
        <v>18</v>
      </c>
      <c r="O65" s="1" t="s">
        <v>19</v>
      </c>
      <c r="P65" s="2" t="s">
        <v>20</v>
      </c>
      <c r="Q65" s="1" t="s">
        <v>21</v>
      </c>
      <c r="R65" s="3" t="s">
        <v>22</v>
      </c>
    </row>
    <row r="66" spans="1:18" ht="34.5" customHeight="1">
      <c r="A66" s="4" t="s">
        <v>23</v>
      </c>
      <c r="B66" s="4" t="s">
        <v>24</v>
      </c>
      <c r="C66" s="4" t="s">
        <v>25</v>
      </c>
      <c r="D66" s="4" t="s">
        <v>26</v>
      </c>
      <c r="E66" s="4" t="s">
        <v>27</v>
      </c>
      <c r="F66" s="4" t="s">
        <v>28</v>
      </c>
      <c r="G66" s="4" t="s">
        <v>29</v>
      </c>
      <c r="H66" s="4" t="s">
        <v>30</v>
      </c>
      <c r="I66" s="4" t="s">
        <v>31</v>
      </c>
      <c r="J66" s="4" t="s">
        <v>32</v>
      </c>
      <c r="K66" s="4" t="s">
        <v>33</v>
      </c>
      <c r="L66" s="4" t="s">
        <v>34</v>
      </c>
      <c r="M66" s="4" t="s">
        <v>35</v>
      </c>
      <c r="N66" s="4" t="s">
        <v>36</v>
      </c>
      <c r="O66" s="4" t="s">
        <v>37</v>
      </c>
      <c r="P66" s="4" t="s">
        <v>38</v>
      </c>
      <c r="Q66" s="4" t="s">
        <v>39</v>
      </c>
      <c r="R66" s="4" t="s">
        <v>40</v>
      </c>
    </row>
    <row r="67" spans="1:18" ht="30.75" customHeight="1">
      <c r="A67" s="53" t="s">
        <v>23</v>
      </c>
      <c r="B67" s="53" t="s">
        <v>53</v>
      </c>
      <c r="C67" s="6" t="s">
        <v>67</v>
      </c>
      <c r="D67" s="53" t="s">
        <v>129</v>
      </c>
      <c r="E67" s="28" t="s">
        <v>130</v>
      </c>
      <c r="F67" s="53" t="s">
        <v>45</v>
      </c>
      <c r="G67" s="53">
        <v>216</v>
      </c>
      <c r="H67" s="8"/>
      <c r="I67" s="9"/>
      <c r="J67" s="10"/>
      <c r="K67" s="10"/>
      <c r="L67" s="11"/>
      <c r="M67" s="11"/>
      <c r="N67" s="11"/>
      <c r="O67" s="12"/>
      <c r="P67" s="13">
        <f>O67*G67</f>
        <v>0</v>
      </c>
      <c r="Q67" s="54"/>
      <c r="R67" s="55">
        <f>ROUND((P67*Q67+P67),2)</f>
        <v>0</v>
      </c>
    </row>
    <row r="68" spans="1:18" ht="30.75" customHeight="1">
      <c r="A68" s="53" t="s">
        <v>24</v>
      </c>
      <c r="B68" s="53" t="s">
        <v>41</v>
      </c>
      <c r="C68" s="6" t="s">
        <v>69</v>
      </c>
      <c r="D68" s="53" t="s">
        <v>131</v>
      </c>
      <c r="E68" s="28" t="s">
        <v>132</v>
      </c>
      <c r="F68" s="53" t="s">
        <v>45</v>
      </c>
      <c r="G68" s="53">
        <v>252</v>
      </c>
      <c r="H68" s="8"/>
      <c r="I68" s="9"/>
      <c r="J68" s="10"/>
      <c r="K68" s="10"/>
      <c r="L68" s="11"/>
      <c r="M68" s="11"/>
      <c r="N68" s="11"/>
      <c r="O68" s="12"/>
      <c r="P68" s="13">
        <f t="shared" ref="P68:P73" si="5">O68*G68</f>
        <v>0</v>
      </c>
      <c r="Q68" s="54"/>
      <c r="R68" s="55">
        <f t="shared" ref="R68:R73" si="6">ROUND((P68*Q68+P68),2)</f>
        <v>0</v>
      </c>
    </row>
    <row r="69" spans="1:18" ht="55.15" customHeight="1">
      <c r="A69" s="53" t="s">
        <v>25</v>
      </c>
      <c r="B69" s="53">
        <v>0</v>
      </c>
      <c r="C69" s="53" t="s">
        <v>71</v>
      </c>
      <c r="D69" s="53" t="s">
        <v>133</v>
      </c>
      <c r="E69" s="28" t="s">
        <v>134</v>
      </c>
      <c r="F69" s="53" t="s">
        <v>45</v>
      </c>
      <c r="G69" s="53">
        <v>36</v>
      </c>
      <c r="H69" s="27"/>
      <c r="I69" s="9"/>
      <c r="J69" s="10"/>
      <c r="K69" s="10"/>
      <c r="L69" s="11"/>
      <c r="M69" s="11"/>
      <c r="N69" s="11"/>
      <c r="O69" s="12"/>
      <c r="P69" s="13">
        <f t="shared" si="5"/>
        <v>0</v>
      </c>
      <c r="Q69" s="54"/>
      <c r="R69" s="55">
        <f t="shared" si="6"/>
        <v>0</v>
      </c>
    </row>
    <row r="70" spans="1:18" ht="38.25" customHeight="1">
      <c r="A70" s="53" t="s">
        <v>26</v>
      </c>
      <c r="B70" s="53">
        <v>0</v>
      </c>
      <c r="C70" s="53" t="s">
        <v>71</v>
      </c>
      <c r="D70" s="53" t="s">
        <v>135</v>
      </c>
      <c r="E70" s="28" t="s">
        <v>52</v>
      </c>
      <c r="F70" s="53" t="s">
        <v>45</v>
      </c>
      <c r="G70" s="53">
        <v>252</v>
      </c>
      <c r="H70" s="27"/>
      <c r="I70" s="9"/>
      <c r="J70" s="10"/>
      <c r="K70" s="10"/>
      <c r="L70" s="11"/>
      <c r="M70" s="11"/>
      <c r="N70" s="11"/>
      <c r="O70" s="12"/>
      <c r="P70" s="13">
        <f t="shared" si="5"/>
        <v>0</v>
      </c>
      <c r="Q70" s="54"/>
      <c r="R70" s="55">
        <f t="shared" si="6"/>
        <v>0</v>
      </c>
    </row>
    <row r="71" spans="1:18" ht="30.75" customHeight="1">
      <c r="A71" s="53" t="s">
        <v>27</v>
      </c>
      <c r="B71" s="53" t="s">
        <v>46</v>
      </c>
      <c r="C71" s="6" t="s">
        <v>69</v>
      </c>
      <c r="D71" s="53" t="s">
        <v>59</v>
      </c>
      <c r="E71" s="28" t="s">
        <v>136</v>
      </c>
      <c r="F71" s="53" t="s">
        <v>45</v>
      </c>
      <c r="G71" s="53">
        <v>432</v>
      </c>
      <c r="H71" s="18"/>
      <c r="I71" s="9"/>
      <c r="J71" s="10"/>
      <c r="K71" s="10"/>
      <c r="L71" s="11"/>
      <c r="M71" s="11"/>
      <c r="N71" s="11"/>
      <c r="O71" s="12"/>
      <c r="P71" s="13">
        <f t="shared" si="5"/>
        <v>0</v>
      </c>
      <c r="Q71" s="54"/>
      <c r="R71" s="55">
        <f t="shared" si="6"/>
        <v>0</v>
      </c>
    </row>
    <row r="72" spans="1:18" ht="30.75" customHeight="1">
      <c r="A72" s="53" t="s">
        <v>28</v>
      </c>
      <c r="B72" s="53" t="s">
        <v>137</v>
      </c>
      <c r="C72" s="53" t="s">
        <v>92</v>
      </c>
      <c r="D72" s="53" t="s">
        <v>138</v>
      </c>
      <c r="E72" s="28" t="s">
        <v>139</v>
      </c>
      <c r="F72" s="53" t="s">
        <v>45</v>
      </c>
      <c r="G72" s="53">
        <v>252</v>
      </c>
      <c r="H72" s="18"/>
      <c r="I72" s="9"/>
      <c r="J72" s="10"/>
      <c r="K72" s="10"/>
      <c r="L72" s="11"/>
      <c r="M72" s="11"/>
      <c r="N72" s="11"/>
      <c r="O72" s="12"/>
      <c r="P72" s="13">
        <f t="shared" si="5"/>
        <v>0</v>
      </c>
      <c r="Q72" s="54"/>
      <c r="R72" s="55">
        <f t="shared" si="6"/>
        <v>0</v>
      </c>
    </row>
    <row r="73" spans="1:18" ht="30.75" customHeight="1">
      <c r="A73" s="53" t="s">
        <v>29</v>
      </c>
      <c r="B73" s="53" t="s">
        <v>137</v>
      </c>
      <c r="C73" s="53" t="s">
        <v>92</v>
      </c>
      <c r="D73" s="53" t="s">
        <v>140</v>
      </c>
      <c r="E73" s="28" t="s">
        <v>96</v>
      </c>
      <c r="F73" s="53" t="s">
        <v>45</v>
      </c>
      <c r="G73" s="53">
        <v>108</v>
      </c>
      <c r="H73" s="56"/>
      <c r="I73" s="9"/>
      <c r="J73" s="10"/>
      <c r="K73" s="10"/>
      <c r="L73" s="11"/>
      <c r="M73" s="11"/>
      <c r="N73" s="11"/>
      <c r="O73" s="13"/>
      <c r="P73" s="13">
        <f t="shared" si="5"/>
        <v>0</v>
      </c>
      <c r="Q73" s="54"/>
      <c r="R73" s="55">
        <f t="shared" si="6"/>
        <v>0</v>
      </c>
    </row>
    <row r="74" spans="1:18" ht="18.75" customHeight="1">
      <c r="A74" s="141" t="s">
        <v>141</v>
      </c>
      <c r="B74" s="141"/>
      <c r="C74" s="141"/>
      <c r="D74" s="141"/>
      <c r="E74" s="141"/>
      <c r="F74" s="141"/>
      <c r="G74" s="141"/>
      <c r="H74" s="141">
        <v>24</v>
      </c>
      <c r="I74" s="141">
        <v>0</v>
      </c>
      <c r="J74" s="141" t="s">
        <v>142</v>
      </c>
      <c r="K74" s="141" t="s">
        <v>143</v>
      </c>
      <c r="L74" s="141" t="s">
        <v>144</v>
      </c>
      <c r="M74" s="141" t="s">
        <v>145</v>
      </c>
      <c r="N74" s="141" t="s">
        <v>146</v>
      </c>
      <c r="O74" s="141">
        <v>192</v>
      </c>
      <c r="P74" s="57">
        <f>SUM(P67:P73)</f>
        <v>0</v>
      </c>
      <c r="Q74" s="54"/>
      <c r="R74" s="58">
        <f>SUM(R67:R73)</f>
        <v>0</v>
      </c>
    </row>
    <row r="75" spans="1:18" ht="26.25" customHeight="1">
      <c r="A75" s="142" t="s">
        <v>238</v>
      </c>
      <c r="B75" s="142"/>
      <c r="C75" s="142"/>
      <c r="D75" s="142"/>
      <c r="E75" s="142"/>
      <c r="F75" s="142"/>
      <c r="G75" s="142"/>
      <c r="H75" s="142"/>
      <c r="I75" s="142"/>
      <c r="J75" s="142"/>
      <c r="K75" s="142"/>
      <c r="L75" s="142"/>
      <c r="M75" s="142"/>
      <c r="N75" s="142"/>
      <c r="O75" s="142"/>
      <c r="P75" s="59">
        <f>P40+P54+P62+P74</f>
        <v>0</v>
      </c>
      <c r="Q75" s="60" t="s">
        <v>118</v>
      </c>
      <c r="R75" s="61">
        <f>R40+R54+R62+R74</f>
        <v>0</v>
      </c>
    </row>
    <row r="76" spans="1:18" ht="26.25" customHeight="1">
      <c r="A76" s="158" t="s">
        <v>147</v>
      </c>
      <c r="B76" s="158"/>
      <c r="C76" s="158"/>
      <c r="D76" s="158"/>
      <c r="E76" s="158"/>
      <c r="F76" s="158"/>
      <c r="G76" s="158"/>
      <c r="H76" s="158"/>
      <c r="I76" s="158"/>
      <c r="J76" s="158"/>
      <c r="K76" s="158"/>
      <c r="L76" s="158"/>
      <c r="M76" s="158"/>
      <c r="N76" s="158"/>
      <c r="O76" s="158"/>
      <c r="P76" s="62">
        <f>0.7*P75</f>
        <v>0</v>
      </c>
      <c r="Q76" s="63" t="s">
        <v>118</v>
      </c>
      <c r="R76" s="64">
        <f>0.7*R75</f>
        <v>0</v>
      </c>
    </row>
    <row r="77" spans="1:18" ht="26.25" customHeight="1">
      <c r="A77" s="159" t="s">
        <v>203</v>
      </c>
      <c r="B77" s="159"/>
      <c r="C77" s="159"/>
      <c r="D77" s="159"/>
      <c r="E77" s="159"/>
      <c r="F77" s="159"/>
      <c r="G77" s="159"/>
      <c r="H77" s="159"/>
      <c r="I77" s="159"/>
      <c r="J77" s="159"/>
      <c r="K77" s="159"/>
      <c r="L77" s="159"/>
      <c r="M77" s="159"/>
      <c r="N77" s="159"/>
      <c r="O77" s="159"/>
      <c r="P77" s="62">
        <f>1.2*P75</f>
        <v>0</v>
      </c>
      <c r="Q77" s="63" t="s">
        <v>118</v>
      </c>
      <c r="R77" s="64">
        <f>1.2*R75</f>
        <v>0</v>
      </c>
    </row>
    <row r="78" spans="1:18" ht="26.25" customHeight="1">
      <c r="A78" s="174" t="s">
        <v>239</v>
      </c>
      <c r="B78" s="174"/>
      <c r="C78" s="174"/>
      <c r="D78" s="174"/>
      <c r="E78" s="174"/>
      <c r="F78" s="174"/>
      <c r="G78" s="174"/>
      <c r="H78" s="174"/>
      <c r="I78" s="174"/>
      <c r="J78" s="174"/>
      <c r="K78" s="174"/>
      <c r="L78" s="174"/>
      <c r="M78" s="174"/>
      <c r="N78" s="174"/>
      <c r="O78" s="174"/>
      <c r="P78" s="174"/>
      <c r="Q78" s="174"/>
      <c r="R78" s="175"/>
    </row>
    <row r="79" spans="1:18" ht="26.25" customHeight="1">
      <c r="A79" s="146" t="s">
        <v>148</v>
      </c>
      <c r="B79" s="146"/>
      <c r="C79" s="146"/>
      <c r="D79" s="146"/>
      <c r="E79" s="146"/>
      <c r="F79" s="146"/>
      <c r="G79" s="146"/>
      <c r="H79" s="146"/>
      <c r="I79" s="146"/>
      <c r="J79" s="146"/>
      <c r="K79" s="146"/>
      <c r="L79" s="146"/>
      <c r="M79" s="146"/>
      <c r="N79" s="146"/>
      <c r="O79" s="146"/>
      <c r="P79" s="146"/>
      <c r="Q79" s="146"/>
      <c r="R79" s="147"/>
    </row>
    <row r="80" spans="1:18" ht="26.25" customHeight="1">
      <c r="A80" s="146" t="s">
        <v>149</v>
      </c>
      <c r="B80" s="146"/>
      <c r="C80" s="146"/>
      <c r="D80" s="146"/>
      <c r="E80" s="146"/>
      <c r="F80" s="146"/>
      <c r="G80" s="146"/>
      <c r="H80" s="146"/>
      <c r="I80" s="146"/>
      <c r="J80" s="146"/>
      <c r="K80" s="146"/>
      <c r="L80" s="146"/>
      <c r="M80" s="146"/>
      <c r="N80" s="146"/>
      <c r="O80" s="146"/>
      <c r="P80" s="146"/>
      <c r="Q80" s="146"/>
      <c r="R80" s="147"/>
    </row>
    <row r="81" spans="1:18" ht="26.25" customHeight="1">
      <c r="A81" s="143" t="s">
        <v>150</v>
      </c>
      <c r="B81" s="143"/>
      <c r="C81" s="143"/>
      <c r="D81" s="143"/>
      <c r="E81" s="143"/>
      <c r="F81" s="143"/>
      <c r="G81" s="143"/>
      <c r="H81" s="143"/>
      <c r="I81" s="143"/>
      <c r="J81" s="143" t="s">
        <v>151</v>
      </c>
      <c r="K81" s="143"/>
      <c r="L81" s="143"/>
      <c r="M81" s="143"/>
      <c r="N81" s="143"/>
      <c r="O81" s="143"/>
      <c r="P81" s="143"/>
      <c r="Q81" s="143"/>
      <c r="R81" s="144"/>
    </row>
    <row r="82" spans="1:18" ht="26.25" customHeight="1">
      <c r="A82" s="143" t="s">
        <v>152</v>
      </c>
      <c r="B82" s="143"/>
      <c r="C82" s="143"/>
      <c r="D82" s="143"/>
      <c r="E82" s="143"/>
      <c r="F82" s="143"/>
      <c r="G82" s="143"/>
      <c r="H82" s="143"/>
      <c r="I82" s="143"/>
      <c r="J82" s="143" t="s">
        <v>153</v>
      </c>
      <c r="K82" s="143"/>
      <c r="L82" s="143"/>
      <c r="M82" s="143"/>
      <c r="N82" s="143"/>
      <c r="O82" s="143"/>
      <c r="P82" s="143"/>
      <c r="Q82" s="143"/>
      <c r="R82" s="144"/>
    </row>
    <row r="83" spans="1:18" ht="33" customHeight="1">
      <c r="A83" s="145" t="s">
        <v>235</v>
      </c>
      <c r="B83" s="145"/>
      <c r="C83" s="145"/>
      <c r="D83" s="145"/>
      <c r="E83" s="145"/>
      <c r="F83" s="145"/>
      <c r="G83" s="145"/>
      <c r="H83" s="145"/>
      <c r="I83" s="145"/>
      <c r="J83" s="145"/>
      <c r="K83" s="145"/>
      <c r="L83" s="145"/>
      <c r="M83" s="145"/>
      <c r="N83" s="145"/>
      <c r="O83" s="145"/>
      <c r="P83" s="145"/>
      <c r="Q83" s="145"/>
      <c r="R83" s="145"/>
    </row>
  </sheetData>
  <mergeCells count="27">
    <mergeCell ref="A75:O75"/>
    <mergeCell ref="A76:O76"/>
    <mergeCell ref="A82:I82"/>
    <mergeCell ref="J82:R82"/>
    <mergeCell ref="A83:R83"/>
    <mergeCell ref="A78:R78"/>
    <mergeCell ref="A79:R79"/>
    <mergeCell ref="A80:R80"/>
    <mergeCell ref="A81:I81"/>
    <mergeCell ref="J81:R81"/>
    <mergeCell ref="A77:O77"/>
    <mergeCell ref="A56:R56"/>
    <mergeCell ref="A62:O62"/>
    <mergeCell ref="A63:R63"/>
    <mergeCell ref="A64:R64"/>
    <mergeCell ref="A74:O74"/>
    <mergeCell ref="A40:O40"/>
    <mergeCell ref="A41:R41"/>
    <mergeCell ref="A42:R42"/>
    <mergeCell ref="A54:O54"/>
    <mergeCell ref="A55:R55"/>
    <mergeCell ref="A6:R6"/>
    <mergeCell ref="A1:R1"/>
    <mergeCell ref="A2:R2"/>
    <mergeCell ref="A3:R3"/>
    <mergeCell ref="A4:R4"/>
    <mergeCell ref="A5:R5"/>
  </mergeCells>
  <pageMargins left="0.25" right="0.25" top="0.75" bottom="0.75" header="0.3" footer="0.3"/>
  <pageSetup paperSize="9" scale="4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72"/>
  <sheetViews>
    <sheetView tabSelected="1" view="pageBreakPreview" topLeftCell="A55" zoomScale="75" zoomScaleNormal="70" zoomScaleSheetLayoutView="75" workbookViewId="0">
      <selection activeCell="G78" sqref="G78"/>
    </sheetView>
  </sheetViews>
  <sheetFormatPr defaultColWidth="8" defaultRowHeight="12.75"/>
  <cols>
    <col min="1" max="1" width="4.5" style="65" customWidth="1"/>
    <col min="2" max="2" width="12.25" style="65" customWidth="1"/>
    <col min="3" max="3" width="19.75" style="65" customWidth="1"/>
    <col min="4" max="4" width="13.75" style="65" customWidth="1"/>
    <col min="5" max="5" width="33.125" style="65" customWidth="1"/>
    <col min="6" max="6" width="9.625" style="65" customWidth="1"/>
    <col min="7" max="7" width="9" style="65" customWidth="1"/>
    <col min="8" max="8" width="17" style="65" customWidth="1"/>
    <col min="9" max="9" width="50.125" style="109" customWidth="1"/>
    <col min="10" max="10" width="16.25" style="65" customWidth="1"/>
    <col min="11" max="11" width="13.5" style="65" customWidth="1"/>
    <col min="12" max="12" width="12.25" style="65" customWidth="1"/>
    <col min="13" max="13" width="20" style="65" customWidth="1"/>
    <col min="14" max="14" width="9.875" style="65" customWidth="1"/>
    <col min="15" max="15" width="16.25" style="65" customWidth="1"/>
    <col min="16" max="16" width="14.625" style="65" customWidth="1"/>
    <col min="17" max="17" width="7.875" style="65" customWidth="1"/>
    <col min="18" max="18" width="16.375" style="65" customWidth="1"/>
    <col min="19" max="16384" width="8" style="65"/>
  </cols>
  <sheetData>
    <row r="1" spans="1:18" ht="30" customHeight="1">
      <c r="A1" s="136" t="s">
        <v>228</v>
      </c>
      <c r="B1" s="136"/>
      <c r="C1" s="136"/>
      <c r="D1" s="136"/>
      <c r="E1" s="136"/>
      <c r="F1" s="136"/>
      <c r="G1" s="136"/>
      <c r="H1" s="136"/>
      <c r="I1" s="136"/>
      <c r="J1" s="136"/>
      <c r="K1" s="136"/>
      <c r="L1" s="136"/>
      <c r="M1" s="136"/>
      <c r="N1" s="136"/>
      <c r="O1" s="136"/>
      <c r="P1" s="136"/>
      <c r="Q1" s="136"/>
      <c r="R1" s="136"/>
    </row>
    <row r="2" spans="1:18" ht="30" customHeight="1">
      <c r="A2" s="136" t="s">
        <v>0</v>
      </c>
      <c r="B2" s="151"/>
      <c r="C2" s="151"/>
      <c r="D2" s="151"/>
      <c r="E2" s="151"/>
      <c r="F2" s="151"/>
      <c r="G2" s="151"/>
      <c r="H2" s="151"/>
      <c r="I2" s="151"/>
      <c r="J2" s="151"/>
      <c r="K2" s="151"/>
      <c r="L2" s="151"/>
      <c r="M2" s="151"/>
      <c r="N2" s="151"/>
      <c r="O2" s="151"/>
      <c r="P2" s="151"/>
      <c r="Q2" s="151"/>
      <c r="R2" s="151"/>
    </row>
    <row r="3" spans="1:18" ht="30" customHeight="1">
      <c r="A3" s="152" t="s">
        <v>154</v>
      </c>
      <c r="B3" s="153"/>
      <c r="C3" s="153"/>
      <c r="D3" s="153"/>
      <c r="E3" s="153"/>
      <c r="F3" s="153"/>
      <c r="G3" s="153"/>
      <c r="H3" s="153"/>
      <c r="I3" s="153"/>
      <c r="J3" s="153"/>
      <c r="K3" s="153"/>
      <c r="L3" s="153"/>
      <c r="M3" s="153"/>
      <c r="N3" s="153"/>
      <c r="O3" s="153"/>
      <c r="P3" s="153"/>
      <c r="Q3" s="153"/>
      <c r="R3" s="153"/>
    </row>
    <row r="4" spans="1:18" ht="32.25" customHeight="1">
      <c r="A4" s="154" t="s">
        <v>155</v>
      </c>
      <c r="B4" s="154"/>
      <c r="C4" s="154"/>
      <c r="D4" s="154"/>
      <c r="E4" s="154"/>
      <c r="F4" s="154"/>
      <c r="G4" s="154"/>
      <c r="H4" s="154"/>
      <c r="I4" s="154"/>
      <c r="J4" s="154"/>
      <c r="K4" s="154"/>
      <c r="L4" s="154"/>
      <c r="M4" s="154"/>
      <c r="N4" s="154"/>
      <c r="O4" s="154"/>
      <c r="P4" s="154"/>
      <c r="Q4" s="154"/>
      <c r="R4" s="155"/>
    </row>
    <row r="5" spans="1:18" ht="21" customHeight="1">
      <c r="A5" s="149" t="s">
        <v>3</v>
      </c>
      <c r="B5" s="149"/>
      <c r="C5" s="149"/>
      <c r="D5" s="149"/>
      <c r="E5" s="149"/>
      <c r="F5" s="149"/>
      <c r="G5" s="149"/>
      <c r="H5" s="149"/>
      <c r="I5" s="149"/>
      <c r="J5" s="149"/>
      <c r="K5" s="149"/>
      <c r="L5" s="149"/>
      <c r="M5" s="149"/>
      <c r="N5" s="149"/>
      <c r="O5" s="149"/>
      <c r="P5" s="149"/>
      <c r="Q5" s="149"/>
      <c r="R5" s="150"/>
    </row>
    <row r="6" spans="1:18" ht="42" customHeight="1">
      <c r="A6" s="148" t="s">
        <v>156</v>
      </c>
      <c r="B6" s="149"/>
      <c r="C6" s="149"/>
      <c r="D6" s="149"/>
      <c r="E6" s="149"/>
      <c r="F6" s="149"/>
      <c r="G6" s="149"/>
      <c r="H6" s="149"/>
      <c r="I6" s="149"/>
      <c r="J6" s="149"/>
      <c r="K6" s="149"/>
      <c r="L6" s="149"/>
      <c r="M6" s="149"/>
      <c r="N6" s="149"/>
      <c r="O6" s="149"/>
      <c r="P6" s="149"/>
      <c r="Q6" s="149"/>
      <c r="R6" s="150"/>
    </row>
    <row r="7" spans="1:18" ht="89.25">
      <c r="A7" s="1" t="s">
        <v>5</v>
      </c>
      <c r="B7" s="1" t="s">
        <v>6</v>
      </c>
      <c r="C7" s="1" t="s">
        <v>7</v>
      </c>
      <c r="D7" s="1" t="s">
        <v>8</v>
      </c>
      <c r="E7" s="1" t="s">
        <v>9</v>
      </c>
      <c r="F7" s="1" t="s">
        <v>10</v>
      </c>
      <c r="G7" s="1" t="s">
        <v>11</v>
      </c>
      <c r="H7" s="1" t="s">
        <v>12</v>
      </c>
      <c r="I7" s="1" t="s">
        <v>13</v>
      </c>
      <c r="J7" s="1" t="s">
        <v>14</v>
      </c>
      <c r="K7" s="1" t="s">
        <v>15</v>
      </c>
      <c r="L7" s="1" t="s">
        <v>16</v>
      </c>
      <c r="M7" s="1" t="s">
        <v>17</v>
      </c>
      <c r="N7" s="1" t="s">
        <v>18</v>
      </c>
      <c r="O7" s="1" t="s">
        <v>19</v>
      </c>
      <c r="P7" s="2" t="s">
        <v>20</v>
      </c>
      <c r="Q7" s="1" t="s">
        <v>21</v>
      </c>
      <c r="R7" s="3" t="s">
        <v>22</v>
      </c>
    </row>
    <row r="8" spans="1:18">
      <c r="A8" s="4" t="s">
        <v>23</v>
      </c>
      <c r="B8" s="4" t="s">
        <v>24</v>
      </c>
      <c r="C8" s="4" t="s">
        <v>25</v>
      </c>
      <c r="D8" s="4" t="s">
        <v>26</v>
      </c>
      <c r="E8" s="4" t="s">
        <v>27</v>
      </c>
      <c r="F8" s="4" t="s">
        <v>28</v>
      </c>
      <c r="G8" s="4" t="s">
        <v>29</v>
      </c>
      <c r="H8" s="4" t="s">
        <v>30</v>
      </c>
      <c r="I8" s="4" t="s">
        <v>31</v>
      </c>
      <c r="J8" s="4" t="s">
        <v>32</v>
      </c>
      <c r="K8" s="4" t="s">
        <v>33</v>
      </c>
      <c r="L8" s="4" t="s">
        <v>34</v>
      </c>
      <c r="M8" s="4" t="s">
        <v>35</v>
      </c>
      <c r="N8" s="4" t="s">
        <v>36</v>
      </c>
      <c r="O8" s="4" t="s">
        <v>37</v>
      </c>
      <c r="P8" s="4" t="s">
        <v>38</v>
      </c>
      <c r="Q8" s="4" t="s">
        <v>39</v>
      </c>
      <c r="R8" s="4" t="s">
        <v>40</v>
      </c>
    </row>
    <row r="9" spans="1:18" ht="20.25" customHeight="1">
      <c r="A9" s="68" t="s">
        <v>23</v>
      </c>
      <c r="B9" s="68" t="s">
        <v>41</v>
      </c>
      <c r="C9" s="68" t="s">
        <v>121</v>
      </c>
      <c r="D9" s="68" t="s">
        <v>59</v>
      </c>
      <c r="E9" s="69" t="s">
        <v>136</v>
      </c>
      <c r="F9" s="68" t="s">
        <v>45</v>
      </c>
      <c r="G9" s="68">
        <v>180</v>
      </c>
      <c r="H9" s="70"/>
      <c r="I9" s="71"/>
      <c r="J9" s="36"/>
      <c r="K9" s="36"/>
      <c r="L9" s="11"/>
      <c r="M9" s="11"/>
      <c r="N9" s="11"/>
      <c r="O9" s="72"/>
      <c r="P9" s="73">
        <f>O9*G9</f>
        <v>0</v>
      </c>
      <c r="Q9" s="74"/>
      <c r="R9" s="75">
        <f>ROUND((P9*Q9+P9),2)</f>
        <v>0</v>
      </c>
    </row>
    <row r="10" spans="1:18" ht="30" customHeight="1">
      <c r="A10" s="68" t="s">
        <v>24</v>
      </c>
      <c r="B10" s="68">
        <v>0</v>
      </c>
      <c r="C10" s="68" t="s">
        <v>58</v>
      </c>
      <c r="D10" s="68" t="s">
        <v>59</v>
      </c>
      <c r="E10" s="69" t="s">
        <v>73</v>
      </c>
      <c r="F10" s="68" t="s">
        <v>45</v>
      </c>
      <c r="G10" s="68">
        <v>36</v>
      </c>
      <c r="H10" s="70"/>
      <c r="I10" s="76"/>
      <c r="J10" s="36"/>
      <c r="K10" s="36"/>
      <c r="L10" s="11"/>
      <c r="M10" s="11"/>
      <c r="N10" s="11"/>
      <c r="O10" s="72"/>
      <c r="P10" s="73">
        <f t="shared" ref="P10:P24" si="0">O10*G10</f>
        <v>0</v>
      </c>
      <c r="Q10" s="74"/>
      <c r="R10" s="75">
        <f>ROUND((P10*Q10+P10),2)</f>
        <v>0</v>
      </c>
    </row>
    <row r="11" spans="1:18" ht="27" customHeight="1">
      <c r="A11" s="68" t="s">
        <v>25</v>
      </c>
      <c r="B11" s="68" t="s">
        <v>46</v>
      </c>
      <c r="C11" s="68" t="s">
        <v>58</v>
      </c>
      <c r="D11" s="68" t="s">
        <v>54</v>
      </c>
      <c r="E11" s="69" t="s">
        <v>157</v>
      </c>
      <c r="F11" s="68" t="s">
        <v>45</v>
      </c>
      <c r="G11" s="68">
        <v>36</v>
      </c>
      <c r="H11" s="70"/>
      <c r="I11" s="76"/>
      <c r="J11" s="36"/>
      <c r="K11" s="36"/>
      <c r="L11" s="11"/>
      <c r="M11" s="11"/>
      <c r="N11" s="11"/>
      <c r="O11" s="72"/>
      <c r="P11" s="73">
        <f t="shared" si="0"/>
        <v>0</v>
      </c>
      <c r="Q11" s="74"/>
      <c r="R11" s="75">
        <f t="shared" ref="R11:R24" si="1">ROUND((P11*Q11+P11),2)</f>
        <v>0</v>
      </c>
    </row>
    <row r="12" spans="1:18" ht="32.450000000000003" customHeight="1">
      <c r="A12" s="68" t="s">
        <v>26</v>
      </c>
      <c r="B12" s="68" t="s">
        <v>53</v>
      </c>
      <c r="C12" s="68" t="s">
        <v>58</v>
      </c>
      <c r="D12" s="68" t="s">
        <v>54</v>
      </c>
      <c r="E12" s="69" t="s">
        <v>157</v>
      </c>
      <c r="F12" s="68" t="s">
        <v>45</v>
      </c>
      <c r="G12" s="68">
        <v>12</v>
      </c>
      <c r="H12" s="70"/>
      <c r="I12" s="76"/>
      <c r="J12" s="36"/>
      <c r="K12" s="36"/>
      <c r="L12" s="11"/>
      <c r="M12" s="11"/>
      <c r="N12" s="11"/>
      <c r="O12" s="72"/>
      <c r="P12" s="73">
        <f t="shared" si="0"/>
        <v>0</v>
      </c>
      <c r="Q12" s="74"/>
      <c r="R12" s="75">
        <f t="shared" si="1"/>
        <v>0</v>
      </c>
    </row>
    <row r="13" spans="1:18" ht="27.6" customHeight="1">
      <c r="A13" s="68" t="s">
        <v>27</v>
      </c>
      <c r="B13" s="68" t="s">
        <v>49</v>
      </c>
      <c r="C13" s="68" t="s">
        <v>67</v>
      </c>
      <c r="D13" s="68" t="s">
        <v>158</v>
      </c>
      <c r="E13" s="69" t="s">
        <v>159</v>
      </c>
      <c r="F13" s="68" t="s">
        <v>45</v>
      </c>
      <c r="G13" s="68">
        <v>36</v>
      </c>
      <c r="H13" s="77"/>
      <c r="I13" s="71"/>
      <c r="J13" s="36"/>
      <c r="K13" s="36"/>
      <c r="L13" s="11"/>
      <c r="M13" s="11"/>
      <c r="N13" s="11"/>
      <c r="O13" s="72"/>
      <c r="P13" s="73">
        <f t="shared" si="0"/>
        <v>0</v>
      </c>
      <c r="Q13" s="74"/>
      <c r="R13" s="75">
        <f t="shared" si="1"/>
        <v>0</v>
      </c>
    </row>
    <row r="14" spans="1:18" ht="34.15" customHeight="1">
      <c r="A14" s="68" t="s">
        <v>28</v>
      </c>
      <c r="B14" s="36" t="s">
        <v>49</v>
      </c>
      <c r="C14" s="36" t="s">
        <v>160</v>
      </c>
      <c r="D14" s="36" t="s">
        <v>161</v>
      </c>
      <c r="E14" s="36" t="s">
        <v>162</v>
      </c>
      <c r="F14" s="36" t="s">
        <v>45</v>
      </c>
      <c r="G14" s="36">
        <v>36</v>
      </c>
      <c r="H14" s="70"/>
      <c r="I14" s="71"/>
      <c r="J14" s="78"/>
      <c r="K14" s="36"/>
      <c r="L14" s="30"/>
      <c r="M14" s="11"/>
      <c r="N14" s="11"/>
      <c r="O14" s="72"/>
      <c r="P14" s="73">
        <f t="shared" si="0"/>
        <v>0</v>
      </c>
      <c r="Q14" s="74"/>
      <c r="R14" s="75">
        <f t="shared" si="1"/>
        <v>0</v>
      </c>
    </row>
    <row r="15" spans="1:18" ht="77.45" customHeight="1">
      <c r="A15" s="68" t="s">
        <v>29</v>
      </c>
      <c r="B15" s="68" t="s">
        <v>163</v>
      </c>
      <c r="C15" s="68" t="s">
        <v>160</v>
      </c>
      <c r="D15" s="68" t="s">
        <v>164</v>
      </c>
      <c r="E15" s="69" t="s">
        <v>165</v>
      </c>
      <c r="F15" s="68" t="s">
        <v>45</v>
      </c>
      <c r="G15" s="68">
        <v>12</v>
      </c>
      <c r="H15" s="77"/>
      <c r="I15" s="71"/>
      <c r="J15" s="36"/>
      <c r="K15" s="36"/>
      <c r="L15" s="11"/>
      <c r="M15" s="11"/>
      <c r="N15" s="10"/>
      <c r="O15" s="72"/>
      <c r="P15" s="73">
        <f t="shared" si="0"/>
        <v>0</v>
      </c>
      <c r="Q15" s="74"/>
      <c r="R15" s="75">
        <f t="shared" si="1"/>
        <v>0</v>
      </c>
    </row>
    <row r="16" spans="1:18" ht="54" customHeight="1">
      <c r="A16" s="68" t="s">
        <v>30</v>
      </c>
      <c r="B16" s="68" t="s">
        <v>46</v>
      </c>
      <c r="C16" s="68" t="s">
        <v>58</v>
      </c>
      <c r="D16" s="68" t="s">
        <v>166</v>
      </c>
      <c r="E16" s="69" t="s">
        <v>167</v>
      </c>
      <c r="F16" s="68" t="s">
        <v>45</v>
      </c>
      <c r="G16" s="68">
        <v>384</v>
      </c>
      <c r="H16" s="80"/>
      <c r="I16" s="71"/>
      <c r="J16" s="10"/>
      <c r="K16" s="36"/>
      <c r="L16" s="81"/>
      <c r="M16" s="11"/>
      <c r="N16" s="10"/>
      <c r="O16" s="72"/>
      <c r="P16" s="73">
        <f t="shared" si="0"/>
        <v>0</v>
      </c>
      <c r="Q16" s="74"/>
      <c r="R16" s="75">
        <f t="shared" si="1"/>
        <v>0</v>
      </c>
    </row>
    <row r="17" spans="1:18" ht="27" customHeight="1">
      <c r="A17" s="68" t="s">
        <v>31</v>
      </c>
      <c r="B17" s="68" t="s">
        <v>46</v>
      </c>
      <c r="C17" s="68" t="s">
        <v>58</v>
      </c>
      <c r="D17" s="68" t="s">
        <v>168</v>
      </c>
      <c r="E17" s="69" t="s">
        <v>169</v>
      </c>
      <c r="F17" s="68" t="s">
        <v>45</v>
      </c>
      <c r="G17" s="68">
        <v>1824</v>
      </c>
      <c r="H17" s="56"/>
      <c r="I17" s="71"/>
      <c r="J17" s="10"/>
      <c r="K17" s="36"/>
      <c r="L17" s="11"/>
      <c r="M17" s="11"/>
      <c r="N17" s="11"/>
      <c r="O17" s="72"/>
      <c r="P17" s="73">
        <f t="shared" si="0"/>
        <v>0</v>
      </c>
      <c r="Q17" s="74"/>
      <c r="R17" s="75">
        <f t="shared" si="1"/>
        <v>0</v>
      </c>
    </row>
    <row r="18" spans="1:18" ht="36.6" customHeight="1">
      <c r="A18" s="68" t="s">
        <v>32</v>
      </c>
      <c r="B18" s="68" t="s">
        <v>46</v>
      </c>
      <c r="C18" s="68" t="s">
        <v>58</v>
      </c>
      <c r="D18" s="68" t="s">
        <v>161</v>
      </c>
      <c r="E18" s="69" t="s">
        <v>169</v>
      </c>
      <c r="F18" s="68" t="s">
        <v>45</v>
      </c>
      <c r="G18" s="68">
        <v>24</v>
      </c>
      <c r="H18" s="53"/>
      <c r="I18" s="71"/>
      <c r="J18" s="10"/>
      <c r="K18" s="36"/>
      <c r="L18" s="81"/>
      <c r="M18" s="11"/>
      <c r="N18" s="11"/>
      <c r="O18" s="72"/>
      <c r="P18" s="73">
        <f t="shared" si="0"/>
        <v>0</v>
      </c>
      <c r="Q18" s="74"/>
      <c r="R18" s="75">
        <f t="shared" si="1"/>
        <v>0</v>
      </c>
    </row>
    <row r="19" spans="1:18" ht="58.15" customHeight="1">
      <c r="A19" s="68" t="s">
        <v>33</v>
      </c>
      <c r="B19" s="68" t="s">
        <v>41</v>
      </c>
      <c r="C19" s="68" t="s">
        <v>58</v>
      </c>
      <c r="D19" s="68" t="s">
        <v>168</v>
      </c>
      <c r="E19" s="69" t="s">
        <v>169</v>
      </c>
      <c r="F19" s="68" t="s">
        <v>45</v>
      </c>
      <c r="G19" s="68">
        <v>264</v>
      </c>
      <c r="H19" s="56"/>
      <c r="I19" s="71"/>
      <c r="J19" s="10"/>
      <c r="K19" s="36"/>
      <c r="L19" s="11"/>
      <c r="M19" s="11"/>
      <c r="N19" s="10"/>
      <c r="O19" s="72"/>
      <c r="P19" s="73">
        <f t="shared" si="0"/>
        <v>0</v>
      </c>
      <c r="Q19" s="74"/>
      <c r="R19" s="75">
        <f t="shared" si="1"/>
        <v>0</v>
      </c>
    </row>
    <row r="20" spans="1:18" ht="32.450000000000003" customHeight="1">
      <c r="A20" s="68" t="s">
        <v>34</v>
      </c>
      <c r="B20" s="36" t="s">
        <v>41</v>
      </c>
      <c r="C20" s="36" t="s">
        <v>170</v>
      </c>
      <c r="D20" s="36" t="s">
        <v>171</v>
      </c>
      <c r="E20" s="36" t="s">
        <v>167</v>
      </c>
      <c r="F20" s="36" t="s">
        <v>45</v>
      </c>
      <c r="G20" s="68">
        <v>24</v>
      </c>
      <c r="H20" s="56"/>
      <c r="I20" s="71"/>
      <c r="J20" s="10"/>
      <c r="K20" s="36"/>
      <c r="L20" s="11"/>
      <c r="M20" s="11"/>
      <c r="N20" s="11"/>
      <c r="O20" s="72"/>
      <c r="P20" s="73">
        <f t="shared" si="0"/>
        <v>0</v>
      </c>
      <c r="Q20" s="74"/>
      <c r="R20" s="75">
        <f t="shared" si="1"/>
        <v>0</v>
      </c>
    </row>
    <row r="21" spans="1:18" ht="43.9" customHeight="1">
      <c r="A21" s="68" t="s">
        <v>35</v>
      </c>
      <c r="B21" s="68" t="s">
        <v>41</v>
      </c>
      <c r="C21" s="68" t="s">
        <v>58</v>
      </c>
      <c r="D21" s="68" t="s">
        <v>114</v>
      </c>
      <c r="E21" s="69" t="s">
        <v>172</v>
      </c>
      <c r="F21" s="68" t="s">
        <v>45</v>
      </c>
      <c r="G21" s="68">
        <v>264</v>
      </c>
      <c r="H21" s="56"/>
      <c r="I21" s="71"/>
      <c r="J21" s="10"/>
      <c r="K21" s="36"/>
      <c r="L21" s="11"/>
      <c r="M21" s="11"/>
      <c r="N21" s="10"/>
      <c r="O21" s="72"/>
      <c r="P21" s="73">
        <f t="shared" si="0"/>
        <v>0</v>
      </c>
      <c r="Q21" s="74"/>
      <c r="R21" s="75">
        <f t="shared" si="1"/>
        <v>0</v>
      </c>
    </row>
    <row r="22" spans="1:18" ht="33.6" customHeight="1">
      <c r="A22" s="68" t="s">
        <v>36</v>
      </c>
      <c r="B22" s="68" t="s">
        <v>53</v>
      </c>
      <c r="C22" s="68" t="s">
        <v>173</v>
      </c>
      <c r="D22" s="68" t="s">
        <v>161</v>
      </c>
      <c r="E22" s="69" t="s">
        <v>167</v>
      </c>
      <c r="F22" s="68" t="s">
        <v>45</v>
      </c>
      <c r="G22" s="68">
        <v>24</v>
      </c>
      <c r="H22" s="56"/>
      <c r="I22" s="71"/>
      <c r="J22" s="10"/>
      <c r="K22" s="36"/>
      <c r="L22" s="81"/>
      <c r="M22" s="11"/>
      <c r="N22" s="11"/>
      <c r="O22" s="72"/>
      <c r="P22" s="73">
        <f t="shared" si="0"/>
        <v>0</v>
      </c>
      <c r="Q22" s="74"/>
      <c r="R22" s="75">
        <f t="shared" si="1"/>
        <v>0</v>
      </c>
    </row>
    <row r="23" spans="1:18" ht="60" customHeight="1">
      <c r="A23" s="68" t="s">
        <v>37</v>
      </c>
      <c r="B23" s="36" t="s">
        <v>174</v>
      </c>
      <c r="C23" s="36" t="s">
        <v>67</v>
      </c>
      <c r="D23" s="36" t="s">
        <v>175</v>
      </c>
      <c r="E23" s="36" t="s">
        <v>176</v>
      </c>
      <c r="F23" s="36" t="s">
        <v>45</v>
      </c>
      <c r="G23" s="36">
        <v>36</v>
      </c>
      <c r="H23" s="70"/>
      <c r="I23" s="71"/>
      <c r="J23" s="36"/>
      <c r="K23" s="36"/>
      <c r="L23" s="30"/>
      <c r="M23" s="11"/>
      <c r="N23" s="10"/>
      <c r="O23" s="72"/>
      <c r="P23" s="73">
        <f t="shared" si="0"/>
        <v>0</v>
      </c>
      <c r="Q23" s="74"/>
      <c r="R23" s="75">
        <f t="shared" si="1"/>
        <v>0</v>
      </c>
    </row>
    <row r="24" spans="1:18" ht="51.6" customHeight="1">
      <c r="A24" s="68" t="s">
        <v>38</v>
      </c>
      <c r="B24" s="36" t="s">
        <v>177</v>
      </c>
      <c r="C24" s="36" t="s">
        <v>67</v>
      </c>
      <c r="D24" s="36" t="s">
        <v>178</v>
      </c>
      <c r="E24" s="36" t="s">
        <v>179</v>
      </c>
      <c r="F24" s="36" t="s">
        <v>45</v>
      </c>
      <c r="G24" s="36">
        <v>36</v>
      </c>
      <c r="H24" s="70"/>
      <c r="I24" s="71"/>
      <c r="J24" s="36"/>
      <c r="K24" s="36"/>
      <c r="L24" s="11"/>
      <c r="M24" s="11"/>
      <c r="N24" s="10"/>
      <c r="O24" s="72"/>
      <c r="P24" s="73">
        <f t="shared" si="0"/>
        <v>0</v>
      </c>
      <c r="Q24" s="74"/>
      <c r="R24" s="75">
        <f t="shared" si="1"/>
        <v>0</v>
      </c>
    </row>
    <row r="25" spans="1:18">
      <c r="A25" s="156" t="s">
        <v>107</v>
      </c>
      <c r="B25" s="156"/>
      <c r="C25" s="156"/>
      <c r="D25" s="156"/>
      <c r="E25" s="156"/>
      <c r="F25" s="156"/>
      <c r="G25" s="156"/>
      <c r="H25" s="156"/>
      <c r="I25" s="156"/>
      <c r="J25" s="156"/>
      <c r="K25" s="156"/>
      <c r="L25" s="156"/>
      <c r="M25" s="156"/>
      <c r="N25" s="156"/>
      <c r="O25" s="156"/>
      <c r="P25" s="82">
        <f>SUM(P9:P24)</f>
        <v>0</v>
      </c>
      <c r="Q25" s="83" t="s">
        <v>118</v>
      </c>
      <c r="R25" s="84">
        <f>SUM(R9:R24)</f>
        <v>0</v>
      </c>
    </row>
    <row r="26" spans="1:18">
      <c r="A26" s="149" t="s">
        <v>108</v>
      </c>
      <c r="B26" s="149"/>
      <c r="C26" s="149"/>
      <c r="D26" s="149"/>
      <c r="E26" s="149"/>
      <c r="F26" s="149"/>
      <c r="G26" s="149"/>
      <c r="H26" s="149"/>
      <c r="I26" s="149"/>
      <c r="J26" s="149"/>
      <c r="K26" s="149"/>
      <c r="L26" s="149"/>
      <c r="M26" s="149"/>
      <c r="N26" s="149"/>
      <c r="O26" s="149"/>
      <c r="P26" s="149"/>
      <c r="Q26" s="149"/>
      <c r="R26" s="150"/>
    </row>
    <row r="27" spans="1:18" ht="34.9" customHeight="1">
      <c r="A27" s="148" t="s">
        <v>180</v>
      </c>
      <c r="B27" s="149"/>
      <c r="C27" s="149"/>
      <c r="D27" s="149"/>
      <c r="E27" s="149"/>
      <c r="F27" s="149"/>
      <c r="G27" s="149"/>
      <c r="H27" s="149"/>
      <c r="I27" s="149"/>
      <c r="J27" s="149"/>
      <c r="K27" s="149"/>
      <c r="L27" s="149"/>
      <c r="M27" s="149"/>
      <c r="N27" s="149"/>
      <c r="O27" s="149"/>
      <c r="P27" s="149"/>
      <c r="Q27" s="149"/>
      <c r="R27" s="150"/>
    </row>
    <row r="28" spans="1:18" ht="89.25">
      <c r="A28" s="1" t="s">
        <v>5</v>
      </c>
      <c r="B28" s="1" t="s">
        <v>6</v>
      </c>
      <c r="C28" s="1" t="s">
        <v>7</v>
      </c>
      <c r="D28" s="1" t="s">
        <v>8</v>
      </c>
      <c r="E28" s="1" t="s">
        <v>9</v>
      </c>
      <c r="F28" s="1" t="s">
        <v>10</v>
      </c>
      <c r="G28" s="1" t="s">
        <v>11</v>
      </c>
      <c r="H28" s="1" t="s">
        <v>12</v>
      </c>
      <c r="I28" s="1" t="s">
        <v>13</v>
      </c>
      <c r="J28" s="1" t="s">
        <v>14</v>
      </c>
      <c r="K28" s="1" t="s">
        <v>15</v>
      </c>
      <c r="L28" s="1" t="s">
        <v>16</v>
      </c>
      <c r="M28" s="1" t="s">
        <v>17</v>
      </c>
      <c r="N28" s="1" t="s">
        <v>18</v>
      </c>
      <c r="O28" s="1" t="s">
        <v>19</v>
      </c>
      <c r="P28" s="2" t="s">
        <v>20</v>
      </c>
      <c r="Q28" s="1" t="s">
        <v>21</v>
      </c>
      <c r="R28" s="3" t="s">
        <v>22</v>
      </c>
    </row>
    <row r="29" spans="1:18">
      <c r="A29" s="4" t="s">
        <v>23</v>
      </c>
      <c r="B29" s="4" t="s">
        <v>24</v>
      </c>
      <c r="C29" s="4" t="s">
        <v>25</v>
      </c>
      <c r="D29" s="4" t="s">
        <v>26</v>
      </c>
      <c r="E29" s="4" t="s">
        <v>27</v>
      </c>
      <c r="F29" s="4" t="s">
        <v>28</v>
      </c>
      <c r="G29" s="4" t="s">
        <v>29</v>
      </c>
      <c r="H29" s="4" t="s">
        <v>30</v>
      </c>
      <c r="I29" s="4" t="s">
        <v>31</v>
      </c>
      <c r="J29" s="4" t="s">
        <v>32</v>
      </c>
      <c r="K29" s="4" t="s">
        <v>33</v>
      </c>
      <c r="L29" s="4" t="s">
        <v>34</v>
      </c>
      <c r="M29" s="4" t="s">
        <v>35</v>
      </c>
      <c r="N29" s="4" t="s">
        <v>36</v>
      </c>
      <c r="O29" s="4" t="s">
        <v>37</v>
      </c>
      <c r="P29" s="4" t="s">
        <v>38</v>
      </c>
      <c r="Q29" s="4" t="s">
        <v>39</v>
      </c>
      <c r="R29" s="4" t="s">
        <v>40</v>
      </c>
    </row>
    <row r="30" spans="1:18" ht="26.45" customHeight="1">
      <c r="A30" s="68" t="s">
        <v>23</v>
      </c>
      <c r="B30" s="68" t="s">
        <v>53</v>
      </c>
      <c r="C30" s="68" t="s">
        <v>170</v>
      </c>
      <c r="D30" s="68" t="s">
        <v>181</v>
      </c>
      <c r="E30" s="69" t="s">
        <v>167</v>
      </c>
      <c r="F30" s="68" t="s">
        <v>45</v>
      </c>
      <c r="G30" s="68">
        <v>36</v>
      </c>
      <c r="H30" s="68"/>
      <c r="I30" s="85"/>
      <c r="J30" s="36"/>
      <c r="K30" s="36"/>
      <c r="L30" s="86"/>
      <c r="M30" s="11"/>
      <c r="N30" s="87"/>
      <c r="O30" s="72"/>
      <c r="P30" s="88">
        <f>O30*G30</f>
        <v>0</v>
      </c>
      <c r="Q30" s="79"/>
      <c r="R30" s="89">
        <f>ROUND((P30*Q30+P30),2)</f>
        <v>0</v>
      </c>
    </row>
    <row r="31" spans="1:18" ht="32.450000000000003" customHeight="1">
      <c r="A31" s="68" t="s">
        <v>24</v>
      </c>
      <c r="B31" s="68" t="s">
        <v>53</v>
      </c>
      <c r="C31" s="68" t="s">
        <v>173</v>
      </c>
      <c r="D31" s="68" t="s">
        <v>182</v>
      </c>
      <c r="E31" s="69" t="s">
        <v>169</v>
      </c>
      <c r="F31" s="68" t="s">
        <v>45</v>
      </c>
      <c r="G31" s="68">
        <v>252</v>
      </c>
      <c r="H31" s="68"/>
      <c r="I31" s="85"/>
      <c r="J31" s="36"/>
      <c r="K31" s="36"/>
      <c r="L31" s="86"/>
      <c r="M31" s="11"/>
      <c r="N31" s="87"/>
      <c r="O31" s="72"/>
      <c r="P31" s="88">
        <f t="shared" ref="P31:P50" si="2">O31*G31</f>
        <v>0</v>
      </c>
      <c r="Q31" s="79"/>
      <c r="R31" s="89">
        <f t="shared" ref="R31:R50" si="3">ROUND((P31*Q31+P31),2)</f>
        <v>0</v>
      </c>
    </row>
    <row r="32" spans="1:18" ht="22.15" customHeight="1">
      <c r="A32" s="68" t="s">
        <v>25</v>
      </c>
      <c r="B32" s="68" t="s">
        <v>53</v>
      </c>
      <c r="C32" s="68" t="s">
        <v>170</v>
      </c>
      <c r="D32" s="68" t="s">
        <v>161</v>
      </c>
      <c r="E32" s="69" t="s">
        <v>183</v>
      </c>
      <c r="F32" s="68" t="s">
        <v>45</v>
      </c>
      <c r="G32" s="68">
        <v>576</v>
      </c>
      <c r="H32" s="68"/>
      <c r="I32" s="85"/>
      <c r="J32" s="36"/>
      <c r="K32" s="36"/>
      <c r="L32" s="11"/>
      <c r="M32" s="11"/>
      <c r="N32" s="90"/>
      <c r="O32" s="72"/>
      <c r="P32" s="88">
        <f t="shared" si="2"/>
        <v>0</v>
      </c>
      <c r="Q32" s="79"/>
      <c r="R32" s="89">
        <f t="shared" si="3"/>
        <v>0</v>
      </c>
    </row>
    <row r="33" spans="1:18" ht="31.9" customHeight="1">
      <c r="A33" s="68" t="s">
        <v>26</v>
      </c>
      <c r="B33" s="69" t="s">
        <v>53</v>
      </c>
      <c r="C33" s="69" t="s">
        <v>184</v>
      </c>
      <c r="D33" s="91" t="s">
        <v>161</v>
      </c>
      <c r="E33" s="69" t="s">
        <v>167</v>
      </c>
      <c r="F33" s="69" t="s">
        <v>45</v>
      </c>
      <c r="G33" s="69">
        <v>180</v>
      </c>
      <c r="H33" s="68"/>
      <c r="I33" s="85"/>
      <c r="J33" s="36"/>
      <c r="K33" s="36"/>
      <c r="L33" s="86"/>
      <c r="M33" s="11"/>
      <c r="N33" s="87"/>
      <c r="O33" s="72"/>
      <c r="P33" s="88">
        <f t="shared" si="2"/>
        <v>0</v>
      </c>
      <c r="Q33" s="79"/>
      <c r="R33" s="89">
        <f t="shared" si="3"/>
        <v>0</v>
      </c>
    </row>
    <row r="34" spans="1:18" ht="24" customHeight="1">
      <c r="A34" s="68" t="s">
        <v>27</v>
      </c>
      <c r="B34" s="68" t="s">
        <v>53</v>
      </c>
      <c r="C34" s="68" t="s">
        <v>121</v>
      </c>
      <c r="D34" s="68" t="s">
        <v>168</v>
      </c>
      <c r="E34" s="69" t="s">
        <v>172</v>
      </c>
      <c r="F34" s="68" t="s">
        <v>45</v>
      </c>
      <c r="G34" s="68">
        <v>360</v>
      </c>
      <c r="H34" s="68"/>
      <c r="I34" s="85"/>
      <c r="J34" s="36"/>
      <c r="K34" s="36"/>
      <c r="L34" s="86"/>
      <c r="M34" s="11"/>
      <c r="N34" s="87"/>
      <c r="O34" s="72"/>
      <c r="P34" s="88">
        <f t="shared" si="2"/>
        <v>0</v>
      </c>
      <c r="Q34" s="79"/>
      <c r="R34" s="89">
        <f t="shared" si="3"/>
        <v>0</v>
      </c>
    </row>
    <row r="35" spans="1:18" ht="27.6" customHeight="1">
      <c r="A35" s="68" t="s">
        <v>28</v>
      </c>
      <c r="B35" s="68" t="s">
        <v>46</v>
      </c>
      <c r="C35" s="68" t="s">
        <v>121</v>
      </c>
      <c r="D35" s="68" t="s">
        <v>168</v>
      </c>
      <c r="E35" s="69" t="s">
        <v>167</v>
      </c>
      <c r="F35" s="68" t="s">
        <v>45</v>
      </c>
      <c r="G35" s="68">
        <v>1332</v>
      </c>
      <c r="H35" s="68"/>
      <c r="I35" s="85"/>
      <c r="J35" s="36"/>
      <c r="K35" s="36"/>
      <c r="L35" s="16"/>
      <c r="M35" s="11"/>
      <c r="N35" s="90"/>
      <c r="O35" s="72"/>
      <c r="P35" s="88">
        <f t="shared" si="2"/>
        <v>0</v>
      </c>
      <c r="Q35" s="79"/>
      <c r="R35" s="89">
        <f t="shared" si="3"/>
        <v>0</v>
      </c>
    </row>
    <row r="36" spans="1:18" ht="30.6" customHeight="1">
      <c r="A36" s="68" t="s">
        <v>29</v>
      </c>
      <c r="B36" s="68" t="s">
        <v>46</v>
      </c>
      <c r="C36" s="68" t="s">
        <v>121</v>
      </c>
      <c r="D36" s="68" t="s">
        <v>114</v>
      </c>
      <c r="E36" s="69" t="s">
        <v>167</v>
      </c>
      <c r="F36" s="68" t="s">
        <v>45</v>
      </c>
      <c r="G36" s="68">
        <v>432</v>
      </c>
      <c r="H36" s="68"/>
      <c r="I36" s="85"/>
      <c r="J36" s="36"/>
      <c r="K36" s="36"/>
      <c r="L36" s="68"/>
      <c r="M36" s="11"/>
      <c r="N36" s="87"/>
      <c r="O36" s="72"/>
      <c r="P36" s="88">
        <f t="shared" si="2"/>
        <v>0</v>
      </c>
      <c r="Q36" s="79"/>
      <c r="R36" s="89">
        <f t="shared" si="3"/>
        <v>0</v>
      </c>
    </row>
    <row r="37" spans="1:18" ht="33" customHeight="1">
      <c r="A37" s="68" t="s">
        <v>30</v>
      </c>
      <c r="B37" s="69" t="s">
        <v>46</v>
      </c>
      <c r="C37" s="69" t="s">
        <v>185</v>
      </c>
      <c r="D37" s="69" t="s">
        <v>168</v>
      </c>
      <c r="E37" s="69" t="s">
        <v>162</v>
      </c>
      <c r="F37" s="69" t="s">
        <v>45</v>
      </c>
      <c r="G37" s="69">
        <v>216</v>
      </c>
      <c r="H37" s="68"/>
      <c r="I37" s="85"/>
      <c r="J37" s="36"/>
      <c r="K37" s="36"/>
      <c r="L37" s="86"/>
      <c r="M37" s="11"/>
      <c r="N37" s="87"/>
      <c r="O37" s="72"/>
      <c r="P37" s="88">
        <f t="shared" si="2"/>
        <v>0</v>
      </c>
      <c r="Q37" s="79"/>
      <c r="R37" s="89">
        <f t="shared" si="3"/>
        <v>0</v>
      </c>
    </row>
    <row r="38" spans="1:18" ht="26.45" customHeight="1">
      <c r="A38" s="68" t="s">
        <v>31</v>
      </c>
      <c r="B38" s="68" t="s">
        <v>46</v>
      </c>
      <c r="C38" s="68" t="s">
        <v>121</v>
      </c>
      <c r="D38" s="68" t="s">
        <v>161</v>
      </c>
      <c r="E38" s="69" t="s">
        <v>172</v>
      </c>
      <c r="F38" s="68" t="s">
        <v>45</v>
      </c>
      <c r="G38" s="68">
        <v>1440</v>
      </c>
      <c r="H38" s="68"/>
      <c r="I38" s="85"/>
      <c r="J38" s="36"/>
      <c r="K38" s="36"/>
      <c r="L38" s="68"/>
      <c r="M38" s="11"/>
      <c r="N38" s="90"/>
      <c r="O38" s="72"/>
      <c r="P38" s="88">
        <f t="shared" si="2"/>
        <v>0</v>
      </c>
      <c r="Q38" s="79"/>
      <c r="R38" s="89">
        <f t="shared" si="3"/>
        <v>0</v>
      </c>
    </row>
    <row r="39" spans="1:18" ht="27" customHeight="1">
      <c r="A39" s="68" t="s">
        <v>32</v>
      </c>
      <c r="B39" s="92" t="s">
        <v>46</v>
      </c>
      <c r="C39" s="92" t="s">
        <v>185</v>
      </c>
      <c r="D39" s="92" t="s">
        <v>161</v>
      </c>
      <c r="E39" s="92" t="s">
        <v>167</v>
      </c>
      <c r="F39" s="92" t="s">
        <v>45</v>
      </c>
      <c r="G39" s="92">
        <v>36</v>
      </c>
      <c r="H39" s="68"/>
      <c r="I39" s="85"/>
      <c r="J39" s="36"/>
      <c r="K39" s="36"/>
      <c r="L39" s="11"/>
      <c r="M39" s="11"/>
      <c r="N39" s="87"/>
      <c r="O39" s="72"/>
      <c r="P39" s="88">
        <f t="shared" si="2"/>
        <v>0</v>
      </c>
      <c r="Q39" s="79"/>
      <c r="R39" s="89">
        <f t="shared" si="3"/>
        <v>0</v>
      </c>
    </row>
    <row r="40" spans="1:18" ht="21" customHeight="1">
      <c r="A40" s="68" t="s">
        <v>33</v>
      </c>
      <c r="B40" s="68" t="s">
        <v>41</v>
      </c>
      <c r="C40" s="68" t="s">
        <v>121</v>
      </c>
      <c r="D40" s="68" t="s">
        <v>168</v>
      </c>
      <c r="E40" s="69" t="s">
        <v>183</v>
      </c>
      <c r="F40" s="68" t="s">
        <v>45</v>
      </c>
      <c r="G40" s="68">
        <v>516</v>
      </c>
      <c r="H40" s="68"/>
      <c r="I40" s="85"/>
      <c r="J40" s="36"/>
      <c r="K40" s="36"/>
      <c r="L40" s="16"/>
      <c r="M40" s="11"/>
      <c r="N40" s="90"/>
      <c r="O40" s="72"/>
      <c r="P40" s="88">
        <f t="shared" si="2"/>
        <v>0</v>
      </c>
      <c r="Q40" s="79"/>
      <c r="R40" s="89">
        <f t="shared" si="3"/>
        <v>0</v>
      </c>
    </row>
    <row r="41" spans="1:18" ht="21" customHeight="1">
      <c r="A41" s="68" t="s">
        <v>34</v>
      </c>
      <c r="B41" s="68" t="s">
        <v>41</v>
      </c>
      <c r="C41" s="68" t="s">
        <v>121</v>
      </c>
      <c r="D41" s="68" t="s">
        <v>114</v>
      </c>
      <c r="E41" s="69" t="s">
        <v>172</v>
      </c>
      <c r="F41" s="68" t="s">
        <v>45</v>
      </c>
      <c r="G41" s="68">
        <v>36</v>
      </c>
      <c r="H41" s="68"/>
      <c r="I41" s="85"/>
      <c r="J41" s="36"/>
      <c r="K41" s="36"/>
      <c r="L41" s="6"/>
      <c r="M41" s="11"/>
      <c r="N41" s="87"/>
      <c r="O41" s="72"/>
      <c r="P41" s="88">
        <f t="shared" si="2"/>
        <v>0</v>
      </c>
      <c r="Q41" s="79"/>
      <c r="R41" s="89">
        <f t="shared" si="3"/>
        <v>0</v>
      </c>
    </row>
    <row r="42" spans="1:18" ht="21" customHeight="1">
      <c r="A42" s="68" t="s">
        <v>35</v>
      </c>
      <c r="B42" s="68" t="s">
        <v>41</v>
      </c>
      <c r="C42" s="68" t="s">
        <v>121</v>
      </c>
      <c r="D42" s="68" t="s">
        <v>186</v>
      </c>
      <c r="E42" s="69" t="s">
        <v>183</v>
      </c>
      <c r="F42" s="68" t="s">
        <v>45</v>
      </c>
      <c r="G42" s="68">
        <v>36</v>
      </c>
      <c r="H42" s="68"/>
      <c r="I42" s="85"/>
      <c r="J42" s="36"/>
      <c r="K42" s="36"/>
      <c r="L42" s="16"/>
      <c r="M42" s="11"/>
      <c r="N42" s="87"/>
      <c r="O42" s="72"/>
      <c r="P42" s="88">
        <f t="shared" si="2"/>
        <v>0</v>
      </c>
      <c r="Q42" s="79"/>
      <c r="R42" s="89">
        <f t="shared" si="3"/>
        <v>0</v>
      </c>
    </row>
    <row r="43" spans="1:18" ht="26.45" customHeight="1">
      <c r="A43" s="68" t="s">
        <v>36</v>
      </c>
      <c r="B43" s="68">
        <v>0</v>
      </c>
      <c r="C43" s="68" t="s">
        <v>121</v>
      </c>
      <c r="D43" s="68" t="s">
        <v>186</v>
      </c>
      <c r="E43" s="69" t="s">
        <v>187</v>
      </c>
      <c r="F43" s="68" t="s">
        <v>45</v>
      </c>
      <c r="G43" s="68">
        <v>108</v>
      </c>
      <c r="H43" s="68"/>
      <c r="I43" s="85"/>
      <c r="J43" s="36"/>
      <c r="K43" s="36"/>
      <c r="L43" s="6"/>
      <c r="M43" s="11"/>
      <c r="N43" s="90"/>
      <c r="O43" s="72"/>
      <c r="P43" s="88">
        <f t="shared" si="2"/>
        <v>0</v>
      </c>
      <c r="Q43" s="79"/>
      <c r="R43" s="89">
        <f t="shared" si="3"/>
        <v>0</v>
      </c>
    </row>
    <row r="44" spans="1:18" ht="29.45" customHeight="1">
      <c r="A44" s="68" t="s">
        <v>37</v>
      </c>
      <c r="B44" s="68">
        <v>0</v>
      </c>
      <c r="C44" s="68" t="s">
        <v>188</v>
      </c>
      <c r="D44" s="68" t="s">
        <v>189</v>
      </c>
      <c r="E44" s="69" t="s">
        <v>172</v>
      </c>
      <c r="F44" s="68" t="s">
        <v>45</v>
      </c>
      <c r="G44" s="68">
        <v>36</v>
      </c>
      <c r="H44" s="93"/>
      <c r="I44" s="85"/>
      <c r="J44" s="36"/>
      <c r="K44" s="36"/>
      <c r="L44" s="53"/>
      <c r="M44" s="11"/>
      <c r="N44" s="87"/>
      <c r="O44" s="72"/>
      <c r="P44" s="88">
        <f t="shared" si="2"/>
        <v>0</v>
      </c>
      <c r="Q44" s="79"/>
      <c r="R44" s="89">
        <f t="shared" si="3"/>
        <v>0</v>
      </c>
    </row>
    <row r="45" spans="1:18" ht="22.9" customHeight="1">
      <c r="A45" s="68" t="s">
        <v>38</v>
      </c>
      <c r="B45" s="68">
        <v>2</v>
      </c>
      <c r="C45" s="68" t="s">
        <v>188</v>
      </c>
      <c r="D45" s="68" t="s">
        <v>190</v>
      </c>
      <c r="E45" s="69" t="s">
        <v>187</v>
      </c>
      <c r="F45" s="68" t="s">
        <v>45</v>
      </c>
      <c r="G45" s="68">
        <v>108</v>
      </c>
      <c r="H45" s="68"/>
      <c r="I45" s="85"/>
      <c r="J45" s="36"/>
      <c r="K45" s="36"/>
      <c r="L45" s="36"/>
      <c r="M45" s="11"/>
      <c r="N45" s="90"/>
      <c r="O45" s="72"/>
      <c r="P45" s="88">
        <f t="shared" si="2"/>
        <v>0</v>
      </c>
      <c r="Q45" s="79"/>
      <c r="R45" s="89">
        <f t="shared" si="3"/>
        <v>0</v>
      </c>
    </row>
    <row r="46" spans="1:18" ht="29.45" customHeight="1">
      <c r="A46" s="68" t="s">
        <v>39</v>
      </c>
      <c r="B46" s="69">
        <v>0</v>
      </c>
      <c r="C46" s="69" t="s">
        <v>185</v>
      </c>
      <c r="D46" s="69" t="s">
        <v>191</v>
      </c>
      <c r="E46" s="69" t="s">
        <v>187</v>
      </c>
      <c r="F46" s="69" t="s">
        <v>45</v>
      </c>
      <c r="G46" s="69">
        <v>144</v>
      </c>
      <c r="H46" s="68"/>
      <c r="I46" s="85"/>
      <c r="J46" s="36"/>
      <c r="K46" s="36"/>
      <c r="L46" s="86"/>
      <c r="M46" s="11"/>
      <c r="N46" s="87"/>
      <c r="O46" s="72"/>
      <c r="P46" s="88">
        <f t="shared" si="2"/>
        <v>0</v>
      </c>
      <c r="Q46" s="79"/>
      <c r="R46" s="89">
        <f t="shared" si="3"/>
        <v>0</v>
      </c>
    </row>
    <row r="47" spans="1:18" ht="30.6" customHeight="1">
      <c r="A47" s="68" t="s">
        <v>40</v>
      </c>
      <c r="B47" s="68" t="s">
        <v>49</v>
      </c>
      <c r="C47" s="68" t="s">
        <v>184</v>
      </c>
      <c r="D47" s="68" t="s">
        <v>161</v>
      </c>
      <c r="E47" s="69" t="s">
        <v>169</v>
      </c>
      <c r="F47" s="68" t="s">
        <v>45</v>
      </c>
      <c r="G47" s="68">
        <v>72</v>
      </c>
      <c r="H47" s="68"/>
      <c r="I47" s="85"/>
      <c r="J47" s="36"/>
      <c r="K47" s="36"/>
      <c r="L47" s="68"/>
      <c r="M47" s="11"/>
      <c r="N47" s="90"/>
      <c r="O47" s="72"/>
      <c r="P47" s="88">
        <f t="shared" si="2"/>
        <v>0</v>
      </c>
      <c r="Q47" s="79"/>
      <c r="R47" s="89">
        <f t="shared" si="3"/>
        <v>0</v>
      </c>
    </row>
    <row r="48" spans="1:18" ht="26.45" customHeight="1">
      <c r="A48" s="68" t="s">
        <v>77</v>
      </c>
      <c r="B48" s="68" t="s">
        <v>49</v>
      </c>
      <c r="C48" s="68" t="s">
        <v>184</v>
      </c>
      <c r="D48" s="68" t="s">
        <v>182</v>
      </c>
      <c r="E48" s="69" t="s">
        <v>169</v>
      </c>
      <c r="F48" s="68" t="s">
        <v>45</v>
      </c>
      <c r="G48" s="68">
        <v>360</v>
      </c>
      <c r="H48" s="68"/>
      <c r="I48" s="85"/>
      <c r="J48" s="36"/>
      <c r="K48" s="36"/>
      <c r="L48" s="68"/>
      <c r="M48" s="11"/>
      <c r="N48" s="90"/>
      <c r="O48" s="72"/>
      <c r="P48" s="88">
        <f t="shared" si="2"/>
        <v>0</v>
      </c>
      <c r="Q48" s="79"/>
      <c r="R48" s="89">
        <f t="shared" si="3"/>
        <v>0</v>
      </c>
    </row>
    <row r="49" spans="1:18" ht="33.6" customHeight="1">
      <c r="A49" s="68" t="s">
        <v>80</v>
      </c>
      <c r="B49" s="69" t="s">
        <v>49</v>
      </c>
      <c r="C49" s="69" t="s">
        <v>185</v>
      </c>
      <c r="D49" s="69" t="s">
        <v>161</v>
      </c>
      <c r="E49" s="69" t="s">
        <v>167</v>
      </c>
      <c r="F49" s="69" t="s">
        <v>45</v>
      </c>
      <c r="G49" s="69">
        <v>36</v>
      </c>
      <c r="H49" s="94"/>
      <c r="I49" s="85"/>
      <c r="J49" s="36"/>
      <c r="K49" s="36"/>
      <c r="L49" s="36"/>
      <c r="M49" s="11"/>
      <c r="N49" s="69"/>
      <c r="O49" s="72"/>
      <c r="P49" s="88">
        <f t="shared" si="2"/>
        <v>0</v>
      </c>
      <c r="Q49" s="79"/>
      <c r="R49" s="89">
        <f t="shared" si="3"/>
        <v>0</v>
      </c>
    </row>
    <row r="50" spans="1:18" ht="29.45" customHeight="1">
      <c r="A50" s="68" t="s">
        <v>82</v>
      </c>
      <c r="B50" s="68" t="s">
        <v>163</v>
      </c>
      <c r="C50" s="68" t="s">
        <v>160</v>
      </c>
      <c r="D50" s="68" t="s">
        <v>192</v>
      </c>
      <c r="E50" s="69" t="s">
        <v>167</v>
      </c>
      <c r="F50" s="68" t="s">
        <v>45</v>
      </c>
      <c r="G50" s="68">
        <v>36</v>
      </c>
      <c r="H50" s="68"/>
      <c r="I50" s="85"/>
      <c r="J50" s="36"/>
      <c r="K50" s="36"/>
      <c r="L50" s="6"/>
      <c r="M50" s="11"/>
      <c r="N50" s="53"/>
      <c r="O50" s="72"/>
      <c r="P50" s="88">
        <f t="shared" si="2"/>
        <v>0</v>
      </c>
      <c r="Q50" s="79"/>
      <c r="R50" s="89">
        <f t="shared" si="3"/>
        <v>0</v>
      </c>
    </row>
    <row r="51" spans="1:18" ht="20.25" customHeight="1">
      <c r="A51" s="156" t="s">
        <v>193</v>
      </c>
      <c r="B51" s="156"/>
      <c r="C51" s="156"/>
      <c r="D51" s="156"/>
      <c r="E51" s="156"/>
      <c r="F51" s="156"/>
      <c r="G51" s="156"/>
      <c r="H51" s="156"/>
      <c r="I51" s="156"/>
      <c r="J51" s="156"/>
      <c r="K51" s="156"/>
      <c r="L51" s="156"/>
      <c r="M51" s="156"/>
      <c r="N51" s="156"/>
      <c r="O51" s="156"/>
      <c r="P51" s="95">
        <f>SUM(P30:P50)</f>
        <v>0</v>
      </c>
      <c r="Q51" s="41" t="s">
        <v>118</v>
      </c>
      <c r="R51" s="35">
        <f>SUM(R30:R50)</f>
        <v>0</v>
      </c>
    </row>
    <row r="52" spans="1:18">
      <c r="A52" s="149" t="s">
        <v>146</v>
      </c>
      <c r="B52" s="149"/>
      <c r="C52" s="149"/>
      <c r="D52" s="149"/>
      <c r="E52" s="149"/>
      <c r="F52" s="149"/>
      <c r="G52" s="149"/>
      <c r="H52" s="149"/>
      <c r="I52" s="149"/>
      <c r="J52" s="149"/>
      <c r="K52" s="149"/>
      <c r="L52" s="149"/>
      <c r="M52" s="149"/>
      <c r="N52" s="149"/>
      <c r="O52" s="149"/>
      <c r="P52" s="149"/>
      <c r="Q52" s="149"/>
      <c r="R52" s="150"/>
    </row>
    <row r="53" spans="1:18" ht="31.15" customHeight="1">
      <c r="A53" s="148" t="s">
        <v>194</v>
      </c>
      <c r="B53" s="149"/>
      <c r="C53" s="149"/>
      <c r="D53" s="149"/>
      <c r="E53" s="149"/>
      <c r="F53" s="149"/>
      <c r="G53" s="149"/>
      <c r="H53" s="149"/>
      <c r="I53" s="149"/>
      <c r="J53" s="149"/>
      <c r="K53" s="149"/>
      <c r="L53" s="149"/>
      <c r="M53" s="149"/>
      <c r="N53" s="149"/>
      <c r="O53" s="149"/>
      <c r="P53" s="149"/>
      <c r="Q53" s="149"/>
      <c r="R53" s="150"/>
    </row>
    <row r="54" spans="1:18" ht="89.25">
      <c r="A54" s="1" t="s">
        <v>5</v>
      </c>
      <c r="B54" s="1" t="s">
        <v>6</v>
      </c>
      <c r="C54" s="1" t="s">
        <v>7</v>
      </c>
      <c r="D54" s="1" t="s">
        <v>8</v>
      </c>
      <c r="E54" s="1" t="s">
        <v>9</v>
      </c>
      <c r="F54" s="1" t="s">
        <v>10</v>
      </c>
      <c r="G54" s="1" t="s">
        <v>11</v>
      </c>
      <c r="H54" s="1" t="s">
        <v>12</v>
      </c>
      <c r="I54" s="1" t="s">
        <v>13</v>
      </c>
      <c r="J54" s="1" t="s">
        <v>14</v>
      </c>
      <c r="K54" s="1" t="s">
        <v>15</v>
      </c>
      <c r="L54" s="1" t="s">
        <v>16</v>
      </c>
      <c r="M54" s="1" t="s">
        <v>17</v>
      </c>
      <c r="N54" s="1" t="s">
        <v>18</v>
      </c>
      <c r="O54" s="1" t="s">
        <v>19</v>
      </c>
      <c r="P54" s="2" t="s">
        <v>20</v>
      </c>
      <c r="Q54" s="1" t="s">
        <v>21</v>
      </c>
      <c r="R54" s="3" t="s">
        <v>22</v>
      </c>
    </row>
    <row r="55" spans="1:18">
      <c r="A55" s="4" t="s">
        <v>23</v>
      </c>
      <c r="B55" s="4" t="s">
        <v>24</v>
      </c>
      <c r="C55" s="4" t="s">
        <v>25</v>
      </c>
      <c r="D55" s="4" t="s">
        <v>26</v>
      </c>
      <c r="E55" s="4" t="s">
        <v>27</v>
      </c>
      <c r="F55" s="4" t="s">
        <v>28</v>
      </c>
      <c r="G55" s="4" t="s">
        <v>29</v>
      </c>
      <c r="H55" s="4" t="s">
        <v>30</v>
      </c>
      <c r="I55" s="4" t="s">
        <v>31</v>
      </c>
      <c r="J55" s="4" t="s">
        <v>32</v>
      </c>
      <c r="K55" s="4" t="s">
        <v>33</v>
      </c>
      <c r="L55" s="4" t="s">
        <v>34</v>
      </c>
      <c r="M55" s="4" t="s">
        <v>35</v>
      </c>
      <c r="N55" s="4" t="s">
        <v>36</v>
      </c>
      <c r="O55" s="4" t="s">
        <v>37</v>
      </c>
      <c r="P55" s="4" t="s">
        <v>38</v>
      </c>
      <c r="Q55" s="4" t="s">
        <v>39</v>
      </c>
      <c r="R55" s="4" t="s">
        <v>40</v>
      </c>
    </row>
    <row r="56" spans="1:18" ht="21.75" customHeight="1">
      <c r="A56" s="68" t="s">
        <v>23</v>
      </c>
      <c r="B56" s="68" t="s">
        <v>41</v>
      </c>
      <c r="C56" s="68" t="s">
        <v>184</v>
      </c>
      <c r="D56" s="68" t="s">
        <v>195</v>
      </c>
      <c r="E56" s="69" t="s">
        <v>136</v>
      </c>
      <c r="F56" s="68" t="s">
        <v>45</v>
      </c>
      <c r="G56" s="68">
        <v>360</v>
      </c>
      <c r="H56" s="68"/>
      <c r="I56" s="85"/>
      <c r="J56" s="36"/>
      <c r="K56" s="36"/>
      <c r="L56" s="11"/>
      <c r="M56" s="11"/>
      <c r="N56" s="90"/>
      <c r="O56" s="88"/>
      <c r="P56" s="88">
        <f>O56*G56</f>
        <v>0</v>
      </c>
      <c r="Q56" s="79"/>
      <c r="R56" s="89">
        <f>ROUND((P56*Q56+P56),2)</f>
        <v>0</v>
      </c>
    </row>
    <row r="57" spans="1:18" ht="21.75" customHeight="1">
      <c r="A57" s="68" t="s">
        <v>24</v>
      </c>
      <c r="B57" s="68">
        <v>0</v>
      </c>
      <c r="C57" s="68" t="s">
        <v>184</v>
      </c>
      <c r="D57" s="68" t="s">
        <v>196</v>
      </c>
      <c r="E57" s="69" t="s">
        <v>75</v>
      </c>
      <c r="F57" s="68" t="s">
        <v>45</v>
      </c>
      <c r="G57" s="68">
        <v>36</v>
      </c>
      <c r="H57" s="68"/>
      <c r="I57" s="85"/>
      <c r="J57" s="36"/>
      <c r="K57" s="36"/>
      <c r="L57" s="11"/>
      <c r="M57" s="11"/>
      <c r="N57" s="90"/>
      <c r="O57" s="96"/>
      <c r="P57" s="88">
        <f t="shared" ref="P57:P62" si="4">O57*G57</f>
        <v>0</v>
      </c>
      <c r="Q57" s="79"/>
      <c r="R57" s="89">
        <f t="shared" ref="R57:R62" si="5">ROUND((P57*Q57+P57),2)</f>
        <v>0</v>
      </c>
    </row>
    <row r="58" spans="1:18" ht="21.75" customHeight="1">
      <c r="A58" s="68" t="s">
        <v>25</v>
      </c>
      <c r="B58" s="68">
        <v>1</v>
      </c>
      <c r="C58" s="68" t="s">
        <v>184</v>
      </c>
      <c r="D58" s="68" t="s">
        <v>197</v>
      </c>
      <c r="E58" s="69" t="s">
        <v>73</v>
      </c>
      <c r="F58" s="68" t="s">
        <v>45</v>
      </c>
      <c r="G58" s="68">
        <v>36</v>
      </c>
      <c r="H58" s="68"/>
      <c r="I58" s="85"/>
      <c r="J58" s="36"/>
      <c r="K58" s="97"/>
      <c r="L58" s="47"/>
      <c r="M58" s="47"/>
      <c r="N58" s="90"/>
      <c r="O58" s="96"/>
      <c r="P58" s="88">
        <f t="shared" si="4"/>
        <v>0</v>
      </c>
      <c r="Q58" s="79"/>
      <c r="R58" s="89">
        <f t="shared" si="5"/>
        <v>0</v>
      </c>
    </row>
    <row r="59" spans="1:18" ht="32.450000000000003" customHeight="1">
      <c r="A59" s="68" t="s">
        <v>26</v>
      </c>
      <c r="B59" s="68">
        <v>5</v>
      </c>
      <c r="C59" s="68" t="s">
        <v>198</v>
      </c>
      <c r="D59" s="68" t="s">
        <v>199</v>
      </c>
      <c r="E59" s="69" t="s">
        <v>52</v>
      </c>
      <c r="F59" s="68" t="s">
        <v>45</v>
      </c>
      <c r="G59" s="68">
        <v>12</v>
      </c>
      <c r="H59" s="93"/>
      <c r="I59" s="85"/>
      <c r="J59" s="36"/>
      <c r="K59" s="36"/>
      <c r="L59" s="19"/>
      <c r="M59" s="11"/>
      <c r="N59" s="98"/>
      <c r="O59" s="96"/>
      <c r="P59" s="88">
        <f t="shared" si="4"/>
        <v>0</v>
      </c>
      <c r="Q59" s="79"/>
      <c r="R59" s="89">
        <f t="shared" si="5"/>
        <v>0</v>
      </c>
    </row>
    <row r="60" spans="1:18" ht="21.75" customHeight="1">
      <c r="A60" s="68" t="s">
        <v>27</v>
      </c>
      <c r="B60" s="68">
        <v>1</v>
      </c>
      <c r="C60" s="68" t="s">
        <v>200</v>
      </c>
      <c r="D60" s="68" t="s">
        <v>43</v>
      </c>
      <c r="E60" s="69" t="s">
        <v>201</v>
      </c>
      <c r="F60" s="68" t="s">
        <v>45</v>
      </c>
      <c r="G60" s="68">
        <v>36</v>
      </c>
      <c r="H60" s="68"/>
      <c r="I60" s="99"/>
      <c r="J60" s="36"/>
      <c r="K60" s="36"/>
      <c r="L60" s="11"/>
      <c r="M60" s="11"/>
      <c r="N60" s="98"/>
      <c r="O60" s="96"/>
      <c r="P60" s="88">
        <f t="shared" si="4"/>
        <v>0</v>
      </c>
      <c r="Q60" s="79"/>
      <c r="R60" s="89">
        <f t="shared" si="5"/>
        <v>0</v>
      </c>
    </row>
    <row r="61" spans="1:18" ht="21.75" customHeight="1">
      <c r="A61" s="68" t="s">
        <v>28</v>
      </c>
      <c r="B61" s="68">
        <v>0</v>
      </c>
      <c r="C61" s="68" t="s">
        <v>58</v>
      </c>
      <c r="D61" s="68" t="s">
        <v>59</v>
      </c>
      <c r="E61" s="69" t="s">
        <v>130</v>
      </c>
      <c r="F61" s="68" t="s">
        <v>45</v>
      </c>
      <c r="G61" s="68">
        <v>12</v>
      </c>
      <c r="H61" s="68"/>
      <c r="I61" s="99"/>
      <c r="J61" s="36"/>
      <c r="K61" s="36"/>
      <c r="L61" s="11"/>
      <c r="M61" s="11"/>
      <c r="N61" s="98"/>
      <c r="O61" s="96"/>
      <c r="P61" s="88">
        <f t="shared" si="4"/>
        <v>0</v>
      </c>
      <c r="Q61" s="79"/>
      <c r="R61" s="89">
        <f t="shared" si="5"/>
        <v>0</v>
      </c>
    </row>
    <row r="62" spans="1:18" ht="21.75" customHeight="1">
      <c r="A62" s="68" t="s">
        <v>29</v>
      </c>
      <c r="B62" s="68">
        <v>2</v>
      </c>
      <c r="C62" s="68" t="s">
        <v>58</v>
      </c>
      <c r="D62" s="68" t="s">
        <v>202</v>
      </c>
      <c r="E62" s="69" t="s">
        <v>130</v>
      </c>
      <c r="F62" s="68" t="s">
        <v>45</v>
      </c>
      <c r="G62" s="68">
        <v>12</v>
      </c>
      <c r="H62" s="68"/>
      <c r="I62" s="99"/>
      <c r="J62" s="36"/>
      <c r="K62" s="36"/>
      <c r="L62" s="11"/>
      <c r="M62" s="11"/>
      <c r="N62" s="98"/>
      <c r="O62" s="96"/>
      <c r="P62" s="88">
        <f t="shared" si="4"/>
        <v>0</v>
      </c>
      <c r="Q62" s="79"/>
      <c r="R62" s="89">
        <f t="shared" si="5"/>
        <v>0</v>
      </c>
    </row>
    <row r="63" spans="1:18" ht="21" customHeight="1">
      <c r="A63" s="157" t="s">
        <v>126</v>
      </c>
      <c r="B63" s="157"/>
      <c r="C63" s="157"/>
      <c r="D63" s="157"/>
      <c r="E63" s="157"/>
      <c r="F63" s="157"/>
      <c r="G63" s="157"/>
      <c r="H63" s="157"/>
      <c r="I63" s="157"/>
      <c r="J63" s="157"/>
      <c r="K63" s="157"/>
      <c r="L63" s="157"/>
      <c r="M63" s="157"/>
      <c r="N63" s="157"/>
      <c r="O63" s="157"/>
      <c r="P63" s="100">
        <f>SUM(P56:P62)</f>
        <v>0</v>
      </c>
      <c r="Q63" s="101" t="s">
        <v>118</v>
      </c>
      <c r="R63" s="102">
        <f>SUM(R56:R62)</f>
        <v>0</v>
      </c>
    </row>
    <row r="64" spans="1:18" ht="23.25" customHeight="1">
      <c r="A64" s="142" t="s">
        <v>237</v>
      </c>
      <c r="B64" s="142"/>
      <c r="C64" s="142"/>
      <c r="D64" s="142"/>
      <c r="E64" s="142"/>
      <c r="F64" s="142"/>
      <c r="G64" s="142"/>
      <c r="H64" s="142"/>
      <c r="I64" s="142"/>
      <c r="J64" s="142"/>
      <c r="K64" s="142"/>
      <c r="L64" s="142"/>
      <c r="M64" s="142"/>
      <c r="N64" s="142"/>
      <c r="O64" s="142"/>
      <c r="P64" s="103">
        <f>P63+P51+P25</f>
        <v>0</v>
      </c>
      <c r="Q64" s="104" t="s">
        <v>118</v>
      </c>
      <c r="R64" s="105">
        <f>R63+R51+R25</f>
        <v>0</v>
      </c>
    </row>
    <row r="65" spans="1:18" ht="23.25" customHeight="1">
      <c r="A65" s="158" t="s">
        <v>147</v>
      </c>
      <c r="B65" s="158"/>
      <c r="C65" s="158"/>
      <c r="D65" s="158"/>
      <c r="E65" s="158"/>
      <c r="F65" s="158"/>
      <c r="G65" s="158"/>
      <c r="H65" s="158"/>
      <c r="I65" s="158"/>
      <c r="J65" s="158"/>
      <c r="K65" s="158"/>
      <c r="L65" s="158"/>
      <c r="M65" s="158"/>
      <c r="N65" s="158"/>
      <c r="O65" s="158"/>
      <c r="P65" s="106">
        <f>0.7*P64</f>
        <v>0</v>
      </c>
      <c r="Q65" s="107" t="s">
        <v>118</v>
      </c>
      <c r="R65" s="108">
        <f>0.7*R64</f>
        <v>0</v>
      </c>
    </row>
    <row r="66" spans="1:18" ht="23.25" customHeight="1">
      <c r="A66" s="159" t="s">
        <v>203</v>
      </c>
      <c r="B66" s="159"/>
      <c r="C66" s="159"/>
      <c r="D66" s="159"/>
      <c r="E66" s="159"/>
      <c r="F66" s="159"/>
      <c r="G66" s="159"/>
      <c r="H66" s="159"/>
      <c r="I66" s="159"/>
      <c r="J66" s="159"/>
      <c r="K66" s="159"/>
      <c r="L66" s="159"/>
      <c r="M66" s="159"/>
      <c r="N66" s="159"/>
      <c r="O66" s="159"/>
      <c r="P66" s="106">
        <f>1.2*P64</f>
        <v>0</v>
      </c>
      <c r="Q66" s="107" t="s">
        <v>118</v>
      </c>
      <c r="R66" s="108">
        <f>1.2*R64</f>
        <v>0</v>
      </c>
    </row>
    <row r="67" spans="1:18" ht="29.25" customHeight="1">
      <c r="A67" s="174" t="s">
        <v>239</v>
      </c>
      <c r="B67" s="174"/>
      <c r="C67" s="174"/>
      <c r="D67" s="174"/>
      <c r="E67" s="174"/>
      <c r="F67" s="174"/>
      <c r="G67" s="174"/>
      <c r="H67" s="174"/>
      <c r="I67" s="174"/>
      <c r="J67" s="174"/>
      <c r="K67" s="174"/>
      <c r="L67" s="174"/>
      <c r="M67" s="174"/>
      <c r="N67" s="174"/>
      <c r="O67" s="174"/>
      <c r="P67" s="174"/>
      <c r="Q67" s="174"/>
      <c r="R67" s="175"/>
    </row>
    <row r="68" spans="1:18" ht="29.25" customHeight="1">
      <c r="A68" s="146" t="s">
        <v>148</v>
      </c>
      <c r="B68" s="146"/>
      <c r="C68" s="146"/>
      <c r="D68" s="146"/>
      <c r="E68" s="146"/>
      <c r="F68" s="146"/>
      <c r="G68" s="146"/>
      <c r="H68" s="146"/>
      <c r="I68" s="146"/>
      <c r="J68" s="146"/>
      <c r="K68" s="146"/>
      <c r="L68" s="146"/>
      <c r="M68" s="146"/>
      <c r="N68" s="146"/>
      <c r="O68" s="146"/>
      <c r="P68" s="146"/>
      <c r="Q68" s="146"/>
      <c r="R68" s="147"/>
    </row>
    <row r="69" spans="1:18" ht="29.25" customHeight="1">
      <c r="A69" s="146" t="s">
        <v>149</v>
      </c>
      <c r="B69" s="146"/>
      <c r="C69" s="146"/>
      <c r="D69" s="146"/>
      <c r="E69" s="146"/>
      <c r="F69" s="146"/>
      <c r="G69" s="146"/>
      <c r="H69" s="146"/>
      <c r="I69" s="146"/>
      <c r="J69" s="146"/>
      <c r="K69" s="146"/>
      <c r="L69" s="146"/>
      <c r="M69" s="146"/>
      <c r="N69" s="146"/>
      <c r="O69" s="146"/>
      <c r="P69" s="146"/>
      <c r="Q69" s="146"/>
      <c r="R69" s="147"/>
    </row>
    <row r="70" spans="1:18" ht="29.25" customHeight="1">
      <c r="A70" s="143" t="s">
        <v>150</v>
      </c>
      <c r="B70" s="143"/>
      <c r="C70" s="143"/>
      <c r="D70" s="143"/>
      <c r="E70" s="143"/>
      <c r="F70" s="143"/>
      <c r="G70" s="143"/>
      <c r="H70" s="143"/>
      <c r="I70" s="143"/>
      <c r="J70" s="143" t="s">
        <v>151</v>
      </c>
      <c r="K70" s="143"/>
      <c r="L70" s="143"/>
      <c r="M70" s="143"/>
      <c r="N70" s="143"/>
      <c r="O70" s="143"/>
      <c r="P70" s="143"/>
      <c r="Q70" s="143"/>
      <c r="R70" s="144"/>
    </row>
    <row r="71" spans="1:18" ht="29.25" customHeight="1">
      <c r="A71" s="143" t="s">
        <v>152</v>
      </c>
      <c r="B71" s="143"/>
      <c r="C71" s="143"/>
      <c r="D71" s="143"/>
      <c r="E71" s="143"/>
      <c r="F71" s="143"/>
      <c r="G71" s="143"/>
      <c r="H71" s="143"/>
      <c r="I71" s="143"/>
      <c r="J71" s="143" t="s">
        <v>153</v>
      </c>
      <c r="K71" s="143"/>
      <c r="L71" s="143"/>
      <c r="M71" s="143"/>
      <c r="N71" s="143"/>
      <c r="O71" s="143"/>
      <c r="P71" s="143"/>
      <c r="Q71" s="143"/>
      <c r="R71" s="144"/>
    </row>
    <row r="72" spans="1:18" ht="29.25" customHeight="1">
      <c r="A72" s="145" t="s">
        <v>235</v>
      </c>
      <c r="B72" s="145"/>
      <c r="C72" s="145"/>
      <c r="D72" s="145"/>
      <c r="E72" s="145"/>
      <c r="F72" s="145"/>
      <c r="G72" s="145"/>
      <c r="H72" s="145"/>
      <c r="I72" s="145"/>
      <c r="J72" s="145"/>
      <c r="K72" s="145"/>
      <c r="L72" s="145"/>
      <c r="M72" s="145"/>
      <c r="N72" s="145"/>
      <c r="O72" s="145"/>
      <c r="P72" s="145"/>
      <c r="Q72" s="145"/>
      <c r="R72" s="145"/>
    </row>
  </sheetData>
  <mergeCells count="24">
    <mergeCell ref="A72:R72"/>
    <mergeCell ref="A63:O63"/>
    <mergeCell ref="A64:O64"/>
    <mergeCell ref="A65:O65"/>
    <mergeCell ref="A66:O66"/>
    <mergeCell ref="A67:R67"/>
    <mergeCell ref="A68:R68"/>
    <mergeCell ref="A69:R69"/>
    <mergeCell ref="A70:I70"/>
    <mergeCell ref="J70:R70"/>
    <mergeCell ref="A71:I71"/>
    <mergeCell ref="J71:R71"/>
    <mergeCell ref="A53:R53"/>
    <mergeCell ref="A1:R1"/>
    <mergeCell ref="A2:R2"/>
    <mergeCell ref="A3:R3"/>
    <mergeCell ref="A4:R4"/>
    <mergeCell ref="A5:R5"/>
    <mergeCell ref="A6:R6"/>
    <mergeCell ref="A25:O25"/>
    <mergeCell ref="A26:R26"/>
    <mergeCell ref="A27:R27"/>
    <mergeCell ref="A51:O51"/>
    <mergeCell ref="A52:R52"/>
  </mergeCells>
  <phoneticPr fontId="17" type="noConversion"/>
  <pageMargins left="0.25" right="0.25" top="0.75" bottom="0.75" header="0.3" footer="0.3"/>
  <pageSetup paperSize="9" scale="4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1419E-D38C-4781-9A45-92751858C66F}">
  <sheetPr>
    <pageSetUpPr fitToPage="1"/>
  </sheetPr>
  <dimension ref="A1:R19"/>
  <sheetViews>
    <sheetView view="pageBreakPreview" topLeftCell="A10" zoomScale="75" zoomScaleNormal="75" zoomScaleSheetLayoutView="75" workbookViewId="0">
      <selection activeCell="A12" sqref="A12:O12"/>
    </sheetView>
  </sheetViews>
  <sheetFormatPr defaultRowHeight="12.75"/>
  <cols>
    <col min="1" max="1" width="5.25" style="65" customWidth="1"/>
    <col min="2" max="2" width="23.375" style="65" customWidth="1"/>
    <col min="3" max="4" width="13" style="65" customWidth="1"/>
    <col min="5" max="5" width="13.75" style="65" customWidth="1"/>
    <col min="6" max="6" width="14.375" style="65" customWidth="1"/>
    <col min="7" max="7" width="49.5" style="65" customWidth="1"/>
    <col min="8" max="8" width="19.375" style="65" customWidth="1"/>
    <col min="9" max="9" width="17.75" style="65" customWidth="1"/>
    <col min="10" max="10" width="12.25" style="65" customWidth="1"/>
    <col min="11" max="11" width="14.875" style="65" customWidth="1"/>
    <col min="12" max="12" width="15.875" style="65" customWidth="1"/>
    <col min="13" max="13" width="17" style="65" customWidth="1"/>
    <col min="14" max="14" width="16.75" style="65" customWidth="1"/>
    <col min="15" max="15" width="17" style="65" customWidth="1"/>
    <col min="16" max="16" width="16.875" style="65" customWidth="1"/>
    <col min="17" max="17" width="13.5" style="65" customWidth="1"/>
    <col min="18" max="18" width="17.25" style="65" customWidth="1"/>
    <col min="19" max="16384" width="9" style="65"/>
  </cols>
  <sheetData>
    <row r="1" spans="1:18" ht="39" customHeight="1">
      <c r="A1" s="135" t="s">
        <v>228</v>
      </c>
      <c r="B1" s="135"/>
      <c r="C1" s="135"/>
      <c r="D1" s="135"/>
      <c r="E1" s="135"/>
      <c r="F1" s="135"/>
      <c r="G1" s="135"/>
      <c r="H1" s="135"/>
      <c r="I1" s="135"/>
      <c r="J1" s="135"/>
      <c r="K1" s="135"/>
      <c r="L1" s="135"/>
      <c r="M1" s="135"/>
      <c r="N1" s="135"/>
      <c r="O1" s="135"/>
      <c r="P1" s="135"/>
      <c r="Q1" s="135"/>
      <c r="R1" s="135"/>
    </row>
    <row r="2" spans="1:18" ht="39" customHeight="1">
      <c r="A2" s="161" t="s">
        <v>0</v>
      </c>
      <c r="B2" s="161"/>
      <c r="C2" s="161"/>
      <c r="D2" s="161"/>
      <c r="E2" s="161"/>
      <c r="F2" s="161"/>
      <c r="G2" s="161"/>
      <c r="H2" s="161"/>
      <c r="I2" s="161"/>
      <c r="J2" s="161"/>
      <c r="K2" s="161"/>
      <c r="L2" s="161"/>
      <c r="M2" s="161"/>
      <c r="N2" s="161"/>
      <c r="O2" s="161"/>
      <c r="P2" s="161"/>
      <c r="Q2" s="161"/>
      <c r="R2" s="161"/>
    </row>
    <row r="3" spans="1:18" ht="39" customHeight="1">
      <c r="A3" s="162" t="s">
        <v>204</v>
      </c>
      <c r="B3" s="162"/>
      <c r="C3" s="162"/>
      <c r="D3" s="162"/>
      <c r="E3" s="162"/>
      <c r="F3" s="162"/>
      <c r="G3" s="162"/>
      <c r="H3" s="162"/>
      <c r="I3" s="162"/>
      <c r="J3" s="162"/>
      <c r="K3" s="162"/>
      <c r="L3" s="162"/>
      <c r="M3" s="162"/>
      <c r="N3" s="162"/>
      <c r="O3" s="162"/>
      <c r="P3" s="162"/>
      <c r="Q3" s="162"/>
      <c r="R3" s="162"/>
    </row>
    <row r="4" spans="1:18" ht="39" customHeight="1">
      <c r="A4" s="163" t="s">
        <v>205</v>
      </c>
      <c r="B4" s="163"/>
      <c r="C4" s="163"/>
      <c r="D4" s="163"/>
      <c r="E4" s="163"/>
      <c r="F4" s="163"/>
      <c r="G4" s="163"/>
      <c r="H4" s="163"/>
      <c r="I4" s="163"/>
      <c r="J4" s="163"/>
      <c r="K4" s="163"/>
      <c r="L4" s="163"/>
      <c r="M4" s="163"/>
      <c r="N4" s="163"/>
      <c r="O4" s="163"/>
      <c r="P4" s="163"/>
      <c r="Q4" s="163"/>
      <c r="R4" s="163"/>
    </row>
    <row r="5" spans="1:18" ht="172.5" customHeight="1">
      <c r="A5" s="110" t="s">
        <v>5</v>
      </c>
      <c r="B5" s="125" t="s">
        <v>206</v>
      </c>
      <c r="C5" s="110" t="s">
        <v>6</v>
      </c>
      <c r="D5" s="110" t="s">
        <v>7</v>
      </c>
      <c r="E5" s="110" t="s">
        <v>10</v>
      </c>
      <c r="F5" s="125" t="s">
        <v>11</v>
      </c>
      <c r="G5" s="110" t="s">
        <v>207</v>
      </c>
      <c r="H5" s="126" t="s">
        <v>12</v>
      </c>
      <c r="I5" s="126" t="s">
        <v>208</v>
      </c>
      <c r="J5" s="126" t="s">
        <v>14</v>
      </c>
      <c r="K5" s="126" t="s">
        <v>15</v>
      </c>
      <c r="L5" s="126" t="s">
        <v>16</v>
      </c>
      <c r="M5" s="127" t="s">
        <v>17</v>
      </c>
      <c r="N5" s="127" t="s">
        <v>18</v>
      </c>
      <c r="O5" s="126" t="s">
        <v>19</v>
      </c>
      <c r="P5" s="128" t="s">
        <v>209</v>
      </c>
      <c r="Q5" s="110" t="s">
        <v>21</v>
      </c>
      <c r="R5" s="110" t="s">
        <v>22</v>
      </c>
    </row>
    <row r="6" spans="1:18">
      <c r="A6" s="129" t="s">
        <v>23</v>
      </c>
      <c r="B6" s="129" t="s">
        <v>24</v>
      </c>
      <c r="C6" s="129" t="s">
        <v>25</v>
      </c>
      <c r="D6" s="129" t="s">
        <v>26</v>
      </c>
      <c r="E6" s="129" t="s">
        <v>27</v>
      </c>
      <c r="F6" s="129" t="s">
        <v>28</v>
      </c>
      <c r="G6" s="129" t="s">
        <v>29</v>
      </c>
      <c r="H6" s="129" t="s">
        <v>30</v>
      </c>
      <c r="I6" s="129" t="s">
        <v>31</v>
      </c>
      <c r="J6" s="129" t="s">
        <v>32</v>
      </c>
      <c r="K6" s="129" t="s">
        <v>33</v>
      </c>
      <c r="L6" s="129" t="s">
        <v>34</v>
      </c>
      <c r="M6" s="129" t="s">
        <v>35</v>
      </c>
      <c r="N6" s="129" t="s">
        <v>36</v>
      </c>
      <c r="O6" s="129" t="s">
        <v>37</v>
      </c>
      <c r="P6" s="129" t="s">
        <v>38</v>
      </c>
      <c r="Q6" s="129" t="s">
        <v>39</v>
      </c>
      <c r="R6" s="129" t="s">
        <v>40</v>
      </c>
    </row>
    <row r="7" spans="1:18" ht="59.25" customHeight="1">
      <c r="A7" s="70" t="s">
        <v>23</v>
      </c>
      <c r="B7" s="70" t="s">
        <v>210</v>
      </c>
      <c r="C7" s="70" t="s">
        <v>41</v>
      </c>
      <c r="D7" s="70" t="s">
        <v>211</v>
      </c>
      <c r="E7" s="70" t="s">
        <v>212</v>
      </c>
      <c r="F7" s="70">
        <v>12</v>
      </c>
      <c r="G7" s="111" t="s">
        <v>213</v>
      </c>
      <c r="H7" s="18"/>
      <c r="I7" s="70"/>
      <c r="J7" s="70"/>
      <c r="K7" s="70"/>
      <c r="L7" s="10"/>
      <c r="M7" s="10"/>
      <c r="N7" s="36"/>
      <c r="O7" s="112"/>
      <c r="P7" s="113">
        <f>I7*O7</f>
        <v>0</v>
      </c>
      <c r="Q7" s="74"/>
      <c r="R7" s="114">
        <f>ROUND((P7*Q7+P7),2)</f>
        <v>0</v>
      </c>
    </row>
    <row r="8" spans="1:18" ht="46.5" customHeight="1">
      <c r="A8" s="70" t="s">
        <v>24</v>
      </c>
      <c r="B8" s="70" t="s">
        <v>214</v>
      </c>
      <c r="C8" s="70">
        <v>0</v>
      </c>
      <c r="D8" s="70" t="s">
        <v>215</v>
      </c>
      <c r="E8" s="70" t="s">
        <v>212</v>
      </c>
      <c r="F8" s="70">
        <v>12</v>
      </c>
      <c r="G8" s="111" t="s">
        <v>216</v>
      </c>
      <c r="H8" s="18"/>
      <c r="I8" s="70"/>
      <c r="J8" s="70"/>
      <c r="K8" s="70"/>
      <c r="L8" s="115"/>
      <c r="M8" s="10"/>
      <c r="N8" s="36"/>
      <c r="O8" s="112"/>
      <c r="P8" s="113">
        <f t="shared" ref="P8:P11" si="0">I8*O8</f>
        <v>0</v>
      </c>
      <c r="Q8" s="74"/>
      <c r="R8" s="114">
        <f t="shared" ref="R8:R11" si="1">ROUND((P8*Q8+P8),2)</f>
        <v>0</v>
      </c>
    </row>
    <row r="9" spans="1:18" ht="45" customHeight="1">
      <c r="A9" s="70" t="s">
        <v>25</v>
      </c>
      <c r="B9" s="70" t="s">
        <v>214</v>
      </c>
      <c r="C9" s="70" t="s">
        <v>41</v>
      </c>
      <c r="D9" s="70" t="s">
        <v>215</v>
      </c>
      <c r="E9" s="70" t="s">
        <v>212</v>
      </c>
      <c r="F9" s="70">
        <v>12</v>
      </c>
      <c r="G9" s="116" t="s">
        <v>217</v>
      </c>
      <c r="H9" s="18"/>
      <c r="I9" s="70"/>
      <c r="J9" s="70"/>
      <c r="K9" s="70"/>
      <c r="L9" s="115"/>
      <c r="M9" s="10"/>
      <c r="N9" s="36"/>
      <c r="O9" s="112"/>
      <c r="P9" s="113">
        <f t="shared" si="0"/>
        <v>0</v>
      </c>
      <c r="Q9" s="74"/>
      <c r="R9" s="114">
        <f t="shared" si="1"/>
        <v>0</v>
      </c>
    </row>
    <row r="10" spans="1:18" ht="48" customHeight="1">
      <c r="A10" s="70" t="s">
        <v>26</v>
      </c>
      <c r="B10" s="70" t="s">
        <v>214</v>
      </c>
      <c r="C10" s="70">
        <v>0</v>
      </c>
      <c r="D10" s="70" t="s">
        <v>215</v>
      </c>
      <c r="E10" s="70" t="s">
        <v>212</v>
      </c>
      <c r="F10" s="70">
        <v>48</v>
      </c>
      <c r="G10" s="116" t="s">
        <v>218</v>
      </c>
      <c r="H10" s="18"/>
      <c r="I10" s="70"/>
      <c r="J10" s="70"/>
      <c r="K10" s="70"/>
      <c r="L10" s="10"/>
      <c r="M10" s="10"/>
      <c r="N10" s="36"/>
      <c r="O10" s="112"/>
      <c r="P10" s="113">
        <f t="shared" si="0"/>
        <v>0</v>
      </c>
      <c r="Q10" s="74"/>
      <c r="R10" s="114">
        <f t="shared" si="1"/>
        <v>0</v>
      </c>
    </row>
    <row r="11" spans="1:18" ht="69" customHeight="1">
      <c r="A11" s="70" t="s">
        <v>27</v>
      </c>
      <c r="B11" s="70" t="s">
        <v>219</v>
      </c>
      <c r="C11" s="56" t="s">
        <v>46</v>
      </c>
      <c r="D11" s="56" t="s">
        <v>220</v>
      </c>
      <c r="E11" s="56" t="s">
        <v>212</v>
      </c>
      <c r="F11" s="56">
        <v>72</v>
      </c>
      <c r="G11" s="9" t="s">
        <v>221</v>
      </c>
      <c r="H11" s="8"/>
      <c r="I11" s="70"/>
      <c r="J11" s="56"/>
      <c r="K11" s="70"/>
      <c r="L11" s="117"/>
      <c r="M11" s="118"/>
      <c r="N11" s="10"/>
      <c r="O11" s="119"/>
      <c r="P11" s="113">
        <f t="shared" si="0"/>
        <v>0</v>
      </c>
      <c r="Q11" s="74"/>
      <c r="R11" s="114">
        <f t="shared" si="1"/>
        <v>0</v>
      </c>
    </row>
    <row r="12" spans="1:18" ht="29.25" customHeight="1">
      <c r="A12" s="142" t="s">
        <v>236</v>
      </c>
      <c r="B12" s="142"/>
      <c r="C12" s="142"/>
      <c r="D12" s="142"/>
      <c r="E12" s="142"/>
      <c r="F12" s="142"/>
      <c r="G12" s="142"/>
      <c r="H12" s="142"/>
      <c r="I12" s="142"/>
      <c r="J12" s="142"/>
      <c r="K12" s="142"/>
      <c r="L12" s="142"/>
      <c r="M12" s="142"/>
      <c r="N12" s="142"/>
      <c r="O12" s="142"/>
      <c r="P12" s="130">
        <f>SUM(P7:P11)</f>
        <v>0</v>
      </c>
      <c r="Q12" s="131" t="s">
        <v>118</v>
      </c>
      <c r="R12" s="132">
        <f>SUM(R7:R11)</f>
        <v>0</v>
      </c>
    </row>
    <row r="13" spans="1:18" ht="29.25" customHeight="1">
      <c r="A13" s="158" t="s">
        <v>147</v>
      </c>
      <c r="B13" s="158"/>
      <c r="C13" s="158"/>
      <c r="D13" s="158"/>
      <c r="E13" s="158"/>
      <c r="F13" s="158"/>
      <c r="G13" s="158"/>
      <c r="H13" s="158"/>
      <c r="I13" s="158"/>
      <c r="J13" s="158"/>
      <c r="K13" s="158"/>
      <c r="L13" s="158"/>
      <c r="M13" s="158"/>
      <c r="N13" s="158"/>
      <c r="O13" s="158"/>
      <c r="P13" s="133">
        <f>0.7*P12</f>
        <v>0</v>
      </c>
      <c r="Q13" s="134" t="s">
        <v>118</v>
      </c>
      <c r="R13" s="133">
        <f>0.7*R12</f>
        <v>0</v>
      </c>
    </row>
    <row r="14" spans="1:18" ht="29.25" customHeight="1">
      <c r="A14" s="160" t="s">
        <v>203</v>
      </c>
      <c r="B14" s="160"/>
      <c r="C14" s="160"/>
      <c r="D14" s="160"/>
      <c r="E14" s="160"/>
      <c r="F14" s="160"/>
      <c r="G14" s="160"/>
      <c r="H14" s="160"/>
      <c r="I14" s="160"/>
      <c r="J14" s="160"/>
      <c r="K14" s="160"/>
      <c r="L14" s="160"/>
      <c r="M14" s="160"/>
      <c r="N14" s="160"/>
      <c r="O14" s="160"/>
      <c r="P14" s="133">
        <f>1.2*P12</f>
        <v>0</v>
      </c>
      <c r="Q14" s="134" t="s">
        <v>118</v>
      </c>
      <c r="R14" s="133">
        <f>1.2*R12</f>
        <v>0</v>
      </c>
    </row>
    <row r="15" spans="1:18" ht="33.75" customHeight="1">
      <c r="A15" s="146" t="s">
        <v>148</v>
      </c>
      <c r="B15" s="146"/>
      <c r="C15" s="146"/>
      <c r="D15" s="146"/>
      <c r="E15" s="146"/>
      <c r="F15" s="146"/>
      <c r="G15" s="146"/>
      <c r="H15" s="146"/>
      <c r="I15" s="146"/>
      <c r="J15" s="146"/>
      <c r="K15" s="146"/>
      <c r="L15" s="146"/>
      <c r="M15" s="146"/>
      <c r="N15" s="146"/>
      <c r="O15" s="146"/>
      <c r="P15" s="146"/>
      <c r="Q15" s="146"/>
      <c r="R15" s="146"/>
    </row>
    <row r="16" spans="1:18" ht="33.75" customHeight="1">
      <c r="A16" s="146" t="s">
        <v>149</v>
      </c>
      <c r="B16" s="146"/>
      <c r="C16" s="146"/>
      <c r="D16" s="146"/>
      <c r="E16" s="146"/>
      <c r="F16" s="146"/>
      <c r="G16" s="146"/>
      <c r="H16" s="146"/>
      <c r="I16" s="146"/>
      <c r="J16" s="146"/>
      <c r="K16" s="146"/>
      <c r="L16" s="146"/>
      <c r="M16" s="146"/>
      <c r="N16" s="146"/>
      <c r="O16" s="146"/>
      <c r="P16" s="146"/>
      <c r="Q16" s="146"/>
      <c r="R16" s="146"/>
    </row>
    <row r="17" spans="1:18" ht="33.75" customHeight="1">
      <c r="A17" s="143" t="s">
        <v>151</v>
      </c>
      <c r="B17" s="143"/>
      <c r="C17" s="143"/>
      <c r="D17" s="143"/>
      <c r="E17" s="143"/>
      <c r="F17" s="143"/>
      <c r="G17" s="143"/>
      <c r="H17" s="143"/>
      <c r="I17" s="143"/>
      <c r="J17" s="143" t="s">
        <v>151</v>
      </c>
      <c r="K17" s="143"/>
      <c r="L17" s="143"/>
      <c r="M17" s="143"/>
      <c r="N17" s="143"/>
      <c r="O17" s="143"/>
      <c r="P17" s="143"/>
      <c r="Q17" s="143"/>
      <c r="R17" s="143"/>
    </row>
    <row r="18" spans="1:18" ht="33.75" customHeight="1">
      <c r="A18" s="143" t="s">
        <v>152</v>
      </c>
      <c r="B18" s="143"/>
      <c r="C18" s="143"/>
      <c r="D18" s="143"/>
      <c r="E18" s="143"/>
      <c r="F18" s="143"/>
      <c r="G18" s="143"/>
      <c r="H18" s="143"/>
      <c r="I18" s="143"/>
      <c r="J18" s="143" t="s">
        <v>153</v>
      </c>
      <c r="K18" s="143"/>
      <c r="L18" s="143"/>
      <c r="M18" s="143"/>
      <c r="N18" s="143"/>
      <c r="O18" s="143"/>
      <c r="P18" s="143"/>
      <c r="Q18" s="143"/>
      <c r="R18" s="143"/>
    </row>
    <row r="19" spans="1:18" ht="33.75" customHeight="1">
      <c r="A19" s="145" t="s">
        <v>235</v>
      </c>
      <c r="B19" s="145"/>
      <c r="C19" s="145"/>
      <c r="D19" s="145"/>
      <c r="E19" s="145"/>
      <c r="F19" s="145"/>
      <c r="G19" s="145"/>
      <c r="H19" s="145"/>
      <c r="I19" s="145"/>
      <c r="J19" s="145"/>
      <c r="K19" s="145"/>
      <c r="L19" s="145"/>
      <c r="M19" s="145"/>
      <c r="N19" s="145"/>
      <c r="O19" s="145"/>
      <c r="P19" s="145"/>
      <c r="Q19" s="145"/>
      <c r="R19" s="145"/>
    </row>
  </sheetData>
  <mergeCells count="14">
    <mergeCell ref="A13:O13"/>
    <mergeCell ref="A1:R1"/>
    <mergeCell ref="A2:R2"/>
    <mergeCell ref="A3:R3"/>
    <mergeCell ref="A4:R4"/>
    <mergeCell ref="A12:O12"/>
    <mergeCell ref="A19:R19"/>
    <mergeCell ref="A14:O14"/>
    <mergeCell ref="A15:R15"/>
    <mergeCell ref="A16:R16"/>
    <mergeCell ref="A17:I17"/>
    <mergeCell ref="J17:R17"/>
    <mergeCell ref="A18:I18"/>
    <mergeCell ref="J18:R18"/>
  </mergeCells>
  <phoneticPr fontId="17" type="noConversion"/>
  <pageMargins left="0.25" right="0.25" top="0.75" bottom="0.75" header="0.3" footer="0.3"/>
  <pageSetup paperSize="9" scale="4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62CDF-CAE9-4F33-850F-151D77964036}">
  <sheetPr>
    <pageSetUpPr fitToPage="1"/>
  </sheetPr>
  <dimension ref="A1:AC15"/>
  <sheetViews>
    <sheetView view="pageBreakPreview" topLeftCell="A7" zoomScale="75" zoomScaleNormal="100" zoomScaleSheetLayoutView="75" workbookViewId="0">
      <selection activeCell="A8" sqref="A8:M8"/>
    </sheetView>
  </sheetViews>
  <sheetFormatPr defaultRowHeight="12.75"/>
  <cols>
    <col min="1" max="1" width="6.625" style="65" customWidth="1"/>
    <col min="2" max="2" width="41.875" style="65" customWidth="1"/>
    <col min="3" max="4" width="16.5" style="65" customWidth="1"/>
    <col min="5" max="5" width="90.75" style="65" customWidth="1"/>
    <col min="6" max="6" width="19.375" style="65" customWidth="1"/>
    <col min="7" max="7" width="17.75" style="65" customWidth="1"/>
    <col min="8" max="8" width="12.25" style="65" customWidth="1"/>
    <col min="9" max="9" width="14.875" style="65" customWidth="1"/>
    <col min="10" max="10" width="15.875" style="65" customWidth="1"/>
    <col min="11" max="11" width="17" style="65" customWidth="1"/>
    <col min="12" max="12" width="16.75" style="65" customWidth="1"/>
    <col min="13" max="13" width="20.625" style="65" customWidth="1"/>
    <col min="14" max="14" width="16.875" style="65" customWidth="1"/>
    <col min="15" max="15" width="13.5" style="65" customWidth="1"/>
    <col min="16" max="16" width="17.25" style="65" customWidth="1"/>
    <col min="17" max="19" width="16.5" style="65" hidden="1" customWidth="1"/>
    <col min="20" max="16384" width="9" style="65"/>
  </cols>
  <sheetData>
    <row r="1" spans="1:19" ht="31.5" customHeight="1">
      <c r="A1" s="135" t="s">
        <v>228</v>
      </c>
      <c r="B1" s="135"/>
      <c r="C1" s="135"/>
      <c r="D1" s="135"/>
      <c r="E1" s="135"/>
      <c r="F1" s="135"/>
      <c r="G1" s="135"/>
      <c r="H1" s="135"/>
      <c r="I1" s="135"/>
      <c r="J1" s="135"/>
      <c r="K1" s="135"/>
      <c r="L1" s="135"/>
      <c r="M1" s="135"/>
      <c r="N1" s="135"/>
      <c r="O1" s="135"/>
      <c r="P1" s="135"/>
      <c r="Q1" s="135"/>
      <c r="R1" s="135"/>
      <c r="S1" s="135"/>
    </row>
    <row r="2" spans="1:19" ht="31.5" customHeight="1">
      <c r="A2" s="164" t="s">
        <v>222</v>
      </c>
      <c r="B2" s="164"/>
      <c r="C2" s="164"/>
      <c r="D2" s="164"/>
      <c r="E2" s="164"/>
      <c r="F2" s="164"/>
      <c r="G2" s="164"/>
      <c r="H2" s="164"/>
      <c r="I2" s="164"/>
      <c r="J2" s="164"/>
      <c r="K2" s="164"/>
      <c r="L2" s="164"/>
      <c r="M2" s="164"/>
      <c r="N2" s="164"/>
      <c r="O2" s="164"/>
      <c r="P2" s="164"/>
    </row>
    <row r="3" spans="1:19" ht="31.5" customHeight="1">
      <c r="A3" s="165" t="s">
        <v>223</v>
      </c>
      <c r="B3" s="165"/>
      <c r="C3" s="165"/>
      <c r="D3" s="165"/>
      <c r="E3" s="165"/>
      <c r="F3" s="165"/>
      <c r="G3" s="165"/>
      <c r="H3" s="165"/>
      <c r="I3" s="165"/>
      <c r="J3" s="165"/>
      <c r="K3" s="165"/>
      <c r="L3" s="165"/>
      <c r="M3" s="165"/>
      <c r="N3" s="165"/>
      <c r="O3" s="165"/>
      <c r="P3" s="165"/>
    </row>
    <row r="4" spans="1:19" ht="39" customHeight="1">
      <c r="A4" s="163" t="s">
        <v>233</v>
      </c>
      <c r="B4" s="163"/>
      <c r="C4" s="163"/>
      <c r="D4" s="163"/>
      <c r="E4" s="163"/>
      <c r="F4" s="163"/>
      <c r="G4" s="163"/>
      <c r="H4" s="163"/>
      <c r="I4" s="163"/>
      <c r="J4" s="163"/>
      <c r="K4" s="163"/>
      <c r="L4" s="163"/>
      <c r="M4" s="163"/>
      <c r="N4" s="163"/>
      <c r="O4" s="163"/>
      <c r="P4" s="163"/>
      <c r="Q4" s="163"/>
      <c r="R4" s="163"/>
      <c r="S4" s="163"/>
    </row>
    <row r="5" spans="1:19" ht="123.75" customHeight="1">
      <c r="A5" s="123" t="s">
        <v>5</v>
      </c>
      <c r="B5" s="123" t="s">
        <v>206</v>
      </c>
      <c r="C5" s="123" t="s">
        <v>224</v>
      </c>
      <c r="D5" s="123" t="s">
        <v>225</v>
      </c>
      <c r="E5" s="123" t="s">
        <v>207</v>
      </c>
      <c r="F5" s="126" t="s">
        <v>12</v>
      </c>
      <c r="G5" s="126" t="s">
        <v>229</v>
      </c>
      <c r="H5" s="126" t="s">
        <v>14</v>
      </c>
      <c r="I5" s="126" t="s">
        <v>15</v>
      </c>
      <c r="J5" s="126" t="s">
        <v>16</v>
      </c>
      <c r="K5" s="127" t="s">
        <v>17</v>
      </c>
      <c r="L5" s="127" t="s">
        <v>18</v>
      </c>
      <c r="M5" s="126" t="s">
        <v>230</v>
      </c>
      <c r="N5" s="128" t="s">
        <v>231</v>
      </c>
      <c r="O5" s="110" t="s">
        <v>21</v>
      </c>
      <c r="P5" s="110" t="s">
        <v>232</v>
      </c>
    </row>
    <row r="6" spans="1:19">
      <c r="A6" s="124" t="s">
        <v>23</v>
      </c>
      <c r="B6" s="124" t="s">
        <v>24</v>
      </c>
      <c r="C6" s="124" t="s">
        <v>25</v>
      </c>
      <c r="D6" s="124" t="s">
        <v>26</v>
      </c>
      <c r="E6" s="124" t="s">
        <v>27</v>
      </c>
      <c r="F6" s="124" t="s">
        <v>28</v>
      </c>
      <c r="G6" s="124" t="s">
        <v>29</v>
      </c>
      <c r="H6" s="124" t="s">
        <v>30</v>
      </c>
      <c r="I6" s="124" t="s">
        <v>31</v>
      </c>
      <c r="J6" s="124" t="s">
        <v>32</v>
      </c>
      <c r="K6" s="124" t="s">
        <v>33</v>
      </c>
      <c r="L6" s="124" t="s">
        <v>34</v>
      </c>
      <c r="M6" s="124" t="s">
        <v>35</v>
      </c>
      <c r="N6" s="124" t="s">
        <v>36</v>
      </c>
      <c r="O6" s="124" t="s">
        <v>37</v>
      </c>
      <c r="P6" s="124" t="s">
        <v>38</v>
      </c>
    </row>
    <row r="7" spans="1:19" ht="63" customHeight="1">
      <c r="A7" s="121" t="s">
        <v>23</v>
      </c>
      <c r="B7" s="167" t="s">
        <v>226</v>
      </c>
      <c r="C7" s="120" t="s">
        <v>227</v>
      </c>
      <c r="D7" s="122">
        <v>5</v>
      </c>
      <c r="E7" s="168" t="s">
        <v>234</v>
      </c>
      <c r="F7" s="18"/>
      <c r="G7" s="70"/>
      <c r="H7" s="70"/>
      <c r="I7" s="70"/>
      <c r="J7" s="10"/>
      <c r="K7" s="10"/>
      <c r="L7" s="36"/>
      <c r="M7" s="112"/>
      <c r="N7" s="113">
        <f>G7*M7</f>
        <v>0</v>
      </c>
      <c r="O7" s="74"/>
      <c r="P7" s="114">
        <f>ROUND((N7*O7+N7),2)</f>
        <v>0</v>
      </c>
    </row>
    <row r="8" spans="1:19" ht="29.25" customHeight="1">
      <c r="A8" s="170" t="s">
        <v>236</v>
      </c>
      <c r="B8" s="171"/>
      <c r="C8" s="171"/>
      <c r="D8" s="171"/>
      <c r="E8" s="171"/>
      <c r="F8" s="171"/>
      <c r="G8" s="171"/>
      <c r="H8" s="171"/>
      <c r="I8" s="171"/>
      <c r="J8" s="171"/>
      <c r="K8" s="171"/>
      <c r="L8" s="171"/>
      <c r="M8" s="172"/>
      <c r="N8" s="173">
        <f>SUM(N3:N7)</f>
        <v>0</v>
      </c>
      <c r="O8" s="169"/>
      <c r="P8" s="130">
        <f>SUM(P3:P7)</f>
        <v>0</v>
      </c>
      <c r="Q8" s="131" t="s">
        <v>118</v>
      </c>
      <c r="R8" s="132">
        <f>SUM(R3:R7)</f>
        <v>0</v>
      </c>
    </row>
    <row r="9" spans="1:19" ht="29.25" customHeight="1">
      <c r="A9" s="170" t="s">
        <v>147</v>
      </c>
      <c r="B9" s="171"/>
      <c r="C9" s="171"/>
      <c r="D9" s="171"/>
      <c r="E9" s="171"/>
      <c r="F9" s="171"/>
      <c r="G9" s="171"/>
      <c r="H9" s="171"/>
      <c r="I9" s="171"/>
      <c r="J9" s="171"/>
      <c r="K9" s="171"/>
      <c r="L9" s="171"/>
      <c r="M9" s="172"/>
      <c r="N9" s="173">
        <f>0.7*N8</f>
        <v>0</v>
      </c>
      <c r="O9" s="169"/>
      <c r="P9" s="133">
        <f>0.7*P8</f>
        <v>0</v>
      </c>
      <c r="Q9" s="134" t="s">
        <v>118</v>
      </c>
      <c r="R9" s="133">
        <f>0.7*R8</f>
        <v>0</v>
      </c>
    </row>
    <row r="10" spans="1:19" ht="29.25" customHeight="1">
      <c r="A10" s="170" t="s">
        <v>203</v>
      </c>
      <c r="B10" s="171"/>
      <c r="C10" s="171"/>
      <c r="D10" s="171"/>
      <c r="E10" s="171"/>
      <c r="F10" s="171"/>
      <c r="G10" s="171"/>
      <c r="H10" s="171"/>
      <c r="I10" s="171"/>
      <c r="J10" s="171"/>
      <c r="K10" s="171"/>
      <c r="L10" s="171"/>
      <c r="M10" s="172"/>
      <c r="N10" s="173">
        <f>1.2*N8</f>
        <v>0</v>
      </c>
      <c r="O10" s="169"/>
      <c r="P10" s="133">
        <f>1.2*P8</f>
        <v>0</v>
      </c>
      <c r="Q10" s="134" t="s">
        <v>118</v>
      </c>
      <c r="R10" s="133">
        <f>1.2*R8</f>
        <v>0</v>
      </c>
    </row>
    <row r="11" spans="1:19" ht="33.75" customHeight="1">
      <c r="A11" s="146" t="s">
        <v>148</v>
      </c>
      <c r="B11" s="146"/>
      <c r="C11" s="146"/>
      <c r="D11" s="146"/>
      <c r="E11" s="146"/>
      <c r="F11" s="146"/>
      <c r="G11" s="146"/>
      <c r="H11" s="146"/>
      <c r="I11" s="146"/>
      <c r="J11" s="146"/>
      <c r="K11" s="146"/>
      <c r="L11" s="146"/>
      <c r="M11" s="146"/>
      <c r="N11" s="146"/>
      <c r="O11" s="146"/>
      <c r="P11" s="146"/>
      <c r="Q11" s="146"/>
      <c r="R11" s="146"/>
    </row>
    <row r="12" spans="1:19" ht="33.75" customHeight="1">
      <c r="A12" s="146" t="s">
        <v>149</v>
      </c>
      <c r="B12" s="146"/>
      <c r="C12" s="146"/>
      <c r="D12" s="146"/>
      <c r="E12" s="146"/>
      <c r="F12" s="146"/>
      <c r="G12" s="146"/>
      <c r="H12" s="146"/>
      <c r="I12" s="146"/>
      <c r="J12" s="146"/>
      <c r="K12" s="146"/>
      <c r="L12" s="146"/>
      <c r="M12" s="146"/>
      <c r="N12" s="146"/>
      <c r="O12" s="146"/>
      <c r="P12" s="146"/>
      <c r="Q12" s="146"/>
      <c r="R12" s="146"/>
    </row>
    <row r="13" spans="1:19" ht="33.75" customHeight="1">
      <c r="A13" s="143" t="s">
        <v>151</v>
      </c>
      <c r="B13" s="143"/>
      <c r="C13" s="143"/>
      <c r="D13" s="143"/>
      <c r="E13" s="143"/>
      <c r="F13" s="143"/>
      <c r="G13" s="143"/>
      <c r="H13" s="143"/>
      <c r="I13" s="143"/>
      <c r="J13" s="143" t="s">
        <v>151</v>
      </c>
      <c r="K13" s="143"/>
      <c r="L13" s="143"/>
      <c r="M13" s="143"/>
      <c r="N13" s="143"/>
      <c r="O13" s="143"/>
      <c r="P13" s="143"/>
      <c r="Q13" s="143"/>
      <c r="R13" s="143"/>
    </row>
    <row r="14" spans="1:19" ht="33.75" customHeight="1">
      <c r="A14" s="143" t="s">
        <v>152</v>
      </c>
      <c r="B14" s="143"/>
      <c r="C14" s="143"/>
      <c r="D14" s="143"/>
      <c r="E14" s="143"/>
      <c r="F14" s="143"/>
      <c r="G14" s="143"/>
      <c r="H14" s="143"/>
      <c r="I14" s="143"/>
      <c r="J14" s="143" t="s">
        <v>153</v>
      </c>
      <c r="K14" s="143"/>
      <c r="L14" s="143"/>
      <c r="M14" s="143"/>
      <c r="N14" s="143"/>
      <c r="O14" s="143"/>
      <c r="P14" s="143"/>
      <c r="Q14" s="143"/>
      <c r="R14" s="143"/>
    </row>
    <row r="15" spans="1:19" ht="33.75" customHeight="1">
      <c r="A15" s="145" t="s">
        <v>235</v>
      </c>
      <c r="B15" s="145"/>
      <c r="C15" s="145"/>
      <c r="D15" s="145"/>
      <c r="E15" s="145"/>
      <c r="F15" s="145"/>
      <c r="G15" s="145"/>
      <c r="H15" s="145"/>
      <c r="I15" s="145"/>
      <c r="J15" s="145"/>
      <c r="K15" s="145"/>
      <c r="L15" s="145"/>
      <c r="M15" s="145"/>
      <c r="N15" s="145"/>
      <c r="O15" s="145"/>
      <c r="P15" s="145"/>
      <c r="Q15" s="145"/>
      <c r="R15" s="145"/>
    </row>
  </sheetData>
  <mergeCells count="14">
    <mergeCell ref="A11:R11"/>
    <mergeCell ref="A12:R12"/>
    <mergeCell ref="A13:I13"/>
    <mergeCell ref="J13:R13"/>
    <mergeCell ref="A14:I14"/>
    <mergeCell ref="J14:R14"/>
    <mergeCell ref="A15:R15"/>
    <mergeCell ref="A8:M8"/>
    <mergeCell ref="A9:M9"/>
    <mergeCell ref="A1:S1"/>
    <mergeCell ref="A2:P2"/>
    <mergeCell ref="A3:P3"/>
    <mergeCell ref="A4:S4"/>
    <mergeCell ref="A10:M10"/>
  </mergeCells>
  <phoneticPr fontId="17" type="noConversion"/>
  <pageMargins left="0.25" right="0.25" top="0.75" bottom="0.75" header="0.3" footer="0.3"/>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1</vt:i4>
      </vt:variant>
    </vt:vector>
  </HeadingPairs>
  <TitlesOfParts>
    <vt:vector size="5" baseType="lpstr">
      <vt:lpstr>1</vt:lpstr>
      <vt:lpstr>2</vt:lpstr>
      <vt:lpstr>3</vt:lpstr>
      <vt:lpstr>7</vt:lpstr>
      <vt:lpstr>'7'!Obszar_wydruku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Marta Dziedzic</cp:lastModifiedBy>
  <cp:lastPrinted>2024-10-29T07:53:38Z</cp:lastPrinted>
  <dcterms:created xsi:type="dcterms:W3CDTF">2024-10-28T10:29:09Z</dcterms:created>
  <dcterms:modified xsi:type="dcterms:W3CDTF">2024-11-06T11:26:54Z</dcterms:modified>
</cp:coreProperties>
</file>