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3004-FS\Dane\Zamowienia publiczne\PRZETARGI 2024\Tonery 2024\załączniki do SWZ\"/>
    </mc:Choice>
  </mc:AlternateContent>
  <bookViews>
    <workbookView xWindow="0" yWindow="0" windowWidth="28800" windowHeight="121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9" i="1" l="1"/>
  <c r="G83" i="1"/>
  <c r="H102" i="1" l="1"/>
  <c r="I102" i="1" s="1"/>
  <c r="H103" i="1"/>
  <c r="I103" i="1" s="1"/>
  <c r="H104" i="1"/>
  <c r="I104" i="1" s="1"/>
  <c r="H105" i="1"/>
  <c r="I105" i="1" s="1"/>
  <c r="G105" i="1"/>
  <c r="G104" i="1"/>
  <c r="G103" i="1"/>
  <c r="G102" i="1"/>
  <c r="H101" i="1"/>
  <c r="I101" i="1" s="1"/>
  <c r="G101" i="1"/>
  <c r="H100" i="1"/>
  <c r="I100" i="1" s="1"/>
  <c r="G100" i="1"/>
  <c r="H99" i="1"/>
  <c r="I99" i="1" s="1"/>
  <c r="H98" i="1"/>
  <c r="I98" i="1" s="1"/>
  <c r="G98" i="1"/>
  <c r="H97" i="1" l="1"/>
  <c r="I97" i="1" s="1"/>
  <c r="G97" i="1"/>
  <c r="H96" i="1"/>
  <c r="I96" i="1" s="1"/>
  <c r="G96" i="1"/>
  <c r="H95" i="1"/>
  <c r="I95" i="1" s="1"/>
  <c r="G95" i="1"/>
  <c r="H94" i="1"/>
  <c r="I94" i="1" s="1"/>
  <c r="G94" i="1"/>
  <c r="H93" i="1"/>
  <c r="I93" i="1" s="1"/>
  <c r="G93" i="1"/>
  <c r="H92" i="1"/>
  <c r="I92" i="1" s="1"/>
  <c r="G92" i="1"/>
  <c r="H91" i="1"/>
  <c r="I91" i="1" s="1"/>
  <c r="G91" i="1"/>
  <c r="H90" i="1"/>
  <c r="I90" i="1" s="1"/>
  <c r="G90" i="1"/>
  <c r="H89" i="1"/>
  <c r="I89" i="1" s="1"/>
  <c r="G89" i="1"/>
  <c r="H88" i="1"/>
  <c r="I88" i="1" s="1"/>
  <c r="G88" i="1"/>
  <c r="H87" i="1"/>
  <c r="I87" i="1" s="1"/>
  <c r="G87" i="1"/>
  <c r="H86" i="1"/>
  <c r="I86" i="1" s="1"/>
  <c r="G86" i="1"/>
  <c r="H85" i="1"/>
  <c r="I85" i="1" s="1"/>
  <c r="G85" i="1"/>
  <c r="H84" i="1"/>
  <c r="I84" i="1" s="1"/>
  <c r="G84" i="1"/>
  <c r="H83" i="1"/>
  <c r="I83" i="1" s="1"/>
  <c r="H78" i="1"/>
  <c r="I78" i="1" s="1"/>
  <c r="G78" i="1"/>
  <c r="H77" i="1"/>
  <c r="I77" i="1" s="1"/>
  <c r="G77" i="1"/>
  <c r="H76" i="1"/>
  <c r="I76" i="1" s="1"/>
  <c r="G76" i="1"/>
  <c r="H75" i="1"/>
  <c r="I75" i="1" s="1"/>
  <c r="G75" i="1"/>
  <c r="H74" i="1"/>
  <c r="I74" i="1" s="1"/>
  <c r="G74" i="1"/>
  <c r="H73" i="1"/>
  <c r="I73" i="1" s="1"/>
  <c r="G73" i="1"/>
  <c r="H72" i="1"/>
  <c r="I72" i="1" s="1"/>
  <c r="G72" i="1"/>
  <c r="H71" i="1"/>
  <c r="I71" i="1" s="1"/>
  <c r="G71" i="1"/>
  <c r="H70" i="1"/>
  <c r="I70" i="1" s="1"/>
  <c r="G70" i="1"/>
  <c r="H69" i="1"/>
  <c r="I69" i="1" s="1"/>
  <c r="G69" i="1"/>
  <c r="H68" i="1"/>
  <c r="I68" i="1" s="1"/>
  <c r="G68" i="1"/>
  <c r="H67" i="1"/>
  <c r="I67" i="1" s="1"/>
  <c r="G67" i="1"/>
  <c r="H66" i="1"/>
  <c r="I66" i="1" s="1"/>
  <c r="G66" i="1"/>
  <c r="H65" i="1"/>
  <c r="I65" i="1" s="1"/>
  <c r="G65" i="1"/>
  <c r="H64" i="1"/>
  <c r="I64" i="1" s="1"/>
  <c r="G64" i="1"/>
  <c r="H63" i="1"/>
  <c r="I63" i="1" s="1"/>
  <c r="G63" i="1"/>
  <c r="H62" i="1"/>
  <c r="I62" i="1" s="1"/>
  <c r="G62" i="1"/>
  <c r="H61" i="1"/>
  <c r="I61" i="1" s="1"/>
  <c r="G61" i="1"/>
  <c r="H60" i="1"/>
  <c r="I60" i="1" s="1"/>
  <c r="G60" i="1"/>
  <c r="H59" i="1"/>
  <c r="I59" i="1" s="1"/>
  <c r="G59" i="1"/>
  <c r="H58" i="1"/>
  <c r="I58" i="1" s="1"/>
  <c r="G58" i="1"/>
  <c r="H57" i="1"/>
  <c r="I57" i="1" s="1"/>
  <c r="G57" i="1"/>
  <c r="H55" i="1"/>
  <c r="I55" i="1" s="1"/>
  <c r="G55" i="1"/>
  <c r="H54" i="1"/>
  <c r="I54" i="1" s="1"/>
  <c r="G54" i="1"/>
  <c r="H53" i="1"/>
  <c r="I53" i="1" s="1"/>
  <c r="G53" i="1"/>
  <c r="H52" i="1"/>
  <c r="I52" i="1" s="1"/>
  <c r="G52" i="1"/>
  <c r="H51" i="1"/>
  <c r="I51" i="1" s="1"/>
  <c r="G51" i="1"/>
  <c r="H50" i="1"/>
  <c r="I50" i="1" s="1"/>
  <c r="G50" i="1"/>
  <c r="H49" i="1"/>
  <c r="I49" i="1" s="1"/>
  <c r="G49" i="1"/>
  <c r="H48" i="1"/>
  <c r="I48" i="1" s="1"/>
  <c r="G48" i="1"/>
  <c r="H46" i="1"/>
  <c r="I46" i="1" s="1"/>
  <c r="G46" i="1"/>
  <c r="H45" i="1"/>
  <c r="I45" i="1" s="1"/>
  <c r="G45" i="1"/>
  <c r="H44" i="1"/>
  <c r="I44" i="1" s="1"/>
  <c r="G44" i="1"/>
  <c r="H43" i="1"/>
  <c r="I43" i="1" s="1"/>
  <c r="G43" i="1"/>
  <c r="H42" i="1"/>
  <c r="I42" i="1" s="1"/>
  <c r="G42" i="1"/>
  <c r="H41" i="1"/>
  <c r="I41" i="1" s="1"/>
  <c r="G41" i="1"/>
  <c r="H40" i="1"/>
  <c r="I40" i="1" s="1"/>
  <c r="G40" i="1"/>
  <c r="H39" i="1"/>
  <c r="I39" i="1" s="1"/>
  <c r="G39" i="1"/>
  <c r="H38" i="1"/>
  <c r="I38" i="1" s="1"/>
  <c r="G38" i="1"/>
  <c r="H37" i="1"/>
  <c r="I37" i="1" s="1"/>
  <c r="G37" i="1"/>
  <c r="H36" i="1"/>
  <c r="I36" i="1" s="1"/>
  <c r="G36" i="1"/>
  <c r="H35" i="1"/>
  <c r="I35" i="1" s="1"/>
  <c r="G35" i="1"/>
  <c r="H34" i="1"/>
  <c r="I34" i="1" s="1"/>
  <c r="G34" i="1"/>
  <c r="H33" i="1"/>
  <c r="I33" i="1" s="1"/>
  <c r="G33" i="1"/>
  <c r="H32" i="1"/>
  <c r="I32" i="1" s="1"/>
  <c r="G32" i="1"/>
  <c r="H31" i="1"/>
  <c r="I31" i="1" s="1"/>
  <c r="G31" i="1"/>
  <c r="H30" i="1"/>
  <c r="I30" i="1" s="1"/>
  <c r="G30" i="1"/>
  <c r="H29" i="1"/>
  <c r="I29" i="1" s="1"/>
  <c r="G29" i="1"/>
  <c r="H28" i="1"/>
  <c r="I28" i="1" s="1"/>
  <c r="G28" i="1"/>
  <c r="H27" i="1"/>
  <c r="I27" i="1" s="1"/>
  <c r="G27" i="1"/>
  <c r="H26" i="1"/>
  <c r="I26" i="1" s="1"/>
  <c r="G26" i="1"/>
  <c r="H25" i="1"/>
  <c r="I25" i="1" s="1"/>
  <c r="G25" i="1"/>
  <c r="G106" i="1" l="1"/>
  <c r="F110" i="1" s="1"/>
  <c r="I106" i="1"/>
  <c r="G110" i="1" s="1"/>
  <c r="G79" i="1"/>
  <c r="F109" i="1" s="1"/>
  <c r="I79" i="1"/>
  <c r="G109" i="1" s="1"/>
  <c r="F111" i="1" l="1"/>
  <c r="G111" i="1"/>
</calcChain>
</file>

<file path=xl/sharedStrings.xml><?xml version="1.0" encoding="utf-8"?>
<sst xmlns="http://schemas.openxmlformats.org/spreadsheetml/2006/main" count="299" uniqueCount="147">
  <si>
    <t>Załącznik nr 3 do SWZ 
Załącznik nr 2 do Umowy
……………………………, dn. ….………………. r.
(miejscowość, data)</t>
  </si>
  <si>
    <t>FORMULARZ OFERTOWY</t>
  </si>
  <si>
    <t>ZAMAWIAJĄCY:
Sąd Okręgowy w Świdnicy
Pl. Grunwaldzki 14
58 – 100 Świdnica</t>
  </si>
  <si>
    <t>Nazwa (firma) Wykonawcy:</t>
  </si>
  <si>
    <t>Adres (siedziba) Wykonawcy:</t>
  </si>
  <si>
    <t>NIP:</t>
  </si>
  <si>
    <t>REGON:</t>
  </si>
  <si>
    <t>KRS:</t>
  </si>
  <si>
    <t>Osoba upoważniona do kontaktu:</t>
  </si>
  <si>
    <t>Telefon:</t>
  </si>
  <si>
    <t>fax:</t>
  </si>
  <si>
    <t>e-mail:</t>
  </si>
  <si>
    <r>
      <t>dotyczy  postępowania o udzielenie zamówienia publicznego pn.: 
„</t>
    </r>
    <r>
      <rPr>
        <b/>
        <sz val="11"/>
        <color theme="1"/>
        <rFont val="Calibri    "/>
        <charset val="238"/>
      </rPr>
      <t>Sukcesywna dostawa tonerów  i innych materiałów eksploatacyjnych do drukarek, faksów i urządzeń wielofunkcyjnych na potrzeby Sądu Okręgowego w Świdnicy i Sądu Rejonowego w Ząbkowicach Śląskich</t>
    </r>
    <r>
      <rPr>
        <sz val="11"/>
        <color theme="1"/>
        <rFont val="Calibri    "/>
        <charset val="238"/>
      </rPr>
      <t>”</t>
    </r>
  </si>
  <si>
    <t>Oferujemy wykonanie przedmiotu zamówienia w pełnym zakresie rzeczowym i na war. określonych w SWZ za cenę wyliczoną wg poniższej tabeli:</t>
  </si>
  <si>
    <t>Lp.</t>
  </si>
  <si>
    <t>Nazwa</t>
  </si>
  <si>
    <t>Model tonera</t>
  </si>
  <si>
    <t>Przewidywane zapotrzebowanie w 2024 r. (sztuki)</t>
  </si>
  <si>
    <t>oryginał / zamiennik</t>
  </si>
  <si>
    <t>Cena netto/szt*</t>
  </si>
  <si>
    <t>Suma netto</t>
  </si>
  <si>
    <t>Cena brutto/szt</t>
  </si>
  <si>
    <t>Suma brutto</t>
  </si>
  <si>
    <t>toner</t>
  </si>
  <si>
    <t>HP M1210nfp CE285A</t>
  </si>
  <si>
    <t>zamiennik</t>
  </si>
  <si>
    <t>HP 1606 CE278A</t>
  </si>
  <si>
    <t>oryginał</t>
  </si>
  <si>
    <t>51F2H00  LEXMARK MS 312</t>
  </si>
  <si>
    <t>TOSHIBA E-STUDIO 232</t>
  </si>
  <si>
    <t>TOSHIBA E-STUDIO 256</t>
  </si>
  <si>
    <t>TOSHIBA E-STUDIO 283</t>
  </si>
  <si>
    <t>TOSHIBA 2050 Y</t>
  </si>
  <si>
    <t>TOSHIBA 2050 M</t>
  </si>
  <si>
    <t>TOSHIBA 2050 C</t>
  </si>
  <si>
    <t>TOSHIBA 2050 K</t>
  </si>
  <si>
    <t>TOSHIBA E-STUDIO 2040K</t>
  </si>
  <si>
    <t>TOSHIBA E-STUDIO 2040C</t>
  </si>
  <si>
    <t>TOSHIBA E-STUDIO 2040M</t>
  </si>
  <si>
    <t>TOSHIBA E-STUDIO 2040Y</t>
  </si>
  <si>
    <t>HP P1102 CE285A</t>
  </si>
  <si>
    <t>DEVELOP INEO223-INR17</t>
  </si>
  <si>
    <t xml:space="preserve">51B2000 LEXMARKMS317 </t>
  </si>
  <si>
    <t>BROTHER MFC8950DW TN3390</t>
  </si>
  <si>
    <t>zamienik</t>
  </si>
  <si>
    <t>45807102 OKI B432DN</t>
  </si>
  <si>
    <t>bęben</t>
  </si>
  <si>
    <t>44574302 OKI B432DN</t>
  </si>
  <si>
    <t>tusz</t>
  </si>
  <si>
    <t>CANON IP 100 (czarny)</t>
  </si>
  <si>
    <t>CANON IP 100 (kolor)</t>
  </si>
  <si>
    <t>CANON PRIXMA IP 7250</t>
  </si>
  <si>
    <t>PGI 550XL BK 22ml 6431B001</t>
  </si>
  <si>
    <t>CLI 551XL 11ml C 6444B001</t>
  </si>
  <si>
    <t>CLI 551XL 11ml M 6445B001</t>
  </si>
  <si>
    <t>CLI 551XL 11ml Y 6446B001</t>
  </si>
  <si>
    <t>CLI 551XL 11ml BK 6443B001</t>
  </si>
  <si>
    <t xml:space="preserve">KYOCERA M8124 komplet  4kolory </t>
  </si>
  <si>
    <t>106R03585 XEROX Versalink B405 dn</t>
  </si>
  <si>
    <t>106R03396 XEROX Versalink B7030</t>
  </si>
  <si>
    <t>PANASONIC KxFL 613</t>
  </si>
  <si>
    <t>LEXMARK MS312/MS317 50F0Z00</t>
  </si>
  <si>
    <t>BROTHER MFC 8950DW DR3300</t>
  </si>
  <si>
    <t>60F2H00 LEXMARK MX 310</t>
  </si>
  <si>
    <t>LEXMARK MS321/MS521 56F0Z00</t>
  </si>
  <si>
    <t>51B2H00 LEXMARK MX 417 DE</t>
  </si>
  <si>
    <t xml:space="preserve">       45862818 OKI MC 873 Black</t>
  </si>
  <si>
    <t>45862816 OKI MC 873 cyan</t>
  </si>
  <si>
    <t>45862815 OKI MC 873 Magenta</t>
  </si>
  <si>
    <t>45862814 OKI MC 873 yellow</t>
  </si>
  <si>
    <t>TN330 Konica Minolta BizHub 300i</t>
  </si>
  <si>
    <t>HP LaserJet Managed E52645dn</t>
  </si>
  <si>
    <t>HP LaserJet Managed E40040dn</t>
  </si>
  <si>
    <t>Razem</t>
  </si>
  <si>
    <r>
      <t xml:space="preserve">TOSHIBA  E-STUDIO 255 </t>
    </r>
    <r>
      <rPr>
        <b/>
        <sz val="11"/>
        <rFont val="Calibri    "/>
        <charset val="238"/>
      </rPr>
      <t>(T-4530E)</t>
    </r>
  </si>
  <si>
    <r>
      <t xml:space="preserve">TOSHIBA  E-STUDIO 232 </t>
    </r>
    <r>
      <rPr>
        <b/>
        <sz val="11"/>
        <rFont val="Calibri    "/>
        <charset val="238"/>
      </rPr>
      <t>(T-2340E)</t>
    </r>
  </si>
  <si>
    <r>
      <t>TOSHIBA  E-STUDIO 233 (</t>
    </r>
    <r>
      <rPr>
        <b/>
        <sz val="11"/>
        <rFont val="Calibri    "/>
        <charset val="238"/>
      </rPr>
      <t>T-2840E)</t>
    </r>
  </si>
  <si>
    <r>
      <t xml:space="preserve">KYOCERA  ECOSYS FS-314 MFP </t>
    </r>
    <r>
      <rPr>
        <b/>
        <sz val="11"/>
        <rFont val="Calibri    "/>
        <charset val="238"/>
      </rPr>
      <t>( KT-350AN)</t>
    </r>
  </si>
  <si>
    <r>
      <t xml:space="preserve">KYOCERA ECOSYS P3045dn </t>
    </r>
    <r>
      <rPr>
        <b/>
        <sz val="11"/>
        <rFont val="Calibri    "/>
        <charset val="238"/>
      </rPr>
      <t>(TK 3160)</t>
    </r>
  </si>
  <si>
    <r>
      <t>HPLJ Enterprise M606dn  (</t>
    </r>
    <r>
      <rPr>
        <b/>
        <sz val="11"/>
        <rFont val="Calibri    "/>
        <charset val="238"/>
      </rPr>
      <t xml:space="preserve">CF281XC) </t>
    </r>
    <r>
      <rPr>
        <sz val="11"/>
        <rFont val="Calibri    "/>
        <charset val="238"/>
      </rPr>
      <t>25 000 stron</t>
    </r>
  </si>
  <si>
    <r>
      <t xml:space="preserve">LEXMARK MS521dn </t>
    </r>
    <r>
      <rPr>
        <b/>
        <sz val="11"/>
        <rFont val="Calibri    "/>
        <charset val="238"/>
      </rPr>
      <t xml:space="preserve"> (56F2H0E) </t>
    </r>
    <r>
      <rPr>
        <sz val="11"/>
        <rFont val="Calibri    "/>
        <charset val="238"/>
      </rPr>
      <t>15 000 stron</t>
    </r>
  </si>
  <si>
    <r>
      <t xml:space="preserve">LEXMARK MS521dn </t>
    </r>
    <r>
      <rPr>
        <b/>
        <sz val="11"/>
        <rFont val="Calibri    "/>
        <charset val="238"/>
      </rPr>
      <t xml:space="preserve">(56F0Z00) </t>
    </r>
    <r>
      <rPr>
        <b/>
        <u/>
        <sz val="11"/>
        <rFont val="Calibri    "/>
        <charset val="238"/>
      </rPr>
      <t>BĘBEN</t>
    </r>
    <r>
      <rPr>
        <b/>
        <sz val="11"/>
        <rFont val="Calibri    "/>
        <charset val="238"/>
      </rPr>
      <t xml:space="preserve">/ </t>
    </r>
    <r>
      <rPr>
        <sz val="11"/>
        <rFont val="Calibri    "/>
        <charset val="238"/>
      </rPr>
      <t>60 000 stron</t>
    </r>
  </si>
  <si>
    <t>OKI B840 DN (20 000 stron)</t>
  </si>
  <si>
    <r>
      <t xml:space="preserve">KONICA MINOLTA Bizhub 300i  </t>
    </r>
    <r>
      <rPr>
        <b/>
        <sz val="11"/>
        <rFont val="Calibri    "/>
        <charset val="238"/>
      </rPr>
      <t>(AC7A050, TN330)</t>
    </r>
  </si>
  <si>
    <r>
      <t xml:space="preserve">XEROX -A3 KOLOR VersaLink C7030 </t>
    </r>
    <r>
      <rPr>
        <b/>
        <sz val="11"/>
        <rFont val="Calibri    "/>
        <charset val="238"/>
      </rPr>
      <t>(1013R00780)</t>
    </r>
    <r>
      <rPr>
        <sz val="11"/>
        <rFont val="Calibri    "/>
        <charset val="238"/>
      </rPr>
      <t xml:space="preserve"> </t>
    </r>
    <r>
      <rPr>
        <b/>
        <sz val="11"/>
        <rFont val="Calibri    "/>
        <charset val="238"/>
      </rPr>
      <t xml:space="preserve"> </t>
    </r>
    <r>
      <rPr>
        <b/>
        <u/>
        <sz val="11"/>
        <rFont val="Calibri    "/>
        <charset val="238"/>
      </rPr>
      <t>BĘBEN/</t>
    </r>
    <r>
      <rPr>
        <b/>
        <sz val="11"/>
        <rFont val="Calibri    "/>
        <charset val="238"/>
      </rPr>
      <t xml:space="preserve"> </t>
    </r>
    <r>
      <rPr>
        <sz val="11"/>
        <rFont val="Calibri    "/>
        <charset val="238"/>
      </rPr>
      <t>87 000 stron</t>
    </r>
  </si>
  <si>
    <t>NETTO</t>
  </si>
  <si>
    <t>BRUTTO</t>
  </si>
  <si>
    <t>Kwota szacowana dla Sądu Okręgowego w Świdnicy</t>
  </si>
  <si>
    <t>Kwota szacowana dla Sądu Rejonowego w Ząbkowicach Śląskich</t>
  </si>
  <si>
    <t xml:space="preserve">RAZEM                                        </t>
  </si>
  <si>
    <t>wartość całego zamówienia</t>
  </si>
  <si>
    <t>* Uwaga: Ceny brutto oferty oraz wartości netto i wartości brutto określone w formularzu winny być podane z dokładnością do dwóch miejsc po przecinku w złotówkach, przy zachowaniu matematycznej zasady zaokrąglania liczb, natomiast cena jednostkowa netto winna być podana z dokładnością do pięciu miejsc po przecinku w przypadku wyrażenia jej w złotych lub do trzech miejsc po przecinku  w przypadku wyrażenia jej w groszach. W celu dokonania oceny ofert pod uwagę będzie brana cena oferty brutto obejmująca cały okres realizacji przedmiotu zamówienia publicznego.</t>
  </si>
  <si>
    <t>Oświadczamy, że realizacja zamówienia będzie miała miejsce w ciągu:</t>
  </si>
  <si>
    <t>…….</t>
  </si>
  <si>
    <t>dni od dnia złożenia zamówienia przez Zamawiająego</t>
  </si>
  <si>
    <t>1. Oświadczamy, że zapoznaliśmy się ze Specyfikacją Warunków Zamówienia wraz z załącznikami i nie wnosimy żadnych zastrzeżeń oraz uzyskaliśmy niezbędne informacje do przygotowania i złożenia oferty wraz załącznikami.</t>
  </si>
  <si>
    <t>2. Zapewniamy wykonanie zamówienia w terminie i zgodnie z warunkami określonymi w SWZ.</t>
  </si>
  <si>
    <t>3. Oświadczamy, że spełniamy warunki udziału w postępowaniu i realizacji zamówienia oraz, że nie podlegamy wykluczeniu na warunkach określonych w SWZ.</t>
  </si>
  <si>
    <t>4. Oferowany przez nas przedmiot zamówienia spełnia wymagania określone w SWZ.</t>
  </si>
  <si>
    <t>5. Akceptujemy warunki płatności określone w projektowanych postanowieniach umowy.</t>
  </si>
  <si>
    <t>7. Oświadczamy, że projektowane postanowienia umowy będące załącznikiem do SWZ zostały przez nas zaakceptowane i zobowiązujemy się w przypadku wyboru naszej oferty do zawarcia umowy na proponowanych warunkach, w miejscu i terminie wyznaczonym przez Zamawiającego.</t>
  </si>
  <si>
    <t xml:space="preserve">8. Oświadczam/y że ja/my (imię i nazwisko) ……………….………………….. niżej podpisany/i jestem/śmy upoważniony/eni do reprezentowania Wykonawcy w postępowaniu o udzielenie zamówienia publicznego na podstawie </t>
  </si>
  <si>
    <t xml:space="preserve">……………………………………………………………………………………………..……….. </t>
  </si>
  <si>
    <t xml:space="preserve">9. Tajemnica przedsiębiorstwa (zgodnie z art. 18 ust. 3 ustawy Pzp) została zawarta na następujących stronach oferty: </t>
  </si>
  <si>
    <t xml:space="preserve"> ………………………………………………..
Nie ujawnia się informacji stanowiących tajemnicę przedsiębiorstwa w rozumieniu przepisów o zwalczaniu nieuczciwej konkurencji, jeżeli Wykonawca, nie później niż w terminie składania ofert zastrzegł, że nie mogą być one udostępniane oraz wykazał, iż zastrzeżone informacje stanowią tajemnicę przedsiębiorstwa.
</t>
  </si>
  <si>
    <t xml:space="preserve">10. Powierzymy do wykonania podwykonawcom część zamówienia obejmującą następujący zakres: </t>
  </si>
  <si>
    <t xml:space="preserve">………………………………..………………………………………………………………………………………………………………………
(wypełnić tylko w przypadku powierzenia wykonania części zamówienia podwykonawcom)
</t>
  </si>
  <si>
    <t xml:space="preserve">11. Powołujemy się na zasoby następujących podmiotów: </t>
  </si>
  <si>
    <t>……………………………….…………………………………………………………………………………………………………………………
(podać nazwę (firmę) podmiotu udostępniającego swoje zasoby oraz zakres udostępnianych zasobów)</t>
  </si>
  <si>
    <t xml:space="preserve">12. Oświadczamy, że jesteśmy mikroprzedsiębiorstwem*, małym przedsiębiorstwem*, średnim przedsiębiorstwem*. </t>
  </si>
  <si>
    <t xml:space="preserve">Mikroprzedsiębiorstwo: przedsiębiorstwo, które zatrudnia mniej niż 10 osób i którego roczny obrót lub roczna suma bilansowa nie przekracza 2 mln euro. 
Małe przedsiębiorstwo: przedsiębiorstwo, które zatrudnia mniej niż 50 osób i którego roczny obrót lub roczna suma bilansowa nie przekracza 10 mln euro. 
Średnie przedsiębiorstwo: przedsiębiorstwo, które nie jest mikro-lub małym przedsiębiorstwem i które zatrudnia mniej niż 250 osób i którego roczny obrót nie przekracza 50 mln euro lub roczna suma bilansowa nie przekracza 43 mln euro. Pojęcia zaczerpnięte z zaleceń Komisji Unii Europejskiej z dnia 6 maja 2003 r. dot. definicji mikroprzedsiębiorstw oraz małych i średnich przedsiębiorstw.
* Niepotrzebne skreślić. 
</t>
  </si>
  <si>
    <t>13. Oświadczam, że nie jestem (-śmy) podmiotem wykluczonym z postepowania, o którym mowa  w art. 7 ust. 1 ustawy z dnia 13 kwietnia 2022 r. o szczególnych rozwiązaniach  w zakresie przeciwdziałania wspieraniu agresji na Ukrainę oraz służących ochronie bezpieczeństwa narodowego.</t>
  </si>
  <si>
    <t>14. Oświadczam, że wypełniłem obowiązki informacyjne przewidziane w art. 13 lub art. 14 RODO wobec osób fizycznych, od których dane osobowe bezpośrednio lub pośrednio pozyskałem w celu ubiegania się  o udzielenie zamówienia publicznego w niniejszym postępowaniu.</t>
  </si>
  <si>
    <t>Do oferty załączamy:</t>
  </si>
  <si>
    <t>1. ………………………………………………………………………………………………………………………………………………………………….</t>
  </si>
  <si>
    <t>2. ………………………………………………………………………………………………………………………………………………………………….</t>
  </si>
  <si>
    <t>3. ………………………………………………………………………………………………………………………………………………………………….</t>
  </si>
  <si>
    <t>UWAGA!
Dokument należy podpisać kwalifikowanym podpisem elektronicznym
lub podpisem zaufanym lub podpisem osobistym
i przesłać przy pomocy Systemu, który  jest dostępny pod adresem: 
https://ezamowienia.gov.pl</t>
  </si>
  <si>
    <t>Sukcesywna dostawa tonerów  i innych materiałów eksploatacyjnych do drukarek, faksów 
i urządzeń wielofunkcyjnych na potrzeby Sądu Okręgowego w Świdnicy 
i Sądu Rejonowego w Ząbkowicach Śląskich
nr ref. D.261.5.2024</t>
  </si>
  <si>
    <r>
      <t xml:space="preserve">Zapotrzebowanie na tonery i inne materiały eksploatacyjne dla </t>
    </r>
    <r>
      <rPr>
        <b/>
        <sz val="11"/>
        <color rgb="FFFF0000"/>
        <rFont val="Calibri    "/>
        <charset val="238"/>
      </rPr>
      <t>Sądu Okręgowego w Świdnicy</t>
    </r>
    <r>
      <rPr>
        <b/>
        <sz val="11"/>
        <rFont val="Calibri    "/>
        <charset val="238"/>
      </rPr>
      <t xml:space="preserve"> w 2025 r. </t>
    </r>
  </si>
  <si>
    <t xml:space="preserve">Model tonera                          /min. liczba stron wydruku/  </t>
  </si>
  <si>
    <t xml:space="preserve">56F2H00 LEXMARK MS 521dn 15 000 stron </t>
  </si>
  <si>
    <t>pojemnik na zużyty toner</t>
  </si>
  <si>
    <t>KONICA MINOLTA Bizhub 300i/ pojemnik na zużyty toner</t>
  </si>
  <si>
    <t>XEROX -A3 KOLOR VersaLink C7030/ pojemnik na zużyty toner</t>
  </si>
  <si>
    <t>HP Inc.Laser Jet Managed MFP E52645 dn (W9008MC) / 23 000 stron</t>
  </si>
  <si>
    <t>LEXMARK MX432adwe (55B2X00, 55B2X0E) / 20 000 stron</t>
  </si>
  <si>
    <t>Brother HL-L8360CDW (TN-426BK), KOLOR CZARNY/ 9 000 stron</t>
  </si>
  <si>
    <t>Brother HL-L8360CDW (TN-426M), KOLOR PURPUROWY/ 6 500 stron</t>
  </si>
  <si>
    <t>Brother HL-L8360CDW (TN-426C), KOLOR BŁĘKITNY/ 6 500 stron</t>
  </si>
  <si>
    <t>Brother HL-L8360CDW (TN-426Y), KOLOR ŻÓŁTY/ 6 500 stron</t>
  </si>
  <si>
    <r>
      <t xml:space="preserve">XEROX -A3 KOLOR VersaLink C7030 </t>
    </r>
    <r>
      <rPr>
        <b/>
        <sz val="11"/>
        <rFont val="Calibri    "/>
        <charset val="238"/>
      </rPr>
      <t>(106R03747)</t>
    </r>
    <r>
      <rPr>
        <sz val="11"/>
        <rFont val="Calibri    "/>
        <charset val="238"/>
      </rPr>
      <t>, KOLOR PURPUROWY/ 16 500 stron</t>
    </r>
  </si>
  <si>
    <r>
      <t>XEROX -A3 KOLOR VersaLink C7030</t>
    </r>
    <r>
      <rPr>
        <b/>
        <sz val="11"/>
        <rFont val="Calibri    "/>
        <charset val="238"/>
      </rPr>
      <t xml:space="preserve"> (106R03745)</t>
    </r>
    <r>
      <rPr>
        <sz val="11"/>
        <rFont val="Calibri    "/>
        <charset val="238"/>
      </rPr>
      <t>, KOLOR CZARNY/                                     23 600 stron</t>
    </r>
  </si>
  <si>
    <t>Q7553X  HP2015</t>
  </si>
  <si>
    <t>CE505X  HP2055</t>
  </si>
  <si>
    <r>
      <t xml:space="preserve">XEROX -A3 KOLOR VersaLink C7030  </t>
    </r>
    <r>
      <rPr>
        <b/>
        <sz val="11"/>
        <rFont val="Calibri    "/>
        <charset val="238"/>
      </rPr>
      <t>(106R03748)</t>
    </r>
    <r>
      <rPr>
        <sz val="11"/>
        <rFont val="Calibri    "/>
        <charset val="238"/>
      </rPr>
      <t>, KOLOR BŁĘKITNY/ 16 500 stron</t>
    </r>
  </si>
  <si>
    <r>
      <t xml:space="preserve">XEROX -A3 KOLOR VersaLink C7030 </t>
    </r>
    <r>
      <rPr>
        <b/>
        <sz val="11"/>
        <rFont val="Calibri    "/>
        <charset val="238"/>
      </rPr>
      <t>(106R03746)</t>
    </r>
    <r>
      <rPr>
        <sz val="11"/>
        <rFont val="Calibri    "/>
        <charset val="238"/>
      </rPr>
      <t>, KOLOR ŻÓŁTY/                                        16 500 stron</t>
    </r>
  </si>
  <si>
    <r>
      <t xml:space="preserve">Zapotrzebowanie na tonery i inne materiały eksploatacyjne dla </t>
    </r>
    <r>
      <rPr>
        <b/>
        <sz val="11"/>
        <color rgb="FFFF0000"/>
        <rFont val="Calibri    "/>
        <charset val="238"/>
      </rPr>
      <t>Sądu Rejonowego w Ząbkowicach Śl.</t>
    </r>
    <r>
      <rPr>
        <b/>
        <sz val="11"/>
        <rFont val="Calibri    "/>
        <charset val="238"/>
      </rPr>
      <t xml:space="preserve"> w 2025 r. </t>
    </r>
  </si>
  <si>
    <r>
      <t xml:space="preserve">6. Oświadczamy, że uważamy się za związanych niniejszą ofertą przez okres wskazany w SWZ, tj. przez okres 30 dni od dnia upływu terminu składania ofert (do dnia </t>
    </r>
    <r>
      <rPr>
        <sz val="11"/>
        <color rgb="FFFF0000"/>
        <rFont val="Calibri    "/>
        <charset val="238"/>
      </rPr>
      <t>19.12.2024 r.</t>
    </r>
    <r>
      <rPr>
        <sz val="11"/>
        <color theme="1"/>
        <rFont val="Calibri    "/>
        <charset val="238"/>
      </rPr>
      <t>)</t>
    </r>
  </si>
  <si>
    <t>Lexmark T630</t>
  </si>
  <si>
    <t>pojemnik na zużyty toner Toshiba TBFC 505E</t>
  </si>
  <si>
    <t>Brother MFC-L9570CDW cyan TN910C</t>
  </si>
  <si>
    <t>Brother MFC-L9570CDW magenta  TN910M</t>
  </si>
  <si>
    <t>Brother MFC-L9570CDW yellow TN910Y</t>
  </si>
  <si>
    <t>Brother MFC-L9570CDW black  TN910BK</t>
  </si>
  <si>
    <r>
      <t xml:space="preserve">OŚWIADCZENIE o terminie realizacji zamówienia </t>
    </r>
    <r>
      <rPr>
        <b/>
        <u/>
        <sz val="11"/>
        <rFont val="Calibri    "/>
        <charset val="238"/>
      </rPr>
      <t>(wpisać wartość w zielonym polu)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</si>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</sst>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7" formatCode="#,##0.00\ &quot;zł&quot;;\-#,##0.00\ &quot;zł&quot;"/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\ &quot;zł&quot;"/>
  </numFmts>
  <fonts count="1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    "/>
      <charset val="238"/>
    </font>
    <font>
      <sz val="11"/>
      <color theme="1"/>
      <name val="Calibri    "/>
      <charset val="238"/>
    </font>
    <font>
      <b/>
      <sz val="12"/>
      <color theme="1"/>
      <name val="Calibri    "/>
      <charset val="238"/>
    </font>
    <font>
      <b/>
      <sz val="11"/>
      <color theme="1"/>
      <name val="Calibri    "/>
      <charset val="238"/>
    </font>
    <font>
      <sz val="10"/>
      <color theme="1"/>
      <name val="Calibri    "/>
      <charset val="238"/>
    </font>
    <font>
      <b/>
      <sz val="11"/>
      <name val="Calibri    "/>
      <charset val="238"/>
    </font>
    <font>
      <b/>
      <sz val="11"/>
      <color rgb="FFFF0000"/>
      <name val="Calibri    "/>
      <charset val="238"/>
    </font>
    <font>
      <sz val="11"/>
      <name val="Calibri    "/>
      <charset val="238"/>
    </font>
    <font>
      <b/>
      <u/>
      <sz val="11"/>
      <name val="Calibri    "/>
      <charset val="238"/>
    </font>
    <font>
      <b/>
      <i/>
      <sz val="12"/>
      <color theme="1"/>
      <name val="Calibri    "/>
      <charset val="238"/>
    </font>
    <font>
      <b/>
      <u/>
      <sz val="22"/>
      <color rgb="FFFF0000"/>
      <name val="Calibri    "/>
      <charset val="238"/>
    </font>
    <font>
      <b/>
      <u/>
      <sz val="11"/>
      <color theme="1"/>
      <name val="Calibri    "/>
      <charset val="238"/>
    </font>
    <font>
      <b/>
      <sz val="16"/>
      <color rgb="FFFF0000"/>
      <name val="Calibri    "/>
      <charset val="238"/>
    </font>
    <font>
      <sz val="11"/>
      <color rgb="FFFF0000"/>
      <name val="Calibri    "/>
      <charset val="238"/>
    </font>
    <font>
      <i/>
      <sz val="9"/>
      <color theme="1"/>
      <name val="Calibri    "/>
      <charset val="238"/>
    </font>
    <font>
      <sz val="11"/>
      <color theme="1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24D635"/>
        <bgColor indexed="64"/>
      </patternFill>
    </fill>
    <fill>
      <patternFill patternType="solid">
        <fgColor rgb="FFE1FFE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47">
    <xf numFmtId="0" fontId="0" fillId="0" borderId="0" xfId="0"/>
    <xf numFmtId="0" fontId="2" fillId="0" borderId="0" xfId="0" applyFont="1" applyAlignment="1">
      <alignment wrapText="1"/>
    </xf>
    <xf numFmtId="0" fontId="3" fillId="0" borderId="0" xfId="0" applyFont="1"/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3" fillId="0" borderId="0" xfId="0" applyFont="1" applyBorder="1"/>
    <xf numFmtId="0" fontId="3" fillId="0" borderId="0" xfId="0" applyFont="1" applyFill="1"/>
    <xf numFmtId="0" fontId="5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 applyProtection="1">
      <alignment horizontal="center" vertical="center" wrapText="1"/>
    </xf>
    <xf numFmtId="0" fontId="9" fillId="5" borderId="10" xfId="0" applyFont="1" applyFill="1" applyBorder="1" applyAlignment="1" applyProtection="1">
      <alignment horizontal="center" vertical="center" wrapText="1"/>
    </xf>
    <xf numFmtId="7" fontId="3" fillId="0" borderId="10" xfId="1" applyNumberFormat="1" applyFont="1" applyBorder="1" applyAlignment="1">
      <alignment horizontal="center" vertical="center"/>
    </xf>
    <xf numFmtId="7" fontId="3" fillId="0" borderId="11" xfId="1" applyNumberFormat="1" applyFont="1" applyBorder="1" applyAlignment="1">
      <alignment horizontal="center" vertical="center"/>
    </xf>
    <xf numFmtId="0" fontId="9" fillId="4" borderId="12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7" fontId="3" fillId="0" borderId="4" xfId="1" applyNumberFormat="1" applyFont="1" applyBorder="1" applyAlignment="1">
      <alignment horizontal="center" vertical="center"/>
    </xf>
    <xf numFmtId="7" fontId="3" fillId="0" borderId="13" xfId="1" applyNumberFormat="1" applyFont="1" applyBorder="1" applyAlignment="1">
      <alignment horizontal="center" vertical="center"/>
    </xf>
    <xf numFmtId="0" fontId="9" fillId="5" borderId="4" xfId="0" applyFont="1" applyFill="1" applyBorder="1" applyAlignment="1" applyProtection="1">
      <alignment horizontal="center" vertical="center" wrapText="1"/>
    </xf>
    <xf numFmtId="0" fontId="9" fillId="4" borderId="14" xfId="0" applyFont="1" applyFill="1" applyBorder="1" applyAlignment="1" applyProtection="1">
      <alignment horizontal="center" vertical="center" wrapText="1"/>
    </xf>
    <xf numFmtId="0" fontId="3" fillId="4" borderId="14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 wrapText="1"/>
    </xf>
    <xf numFmtId="0" fontId="9" fillId="0" borderId="4" xfId="0" applyFont="1" applyBorder="1" applyAlignment="1" applyProtection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9" fillId="4" borderId="20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0" borderId="14" xfId="0" applyFont="1" applyBorder="1" applyAlignment="1" applyProtection="1">
      <alignment horizontal="center" vertical="center" wrapText="1"/>
    </xf>
    <xf numFmtId="0" fontId="9" fillId="0" borderId="14" xfId="0" applyFont="1" applyBorder="1" applyAlignment="1" applyProtection="1">
      <alignment horizontal="center" vertical="center"/>
    </xf>
    <xf numFmtId="0" fontId="9" fillId="0" borderId="14" xfId="0" applyFont="1" applyBorder="1" applyAlignment="1">
      <alignment horizontal="center" vertical="center"/>
    </xf>
    <xf numFmtId="7" fontId="3" fillId="0" borderId="14" xfId="1" applyNumberFormat="1" applyFont="1" applyBorder="1" applyAlignment="1">
      <alignment horizontal="center" vertical="center"/>
    </xf>
    <xf numFmtId="7" fontId="3" fillId="0" borderId="15" xfId="1" applyNumberFormat="1" applyFont="1" applyBorder="1" applyAlignment="1">
      <alignment horizontal="center" vertical="center"/>
    </xf>
    <xf numFmtId="0" fontId="9" fillId="0" borderId="21" xfId="0" applyFont="1" applyBorder="1" applyAlignment="1" applyProtection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44" fontId="3" fillId="0" borderId="22" xfId="0" applyNumberFormat="1" applyFont="1" applyBorder="1" applyAlignment="1">
      <alignment horizontal="center" vertical="center"/>
    </xf>
    <xf numFmtId="44" fontId="3" fillId="0" borderId="6" xfId="0" applyNumberFormat="1" applyFont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44" fontId="3" fillId="0" borderId="4" xfId="0" applyNumberFormat="1" applyFont="1" applyBorder="1" applyAlignment="1">
      <alignment horizontal="center" vertical="center"/>
    </xf>
    <xf numFmtId="0" fontId="5" fillId="2" borderId="28" xfId="0" applyFont="1" applyFill="1" applyBorder="1" applyAlignment="1">
      <alignment horizontal="center" vertical="center"/>
    </xf>
    <xf numFmtId="0" fontId="5" fillId="2" borderId="29" xfId="0" applyFont="1" applyFill="1" applyBorder="1" applyAlignment="1">
      <alignment horizontal="center" vertical="center"/>
    </xf>
    <xf numFmtId="165" fontId="3" fillId="0" borderId="10" xfId="0" applyNumberFormat="1" applyFont="1" applyBorder="1" applyAlignment="1">
      <alignment horizontal="center" vertical="center"/>
    </xf>
    <xf numFmtId="165" fontId="3" fillId="0" borderId="11" xfId="0" applyNumberFormat="1" applyFont="1" applyBorder="1" applyAlignment="1">
      <alignment horizontal="center" vertical="center"/>
    </xf>
    <xf numFmtId="165" fontId="3" fillId="0" borderId="26" xfId="0" applyNumberFormat="1" applyFont="1" applyBorder="1" applyAlignment="1">
      <alignment horizontal="center" vertical="center"/>
    </xf>
    <xf numFmtId="165" fontId="3" fillId="0" borderId="27" xfId="0" applyNumberFormat="1" applyFont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Protection="1">
      <protection locked="0"/>
    </xf>
    <xf numFmtId="0" fontId="3" fillId="0" borderId="0" xfId="0" applyFont="1" applyBorder="1" applyAlignment="1" applyProtection="1">
      <alignment wrapText="1"/>
      <protection locked="0"/>
    </xf>
    <xf numFmtId="0" fontId="9" fillId="4" borderId="4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7" fillId="0" borderId="4" xfId="0" applyFont="1" applyBorder="1"/>
    <xf numFmtId="0" fontId="17" fillId="0" borderId="4" xfId="0" applyFont="1" applyBorder="1" applyAlignment="1">
      <alignment horizontal="center"/>
    </xf>
    <xf numFmtId="0" fontId="3" fillId="5" borderId="4" xfId="0" applyFont="1" applyFill="1" applyBorder="1" applyAlignment="1" applyProtection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9" fillId="5" borderId="4" xfId="0" applyFont="1" applyFill="1" applyBorder="1" applyAlignment="1">
      <alignment horizontal="center" vertical="center" wrapText="1"/>
    </xf>
    <xf numFmtId="0" fontId="9" fillId="4" borderId="33" xfId="0" applyFont="1" applyFill="1" applyBorder="1" applyAlignment="1">
      <alignment horizontal="center" vertical="center" wrapText="1"/>
    </xf>
    <xf numFmtId="0" fontId="8" fillId="11" borderId="6" xfId="0" applyFont="1" applyFill="1" applyBorder="1" applyAlignment="1">
      <alignment horizontal="center" vertical="center" wrapText="1"/>
    </xf>
    <xf numFmtId="164" fontId="3" fillId="11" borderId="4" xfId="1" applyFont="1" applyFill="1" applyBorder="1" applyAlignment="1" applyProtection="1">
      <alignment horizontal="center" vertical="center"/>
      <protection locked="0"/>
    </xf>
    <xf numFmtId="164" fontId="3" fillId="11" borderId="14" xfId="1" applyFont="1" applyFill="1" applyBorder="1" applyAlignment="1" applyProtection="1">
      <alignment horizontal="center" vertical="center"/>
      <protection locked="0"/>
    </xf>
    <xf numFmtId="44" fontId="9" fillId="11" borderId="4" xfId="2" applyFont="1" applyFill="1" applyBorder="1" applyAlignment="1" applyProtection="1">
      <alignment horizontal="center" vertical="center"/>
      <protection locked="0"/>
    </xf>
    <xf numFmtId="0" fontId="14" fillId="11" borderId="6" xfId="0" applyFont="1" applyFill="1" applyBorder="1" applyAlignment="1" applyProtection="1">
      <alignment horizontal="center" wrapText="1"/>
      <protection locked="0"/>
    </xf>
    <xf numFmtId="0" fontId="9" fillId="4" borderId="14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164" fontId="3" fillId="11" borderId="10" xfId="1" applyFont="1" applyFill="1" applyBorder="1" applyAlignment="1" applyProtection="1">
      <alignment horizontal="center" vertical="center"/>
      <protection locked="0"/>
    </xf>
    <xf numFmtId="44" fontId="3" fillId="0" borderId="1" xfId="0" applyNumberFormat="1" applyFont="1" applyBorder="1" applyAlignment="1">
      <alignment horizontal="center" vertical="center"/>
    </xf>
    <xf numFmtId="44" fontId="3" fillId="0" borderId="16" xfId="0" applyNumberFormat="1" applyFont="1" applyBorder="1" applyAlignment="1">
      <alignment horizontal="center" vertical="center"/>
    </xf>
    <xf numFmtId="44" fontId="3" fillId="0" borderId="10" xfId="0" applyNumberFormat="1" applyFont="1" applyBorder="1" applyAlignment="1">
      <alignment horizontal="center" vertical="center"/>
    </xf>
    <xf numFmtId="44" fontId="3" fillId="0" borderId="26" xfId="0" applyNumberFormat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 wrapText="1"/>
    </xf>
    <xf numFmtId="44" fontId="9" fillId="11" borderId="10" xfId="2" applyFont="1" applyFill="1" applyBorder="1" applyAlignment="1" applyProtection="1">
      <alignment horizontal="center" vertical="center"/>
      <protection locked="0"/>
    </xf>
    <xf numFmtId="44" fontId="3" fillId="0" borderId="18" xfId="0" applyNumberFormat="1" applyFont="1" applyBorder="1" applyAlignment="1">
      <alignment horizontal="center" vertical="center"/>
    </xf>
    <xf numFmtId="44" fontId="3" fillId="0" borderId="3" xfId="0" applyNumberFormat="1" applyFont="1" applyBorder="1" applyAlignment="1">
      <alignment horizontal="center" vertical="center"/>
    </xf>
    <xf numFmtId="44" fontId="3" fillId="0" borderId="17" xfId="0" applyNumberFormat="1" applyFont="1" applyBorder="1" applyAlignment="1">
      <alignment horizontal="center" vertical="center"/>
    </xf>
    <xf numFmtId="44" fontId="3" fillId="0" borderId="19" xfId="0" applyNumberFormat="1" applyFont="1" applyBorder="1" applyAlignment="1">
      <alignment horizontal="center" vertical="center"/>
    </xf>
    <xf numFmtId="44" fontId="9" fillId="11" borderId="34" xfId="2" applyFont="1" applyFill="1" applyBorder="1" applyAlignment="1" applyProtection="1">
      <alignment horizontal="center" vertical="center"/>
      <protection locked="0"/>
    </xf>
    <xf numFmtId="44" fontId="9" fillId="11" borderId="21" xfId="2" applyFont="1" applyFill="1" applyBorder="1" applyAlignment="1" applyProtection="1">
      <alignment horizontal="center" vertical="center"/>
      <protection locked="0"/>
    </xf>
    <xf numFmtId="44" fontId="9" fillId="11" borderId="33" xfId="2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wrapText="1"/>
      <protection locked="0"/>
    </xf>
    <xf numFmtId="0" fontId="3" fillId="0" borderId="2" xfId="0" applyFont="1" applyBorder="1" applyAlignment="1" applyProtection="1">
      <alignment horizontal="center" wrapText="1"/>
      <protection locked="0"/>
    </xf>
    <xf numFmtId="0" fontId="3" fillId="0" borderId="3" xfId="0" applyFont="1" applyBorder="1" applyAlignment="1" applyProtection="1">
      <alignment horizontal="center" wrapText="1"/>
      <protection locked="0"/>
    </xf>
    <xf numFmtId="0" fontId="3" fillId="0" borderId="0" xfId="0" applyFont="1" applyAlignment="1" applyProtection="1">
      <alignment vertical="top" wrapText="1"/>
      <protection locked="0"/>
    </xf>
    <xf numFmtId="0" fontId="3" fillId="0" borderId="0" xfId="0" applyFont="1" applyAlignment="1" applyProtection="1">
      <alignment vertical="top"/>
      <protection locked="0"/>
    </xf>
    <xf numFmtId="0" fontId="3" fillId="0" borderId="0" xfId="0" applyFont="1" applyAlignment="1" applyProtection="1">
      <alignment horizontal="left" vertical="top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3" fillId="0" borderId="0" xfId="0" applyFont="1" applyAlignment="1">
      <alignment vertical="top" wrapText="1"/>
    </xf>
    <xf numFmtId="0" fontId="12" fillId="0" borderId="0" xfId="0" applyFont="1" applyAlignment="1" applyProtection="1">
      <alignment horizontal="center" vertical="top" wrapText="1"/>
      <protection locked="0"/>
    </xf>
    <xf numFmtId="0" fontId="13" fillId="0" borderId="0" xfId="0" applyFont="1" applyAlignment="1" applyProtection="1">
      <alignment horizontal="center" vertical="top" wrapText="1"/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3" fillId="9" borderId="0" xfId="0" applyFont="1" applyFill="1" applyAlignment="1" applyProtection="1">
      <alignment vertical="top" wrapText="1"/>
      <protection locked="0"/>
    </xf>
    <xf numFmtId="7" fontId="3" fillId="0" borderId="14" xfId="1" applyNumberFormat="1" applyFont="1" applyBorder="1" applyAlignment="1">
      <alignment horizontal="center" vertical="center"/>
    </xf>
    <xf numFmtId="7" fontId="3" fillId="0" borderId="10" xfId="1" applyNumberFormat="1" applyFont="1" applyBorder="1" applyAlignment="1">
      <alignment horizontal="center" vertical="center"/>
    </xf>
    <xf numFmtId="7" fontId="3" fillId="0" borderId="15" xfId="1" applyNumberFormat="1" applyFont="1" applyBorder="1" applyAlignment="1">
      <alignment horizontal="center" vertical="center"/>
    </xf>
    <xf numFmtId="7" fontId="3" fillId="0" borderId="11" xfId="1" applyNumberFormat="1" applyFont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1" fillId="6" borderId="23" xfId="0" applyFont="1" applyFill="1" applyBorder="1" applyAlignment="1">
      <alignment horizontal="center" vertical="center"/>
    </xf>
    <xf numFmtId="0" fontId="11" fillId="6" borderId="24" xfId="0" applyFont="1" applyFill="1" applyBorder="1" applyAlignment="1">
      <alignment horizontal="center" vertical="center"/>
    </xf>
    <xf numFmtId="0" fontId="11" fillId="7" borderId="25" xfId="0" applyFont="1" applyFill="1" applyBorder="1" applyAlignment="1">
      <alignment horizontal="center" vertical="center"/>
    </xf>
    <xf numFmtId="0" fontId="11" fillId="7" borderId="26" xfId="0" applyFont="1" applyFill="1" applyBorder="1" applyAlignment="1">
      <alignment horizontal="center" vertical="center"/>
    </xf>
    <xf numFmtId="0" fontId="5" fillId="8" borderId="30" xfId="0" applyFont="1" applyFill="1" applyBorder="1" applyAlignment="1">
      <alignment horizontal="center" vertical="center" wrapText="1"/>
    </xf>
    <xf numFmtId="0" fontId="5" fillId="8" borderId="0" xfId="0" applyFont="1" applyFill="1" applyBorder="1" applyAlignment="1">
      <alignment horizontal="center" vertical="center" wrapText="1"/>
    </xf>
    <xf numFmtId="165" fontId="5" fillId="0" borderId="10" xfId="0" applyNumberFormat="1" applyFont="1" applyBorder="1" applyAlignment="1">
      <alignment horizontal="center" vertical="center"/>
    </xf>
    <xf numFmtId="165" fontId="5" fillId="0" borderId="26" xfId="0" applyNumberFormat="1" applyFont="1" applyBorder="1" applyAlignment="1">
      <alignment horizontal="center" vertical="center"/>
    </xf>
    <xf numFmtId="165" fontId="5" fillId="0" borderId="11" xfId="0" applyNumberFormat="1" applyFont="1" applyBorder="1" applyAlignment="1">
      <alignment horizontal="center" vertical="center"/>
    </xf>
    <xf numFmtId="165" fontId="5" fillId="0" borderId="27" xfId="0" applyNumberFormat="1" applyFont="1" applyBorder="1" applyAlignment="1">
      <alignment horizontal="center" vertical="center"/>
    </xf>
    <xf numFmtId="0" fontId="5" fillId="8" borderId="31" xfId="0" applyFont="1" applyFill="1" applyBorder="1" applyAlignment="1">
      <alignment horizontal="center" vertical="center" wrapText="1"/>
    </xf>
    <xf numFmtId="0" fontId="5" fillId="8" borderId="32" xfId="0" applyFont="1" applyFill="1" applyBorder="1" applyAlignment="1">
      <alignment horizontal="center" vertical="center" wrapText="1"/>
    </xf>
    <xf numFmtId="0" fontId="9" fillId="4" borderId="12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 applyProtection="1">
      <alignment horizontal="center" vertical="center" wrapText="1"/>
    </xf>
    <xf numFmtId="0" fontId="9" fillId="4" borderId="19" xfId="0" applyFont="1" applyFill="1" applyBorder="1" applyAlignment="1" applyProtection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164" fontId="3" fillId="11" borderId="14" xfId="1" applyFont="1" applyFill="1" applyBorder="1" applyAlignment="1" applyProtection="1">
      <alignment horizontal="center" vertical="center"/>
      <protection locked="0"/>
    </xf>
    <xf numFmtId="164" fontId="3" fillId="11" borderId="10" xfId="1" applyFont="1" applyFill="1" applyBorder="1" applyAlignment="1" applyProtection="1">
      <alignment horizontal="center" vertical="center"/>
      <protection locked="0"/>
    </xf>
    <xf numFmtId="0" fontId="9" fillId="0" borderId="14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4" xfId="0" applyFont="1" applyBorder="1" applyAlignment="1" applyProtection="1">
      <alignment horizontal="center" vertical="center" wrapText="1"/>
    </xf>
    <xf numFmtId="0" fontId="9" fillId="0" borderId="10" xfId="0" applyFont="1" applyBorder="1" applyAlignment="1" applyProtection="1">
      <alignment horizontal="center" vertical="center" wrapText="1"/>
    </xf>
    <xf numFmtId="0" fontId="6" fillId="0" borderId="0" xfId="0" applyFont="1" applyAlignment="1">
      <alignment horizontal="center"/>
    </xf>
    <xf numFmtId="0" fontId="3" fillId="3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 applyProtection="1">
      <alignment horizontal="center"/>
      <protection locked="0"/>
    </xf>
    <xf numFmtId="0" fontId="3" fillId="0" borderId="0" xfId="0" applyFont="1" applyAlignment="1">
      <alignment horizontal="center" wrapText="1"/>
    </xf>
    <xf numFmtId="0" fontId="2" fillId="11" borderId="0" xfId="0" applyFont="1" applyFill="1" applyAlignment="1">
      <alignment horizontal="center" wrapText="1"/>
    </xf>
    <xf numFmtId="0" fontId="3" fillId="0" borderId="0" xfId="0" applyFont="1" applyAlignment="1" applyProtection="1">
      <alignment horizontal="center" wrapText="1"/>
      <protection locked="0"/>
    </xf>
    <xf numFmtId="0" fontId="4" fillId="10" borderId="1" xfId="0" applyFont="1" applyFill="1" applyBorder="1" applyAlignment="1">
      <alignment horizontal="center" vertical="center"/>
    </xf>
    <xf numFmtId="0" fontId="4" fillId="10" borderId="2" xfId="0" applyFont="1" applyFill="1" applyBorder="1" applyAlignment="1">
      <alignment horizontal="center" vertical="center"/>
    </xf>
    <xf numFmtId="0" fontId="4" fillId="10" borderId="3" xfId="0" applyFont="1" applyFill="1" applyBorder="1" applyAlignment="1">
      <alignment horizontal="center" vertical="center"/>
    </xf>
    <xf numFmtId="0" fontId="5" fillId="0" borderId="0" xfId="0" applyFont="1" applyAlignment="1">
      <alignment horizontal="center" wrapText="1"/>
    </xf>
  </cellXfs>
  <cellStyles count="3">
    <cellStyle name="Dziesiętny" xfId="1" builtinId="3"/>
    <cellStyle name="Normalny" xfId="0" builtinId="0"/>
    <cellStyle name="Walutowy" xfId="2" builtinId="4"/>
  </cellStyles>
  <dxfs count="0"/>
  <tableStyles count="0" defaultTableStyle="TableStyleMedium2" defaultPivotStyle="PivotStyleLight16"/>
  <colors>
    <mruColors>
      <color rgb="FFE1FFE1"/>
      <color rgb="FF24D635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45"/>
  <sheetViews>
    <sheetView tabSelected="1" topLeftCell="A30" workbookViewId="0">
      <selection activeCell="C81" sqref="C81"/>
    </sheetView>
  </sheetViews>
  <sheetFormatPr defaultColWidth="8.85546875" defaultRowHeight="14.25"/>
  <cols>
    <col min="1" max="1" width="6.140625" style="2" customWidth="1"/>
    <col min="2" max="2" width="19.28515625" style="2" customWidth="1"/>
    <col min="3" max="3" width="70" style="2" bestFit="1" customWidth="1"/>
    <col min="4" max="4" width="16.28515625" style="2" customWidth="1"/>
    <col min="5" max="5" width="14.28515625" style="2" customWidth="1"/>
    <col min="6" max="6" width="13.42578125" style="2" customWidth="1"/>
    <col min="7" max="7" width="13.28515625" style="2" customWidth="1"/>
    <col min="8" max="8" width="12.140625" style="2" customWidth="1"/>
    <col min="9" max="9" width="15.7109375" style="2" customWidth="1"/>
    <col min="10" max="10" width="5.28515625" style="2" customWidth="1"/>
    <col min="11" max="12" width="8.85546875" style="2"/>
    <col min="13" max="13" width="6.140625" style="2" customWidth="1"/>
    <col min="14" max="16384" width="8.85546875" style="2"/>
  </cols>
  <sheetData>
    <row r="1" spans="1:16" ht="60" customHeight="1">
      <c r="A1" s="141" t="s">
        <v>118</v>
      </c>
      <c r="B1" s="141"/>
      <c r="C1" s="141"/>
      <c r="D1" s="141"/>
      <c r="E1" s="141"/>
      <c r="F1" s="141"/>
      <c r="G1" s="141"/>
      <c r="H1" s="141"/>
      <c r="I1" s="141"/>
      <c r="J1" s="1"/>
      <c r="K1" s="1"/>
      <c r="L1" s="1"/>
      <c r="M1" s="1"/>
      <c r="N1" s="1"/>
    </row>
    <row r="2" spans="1:16" ht="70.150000000000006" customHeight="1">
      <c r="F2" s="142" t="s">
        <v>0</v>
      </c>
      <c r="G2" s="142"/>
      <c r="H2" s="142"/>
      <c r="I2" s="142"/>
    </row>
    <row r="4" spans="1:16" ht="15.75">
      <c r="A4" s="143" t="s">
        <v>1</v>
      </c>
      <c r="B4" s="144"/>
      <c r="C4" s="144"/>
      <c r="D4" s="144"/>
      <c r="E4" s="144"/>
      <c r="F4" s="144"/>
      <c r="G4" s="144"/>
      <c r="H4" s="144"/>
      <c r="I4" s="145"/>
      <c r="J4" s="3"/>
      <c r="K4" s="3"/>
      <c r="L4" s="3"/>
      <c r="M4" s="3"/>
      <c r="N4" s="3"/>
      <c r="O4" s="4"/>
      <c r="P4" s="5"/>
    </row>
    <row r="5" spans="1:16">
      <c r="J5" s="6"/>
      <c r="K5" s="6"/>
      <c r="L5" s="6"/>
      <c r="M5" s="6"/>
      <c r="N5" s="6"/>
      <c r="O5" s="6"/>
    </row>
    <row r="6" spans="1:16" ht="60" customHeight="1">
      <c r="A6" s="146" t="s">
        <v>2</v>
      </c>
      <c r="B6" s="146"/>
      <c r="C6" s="146"/>
      <c r="D6" s="7"/>
      <c r="J6" s="6"/>
      <c r="K6" s="6"/>
      <c r="L6" s="6"/>
      <c r="M6" s="6"/>
      <c r="N6" s="6"/>
      <c r="O6" s="6"/>
    </row>
    <row r="8" spans="1:16" ht="23.45" customHeight="1">
      <c r="A8" s="138" t="s">
        <v>3</v>
      </c>
      <c r="B8" s="138"/>
      <c r="C8" s="138"/>
      <c r="D8" s="139" t="s">
        <v>146</v>
      </c>
      <c r="E8" s="139"/>
      <c r="F8" s="139"/>
      <c r="G8" s="139"/>
      <c r="H8" s="139"/>
      <c r="I8" s="139"/>
    </row>
    <row r="9" spans="1:16" ht="23.45" customHeight="1">
      <c r="A9" s="138" t="s">
        <v>4</v>
      </c>
      <c r="B9" s="138"/>
      <c r="C9" s="138"/>
      <c r="D9" s="139"/>
      <c r="E9" s="139"/>
      <c r="F9" s="139"/>
      <c r="G9" s="139"/>
      <c r="H9" s="139"/>
      <c r="I9" s="139"/>
    </row>
    <row r="10" spans="1:16" ht="23.45" customHeight="1">
      <c r="A10" s="138" t="s">
        <v>5</v>
      </c>
      <c r="B10" s="138"/>
      <c r="C10" s="138"/>
      <c r="D10" s="139"/>
      <c r="E10" s="139"/>
      <c r="F10" s="139"/>
      <c r="G10" s="139"/>
      <c r="H10" s="139"/>
      <c r="I10" s="139"/>
    </row>
    <row r="11" spans="1:16" ht="23.45" customHeight="1">
      <c r="A11" s="138" t="s">
        <v>6</v>
      </c>
      <c r="B11" s="138"/>
      <c r="C11" s="138"/>
      <c r="D11" s="139"/>
      <c r="E11" s="139"/>
      <c r="F11" s="139"/>
      <c r="G11" s="139"/>
      <c r="H11" s="139"/>
      <c r="I11" s="139"/>
    </row>
    <row r="12" spans="1:16" ht="23.45" customHeight="1">
      <c r="A12" s="138" t="s">
        <v>7</v>
      </c>
      <c r="B12" s="138"/>
      <c r="C12" s="138"/>
      <c r="D12" s="139"/>
      <c r="E12" s="139"/>
      <c r="F12" s="139"/>
      <c r="G12" s="139"/>
      <c r="H12" s="139"/>
      <c r="I12" s="139"/>
    </row>
    <row r="13" spans="1:16" ht="23.45" customHeight="1">
      <c r="A13" s="138" t="s">
        <v>8</v>
      </c>
      <c r="B13" s="138"/>
      <c r="C13" s="138"/>
      <c r="D13" s="139"/>
      <c r="E13" s="139"/>
      <c r="F13" s="139"/>
      <c r="G13" s="139"/>
      <c r="H13" s="139"/>
      <c r="I13" s="139"/>
    </row>
    <row r="14" spans="1:16" ht="23.45" customHeight="1">
      <c r="A14" s="138" t="s">
        <v>9</v>
      </c>
      <c r="B14" s="138"/>
      <c r="C14" s="138"/>
      <c r="D14" s="139"/>
      <c r="E14" s="139"/>
      <c r="F14" s="139"/>
      <c r="G14" s="139"/>
      <c r="H14" s="139"/>
      <c r="I14" s="139"/>
    </row>
    <row r="15" spans="1:16" ht="23.45" customHeight="1">
      <c r="A15" s="138" t="s">
        <v>10</v>
      </c>
      <c r="B15" s="138"/>
      <c r="C15" s="138"/>
      <c r="D15" s="139"/>
      <c r="E15" s="139"/>
      <c r="F15" s="139"/>
      <c r="G15" s="139"/>
      <c r="H15" s="139"/>
      <c r="I15" s="139"/>
    </row>
    <row r="16" spans="1:16" ht="23.45" customHeight="1">
      <c r="A16" s="138" t="s">
        <v>11</v>
      </c>
      <c r="B16" s="138"/>
      <c r="C16" s="138"/>
      <c r="D16" s="139"/>
      <c r="E16" s="139"/>
      <c r="F16" s="139"/>
      <c r="G16" s="139"/>
      <c r="H16" s="139"/>
      <c r="I16" s="139"/>
    </row>
    <row r="19" spans="1:14" ht="44.45" customHeight="1">
      <c r="A19" s="140" t="s">
        <v>12</v>
      </c>
      <c r="B19" s="140"/>
      <c r="C19" s="140"/>
      <c r="D19" s="140"/>
      <c r="E19" s="140"/>
      <c r="F19" s="140"/>
      <c r="G19" s="140"/>
      <c r="H19" s="140"/>
      <c r="I19" s="140"/>
      <c r="J19" s="8"/>
      <c r="K19" s="8"/>
      <c r="L19" s="8"/>
      <c r="M19" s="8"/>
      <c r="N19" s="8"/>
    </row>
    <row r="21" spans="1:14">
      <c r="A21" s="137" t="s">
        <v>13</v>
      </c>
      <c r="B21" s="137"/>
      <c r="C21" s="137"/>
      <c r="D21" s="137"/>
      <c r="E21" s="137"/>
      <c r="F21" s="137"/>
      <c r="G21" s="137"/>
      <c r="H21" s="137"/>
      <c r="I21" s="137"/>
      <c r="J21" s="9"/>
      <c r="K21" s="9"/>
      <c r="L21" s="9"/>
      <c r="M21" s="9"/>
      <c r="N21" s="9"/>
    </row>
    <row r="22" spans="1:14" ht="15" thickBot="1"/>
    <row r="23" spans="1:14" ht="60.75" thickBot="1">
      <c r="A23" s="10" t="s">
        <v>14</v>
      </c>
      <c r="B23" s="11" t="s">
        <v>15</v>
      </c>
      <c r="C23" s="12" t="s">
        <v>120</v>
      </c>
      <c r="D23" s="11" t="s">
        <v>17</v>
      </c>
      <c r="E23" s="12" t="s">
        <v>18</v>
      </c>
      <c r="F23" s="70" t="s">
        <v>19</v>
      </c>
      <c r="G23" s="12" t="s">
        <v>20</v>
      </c>
      <c r="H23" s="11" t="s">
        <v>21</v>
      </c>
      <c r="I23" s="11" t="s">
        <v>22</v>
      </c>
    </row>
    <row r="24" spans="1:14" ht="39.6" customHeight="1" thickBot="1">
      <c r="A24" s="107" t="s">
        <v>119</v>
      </c>
      <c r="B24" s="108"/>
      <c r="C24" s="108"/>
      <c r="D24" s="108"/>
      <c r="E24" s="108"/>
      <c r="F24" s="108"/>
      <c r="G24" s="108"/>
      <c r="H24" s="108"/>
      <c r="I24" s="109"/>
    </row>
    <row r="25" spans="1:14" ht="18" customHeight="1">
      <c r="A25" s="13">
        <v>1</v>
      </c>
      <c r="B25" s="14" t="s">
        <v>23</v>
      </c>
      <c r="C25" s="15" t="s">
        <v>24</v>
      </c>
      <c r="D25" s="16">
        <v>1</v>
      </c>
      <c r="E25" s="14" t="s">
        <v>25</v>
      </c>
      <c r="F25" s="77"/>
      <c r="G25" s="17">
        <f>F25*D25</f>
        <v>0</v>
      </c>
      <c r="H25" s="17">
        <f t="shared" ref="H25:H72" si="0">F25*1.23</f>
        <v>0</v>
      </c>
      <c r="I25" s="18">
        <f t="shared" ref="I25:I72" si="1">H25*D25</f>
        <v>0</v>
      </c>
    </row>
    <row r="26" spans="1:14" ht="18" customHeight="1">
      <c r="A26" s="19">
        <v>2</v>
      </c>
      <c r="B26" s="20" t="s">
        <v>23</v>
      </c>
      <c r="C26" s="21" t="s">
        <v>26</v>
      </c>
      <c r="D26" s="21">
        <v>20</v>
      </c>
      <c r="E26" s="20" t="s">
        <v>25</v>
      </c>
      <c r="F26" s="71"/>
      <c r="G26" s="22">
        <f t="shared" ref="G26:G78" si="2">F26*D26</f>
        <v>0</v>
      </c>
      <c r="H26" s="22">
        <f t="shared" si="0"/>
        <v>0</v>
      </c>
      <c r="I26" s="23">
        <f t="shared" si="1"/>
        <v>0</v>
      </c>
    </row>
    <row r="27" spans="1:14" ht="18" customHeight="1">
      <c r="A27" s="19">
        <v>3</v>
      </c>
      <c r="B27" s="20" t="s">
        <v>23</v>
      </c>
      <c r="C27" s="21" t="s">
        <v>133</v>
      </c>
      <c r="D27" s="24">
        <v>1</v>
      </c>
      <c r="E27" s="20" t="s">
        <v>25</v>
      </c>
      <c r="F27" s="71"/>
      <c r="G27" s="22">
        <f t="shared" si="2"/>
        <v>0</v>
      </c>
      <c r="H27" s="22">
        <f t="shared" si="0"/>
        <v>0</v>
      </c>
      <c r="I27" s="23">
        <f t="shared" si="1"/>
        <v>0</v>
      </c>
    </row>
    <row r="28" spans="1:14" ht="18" customHeight="1">
      <c r="A28" s="19">
        <v>4</v>
      </c>
      <c r="B28" s="20" t="s">
        <v>23</v>
      </c>
      <c r="C28" s="21" t="s">
        <v>134</v>
      </c>
      <c r="D28" s="24">
        <v>1</v>
      </c>
      <c r="E28" s="20" t="s">
        <v>25</v>
      </c>
      <c r="F28" s="71"/>
      <c r="G28" s="22">
        <f t="shared" si="2"/>
        <v>0</v>
      </c>
      <c r="H28" s="22">
        <f t="shared" si="0"/>
        <v>0</v>
      </c>
      <c r="I28" s="23">
        <f t="shared" si="1"/>
        <v>0</v>
      </c>
    </row>
    <row r="29" spans="1:14" ht="18" customHeight="1">
      <c r="A29" s="19">
        <v>5</v>
      </c>
      <c r="B29" s="67" t="s">
        <v>23</v>
      </c>
      <c r="C29" s="30" t="s">
        <v>70</v>
      </c>
      <c r="D29" s="31">
        <v>6</v>
      </c>
      <c r="E29" s="32" t="s">
        <v>27</v>
      </c>
      <c r="F29" s="71"/>
      <c r="G29" s="22">
        <f t="shared" si="2"/>
        <v>0</v>
      </c>
      <c r="H29" s="22">
        <f t="shared" si="0"/>
        <v>0</v>
      </c>
      <c r="I29" s="23">
        <f t="shared" si="1"/>
        <v>0</v>
      </c>
    </row>
    <row r="30" spans="1:14" ht="18" customHeight="1">
      <c r="A30" s="19">
        <v>6</v>
      </c>
      <c r="B30" s="20" t="s">
        <v>23</v>
      </c>
      <c r="C30" s="21" t="s">
        <v>28</v>
      </c>
      <c r="D30" s="21">
        <v>70</v>
      </c>
      <c r="E30" s="20" t="s">
        <v>25</v>
      </c>
      <c r="F30" s="71"/>
      <c r="G30" s="22">
        <f t="shared" si="2"/>
        <v>0</v>
      </c>
      <c r="H30" s="22">
        <f t="shared" si="0"/>
        <v>0</v>
      </c>
      <c r="I30" s="23">
        <f t="shared" si="1"/>
        <v>0</v>
      </c>
    </row>
    <row r="31" spans="1:14" ht="18" customHeight="1">
      <c r="A31" s="19">
        <v>7</v>
      </c>
      <c r="B31" s="20" t="s">
        <v>23</v>
      </c>
      <c r="C31" s="21" t="s">
        <v>29</v>
      </c>
      <c r="D31" s="21">
        <v>2</v>
      </c>
      <c r="E31" s="20" t="s">
        <v>27</v>
      </c>
      <c r="F31" s="71"/>
      <c r="G31" s="22">
        <f t="shared" si="2"/>
        <v>0</v>
      </c>
      <c r="H31" s="22">
        <f t="shared" si="0"/>
        <v>0</v>
      </c>
      <c r="I31" s="23">
        <f t="shared" si="1"/>
        <v>0</v>
      </c>
    </row>
    <row r="32" spans="1:14" ht="18" customHeight="1">
      <c r="A32" s="19">
        <v>8</v>
      </c>
      <c r="B32" s="20" t="s">
        <v>23</v>
      </c>
      <c r="C32" s="21" t="s">
        <v>30</v>
      </c>
      <c r="D32" s="21">
        <v>8</v>
      </c>
      <c r="E32" s="20" t="s">
        <v>27</v>
      </c>
      <c r="F32" s="71"/>
      <c r="G32" s="22">
        <f t="shared" si="2"/>
        <v>0</v>
      </c>
      <c r="H32" s="22">
        <f t="shared" si="0"/>
        <v>0</v>
      </c>
      <c r="I32" s="23">
        <f t="shared" si="1"/>
        <v>0</v>
      </c>
    </row>
    <row r="33" spans="1:9" ht="18" customHeight="1">
      <c r="A33" s="19">
        <v>9</v>
      </c>
      <c r="B33" s="20" t="s">
        <v>23</v>
      </c>
      <c r="C33" s="21" t="s">
        <v>31</v>
      </c>
      <c r="D33" s="24">
        <v>1</v>
      </c>
      <c r="E33" s="20" t="s">
        <v>27</v>
      </c>
      <c r="F33" s="71"/>
      <c r="G33" s="22">
        <f t="shared" si="2"/>
        <v>0</v>
      </c>
      <c r="H33" s="22">
        <f t="shared" si="0"/>
        <v>0</v>
      </c>
      <c r="I33" s="23">
        <f t="shared" si="1"/>
        <v>0</v>
      </c>
    </row>
    <row r="34" spans="1:9" ht="18" customHeight="1">
      <c r="A34" s="19">
        <v>10</v>
      </c>
      <c r="B34" s="68" t="s">
        <v>23</v>
      </c>
      <c r="C34" s="24" t="s">
        <v>140</v>
      </c>
      <c r="D34" s="24">
        <v>2</v>
      </c>
      <c r="E34" s="20" t="s">
        <v>27</v>
      </c>
      <c r="F34" s="71"/>
      <c r="G34" s="22">
        <f t="shared" si="2"/>
        <v>0</v>
      </c>
      <c r="H34" s="22">
        <f t="shared" si="0"/>
        <v>0</v>
      </c>
      <c r="I34" s="23">
        <f t="shared" si="1"/>
        <v>0</v>
      </c>
    </row>
    <row r="35" spans="1:9" ht="18" customHeight="1">
      <c r="A35" s="19">
        <v>11</v>
      </c>
      <c r="B35" s="20" t="s">
        <v>23</v>
      </c>
      <c r="C35" s="21" t="s">
        <v>32</v>
      </c>
      <c r="D35" s="21">
        <v>1</v>
      </c>
      <c r="E35" s="20" t="s">
        <v>27</v>
      </c>
      <c r="F35" s="71"/>
      <c r="G35" s="22">
        <f t="shared" si="2"/>
        <v>0</v>
      </c>
      <c r="H35" s="22">
        <f t="shared" si="0"/>
        <v>0</v>
      </c>
      <c r="I35" s="23">
        <f t="shared" si="1"/>
        <v>0</v>
      </c>
    </row>
    <row r="36" spans="1:9" ht="18" customHeight="1">
      <c r="A36" s="19">
        <v>12</v>
      </c>
      <c r="B36" s="20" t="s">
        <v>23</v>
      </c>
      <c r="C36" s="21" t="s">
        <v>33</v>
      </c>
      <c r="D36" s="21">
        <v>1</v>
      </c>
      <c r="E36" s="20" t="s">
        <v>27</v>
      </c>
      <c r="F36" s="71"/>
      <c r="G36" s="22">
        <f t="shared" si="2"/>
        <v>0</v>
      </c>
      <c r="H36" s="22">
        <f t="shared" si="0"/>
        <v>0</v>
      </c>
      <c r="I36" s="23">
        <f t="shared" si="1"/>
        <v>0</v>
      </c>
    </row>
    <row r="37" spans="1:9" ht="18" customHeight="1">
      <c r="A37" s="19">
        <v>13</v>
      </c>
      <c r="B37" s="20" t="s">
        <v>23</v>
      </c>
      <c r="C37" s="21" t="s">
        <v>34</v>
      </c>
      <c r="D37" s="21">
        <v>1</v>
      </c>
      <c r="E37" s="20" t="s">
        <v>27</v>
      </c>
      <c r="F37" s="71"/>
      <c r="G37" s="22">
        <f t="shared" si="2"/>
        <v>0</v>
      </c>
      <c r="H37" s="22">
        <f t="shared" si="0"/>
        <v>0</v>
      </c>
      <c r="I37" s="23">
        <f t="shared" si="1"/>
        <v>0</v>
      </c>
    </row>
    <row r="38" spans="1:9" ht="18" customHeight="1">
      <c r="A38" s="19">
        <v>14</v>
      </c>
      <c r="B38" s="20" t="s">
        <v>23</v>
      </c>
      <c r="C38" s="21" t="s">
        <v>35</v>
      </c>
      <c r="D38" s="21">
        <v>1</v>
      </c>
      <c r="E38" s="20" t="s">
        <v>27</v>
      </c>
      <c r="F38" s="71"/>
      <c r="G38" s="22">
        <f t="shared" si="2"/>
        <v>0</v>
      </c>
      <c r="H38" s="22">
        <f t="shared" si="0"/>
        <v>0</v>
      </c>
      <c r="I38" s="23">
        <f t="shared" si="1"/>
        <v>0</v>
      </c>
    </row>
    <row r="39" spans="1:9" ht="18" customHeight="1">
      <c r="A39" s="19">
        <v>15</v>
      </c>
      <c r="B39" s="67" t="s">
        <v>23</v>
      </c>
      <c r="C39" s="24" t="s">
        <v>72</v>
      </c>
      <c r="D39" s="31">
        <v>20</v>
      </c>
      <c r="E39" s="32" t="s">
        <v>27</v>
      </c>
      <c r="F39" s="71"/>
      <c r="G39" s="22">
        <f t="shared" si="2"/>
        <v>0</v>
      </c>
      <c r="H39" s="22">
        <f t="shared" si="0"/>
        <v>0</v>
      </c>
      <c r="I39" s="23">
        <f t="shared" si="1"/>
        <v>0</v>
      </c>
    </row>
    <row r="40" spans="1:9" ht="18" customHeight="1">
      <c r="A40" s="19">
        <v>16</v>
      </c>
      <c r="B40" s="66" t="s">
        <v>23</v>
      </c>
      <c r="C40" s="15" t="s">
        <v>36</v>
      </c>
      <c r="D40" s="15">
        <v>1</v>
      </c>
      <c r="E40" s="66" t="s">
        <v>27</v>
      </c>
      <c r="F40" s="71"/>
      <c r="G40" s="22">
        <f t="shared" si="2"/>
        <v>0</v>
      </c>
      <c r="H40" s="22">
        <f t="shared" si="0"/>
        <v>0</v>
      </c>
      <c r="I40" s="23">
        <f t="shared" si="1"/>
        <v>0</v>
      </c>
    </row>
    <row r="41" spans="1:9" ht="18" customHeight="1">
      <c r="A41" s="19">
        <v>17</v>
      </c>
      <c r="B41" s="20" t="s">
        <v>23</v>
      </c>
      <c r="C41" s="21" t="s">
        <v>37</v>
      </c>
      <c r="D41" s="21">
        <v>1</v>
      </c>
      <c r="E41" s="20" t="s">
        <v>27</v>
      </c>
      <c r="F41" s="71"/>
      <c r="G41" s="22">
        <f t="shared" si="2"/>
        <v>0</v>
      </c>
      <c r="H41" s="22">
        <f t="shared" si="0"/>
        <v>0</v>
      </c>
      <c r="I41" s="23">
        <f t="shared" si="1"/>
        <v>0</v>
      </c>
    </row>
    <row r="42" spans="1:9" ht="18" customHeight="1">
      <c r="A42" s="19">
        <v>18</v>
      </c>
      <c r="B42" s="20" t="s">
        <v>23</v>
      </c>
      <c r="C42" s="21" t="s">
        <v>38</v>
      </c>
      <c r="D42" s="21">
        <v>1</v>
      </c>
      <c r="E42" s="20" t="s">
        <v>27</v>
      </c>
      <c r="F42" s="71"/>
      <c r="G42" s="22">
        <f t="shared" si="2"/>
        <v>0</v>
      </c>
      <c r="H42" s="22">
        <f t="shared" si="0"/>
        <v>0</v>
      </c>
      <c r="I42" s="23">
        <f t="shared" si="1"/>
        <v>0</v>
      </c>
    </row>
    <row r="43" spans="1:9" ht="18" customHeight="1">
      <c r="A43" s="19">
        <v>19</v>
      </c>
      <c r="B43" s="20" t="s">
        <v>23</v>
      </c>
      <c r="C43" s="21" t="s">
        <v>39</v>
      </c>
      <c r="D43" s="21">
        <v>1</v>
      </c>
      <c r="E43" s="20" t="s">
        <v>27</v>
      </c>
      <c r="F43" s="71"/>
      <c r="G43" s="22">
        <f t="shared" si="2"/>
        <v>0</v>
      </c>
      <c r="H43" s="22">
        <f t="shared" si="0"/>
        <v>0</v>
      </c>
      <c r="I43" s="23">
        <f t="shared" si="1"/>
        <v>0</v>
      </c>
    </row>
    <row r="44" spans="1:9" ht="18" customHeight="1">
      <c r="A44" s="19">
        <v>20</v>
      </c>
      <c r="B44" s="68" t="s">
        <v>23</v>
      </c>
      <c r="C44" s="24" t="s">
        <v>139</v>
      </c>
      <c r="D44" s="24">
        <v>1</v>
      </c>
      <c r="E44" s="68" t="s">
        <v>25</v>
      </c>
      <c r="F44" s="71"/>
      <c r="G44" s="22">
        <f t="shared" si="2"/>
        <v>0</v>
      </c>
      <c r="H44" s="22">
        <f t="shared" si="0"/>
        <v>0</v>
      </c>
      <c r="I44" s="23">
        <f t="shared" si="1"/>
        <v>0</v>
      </c>
    </row>
    <row r="45" spans="1:9" ht="18" customHeight="1">
      <c r="A45" s="19">
        <v>21</v>
      </c>
      <c r="B45" s="20" t="s">
        <v>23</v>
      </c>
      <c r="C45" s="25" t="s">
        <v>40</v>
      </c>
      <c r="D45" s="24">
        <v>1</v>
      </c>
      <c r="E45" s="20" t="s">
        <v>25</v>
      </c>
      <c r="F45" s="71"/>
      <c r="G45" s="22">
        <f t="shared" si="2"/>
        <v>0</v>
      </c>
      <c r="H45" s="22">
        <f t="shared" si="0"/>
        <v>0</v>
      </c>
      <c r="I45" s="23">
        <f t="shared" si="1"/>
        <v>0</v>
      </c>
    </row>
    <row r="46" spans="1:9" ht="18" customHeight="1">
      <c r="A46" s="122">
        <v>22</v>
      </c>
      <c r="B46" s="127" t="s">
        <v>23</v>
      </c>
      <c r="C46" s="135" t="s">
        <v>71</v>
      </c>
      <c r="D46" s="131">
        <v>10</v>
      </c>
      <c r="E46" s="133" t="s">
        <v>27</v>
      </c>
      <c r="F46" s="129"/>
      <c r="G46" s="103">
        <f>F46*D46</f>
        <v>0</v>
      </c>
      <c r="H46" s="103">
        <f>F46*1.23</f>
        <v>0</v>
      </c>
      <c r="I46" s="105">
        <f>H46*D46</f>
        <v>0</v>
      </c>
    </row>
    <row r="47" spans="1:9" ht="22.5" customHeight="1">
      <c r="A47" s="122"/>
      <c r="B47" s="128"/>
      <c r="C47" s="136"/>
      <c r="D47" s="132"/>
      <c r="E47" s="134"/>
      <c r="F47" s="130"/>
      <c r="G47" s="104"/>
      <c r="H47" s="104"/>
      <c r="I47" s="106"/>
    </row>
    <row r="48" spans="1:9" ht="18" customHeight="1">
      <c r="A48" s="19">
        <v>23</v>
      </c>
      <c r="B48" s="66" t="s">
        <v>23</v>
      </c>
      <c r="C48" s="15" t="s">
        <v>41</v>
      </c>
      <c r="D48" s="21">
        <v>1</v>
      </c>
      <c r="E48" s="20" t="s">
        <v>27</v>
      </c>
      <c r="F48" s="71"/>
      <c r="G48" s="22">
        <f t="shared" si="2"/>
        <v>0</v>
      </c>
      <c r="H48" s="22">
        <f t="shared" si="0"/>
        <v>0</v>
      </c>
      <c r="I48" s="23">
        <f t="shared" si="1"/>
        <v>0</v>
      </c>
    </row>
    <row r="49" spans="1:9" ht="18" customHeight="1">
      <c r="A49" s="19">
        <v>24</v>
      </c>
      <c r="B49" s="20" t="s">
        <v>23</v>
      </c>
      <c r="C49" s="21" t="s">
        <v>42</v>
      </c>
      <c r="D49" s="21">
        <v>90</v>
      </c>
      <c r="E49" s="20" t="s">
        <v>27</v>
      </c>
      <c r="F49" s="71"/>
      <c r="G49" s="22">
        <f t="shared" si="2"/>
        <v>0</v>
      </c>
      <c r="H49" s="22">
        <f t="shared" si="0"/>
        <v>0</v>
      </c>
      <c r="I49" s="23">
        <f t="shared" si="1"/>
        <v>0</v>
      </c>
    </row>
    <row r="50" spans="1:9" ht="30" customHeight="1">
      <c r="A50" s="19">
        <v>25</v>
      </c>
      <c r="B50" s="20" t="s">
        <v>23</v>
      </c>
      <c r="C50" s="21" t="s">
        <v>43</v>
      </c>
      <c r="D50" s="21">
        <v>4</v>
      </c>
      <c r="E50" s="20" t="s">
        <v>44</v>
      </c>
      <c r="F50" s="71"/>
      <c r="G50" s="22">
        <f t="shared" si="2"/>
        <v>0</v>
      </c>
      <c r="H50" s="22">
        <f t="shared" si="0"/>
        <v>0</v>
      </c>
      <c r="I50" s="23">
        <f t="shared" si="1"/>
        <v>0</v>
      </c>
    </row>
    <row r="51" spans="1:9" ht="18" customHeight="1">
      <c r="A51" s="19">
        <v>26</v>
      </c>
      <c r="B51" s="20" t="s">
        <v>23</v>
      </c>
      <c r="C51" s="21" t="s">
        <v>45</v>
      </c>
      <c r="D51" s="24">
        <v>1</v>
      </c>
      <c r="E51" s="20" t="s">
        <v>27</v>
      </c>
      <c r="F51" s="71"/>
      <c r="G51" s="22">
        <f t="shared" si="2"/>
        <v>0</v>
      </c>
      <c r="H51" s="22">
        <f t="shared" si="0"/>
        <v>0</v>
      </c>
      <c r="I51" s="23">
        <f t="shared" si="1"/>
        <v>0</v>
      </c>
    </row>
    <row r="52" spans="1:9" ht="18" customHeight="1">
      <c r="A52" s="19">
        <v>27</v>
      </c>
      <c r="B52" s="20" t="s">
        <v>46</v>
      </c>
      <c r="C52" s="21" t="s">
        <v>47</v>
      </c>
      <c r="D52" s="24">
        <v>1</v>
      </c>
      <c r="E52" s="20" t="s">
        <v>27</v>
      </c>
      <c r="F52" s="71"/>
      <c r="G52" s="22">
        <f t="shared" si="2"/>
        <v>0</v>
      </c>
      <c r="H52" s="22">
        <f t="shared" si="0"/>
        <v>0</v>
      </c>
      <c r="I52" s="23">
        <f t="shared" si="1"/>
        <v>0</v>
      </c>
    </row>
    <row r="53" spans="1:9" ht="18" customHeight="1">
      <c r="A53" s="19">
        <v>28</v>
      </c>
      <c r="B53" s="20" t="s">
        <v>48</v>
      </c>
      <c r="C53" s="21" t="s">
        <v>49</v>
      </c>
      <c r="D53" s="21">
        <v>1</v>
      </c>
      <c r="E53" s="20" t="s">
        <v>27</v>
      </c>
      <c r="F53" s="71"/>
      <c r="G53" s="22">
        <f t="shared" si="2"/>
        <v>0</v>
      </c>
      <c r="H53" s="22">
        <f t="shared" si="0"/>
        <v>0</v>
      </c>
      <c r="I53" s="23">
        <f t="shared" si="1"/>
        <v>0</v>
      </c>
    </row>
    <row r="54" spans="1:9" ht="18" customHeight="1">
      <c r="A54" s="19">
        <v>29</v>
      </c>
      <c r="B54" s="20" t="s">
        <v>48</v>
      </c>
      <c r="C54" s="25" t="s">
        <v>50</v>
      </c>
      <c r="D54" s="21">
        <v>1</v>
      </c>
      <c r="E54" s="20" t="s">
        <v>27</v>
      </c>
      <c r="F54" s="71"/>
      <c r="G54" s="22">
        <f t="shared" si="2"/>
        <v>0</v>
      </c>
      <c r="H54" s="22">
        <f t="shared" si="0"/>
        <v>0</v>
      </c>
      <c r="I54" s="23">
        <f t="shared" si="1"/>
        <v>0</v>
      </c>
    </row>
    <row r="55" spans="1:9" ht="18" customHeight="1">
      <c r="A55" s="122">
        <v>30</v>
      </c>
      <c r="B55" s="123" t="s">
        <v>48</v>
      </c>
      <c r="C55" s="26" t="s">
        <v>51</v>
      </c>
      <c r="D55" s="125">
        <v>20</v>
      </c>
      <c r="E55" s="127" t="s">
        <v>27</v>
      </c>
      <c r="F55" s="129"/>
      <c r="G55" s="103">
        <f>F55*D55</f>
        <v>0</v>
      </c>
      <c r="H55" s="103">
        <f>F55*1.23</f>
        <v>0</v>
      </c>
      <c r="I55" s="105">
        <f>H55*D55</f>
        <v>0</v>
      </c>
    </row>
    <row r="56" spans="1:9" ht="18" customHeight="1">
      <c r="A56" s="122"/>
      <c r="B56" s="124"/>
      <c r="C56" s="15" t="s">
        <v>52</v>
      </c>
      <c r="D56" s="126"/>
      <c r="E56" s="128"/>
      <c r="F56" s="130"/>
      <c r="G56" s="104"/>
      <c r="H56" s="104"/>
      <c r="I56" s="106"/>
    </row>
    <row r="57" spans="1:9" ht="18" customHeight="1">
      <c r="A57" s="122"/>
      <c r="B57" s="20" t="s">
        <v>48</v>
      </c>
      <c r="C57" s="15" t="s">
        <v>53</v>
      </c>
      <c r="D57" s="21">
        <v>20</v>
      </c>
      <c r="E57" s="20" t="s">
        <v>27</v>
      </c>
      <c r="F57" s="71"/>
      <c r="G57" s="22">
        <f t="shared" si="2"/>
        <v>0</v>
      </c>
      <c r="H57" s="22">
        <f t="shared" si="0"/>
        <v>0</v>
      </c>
      <c r="I57" s="23">
        <f t="shared" si="1"/>
        <v>0</v>
      </c>
    </row>
    <row r="58" spans="1:9" ht="18" customHeight="1">
      <c r="A58" s="122"/>
      <c r="B58" s="20" t="s">
        <v>48</v>
      </c>
      <c r="C58" s="21" t="s">
        <v>54</v>
      </c>
      <c r="D58" s="21">
        <v>20</v>
      </c>
      <c r="E58" s="20" t="s">
        <v>27</v>
      </c>
      <c r="F58" s="71"/>
      <c r="G58" s="22">
        <f t="shared" si="2"/>
        <v>0</v>
      </c>
      <c r="H58" s="22">
        <f t="shared" si="0"/>
        <v>0</v>
      </c>
      <c r="I58" s="23">
        <f t="shared" si="1"/>
        <v>0</v>
      </c>
    </row>
    <row r="59" spans="1:9" ht="18" customHeight="1">
      <c r="A59" s="122"/>
      <c r="B59" s="20" t="s">
        <v>48</v>
      </c>
      <c r="C59" s="21" t="s">
        <v>55</v>
      </c>
      <c r="D59" s="21">
        <v>20</v>
      </c>
      <c r="E59" s="20" t="s">
        <v>27</v>
      </c>
      <c r="F59" s="71"/>
      <c r="G59" s="22">
        <f t="shared" si="2"/>
        <v>0</v>
      </c>
      <c r="H59" s="22">
        <f t="shared" si="0"/>
        <v>0</v>
      </c>
      <c r="I59" s="23">
        <f t="shared" si="1"/>
        <v>0</v>
      </c>
    </row>
    <row r="60" spans="1:9" ht="18" customHeight="1">
      <c r="A60" s="122"/>
      <c r="B60" s="20" t="s">
        <v>48</v>
      </c>
      <c r="C60" s="21" t="s">
        <v>56</v>
      </c>
      <c r="D60" s="21">
        <v>20</v>
      </c>
      <c r="E60" s="20" t="s">
        <v>27</v>
      </c>
      <c r="F60" s="71"/>
      <c r="G60" s="22">
        <f t="shared" si="2"/>
        <v>0</v>
      </c>
      <c r="H60" s="22">
        <f t="shared" si="0"/>
        <v>0</v>
      </c>
      <c r="I60" s="23">
        <f t="shared" si="1"/>
        <v>0</v>
      </c>
    </row>
    <row r="61" spans="1:9" ht="32.450000000000003" customHeight="1">
      <c r="A61" s="19">
        <v>31</v>
      </c>
      <c r="B61" s="20" t="s">
        <v>23</v>
      </c>
      <c r="C61" s="21" t="s">
        <v>57</v>
      </c>
      <c r="D61" s="21">
        <v>6</v>
      </c>
      <c r="E61" s="20" t="s">
        <v>27</v>
      </c>
      <c r="F61" s="71"/>
      <c r="G61" s="22">
        <f t="shared" si="2"/>
        <v>0</v>
      </c>
      <c r="H61" s="22">
        <f t="shared" si="0"/>
        <v>0</v>
      </c>
      <c r="I61" s="23">
        <f t="shared" si="1"/>
        <v>0</v>
      </c>
    </row>
    <row r="62" spans="1:9" ht="32.450000000000003" customHeight="1">
      <c r="A62" s="19">
        <v>32</v>
      </c>
      <c r="B62" s="20" t="s">
        <v>23</v>
      </c>
      <c r="C62" s="21" t="s">
        <v>121</v>
      </c>
      <c r="D62" s="21">
        <v>30</v>
      </c>
      <c r="E62" s="20" t="s">
        <v>44</v>
      </c>
      <c r="F62" s="71"/>
      <c r="G62" s="22">
        <f t="shared" si="2"/>
        <v>0</v>
      </c>
      <c r="H62" s="22">
        <f t="shared" si="0"/>
        <v>0</v>
      </c>
      <c r="I62" s="23">
        <f t="shared" si="1"/>
        <v>0</v>
      </c>
    </row>
    <row r="63" spans="1:9" ht="32.450000000000003" customHeight="1">
      <c r="A63" s="19">
        <v>33</v>
      </c>
      <c r="B63" s="20" t="s">
        <v>23</v>
      </c>
      <c r="C63" s="21" t="s">
        <v>58</v>
      </c>
      <c r="D63" s="24">
        <v>1</v>
      </c>
      <c r="E63" s="20" t="s">
        <v>27</v>
      </c>
      <c r="F63" s="71"/>
      <c r="G63" s="22">
        <f t="shared" si="2"/>
        <v>0</v>
      </c>
      <c r="H63" s="22">
        <f t="shared" si="0"/>
        <v>0</v>
      </c>
      <c r="I63" s="23">
        <f t="shared" si="1"/>
        <v>0</v>
      </c>
    </row>
    <row r="64" spans="1:9" ht="32.450000000000003" customHeight="1">
      <c r="A64" s="19">
        <v>34</v>
      </c>
      <c r="B64" s="20" t="s">
        <v>23</v>
      </c>
      <c r="C64" s="21" t="s">
        <v>59</v>
      </c>
      <c r="D64" s="24">
        <v>1</v>
      </c>
      <c r="E64" s="20" t="s">
        <v>27</v>
      </c>
      <c r="F64" s="71"/>
      <c r="G64" s="22">
        <f t="shared" si="2"/>
        <v>0</v>
      </c>
      <c r="H64" s="22">
        <f t="shared" si="0"/>
        <v>0</v>
      </c>
      <c r="I64" s="23">
        <f t="shared" si="1"/>
        <v>0</v>
      </c>
    </row>
    <row r="65" spans="1:9" ht="18" customHeight="1">
      <c r="A65" s="19">
        <v>35</v>
      </c>
      <c r="B65" s="20" t="s">
        <v>23</v>
      </c>
      <c r="C65" s="21" t="s">
        <v>60</v>
      </c>
      <c r="D65" s="24">
        <v>2</v>
      </c>
      <c r="E65" s="20" t="s">
        <v>25</v>
      </c>
      <c r="F65" s="71"/>
      <c r="G65" s="22">
        <f t="shared" si="2"/>
        <v>0</v>
      </c>
      <c r="H65" s="22">
        <f t="shared" si="0"/>
        <v>0</v>
      </c>
      <c r="I65" s="23">
        <f t="shared" si="1"/>
        <v>0</v>
      </c>
    </row>
    <row r="66" spans="1:9" ht="31.9" customHeight="1">
      <c r="A66" s="19">
        <v>36</v>
      </c>
      <c r="B66" s="20" t="s">
        <v>46</v>
      </c>
      <c r="C66" s="21" t="s">
        <v>61</v>
      </c>
      <c r="D66" s="21">
        <v>40</v>
      </c>
      <c r="E66" s="20" t="s">
        <v>27</v>
      </c>
      <c r="F66" s="71"/>
      <c r="G66" s="22">
        <f t="shared" si="2"/>
        <v>0</v>
      </c>
      <c r="H66" s="22">
        <f t="shared" si="0"/>
        <v>0</v>
      </c>
      <c r="I66" s="23">
        <f t="shared" si="1"/>
        <v>0</v>
      </c>
    </row>
    <row r="67" spans="1:9" ht="31.9" customHeight="1">
      <c r="A67" s="19">
        <v>37</v>
      </c>
      <c r="B67" s="20" t="s">
        <v>46</v>
      </c>
      <c r="C67" s="21" t="s">
        <v>62</v>
      </c>
      <c r="D67" s="27">
        <v>2</v>
      </c>
      <c r="E67" s="28" t="s">
        <v>25</v>
      </c>
      <c r="F67" s="71"/>
      <c r="G67" s="22">
        <f t="shared" si="2"/>
        <v>0</v>
      </c>
      <c r="H67" s="22">
        <f t="shared" si="0"/>
        <v>0</v>
      </c>
      <c r="I67" s="23">
        <f t="shared" si="1"/>
        <v>0</v>
      </c>
    </row>
    <row r="68" spans="1:9" ht="31.9" customHeight="1">
      <c r="A68" s="19">
        <v>38</v>
      </c>
      <c r="B68" s="20" t="s">
        <v>23</v>
      </c>
      <c r="C68" s="21" t="s">
        <v>63</v>
      </c>
      <c r="D68" s="29">
        <v>2</v>
      </c>
      <c r="E68" s="28" t="s">
        <v>25</v>
      </c>
      <c r="F68" s="71"/>
      <c r="G68" s="22">
        <f t="shared" si="2"/>
        <v>0</v>
      </c>
      <c r="H68" s="22">
        <f t="shared" si="0"/>
        <v>0</v>
      </c>
      <c r="I68" s="23">
        <f t="shared" si="1"/>
        <v>0</v>
      </c>
    </row>
    <row r="69" spans="1:9" ht="31.9" customHeight="1">
      <c r="A69" s="19">
        <v>39</v>
      </c>
      <c r="B69" s="20" t="s">
        <v>46</v>
      </c>
      <c r="C69" s="65" t="s">
        <v>64</v>
      </c>
      <c r="D69" s="29">
        <v>10</v>
      </c>
      <c r="E69" s="28" t="s">
        <v>27</v>
      </c>
      <c r="F69" s="71"/>
      <c r="G69" s="22">
        <f t="shared" si="2"/>
        <v>0</v>
      </c>
      <c r="H69" s="22">
        <f t="shared" si="0"/>
        <v>0</v>
      </c>
      <c r="I69" s="23">
        <f t="shared" si="1"/>
        <v>0</v>
      </c>
    </row>
    <row r="70" spans="1:9" ht="18" customHeight="1">
      <c r="A70" s="19">
        <v>40</v>
      </c>
      <c r="B70" s="20" t="s">
        <v>23</v>
      </c>
      <c r="C70" s="29" t="s">
        <v>65</v>
      </c>
      <c r="D70" s="29">
        <v>1</v>
      </c>
      <c r="E70" s="28" t="s">
        <v>27</v>
      </c>
      <c r="F70" s="71"/>
      <c r="G70" s="22">
        <f t="shared" si="2"/>
        <v>0</v>
      </c>
      <c r="H70" s="22">
        <f t="shared" si="0"/>
        <v>0</v>
      </c>
      <c r="I70" s="23">
        <f t="shared" si="1"/>
        <v>0</v>
      </c>
    </row>
    <row r="71" spans="1:9" ht="32.450000000000003" customHeight="1">
      <c r="A71" s="19">
        <v>41</v>
      </c>
      <c r="B71" s="20" t="s">
        <v>23</v>
      </c>
      <c r="C71" s="30" t="s">
        <v>66</v>
      </c>
      <c r="D71" s="21">
        <v>4</v>
      </c>
      <c r="E71" s="20" t="s">
        <v>27</v>
      </c>
      <c r="F71" s="71"/>
      <c r="G71" s="22">
        <f t="shared" si="2"/>
        <v>0</v>
      </c>
      <c r="H71" s="22">
        <f t="shared" si="0"/>
        <v>0</v>
      </c>
      <c r="I71" s="23">
        <f t="shared" si="1"/>
        <v>0</v>
      </c>
    </row>
    <row r="72" spans="1:9" ht="18" customHeight="1">
      <c r="A72" s="19">
        <v>42</v>
      </c>
      <c r="B72" s="20" t="s">
        <v>23</v>
      </c>
      <c r="C72" s="30" t="s">
        <v>67</v>
      </c>
      <c r="D72" s="31">
        <v>3</v>
      </c>
      <c r="E72" s="32" t="s">
        <v>27</v>
      </c>
      <c r="F72" s="71"/>
      <c r="G72" s="22">
        <f t="shared" si="2"/>
        <v>0</v>
      </c>
      <c r="H72" s="22">
        <f t="shared" si="0"/>
        <v>0</v>
      </c>
      <c r="I72" s="23">
        <f t="shared" si="1"/>
        <v>0</v>
      </c>
    </row>
    <row r="73" spans="1:9" ht="18" customHeight="1">
      <c r="A73" s="19">
        <v>43</v>
      </c>
      <c r="B73" s="20" t="s">
        <v>23</v>
      </c>
      <c r="C73" s="30" t="s">
        <v>68</v>
      </c>
      <c r="D73" s="31">
        <v>3</v>
      </c>
      <c r="E73" s="32" t="s">
        <v>27</v>
      </c>
      <c r="F73" s="71"/>
      <c r="G73" s="22">
        <f t="shared" si="2"/>
        <v>0</v>
      </c>
      <c r="H73" s="22">
        <f>F73*1.23</f>
        <v>0</v>
      </c>
      <c r="I73" s="23">
        <f>H73*D73</f>
        <v>0</v>
      </c>
    </row>
    <row r="74" spans="1:9" ht="18" customHeight="1">
      <c r="A74" s="33">
        <v>44</v>
      </c>
      <c r="B74" s="34" t="s">
        <v>23</v>
      </c>
      <c r="C74" s="35" t="s">
        <v>69</v>
      </c>
      <c r="D74" s="36">
        <v>3</v>
      </c>
      <c r="E74" s="37" t="s">
        <v>27</v>
      </c>
      <c r="F74" s="72"/>
      <c r="G74" s="38">
        <f t="shared" si="2"/>
        <v>0</v>
      </c>
      <c r="H74" s="38">
        <f t="shared" ref="H74" si="3">F74*1.23</f>
        <v>0</v>
      </c>
      <c r="I74" s="39">
        <f>H74*D74</f>
        <v>0</v>
      </c>
    </row>
    <row r="75" spans="1:9" ht="24.6" customHeight="1">
      <c r="A75" s="20">
        <v>45</v>
      </c>
      <c r="B75" s="67" t="s">
        <v>23</v>
      </c>
      <c r="C75" s="30" t="s">
        <v>144</v>
      </c>
      <c r="D75" s="31">
        <v>2</v>
      </c>
      <c r="E75" s="32" t="s">
        <v>27</v>
      </c>
      <c r="F75" s="71"/>
      <c r="G75" s="22">
        <f t="shared" si="2"/>
        <v>0</v>
      </c>
      <c r="H75" s="22">
        <f>F75*1.23</f>
        <v>0</v>
      </c>
      <c r="I75" s="22">
        <f t="shared" ref="I75:I78" si="4">H75*D75</f>
        <v>0</v>
      </c>
    </row>
    <row r="76" spans="1:9" ht="33" customHeight="1">
      <c r="A76" s="20">
        <v>46</v>
      </c>
      <c r="B76" s="67" t="s">
        <v>23</v>
      </c>
      <c r="C76" s="30" t="s">
        <v>141</v>
      </c>
      <c r="D76" s="31">
        <v>2</v>
      </c>
      <c r="E76" s="32" t="s">
        <v>27</v>
      </c>
      <c r="F76" s="71"/>
      <c r="G76" s="22">
        <f t="shared" si="2"/>
        <v>0</v>
      </c>
      <c r="H76" s="22">
        <f>F76*1.23</f>
        <v>0</v>
      </c>
      <c r="I76" s="22">
        <f t="shared" si="4"/>
        <v>0</v>
      </c>
    </row>
    <row r="77" spans="1:9" ht="18" customHeight="1">
      <c r="A77" s="20">
        <v>47</v>
      </c>
      <c r="B77" s="69" t="s">
        <v>23</v>
      </c>
      <c r="C77" s="30" t="s">
        <v>142</v>
      </c>
      <c r="D77" s="31">
        <v>2</v>
      </c>
      <c r="E77" s="32" t="s">
        <v>27</v>
      </c>
      <c r="F77" s="71"/>
      <c r="G77" s="22">
        <f t="shared" si="2"/>
        <v>0</v>
      </c>
      <c r="H77" s="22">
        <f t="shared" ref="H77" si="5">F77*1.23</f>
        <v>0</v>
      </c>
      <c r="I77" s="22">
        <f t="shared" si="4"/>
        <v>0</v>
      </c>
    </row>
    <row r="78" spans="1:9" ht="30.75" customHeight="1" thickBot="1">
      <c r="A78" s="20">
        <v>48</v>
      </c>
      <c r="B78" s="67" t="s">
        <v>23</v>
      </c>
      <c r="C78" s="30" t="s">
        <v>143</v>
      </c>
      <c r="D78" s="40">
        <v>2</v>
      </c>
      <c r="E78" s="41" t="s">
        <v>27</v>
      </c>
      <c r="F78" s="71"/>
      <c r="G78" s="22">
        <f t="shared" si="2"/>
        <v>0</v>
      </c>
      <c r="H78" s="22">
        <f>F78*1.23</f>
        <v>0</v>
      </c>
      <c r="I78" s="22">
        <f t="shared" si="4"/>
        <v>0</v>
      </c>
    </row>
    <row r="79" spans="1:9" ht="15" thickBot="1">
      <c r="A79" s="42"/>
      <c r="B79" s="42"/>
      <c r="C79" s="42"/>
      <c r="D79" s="43"/>
      <c r="E79" s="43"/>
      <c r="F79" s="44" t="s">
        <v>73</v>
      </c>
      <c r="G79" s="45">
        <f>SUM(G25:G78)</f>
        <v>0</v>
      </c>
      <c r="H79" s="43"/>
      <c r="I79" s="46">
        <f>SUM(I25:I78)</f>
        <v>0</v>
      </c>
    </row>
    <row r="80" spans="1:9" ht="219" customHeight="1" thickBot="1">
      <c r="A80" s="43"/>
      <c r="B80" s="43"/>
      <c r="C80" s="43"/>
      <c r="D80" s="43"/>
      <c r="E80" s="43"/>
      <c r="F80" s="43"/>
      <c r="G80" s="43"/>
      <c r="H80" s="43"/>
      <c r="I80" s="43"/>
    </row>
    <row r="81" spans="1:9" ht="94.5" customHeight="1" thickBot="1">
      <c r="A81" s="10" t="s">
        <v>14</v>
      </c>
      <c r="B81" s="11" t="s">
        <v>15</v>
      </c>
      <c r="C81" s="12" t="s">
        <v>16</v>
      </c>
      <c r="D81" s="11" t="s">
        <v>17</v>
      </c>
      <c r="E81" s="12" t="s">
        <v>18</v>
      </c>
      <c r="F81" s="70" t="s">
        <v>19</v>
      </c>
      <c r="G81" s="12" t="s">
        <v>20</v>
      </c>
      <c r="H81" s="11" t="s">
        <v>21</v>
      </c>
      <c r="I81" s="11" t="s">
        <v>22</v>
      </c>
    </row>
    <row r="82" spans="1:9" ht="39.6" customHeight="1" thickBot="1">
      <c r="A82" s="107" t="s">
        <v>137</v>
      </c>
      <c r="B82" s="108"/>
      <c r="C82" s="108"/>
      <c r="D82" s="108"/>
      <c r="E82" s="108"/>
      <c r="F82" s="108"/>
      <c r="G82" s="108"/>
      <c r="H82" s="108"/>
      <c r="I82" s="109"/>
    </row>
    <row r="83" spans="1:9" ht="15">
      <c r="A83" s="13">
        <v>1</v>
      </c>
      <c r="B83" s="76" t="s">
        <v>23</v>
      </c>
      <c r="C83" s="82" t="s">
        <v>74</v>
      </c>
      <c r="D83" s="76">
        <v>5</v>
      </c>
      <c r="E83" s="47" t="s">
        <v>27</v>
      </c>
      <c r="F83" s="88"/>
      <c r="G83" s="87">
        <f>D83*F83</f>
        <v>0</v>
      </c>
      <c r="H83" s="84">
        <f>F83*1.23</f>
        <v>0</v>
      </c>
      <c r="I83" s="80">
        <f>D83*H83</f>
        <v>0</v>
      </c>
    </row>
    <row r="84" spans="1:9" ht="15">
      <c r="A84" s="19">
        <v>2</v>
      </c>
      <c r="B84" s="20" t="s">
        <v>23</v>
      </c>
      <c r="C84" s="48" t="s">
        <v>75</v>
      </c>
      <c r="D84" s="20">
        <v>1</v>
      </c>
      <c r="E84" s="67" t="s">
        <v>27</v>
      </c>
      <c r="F84" s="73"/>
      <c r="G84" s="85">
        <f>D84*F84</f>
        <v>0</v>
      </c>
      <c r="H84" s="78">
        <f>F84*1.23</f>
        <v>0</v>
      </c>
      <c r="I84" s="49">
        <f t="shared" ref="I84:I105" si="6">D84*H84</f>
        <v>0</v>
      </c>
    </row>
    <row r="85" spans="1:9" ht="15">
      <c r="A85" s="19">
        <v>3</v>
      </c>
      <c r="B85" s="20" t="s">
        <v>23</v>
      </c>
      <c r="C85" s="48" t="s">
        <v>76</v>
      </c>
      <c r="D85" s="20">
        <v>1</v>
      </c>
      <c r="E85" s="67" t="s">
        <v>27</v>
      </c>
      <c r="F85" s="73"/>
      <c r="G85" s="85">
        <f t="shared" ref="G85:G105" si="7">D85*F85</f>
        <v>0</v>
      </c>
      <c r="H85" s="78">
        <f t="shared" ref="H85:H105" si="8">F85*1.23</f>
        <v>0</v>
      </c>
      <c r="I85" s="49">
        <f t="shared" si="6"/>
        <v>0</v>
      </c>
    </row>
    <row r="86" spans="1:9" ht="15">
      <c r="A86" s="19">
        <v>4</v>
      </c>
      <c r="B86" s="20" t="s">
        <v>23</v>
      </c>
      <c r="C86" s="48" t="s">
        <v>77</v>
      </c>
      <c r="D86" s="20">
        <v>4</v>
      </c>
      <c r="E86" s="67" t="s">
        <v>27</v>
      </c>
      <c r="F86" s="83"/>
      <c r="G86" s="85">
        <f t="shared" si="7"/>
        <v>0</v>
      </c>
      <c r="H86" s="78">
        <f t="shared" si="8"/>
        <v>0</v>
      </c>
      <c r="I86" s="49">
        <f t="shared" si="6"/>
        <v>0</v>
      </c>
    </row>
    <row r="87" spans="1:9" ht="15">
      <c r="A87" s="19">
        <v>5</v>
      </c>
      <c r="B87" s="20" t="s">
        <v>23</v>
      </c>
      <c r="C87" s="48" t="s">
        <v>78</v>
      </c>
      <c r="D87" s="20">
        <v>25</v>
      </c>
      <c r="E87" s="67" t="s">
        <v>27</v>
      </c>
      <c r="F87" s="83"/>
      <c r="G87" s="85">
        <f t="shared" si="7"/>
        <v>0</v>
      </c>
      <c r="H87" s="78">
        <f t="shared" si="8"/>
        <v>0</v>
      </c>
      <c r="I87" s="49">
        <f t="shared" si="6"/>
        <v>0</v>
      </c>
    </row>
    <row r="88" spans="1:9" ht="15">
      <c r="A88" s="19">
        <v>6</v>
      </c>
      <c r="B88" s="20" t="s">
        <v>23</v>
      </c>
      <c r="C88" s="48" t="s">
        <v>79</v>
      </c>
      <c r="D88" s="20">
        <v>1</v>
      </c>
      <c r="E88" s="67" t="s">
        <v>27</v>
      </c>
      <c r="F88" s="83"/>
      <c r="G88" s="85">
        <f t="shared" si="7"/>
        <v>0</v>
      </c>
      <c r="H88" s="78">
        <f t="shared" si="8"/>
        <v>0</v>
      </c>
      <c r="I88" s="49">
        <f t="shared" si="6"/>
        <v>0</v>
      </c>
    </row>
    <row r="89" spans="1:9" ht="15">
      <c r="A89" s="19">
        <v>7</v>
      </c>
      <c r="B89" s="20" t="s">
        <v>23</v>
      </c>
      <c r="C89" s="48" t="s">
        <v>80</v>
      </c>
      <c r="D89" s="20">
        <v>40</v>
      </c>
      <c r="E89" s="67" t="s">
        <v>27</v>
      </c>
      <c r="F89" s="90"/>
      <c r="G89" s="85">
        <f t="shared" si="7"/>
        <v>0</v>
      </c>
      <c r="H89" s="78">
        <f t="shared" si="8"/>
        <v>0</v>
      </c>
      <c r="I89" s="49">
        <f t="shared" si="6"/>
        <v>0</v>
      </c>
    </row>
    <row r="90" spans="1:9" ht="15">
      <c r="A90" s="19">
        <v>8</v>
      </c>
      <c r="B90" s="20" t="s">
        <v>46</v>
      </c>
      <c r="C90" s="48" t="s">
        <v>81</v>
      </c>
      <c r="D90" s="20">
        <v>10</v>
      </c>
      <c r="E90" s="67" t="s">
        <v>27</v>
      </c>
      <c r="F90" s="73"/>
      <c r="G90" s="85">
        <f t="shared" si="7"/>
        <v>0</v>
      </c>
      <c r="H90" s="78">
        <f t="shared" si="8"/>
        <v>0</v>
      </c>
      <c r="I90" s="49">
        <f t="shared" si="6"/>
        <v>0</v>
      </c>
    </row>
    <row r="91" spans="1:9" ht="18.600000000000001" customHeight="1">
      <c r="A91" s="19">
        <v>9</v>
      </c>
      <c r="B91" s="20" t="s">
        <v>23</v>
      </c>
      <c r="C91" s="48" t="s">
        <v>82</v>
      </c>
      <c r="D91" s="20">
        <v>1</v>
      </c>
      <c r="E91" s="67" t="s">
        <v>27</v>
      </c>
      <c r="F91" s="83"/>
      <c r="G91" s="85">
        <f t="shared" si="7"/>
        <v>0</v>
      </c>
      <c r="H91" s="78">
        <f t="shared" si="8"/>
        <v>0</v>
      </c>
      <c r="I91" s="49">
        <f t="shared" si="6"/>
        <v>0</v>
      </c>
    </row>
    <row r="92" spans="1:9" ht="15">
      <c r="A92" s="19">
        <v>10</v>
      </c>
      <c r="B92" s="20" t="s">
        <v>23</v>
      </c>
      <c r="C92" s="48" t="s">
        <v>83</v>
      </c>
      <c r="D92" s="20">
        <v>4</v>
      </c>
      <c r="E92" s="67" t="s">
        <v>27</v>
      </c>
      <c r="F92" s="83"/>
      <c r="G92" s="85">
        <f t="shared" si="7"/>
        <v>0</v>
      </c>
      <c r="H92" s="78">
        <f t="shared" si="8"/>
        <v>0</v>
      </c>
      <c r="I92" s="49">
        <f t="shared" si="6"/>
        <v>0</v>
      </c>
    </row>
    <row r="93" spans="1:9" ht="29.25">
      <c r="A93" s="19">
        <v>11</v>
      </c>
      <c r="B93" s="32" t="s">
        <v>46</v>
      </c>
      <c r="C93" s="48" t="s">
        <v>84</v>
      </c>
      <c r="D93" s="32">
        <v>1</v>
      </c>
      <c r="E93" s="67" t="s">
        <v>27</v>
      </c>
      <c r="F93" s="83"/>
      <c r="G93" s="85">
        <f t="shared" si="7"/>
        <v>0</v>
      </c>
      <c r="H93" s="78">
        <f t="shared" si="8"/>
        <v>0</v>
      </c>
      <c r="I93" s="49">
        <f t="shared" si="6"/>
        <v>0</v>
      </c>
    </row>
    <row r="94" spans="1:9" ht="29.25">
      <c r="A94" s="19">
        <v>12</v>
      </c>
      <c r="B94" s="32" t="s">
        <v>23</v>
      </c>
      <c r="C94" s="48" t="s">
        <v>132</v>
      </c>
      <c r="D94" s="32">
        <v>2</v>
      </c>
      <c r="E94" s="67" t="s">
        <v>27</v>
      </c>
      <c r="F94" s="83"/>
      <c r="G94" s="85">
        <f t="shared" si="7"/>
        <v>0</v>
      </c>
      <c r="H94" s="78">
        <f t="shared" si="8"/>
        <v>0</v>
      </c>
      <c r="I94" s="49">
        <f t="shared" si="6"/>
        <v>0</v>
      </c>
    </row>
    <row r="95" spans="1:9" ht="29.25">
      <c r="A95" s="19">
        <v>13</v>
      </c>
      <c r="B95" s="32" t="s">
        <v>23</v>
      </c>
      <c r="C95" s="48" t="s">
        <v>135</v>
      </c>
      <c r="D95" s="32">
        <v>2</v>
      </c>
      <c r="E95" s="67" t="s">
        <v>27</v>
      </c>
      <c r="F95" s="83"/>
      <c r="G95" s="85">
        <f t="shared" si="7"/>
        <v>0</v>
      </c>
      <c r="H95" s="78">
        <f t="shared" si="8"/>
        <v>0</v>
      </c>
      <c r="I95" s="49">
        <f t="shared" si="6"/>
        <v>0</v>
      </c>
    </row>
    <row r="96" spans="1:9" ht="29.25">
      <c r="A96" s="19">
        <v>14</v>
      </c>
      <c r="B96" s="32" t="s">
        <v>23</v>
      </c>
      <c r="C96" s="48" t="s">
        <v>131</v>
      </c>
      <c r="D96" s="32">
        <v>2</v>
      </c>
      <c r="E96" s="67" t="s">
        <v>27</v>
      </c>
      <c r="F96" s="83"/>
      <c r="G96" s="85">
        <f t="shared" si="7"/>
        <v>0</v>
      </c>
      <c r="H96" s="78">
        <f t="shared" si="8"/>
        <v>0</v>
      </c>
      <c r="I96" s="49">
        <f t="shared" si="6"/>
        <v>0</v>
      </c>
    </row>
    <row r="97" spans="1:9" ht="29.25">
      <c r="A97" s="33">
        <v>15</v>
      </c>
      <c r="B97" s="37" t="s">
        <v>23</v>
      </c>
      <c r="C97" s="62" t="s">
        <v>136</v>
      </c>
      <c r="D97" s="37">
        <v>2</v>
      </c>
      <c r="E97" s="75" t="s">
        <v>27</v>
      </c>
      <c r="F97" s="83"/>
      <c r="G97" s="86">
        <f t="shared" si="7"/>
        <v>0</v>
      </c>
      <c r="H97" s="79">
        <f t="shared" si="8"/>
        <v>0</v>
      </c>
      <c r="I97" s="49">
        <f t="shared" si="6"/>
        <v>0</v>
      </c>
    </row>
    <row r="98" spans="1:9" ht="28.5">
      <c r="A98" s="61">
        <v>16</v>
      </c>
      <c r="B98" s="48" t="s">
        <v>122</v>
      </c>
      <c r="C98" s="48" t="s">
        <v>124</v>
      </c>
      <c r="D98" s="32">
        <v>1</v>
      </c>
      <c r="E98" s="67" t="s">
        <v>27</v>
      </c>
      <c r="F98" s="83"/>
      <c r="G98" s="85">
        <f t="shared" si="7"/>
        <v>0</v>
      </c>
      <c r="H98" s="79">
        <f t="shared" si="8"/>
        <v>0</v>
      </c>
      <c r="I98" s="49">
        <f t="shared" si="6"/>
        <v>0</v>
      </c>
    </row>
    <row r="99" spans="1:9" ht="28.5">
      <c r="A99" s="61">
        <v>17</v>
      </c>
      <c r="B99" s="48" t="s">
        <v>122</v>
      </c>
      <c r="C99" s="48" t="s">
        <v>123</v>
      </c>
      <c r="D99" s="32">
        <v>2</v>
      </c>
      <c r="E99" s="67" t="s">
        <v>27</v>
      </c>
      <c r="F99" s="83"/>
      <c r="G99" s="85">
        <f>D99*F99</f>
        <v>0</v>
      </c>
      <c r="H99" s="78">
        <f t="shared" si="8"/>
        <v>0</v>
      </c>
      <c r="I99" s="49">
        <f t="shared" si="6"/>
        <v>0</v>
      </c>
    </row>
    <row r="100" spans="1:9">
      <c r="A100" s="61">
        <v>18</v>
      </c>
      <c r="B100" s="48" t="s">
        <v>23</v>
      </c>
      <c r="C100" s="63" t="s">
        <v>125</v>
      </c>
      <c r="D100" s="32">
        <v>2</v>
      </c>
      <c r="E100" s="67" t="s">
        <v>27</v>
      </c>
      <c r="F100" s="83"/>
      <c r="G100" s="85">
        <f t="shared" si="7"/>
        <v>0</v>
      </c>
      <c r="H100" s="78">
        <f t="shared" si="8"/>
        <v>0</v>
      </c>
      <c r="I100" s="49">
        <f t="shared" si="6"/>
        <v>0</v>
      </c>
    </row>
    <row r="101" spans="1:9">
      <c r="A101" s="61">
        <v>19</v>
      </c>
      <c r="B101" s="48" t="s">
        <v>23</v>
      </c>
      <c r="C101" s="63" t="s">
        <v>126</v>
      </c>
      <c r="D101" s="32">
        <v>2</v>
      </c>
      <c r="E101" s="67" t="s">
        <v>27</v>
      </c>
      <c r="F101" s="83"/>
      <c r="G101" s="85">
        <f t="shared" si="7"/>
        <v>0</v>
      </c>
      <c r="H101" s="78">
        <f t="shared" si="8"/>
        <v>0</v>
      </c>
      <c r="I101" s="49">
        <f t="shared" si="6"/>
        <v>0</v>
      </c>
    </row>
    <row r="102" spans="1:9">
      <c r="A102" s="61">
        <v>20</v>
      </c>
      <c r="B102" s="48" t="s">
        <v>23</v>
      </c>
      <c r="C102" s="64" t="s">
        <v>127</v>
      </c>
      <c r="D102" s="32">
        <v>1</v>
      </c>
      <c r="E102" s="67" t="s">
        <v>27</v>
      </c>
      <c r="F102" s="83"/>
      <c r="G102" s="85">
        <f t="shared" si="7"/>
        <v>0</v>
      </c>
      <c r="H102" s="78">
        <f t="shared" si="8"/>
        <v>0</v>
      </c>
      <c r="I102" s="49">
        <f t="shared" si="6"/>
        <v>0</v>
      </c>
    </row>
    <row r="103" spans="1:9">
      <c r="A103" s="61">
        <v>21</v>
      </c>
      <c r="B103" s="48" t="s">
        <v>23</v>
      </c>
      <c r="C103" s="64" t="s">
        <v>128</v>
      </c>
      <c r="D103" s="32">
        <v>1</v>
      </c>
      <c r="E103" s="67" t="s">
        <v>27</v>
      </c>
      <c r="F103" s="83"/>
      <c r="G103" s="85">
        <f t="shared" si="7"/>
        <v>0</v>
      </c>
      <c r="H103" s="78">
        <f t="shared" si="8"/>
        <v>0</v>
      </c>
      <c r="I103" s="49">
        <f t="shared" si="6"/>
        <v>0</v>
      </c>
    </row>
    <row r="104" spans="1:9">
      <c r="A104" s="61">
        <v>22</v>
      </c>
      <c r="B104" s="48" t="s">
        <v>23</v>
      </c>
      <c r="C104" s="64" t="s">
        <v>129</v>
      </c>
      <c r="D104" s="32">
        <v>1</v>
      </c>
      <c r="E104" s="67" t="s">
        <v>27</v>
      </c>
      <c r="F104" s="83"/>
      <c r="G104" s="85">
        <f t="shared" si="7"/>
        <v>0</v>
      </c>
      <c r="H104" s="78">
        <f t="shared" si="8"/>
        <v>0</v>
      </c>
      <c r="I104" s="49">
        <f t="shared" si="6"/>
        <v>0</v>
      </c>
    </row>
    <row r="105" spans="1:9" ht="15" thickBot="1">
      <c r="A105" s="61">
        <v>23</v>
      </c>
      <c r="B105" s="48" t="s">
        <v>23</v>
      </c>
      <c r="C105" s="48" t="s">
        <v>130</v>
      </c>
      <c r="D105" s="32">
        <v>1</v>
      </c>
      <c r="E105" s="67" t="s">
        <v>27</v>
      </c>
      <c r="F105" s="89"/>
      <c r="G105" s="85">
        <f t="shared" si="7"/>
        <v>0</v>
      </c>
      <c r="H105" s="78">
        <f t="shared" si="8"/>
        <v>0</v>
      </c>
      <c r="I105" s="81">
        <f t="shared" si="6"/>
        <v>0</v>
      </c>
    </row>
    <row r="106" spans="1:9" ht="15" thickBot="1">
      <c r="A106" s="43"/>
      <c r="B106" s="43"/>
      <c r="C106" s="43"/>
      <c r="D106" s="43"/>
      <c r="E106" s="43"/>
      <c r="F106" s="44" t="s">
        <v>73</v>
      </c>
      <c r="G106" s="45">
        <f>SUM(G83:G105)</f>
        <v>0</v>
      </c>
      <c r="H106" s="49"/>
      <c r="I106" s="45">
        <f>SUM(I83:I105)</f>
        <v>0</v>
      </c>
    </row>
    <row r="107" spans="1:9" ht="15" thickBot="1">
      <c r="A107" s="43"/>
      <c r="B107" s="43"/>
      <c r="C107" s="43"/>
      <c r="D107" s="43"/>
      <c r="E107" s="43"/>
      <c r="F107" s="43"/>
      <c r="G107" s="43"/>
      <c r="H107" s="43"/>
      <c r="I107" s="43"/>
    </row>
    <row r="108" spans="1:9" ht="34.9" customHeight="1" thickBot="1">
      <c r="A108" s="43"/>
      <c r="B108" s="43"/>
      <c r="C108" s="43"/>
      <c r="D108" s="43"/>
      <c r="E108" s="43"/>
      <c r="F108" s="50" t="s">
        <v>85</v>
      </c>
      <c r="G108" s="51" t="s">
        <v>86</v>
      </c>
      <c r="H108" s="43"/>
      <c r="I108" s="43"/>
    </row>
    <row r="109" spans="1:9" ht="31.9" customHeight="1">
      <c r="A109" s="110" t="s">
        <v>87</v>
      </c>
      <c r="B109" s="111"/>
      <c r="C109" s="111"/>
      <c r="D109" s="111"/>
      <c r="E109" s="111"/>
      <c r="F109" s="52">
        <f>G79</f>
        <v>0</v>
      </c>
      <c r="G109" s="53">
        <f>I79</f>
        <v>0</v>
      </c>
      <c r="H109" s="43"/>
      <c r="I109" s="43"/>
    </row>
    <row r="110" spans="1:9" ht="31.9" customHeight="1" thickBot="1">
      <c r="A110" s="112" t="s">
        <v>88</v>
      </c>
      <c r="B110" s="113"/>
      <c r="C110" s="113"/>
      <c r="D110" s="113"/>
      <c r="E110" s="113"/>
      <c r="F110" s="54">
        <f>G106</f>
        <v>0</v>
      </c>
      <c r="G110" s="55">
        <f>I106</f>
        <v>0</v>
      </c>
      <c r="H110" s="43"/>
      <c r="I110" s="43"/>
    </row>
    <row r="111" spans="1:9" ht="31.9" customHeight="1">
      <c r="A111" s="43"/>
      <c r="B111" s="43"/>
      <c r="C111" s="43"/>
      <c r="D111" s="114" t="s">
        <v>89</v>
      </c>
      <c r="E111" s="115"/>
      <c r="F111" s="116">
        <f>F109+F110</f>
        <v>0</v>
      </c>
      <c r="G111" s="118">
        <f>G109+G110</f>
        <v>0</v>
      </c>
      <c r="H111" s="43"/>
      <c r="I111" s="43"/>
    </row>
    <row r="112" spans="1:9" ht="31.9" customHeight="1" thickBot="1">
      <c r="A112" s="43"/>
      <c r="B112" s="43"/>
      <c r="C112" s="43"/>
      <c r="D112" s="120" t="s">
        <v>90</v>
      </c>
      <c r="E112" s="121"/>
      <c r="F112" s="117"/>
      <c r="G112" s="119"/>
      <c r="H112" s="43"/>
      <c r="I112" s="43"/>
    </row>
    <row r="113" spans="1:19">
      <c r="A113" s="43"/>
      <c r="B113" s="43"/>
      <c r="C113" s="43"/>
      <c r="D113" s="43"/>
      <c r="E113" s="43"/>
      <c r="F113" s="43"/>
      <c r="G113" s="43"/>
      <c r="H113" s="43"/>
      <c r="I113" s="43"/>
    </row>
    <row r="114" spans="1:19" ht="5.45" customHeight="1">
      <c r="A114" s="43"/>
      <c r="B114" s="43"/>
      <c r="C114" s="43"/>
      <c r="D114" s="43"/>
      <c r="E114" s="43"/>
      <c r="F114" s="43"/>
      <c r="G114" s="43"/>
      <c r="H114" s="43"/>
      <c r="I114" s="43"/>
    </row>
    <row r="115" spans="1:19" s="56" customFormat="1" ht="79.900000000000006" customHeight="1">
      <c r="A115" s="98" t="s">
        <v>91</v>
      </c>
      <c r="B115" s="98"/>
      <c r="C115" s="98"/>
      <c r="D115" s="98"/>
      <c r="E115" s="98"/>
      <c r="F115" s="98"/>
      <c r="G115" s="98"/>
      <c r="H115" s="98"/>
      <c r="I115" s="98"/>
      <c r="S115" s="57"/>
    </row>
    <row r="116" spans="1:19" s="56" customFormat="1" ht="45.75" customHeight="1" thickBot="1">
      <c r="A116" s="99" t="s">
        <v>145</v>
      </c>
      <c r="B116" s="100"/>
      <c r="C116" s="100"/>
      <c r="D116" s="100"/>
      <c r="E116" s="100"/>
      <c r="F116" s="100"/>
      <c r="G116" s="100"/>
      <c r="H116" s="100"/>
      <c r="I116" s="100"/>
    </row>
    <row r="117" spans="1:19" s="56" customFormat="1" ht="68.45" customHeight="1" thickBot="1">
      <c r="A117" s="101" t="s">
        <v>92</v>
      </c>
      <c r="B117" s="101"/>
      <c r="C117" s="101"/>
      <c r="D117" s="101"/>
      <c r="E117" s="101"/>
      <c r="F117" s="74" t="s">
        <v>93</v>
      </c>
      <c r="G117" s="101" t="s">
        <v>94</v>
      </c>
      <c r="H117" s="101"/>
      <c r="I117" s="101"/>
    </row>
    <row r="118" spans="1:19" s="56" customFormat="1" ht="21" customHeight="1">
      <c r="A118" s="58"/>
      <c r="B118" s="58"/>
      <c r="C118" s="58"/>
      <c r="D118" s="58"/>
      <c r="E118" s="58"/>
      <c r="F118" s="58"/>
      <c r="G118" s="58"/>
      <c r="H118" s="58"/>
      <c r="I118" s="58"/>
    </row>
    <row r="119" spans="1:19" s="56" customFormat="1" ht="38.450000000000003" customHeight="1">
      <c r="A119" s="94" t="s">
        <v>95</v>
      </c>
      <c r="B119" s="94"/>
      <c r="C119" s="94"/>
      <c r="D119" s="94"/>
      <c r="E119" s="94"/>
      <c r="F119" s="94"/>
      <c r="G119" s="94"/>
      <c r="H119" s="94"/>
      <c r="I119" s="94"/>
    </row>
    <row r="120" spans="1:19" s="56" customFormat="1" ht="21" customHeight="1">
      <c r="A120" s="94" t="s">
        <v>96</v>
      </c>
      <c r="B120" s="94"/>
      <c r="C120" s="94"/>
      <c r="D120" s="94"/>
      <c r="E120" s="94"/>
      <c r="F120" s="94"/>
      <c r="G120" s="94"/>
      <c r="H120" s="94"/>
      <c r="I120" s="94"/>
    </row>
    <row r="121" spans="1:19" s="56" customFormat="1" ht="32.450000000000003" customHeight="1">
      <c r="A121" s="94" t="s">
        <v>97</v>
      </c>
      <c r="B121" s="94"/>
      <c r="C121" s="94"/>
      <c r="D121" s="94"/>
      <c r="E121" s="94"/>
      <c r="F121" s="94"/>
      <c r="G121" s="94"/>
      <c r="H121" s="94"/>
      <c r="I121" s="94"/>
    </row>
    <row r="122" spans="1:19" s="56" customFormat="1" ht="20.45" customHeight="1">
      <c r="A122" s="94" t="s">
        <v>98</v>
      </c>
      <c r="B122" s="94"/>
      <c r="C122" s="94"/>
      <c r="D122" s="94"/>
      <c r="E122" s="94"/>
      <c r="F122" s="94"/>
      <c r="G122" s="94"/>
      <c r="H122" s="94"/>
      <c r="I122" s="94"/>
    </row>
    <row r="123" spans="1:19" s="56" customFormat="1" ht="23.45" customHeight="1">
      <c r="A123" s="94" t="s">
        <v>99</v>
      </c>
      <c r="B123" s="94"/>
      <c r="C123" s="94"/>
      <c r="D123" s="94"/>
      <c r="E123" s="94"/>
      <c r="F123" s="94"/>
      <c r="G123" s="94"/>
      <c r="H123" s="94"/>
      <c r="I123" s="94"/>
    </row>
    <row r="124" spans="1:19" s="56" customFormat="1" ht="36.75" customHeight="1">
      <c r="A124" s="102" t="s">
        <v>138</v>
      </c>
      <c r="B124" s="102"/>
      <c r="C124" s="102"/>
      <c r="D124" s="102"/>
      <c r="E124" s="102"/>
      <c r="F124" s="102"/>
      <c r="G124" s="102"/>
      <c r="H124" s="102"/>
      <c r="I124" s="102"/>
    </row>
    <row r="125" spans="1:19" s="56" customFormat="1" ht="52.9" customHeight="1">
      <c r="A125" s="94" t="s">
        <v>100</v>
      </c>
      <c r="B125" s="94"/>
      <c r="C125" s="94"/>
      <c r="D125" s="94"/>
      <c r="E125" s="94"/>
      <c r="F125" s="94"/>
      <c r="G125" s="94"/>
      <c r="H125" s="94"/>
      <c r="I125" s="94"/>
    </row>
    <row r="126" spans="1:19" s="56" customFormat="1" ht="41.25" customHeight="1">
      <c r="A126" s="94" t="s">
        <v>101</v>
      </c>
      <c r="B126" s="94"/>
      <c r="C126" s="94"/>
      <c r="D126" s="94"/>
      <c r="E126" s="94"/>
      <c r="F126" s="94"/>
      <c r="G126" s="94"/>
      <c r="H126" s="94"/>
      <c r="I126" s="94"/>
    </row>
    <row r="127" spans="1:19" s="56" customFormat="1" ht="19.899999999999999" customHeight="1">
      <c r="A127" s="94" t="s">
        <v>102</v>
      </c>
      <c r="B127" s="94"/>
      <c r="C127" s="94"/>
      <c r="D127" s="94"/>
      <c r="E127" s="94"/>
      <c r="F127" s="94"/>
      <c r="G127" s="94"/>
      <c r="H127" s="94"/>
      <c r="I127" s="94"/>
    </row>
    <row r="128" spans="1:19" s="56" customFormat="1" ht="28.5" customHeight="1">
      <c r="A128" s="94" t="s">
        <v>103</v>
      </c>
      <c r="B128" s="94"/>
      <c r="C128" s="94"/>
      <c r="D128" s="94"/>
      <c r="E128" s="94"/>
      <c r="F128" s="94"/>
      <c r="G128" s="94"/>
      <c r="H128" s="94"/>
      <c r="I128" s="94"/>
    </row>
    <row r="129" spans="1:9" s="56" customFormat="1" ht="64.900000000000006" customHeight="1">
      <c r="A129" s="94" t="s">
        <v>104</v>
      </c>
      <c r="B129" s="94"/>
      <c r="C129" s="94"/>
      <c r="D129" s="94"/>
      <c r="E129" s="94"/>
      <c r="F129" s="94"/>
      <c r="G129" s="94"/>
      <c r="H129" s="94"/>
      <c r="I129" s="94"/>
    </row>
    <row r="130" spans="1:9" s="56" customFormat="1" ht="42" customHeight="1">
      <c r="A130" s="94" t="s">
        <v>105</v>
      </c>
      <c r="B130" s="94"/>
      <c r="C130" s="94"/>
      <c r="D130" s="94"/>
      <c r="E130" s="94"/>
      <c r="F130" s="94"/>
      <c r="G130" s="94"/>
      <c r="H130" s="94"/>
      <c r="I130" s="94"/>
    </row>
    <row r="131" spans="1:9" s="56" customFormat="1" ht="42.6" customHeight="1">
      <c r="A131" s="94" t="s">
        <v>106</v>
      </c>
      <c r="B131" s="94"/>
      <c r="C131" s="94"/>
      <c r="D131" s="94"/>
      <c r="E131" s="94"/>
      <c r="F131" s="94"/>
      <c r="G131" s="94"/>
      <c r="H131" s="94"/>
      <c r="I131" s="94"/>
    </row>
    <row r="132" spans="1:9" s="56" customFormat="1" ht="40.15" customHeight="1">
      <c r="A132" s="94" t="s">
        <v>107</v>
      </c>
      <c r="B132" s="94"/>
      <c r="C132" s="94"/>
      <c r="D132" s="94"/>
      <c r="E132" s="94"/>
      <c r="F132" s="94"/>
      <c r="G132" s="94"/>
      <c r="H132" s="94"/>
      <c r="I132" s="94"/>
    </row>
    <row r="133" spans="1:9" s="56" customFormat="1" ht="40.15" customHeight="1">
      <c r="A133" s="94" t="s">
        <v>108</v>
      </c>
      <c r="B133" s="94"/>
      <c r="C133" s="94"/>
      <c r="D133" s="94"/>
      <c r="E133" s="94"/>
      <c r="F133" s="94"/>
      <c r="G133" s="94"/>
      <c r="H133" s="94"/>
      <c r="I133" s="94"/>
    </row>
    <row r="134" spans="1:9" s="56" customFormat="1" ht="22.15" customHeight="1">
      <c r="A134" s="94" t="s">
        <v>109</v>
      </c>
      <c r="B134" s="94"/>
      <c r="C134" s="94"/>
      <c r="D134" s="94"/>
      <c r="E134" s="94"/>
      <c r="F134" s="94"/>
      <c r="G134" s="94"/>
      <c r="H134" s="94"/>
      <c r="I134" s="94"/>
    </row>
    <row r="135" spans="1:9" s="56" customFormat="1" ht="13.9" customHeight="1">
      <c r="A135" s="94"/>
      <c r="B135" s="94"/>
      <c r="C135" s="94"/>
      <c r="D135" s="94"/>
      <c r="E135" s="94"/>
      <c r="F135" s="94"/>
      <c r="G135" s="94"/>
      <c r="H135" s="94"/>
      <c r="I135" s="94"/>
    </row>
    <row r="136" spans="1:9" s="56" customFormat="1" ht="82.15" customHeight="1">
      <c r="A136" s="97" t="s">
        <v>110</v>
      </c>
      <c r="B136" s="97"/>
      <c r="C136" s="97"/>
      <c r="D136" s="97"/>
      <c r="E136" s="97"/>
      <c r="F136" s="97"/>
      <c r="G136" s="97"/>
      <c r="H136" s="97"/>
      <c r="I136" s="97"/>
    </row>
    <row r="137" spans="1:9" s="56" customFormat="1" ht="17.45" customHeight="1">
      <c r="A137" s="94"/>
      <c r="B137" s="94"/>
      <c r="C137" s="94"/>
      <c r="D137" s="94"/>
      <c r="E137" s="94"/>
      <c r="F137" s="94"/>
      <c r="G137" s="94"/>
      <c r="H137" s="94"/>
      <c r="I137" s="94"/>
    </row>
    <row r="138" spans="1:9" s="56" customFormat="1" ht="48.6" customHeight="1">
      <c r="A138" s="94" t="s">
        <v>111</v>
      </c>
      <c r="B138" s="94"/>
      <c r="C138" s="94"/>
      <c r="D138" s="94"/>
      <c r="E138" s="94"/>
      <c r="F138" s="94"/>
      <c r="G138" s="94"/>
      <c r="H138" s="94"/>
      <c r="I138" s="94"/>
    </row>
    <row r="139" spans="1:9" s="56" customFormat="1" ht="48" customHeight="1">
      <c r="A139" s="94" t="s">
        <v>112</v>
      </c>
      <c r="B139" s="94"/>
      <c r="C139" s="94"/>
      <c r="D139" s="94"/>
      <c r="E139" s="94"/>
      <c r="F139" s="94"/>
      <c r="G139" s="94"/>
      <c r="H139" s="94"/>
      <c r="I139" s="94"/>
    </row>
    <row r="140" spans="1:9" s="56" customFormat="1" ht="16.149999999999999" customHeight="1">
      <c r="A140" s="95"/>
      <c r="B140" s="95"/>
      <c r="C140" s="95"/>
      <c r="D140" s="95"/>
      <c r="E140" s="95"/>
      <c r="F140" s="95"/>
      <c r="G140" s="95"/>
      <c r="H140" s="95"/>
      <c r="I140" s="95"/>
    </row>
    <row r="141" spans="1:9" s="56" customFormat="1" ht="30" customHeight="1">
      <c r="A141" s="95" t="s">
        <v>113</v>
      </c>
      <c r="B141" s="95"/>
      <c r="C141" s="95"/>
      <c r="D141" s="95"/>
      <c r="E141" s="95"/>
      <c r="F141" s="95"/>
      <c r="G141" s="95"/>
      <c r="H141" s="95"/>
      <c r="I141" s="95"/>
    </row>
    <row r="142" spans="1:9" s="56" customFormat="1" ht="32.450000000000003" customHeight="1">
      <c r="A142" s="96" t="s">
        <v>114</v>
      </c>
      <c r="B142" s="96"/>
      <c r="C142" s="96"/>
      <c r="D142" s="96"/>
      <c r="E142" s="96"/>
      <c r="F142" s="96"/>
      <c r="G142" s="96"/>
      <c r="H142" s="96"/>
      <c r="I142" s="96"/>
    </row>
    <row r="143" spans="1:9" s="56" customFormat="1" ht="32.450000000000003" customHeight="1">
      <c r="A143" s="96" t="s">
        <v>115</v>
      </c>
      <c r="B143" s="96"/>
      <c r="C143" s="96"/>
      <c r="D143" s="96"/>
      <c r="E143" s="96"/>
      <c r="F143" s="96"/>
      <c r="G143" s="96"/>
      <c r="H143" s="96"/>
      <c r="I143" s="96"/>
    </row>
    <row r="144" spans="1:9" s="56" customFormat="1" ht="32.450000000000003" customHeight="1">
      <c r="A144" s="96" t="s">
        <v>116</v>
      </c>
      <c r="B144" s="96"/>
      <c r="C144" s="96"/>
      <c r="D144" s="96"/>
      <c r="E144" s="96"/>
      <c r="F144" s="96"/>
      <c r="G144" s="96"/>
      <c r="H144" s="96"/>
      <c r="I144" s="96"/>
    </row>
    <row r="145" spans="1:9" ht="75" customHeight="1">
      <c r="A145" s="59"/>
      <c r="B145" s="60"/>
      <c r="C145" s="91" t="s">
        <v>117</v>
      </c>
      <c r="D145" s="92"/>
      <c r="E145" s="92"/>
      <c r="F145" s="92"/>
      <c r="G145" s="93"/>
      <c r="H145" s="60"/>
      <c r="I145" s="60"/>
    </row>
  </sheetData>
  <sheetProtection algorithmName="SHA-512" hashValue="zvDdyznHIuljX6uu18FW3gofHfWHgPmCvJLTUi/JzVKbyVK+04UnXILpw8CXSpRZ4k0LWK25Oh2LccUOmQ2VsQ==" saltValue="1CiNOlRV7qVcBAPc65d6sQ==" spinCount="100000" sheet="1" objects="1" scenarios="1"/>
  <mergeCells count="80">
    <mergeCell ref="A1:I1"/>
    <mergeCell ref="F2:I2"/>
    <mergeCell ref="A4:I4"/>
    <mergeCell ref="A6:C6"/>
    <mergeCell ref="A8:C8"/>
    <mergeCell ref="D8:I8"/>
    <mergeCell ref="A9:C9"/>
    <mergeCell ref="D9:I9"/>
    <mergeCell ref="A10:C10"/>
    <mergeCell ref="D10:I10"/>
    <mergeCell ref="A11:C11"/>
    <mergeCell ref="D11:I11"/>
    <mergeCell ref="A21:I21"/>
    <mergeCell ref="A12:C12"/>
    <mergeCell ref="D12:I12"/>
    <mergeCell ref="A13:C13"/>
    <mergeCell ref="D13:I13"/>
    <mergeCell ref="A14:C14"/>
    <mergeCell ref="D14:I14"/>
    <mergeCell ref="A15:C15"/>
    <mergeCell ref="D15:I15"/>
    <mergeCell ref="A16:C16"/>
    <mergeCell ref="D16:I16"/>
    <mergeCell ref="A19:I19"/>
    <mergeCell ref="A24:I24"/>
    <mergeCell ref="A46:A47"/>
    <mergeCell ref="B46:B47"/>
    <mergeCell ref="D46:D47"/>
    <mergeCell ref="E46:E47"/>
    <mergeCell ref="F46:F47"/>
    <mergeCell ref="G46:G47"/>
    <mergeCell ref="H46:H47"/>
    <mergeCell ref="I46:I47"/>
    <mergeCell ref="C46:C47"/>
    <mergeCell ref="D111:E111"/>
    <mergeCell ref="F111:F112"/>
    <mergeCell ref="G111:G112"/>
    <mergeCell ref="D112:E112"/>
    <mergeCell ref="A55:A60"/>
    <mergeCell ref="B55:B56"/>
    <mergeCell ref="D55:D56"/>
    <mergeCell ref="E55:E56"/>
    <mergeCell ref="F55:F56"/>
    <mergeCell ref="G55:G56"/>
    <mergeCell ref="H55:H56"/>
    <mergeCell ref="I55:I56"/>
    <mergeCell ref="A82:I82"/>
    <mergeCell ref="A109:E109"/>
    <mergeCell ref="A110:E110"/>
    <mergeCell ref="A126:I126"/>
    <mergeCell ref="A115:I115"/>
    <mergeCell ref="A116:I116"/>
    <mergeCell ref="A117:E117"/>
    <mergeCell ref="G117:I117"/>
    <mergeCell ref="A119:I119"/>
    <mergeCell ref="A120:I120"/>
    <mergeCell ref="A121:I121"/>
    <mergeCell ref="A122:I122"/>
    <mergeCell ref="A123:I123"/>
    <mergeCell ref="A124:I124"/>
    <mergeCell ref="A125:I125"/>
    <mergeCell ref="A138:I138"/>
    <mergeCell ref="A127:I127"/>
    <mergeCell ref="A128:I128"/>
    <mergeCell ref="A129:I129"/>
    <mergeCell ref="A130:I130"/>
    <mergeCell ref="A131:I131"/>
    <mergeCell ref="A132:I132"/>
    <mergeCell ref="A133:I133"/>
    <mergeCell ref="A134:I134"/>
    <mergeCell ref="A135:I135"/>
    <mergeCell ref="A136:I136"/>
    <mergeCell ref="A137:I137"/>
    <mergeCell ref="C145:G145"/>
    <mergeCell ref="A139:I139"/>
    <mergeCell ref="A140:I140"/>
    <mergeCell ref="A141:I141"/>
    <mergeCell ref="A142:I142"/>
    <mergeCell ref="A143:I143"/>
    <mergeCell ref="A144:I144"/>
  </mergeCells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Prześlica-Pietras Mirela</dc:creator>
  <cp:lastModifiedBy>Prześlica-Pietras Mirela</cp:lastModifiedBy>
  <cp:lastPrinted>2024-10-25T08:58:33Z</cp:lastPrinted>
  <dcterms:created xsi:type="dcterms:W3CDTF">2024-09-12T10:26:45Z</dcterms:created>
  <dcterms:modified xsi:type="dcterms:W3CDTF">2024-11-04T11:40:17Z</dcterms:modified>
</cp:coreProperties>
</file>