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56\ADMINISTRACJA\PROTOKOLY\2024-10-17\KOSZTORYS OFERTOWY\667_151-3\"/>
    </mc:Choice>
  </mc:AlternateContent>
  <bookViews>
    <workbookView xWindow="240" yWindow="135" windowWidth="24720" windowHeight="14640"/>
  </bookViews>
  <sheets>
    <sheet name="Kosztorys inwestorski" sheetId="7" r:id="rId1"/>
  </sheets>
  <definedNames>
    <definedName name="_xlnm.Print_Area" localSheetId="0">'Kosztorys inwestorski'!$A$1:$H$36</definedName>
  </definedNames>
  <calcPr calcId="152511"/>
</workbook>
</file>

<file path=xl/calcChain.xml><?xml version="1.0" encoding="utf-8"?>
<calcChain xmlns="http://schemas.openxmlformats.org/spreadsheetml/2006/main">
  <c r="H19" i="7" l="1"/>
  <c r="H3" i="7"/>
  <c r="H33" i="7"/>
  <c r="H32" i="7"/>
  <c r="H29" i="7"/>
  <c r="H27" i="7"/>
  <c r="H24" i="7"/>
  <c r="H22" i="7"/>
  <c r="H17" i="7"/>
  <c r="H16" i="7"/>
  <c r="H15" i="7"/>
  <c r="H14" i="7"/>
  <c r="H12" i="7"/>
  <c r="H9" i="7"/>
  <c r="H8" i="7"/>
  <c r="H6" i="7"/>
  <c r="H34" i="7" l="1"/>
  <c r="H35" i="7" s="1"/>
  <c r="H36" i="7" l="1"/>
</calcChain>
</file>

<file path=xl/sharedStrings.xml><?xml version="1.0" encoding="utf-8"?>
<sst xmlns="http://schemas.openxmlformats.org/spreadsheetml/2006/main" count="162" uniqueCount="69">
  <si>
    <t>Wartość</t>
  </si>
  <si>
    <t>ROBOTY PRZYGOTOWAWCZE</t>
  </si>
  <si>
    <t>E</t>
  </si>
  <si>
    <t>D-01.00.00</t>
  </si>
  <si>
    <t>ROBOTY ZIEMNE</t>
  </si>
  <si>
    <t>Wykonanie wykopów w gruntach I-IV kat.</t>
  </si>
  <si>
    <t>D-02.00.00</t>
  </si>
  <si>
    <t>D-02.01.01</t>
  </si>
  <si>
    <t>Wykonanie nasypów</t>
  </si>
  <si>
    <t>D-02.03.01</t>
  </si>
  <si>
    <t>PODBUDOWY</t>
  </si>
  <si>
    <t>Koryto wraz z profilowaniem i zagęszczeniem podłoża</t>
  </si>
  <si>
    <t>D-04.00.00</t>
  </si>
  <si>
    <t>D-04.01.01</t>
  </si>
  <si>
    <t>Oczyszczenie i skropienie warstw konstrukcyjnych</t>
  </si>
  <si>
    <t>D-04.03.01</t>
  </si>
  <si>
    <t>Podbudowy z mieszanki z kruszywa niezwiązanego</t>
  </si>
  <si>
    <t>D-04.04.02</t>
  </si>
  <si>
    <t>NAWIERZCHNIE</t>
  </si>
  <si>
    <t>Warstwa z betonu asfaltowego. Warstwa wiążąca</t>
  </si>
  <si>
    <t>D-05.00.00</t>
  </si>
  <si>
    <t>D-05.03.05a</t>
  </si>
  <si>
    <t>Nawierzchnia z betonu asfaltowego - warstwa ścieralna</t>
  </si>
  <si>
    <t>ROBOTY WYKOŃCZENIOWE</t>
  </si>
  <si>
    <t>D-06.00.00</t>
  </si>
  <si>
    <t>D-06.01.01</t>
  </si>
  <si>
    <t>D-06.03.01</t>
  </si>
  <si>
    <t>ELEMENTY ULIC</t>
  </si>
  <si>
    <t>Krawężniki betonowe</t>
  </si>
  <si>
    <t>Lp</t>
  </si>
  <si>
    <t>Nr specyfikacji</t>
  </si>
  <si>
    <t>Kod CPV</t>
  </si>
  <si>
    <t>Opis pozycji</t>
  </si>
  <si>
    <t>Ilość</t>
  </si>
  <si>
    <t>J.m.</t>
  </si>
  <si>
    <t>45111000-8</t>
  </si>
  <si>
    <t>m2</t>
  </si>
  <si>
    <t>m</t>
  </si>
  <si>
    <t xml:space="preserve">Roboty ziemne wykonywane koparkami, z transportem urobku samochodami samowyładowczymi, grunt kat. III </t>
  </si>
  <si>
    <t>m3</t>
  </si>
  <si>
    <t>Formowanie nasypów o wysokości do 3,0 m spycharkami, z zagęszczeniem nasypu, z ziemi dostarczanej środkami transportu kołowego: grunt z dokopu</t>
  </si>
  <si>
    <t>D-03.01.01</t>
  </si>
  <si>
    <t>Zagęszczenie uprzednio rozplantowanego warstwami gruntu w nasypie zagęszczarkami, w gruncie sypkim, kategorii : I-IV</t>
  </si>
  <si>
    <t>45233000-9</t>
  </si>
  <si>
    <t>Mechaniczne profilowanie i zagęszczenie podłoża pod warstwy konstrukcyjne nawierzchni - kategoria gruntu: I-IV</t>
  </si>
  <si>
    <t>Czyszczenie mechaniczne nawierzchni drogowej: nieasfaltowych</t>
  </si>
  <si>
    <t>Czyszczenie mechaniczne nawierzchni drogowej: asfaltowych</t>
  </si>
  <si>
    <t>Skropienie nawierzchni drogowych asfaltem: nieasfaltowych</t>
  </si>
  <si>
    <t>Skropienie nawierzchni drogowych asfaltem: asfaltowych</t>
  </si>
  <si>
    <t>Podbudowa zasadnicza z KŁSM 0/31,5 mm, gr. 20 cm</t>
  </si>
  <si>
    <t>Warstwa wiążąca AC 11W, gr. 5 cm</t>
  </si>
  <si>
    <t>D-05.03.05b</t>
  </si>
  <si>
    <t>Warstwa ścieralna AC 8S, gr. 4 cm</t>
  </si>
  <si>
    <t xml:space="preserve">Umocnienie powierzchniowe </t>
  </si>
  <si>
    <t>Plantowanie humusu gr. 10 cm + obsianie (ter. płaskie)</t>
  </si>
  <si>
    <t>Umocnienie z KŁSM 0/16 mm, gr. 10 cm</t>
  </si>
  <si>
    <t>D-08.00.00</t>
  </si>
  <si>
    <t>D-08.01.01</t>
  </si>
  <si>
    <t>Oporniki betonowe drogowe, o wymiarach: 12x25 cm</t>
  </si>
  <si>
    <t>Wykonanie ławy betonowej pod oporniki z betonu C12/15 gr. 10 cm</t>
  </si>
  <si>
    <t>Cena</t>
  </si>
  <si>
    <t>x</t>
  </si>
  <si>
    <t>Wartość netto</t>
  </si>
  <si>
    <t>Podatek VAT 23%</t>
  </si>
  <si>
    <t>Wartość brutto</t>
  </si>
  <si>
    <t>Prace pomiarowe przy budowie drog w terenie równinnym</t>
  </si>
  <si>
    <t>km</t>
  </si>
  <si>
    <t>D-01.01.01</t>
  </si>
  <si>
    <t>94,39Umocnienie poboczy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</si>
</sst>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"/>
  </numFmts>
  <fonts count="14">
    <font>
      <sz val="11"/>
      <color theme="1"/>
      <name val="Czcionka tekstu podstawowego"/>
      <family val="2"/>
      <charset val="238"/>
    </font>
    <font>
      <b/>
      <sz val="9"/>
      <color rgb="FF080000"/>
      <name val="Arial Narrow CE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b/>
      <sz val="9"/>
      <color rgb="FF08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rgb="FF08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sz val="11"/>
      <color rgb="FFFF0000"/>
      <name val="Czcionka tekstu podstawowego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0" fillId="0" borderId="0"/>
    <xf numFmtId="0" fontId="10" fillId="0" borderId="0"/>
  </cellStyleXfs>
  <cellXfs count="39">
    <xf numFmtId="0" fontId="0" fillId="0" borderId="0" xfId="0"/>
    <xf numFmtId="4" fontId="9" fillId="0" borderId="6" xfId="2" applyNumberFormat="1" applyFont="1" applyFill="1" applyBorder="1" applyAlignment="1">
      <alignment vertical="center" wrapText="1"/>
    </xf>
    <xf numFmtId="4" fontId="9" fillId="0" borderId="10" xfId="2" applyNumberFormat="1" applyFont="1" applyFill="1" applyBorder="1" applyAlignment="1">
      <alignment vertical="center" wrapText="1"/>
    </xf>
    <xf numFmtId="0" fontId="7" fillId="0" borderId="0" xfId="2" applyFill="1" applyAlignment="1">
      <alignment vertical="center"/>
    </xf>
    <xf numFmtId="4" fontId="9" fillId="0" borderId="14" xfId="2" applyNumberFormat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12" fillId="0" borderId="5" xfId="2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2" fontId="12" fillId="0" borderId="5" xfId="2" applyNumberFormat="1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3" fillId="0" borderId="2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wrapText="1"/>
    </xf>
    <xf numFmtId="164" fontId="13" fillId="0" borderId="5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0" borderId="0" xfId="1" applyFill="1" applyAlignment="1">
      <alignment horizontal="center" vertical="center"/>
    </xf>
    <xf numFmtId="2" fontId="12" fillId="0" borderId="6" xfId="2" applyNumberFormat="1" applyFont="1" applyFill="1" applyBorder="1" applyAlignment="1">
      <alignment horizontal="right" vertical="center" wrapText="1"/>
    </xf>
    <xf numFmtId="0" fontId="8" fillId="0" borderId="7" xfId="2" applyFont="1" applyFill="1" applyBorder="1" applyAlignment="1">
      <alignment horizontal="right" vertical="center"/>
    </xf>
    <xf numFmtId="0" fontId="8" fillId="0" borderId="8" xfId="2" applyFont="1" applyFill="1" applyBorder="1" applyAlignment="1">
      <alignment horizontal="right" vertical="center"/>
    </xf>
    <xf numFmtId="0" fontId="8" fillId="0" borderId="9" xfId="2" applyFont="1" applyFill="1" applyBorder="1" applyAlignment="1">
      <alignment horizontal="right" vertical="center"/>
    </xf>
    <xf numFmtId="0" fontId="8" fillId="0" borderId="11" xfId="2" applyFont="1" applyFill="1" applyBorder="1" applyAlignment="1">
      <alignment horizontal="right" vertical="center"/>
    </xf>
    <xf numFmtId="0" fontId="8" fillId="0" borderId="12" xfId="2" applyFont="1" applyFill="1" applyBorder="1" applyAlignment="1">
      <alignment horizontal="right" vertical="center"/>
    </xf>
    <xf numFmtId="0" fontId="8" fillId="0" borderId="13" xfId="2" applyFont="1" applyFill="1" applyBorder="1" applyAlignment="1">
      <alignment horizontal="right" vertical="center"/>
    </xf>
  </cellXfs>
  <cellStyles count="5">
    <cellStyle name="Normalny" xfId="0" builtinId="0"/>
    <cellStyle name="Normalny 2" xfId="2"/>
    <cellStyle name="Normalny 3" xfId="3"/>
    <cellStyle name="Normalny 4" xfId="4"/>
    <cellStyle name="Normalny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6"/>
  <sheetViews>
    <sheetView tabSelected="1" view="pageBreakPreview" topLeftCell="A10" zoomScaleNormal="100" zoomScaleSheetLayoutView="100" workbookViewId="0">
      <selection activeCell="L28" sqref="L28"/>
    </sheetView>
  </sheetViews>
  <sheetFormatPr defaultRowHeight="14.25"/>
  <cols>
    <col min="1" max="1" width="2.625" style="11" bestFit="1" customWidth="1"/>
    <col min="2" max="2" width="11.375" style="30" bestFit="1" customWidth="1"/>
    <col min="3" max="3" width="9.25" style="30" bestFit="1" customWidth="1"/>
    <col min="4" max="4" width="58.625" style="8" customWidth="1"/>
    <col min="5" max="5" width="7" style="26" customWidth="1"/>
    <col min="6" max="6" width="4.5" style="11" customWidth="1"/>
    <col min="7" max="7" width="8.375" style="8" customWidth="1"/>
    <col min="8" max="8" width="9.375" style="8" customWidth="1"/>
    <col min="9" max="16384" width="9" style="8"/>
  </cols>
  <sheetData>
    <row r="1" spans="1:40" s="11" customFormat="1" ht="15" customHeight="1">
      <c r="A1" s="27" t="s">
        <v>29</v>
      </c>
      <c r="B1" s="5" t="s">
        <v>30</v>
      </c>
      <c r="C1" s="5" t="s">
        <v>31</v>
      </c>
      <c r="D1" s="5" t="s">
        <v>32</v>
      </c>
      <c r="E1" s="12" t="s">
        <v>33</v>
      </c>
      <c r="F1" s="5" t="s">
        <v>34</v>
      </c>
      <c r="G1" s="5" t="s">
        <v>60</v>
      </c>
      <c r="H1" s="13" t="s">
        <v>0</v>
      </c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</row>
    <row r="2" spans="1:40" s="22" customFormat="1" ht="15">
      <c r="A2" s="28"/>
      <c r="B2" s="14" t="s">
        <v>3</v>
      </c>
      <c r="C2" s="14" t="s">
        <v>35</v>
      </c>
      <c r="D2" s="15" t="s">
        <v>1</v>
      </c>
      <c r="E2" s="16" t="s">
        <v>61</v>
      </c>
      <c r="F2" s="6" t="s">
        <v>61</v>
      </c>
      <c r="G2" s="17" t="s">
        <v>61</v>
      </c>
      <c r="H2" s="18" t="s">
        <v>61</v>
      </c>
      <c r="I2" s="19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1">
        <v>1</v>
      </c>
    </row>
    <row r="3" spans="1:40">
      <c r="A3" s="29">
        <v>1</v>
      </c>
      <c r="B3" s="23" t="s">
        <v>67</v>
      </c>
      <c r="C3" s="14"/>
      <c r="D3" s="24" t="s">
        <v>65</v>
      </c>
      <c r="E3" s="7">
        <v>0.13</v>
      </c>
      <c r="F3" s="9" t="s">
        <v>66</v>
      </c>
      <c r="G3" s="7"/>
      <c r="H3" s="32">
        <f>E3*G3</f>
        <v>0</v>
      </c>
      <c r="I3" s="19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1">
        <v>107</v>
      </c>
    </row>
    <row r="4" spans="1:40" s="25" customFormat="1" ht="15">
      <c r="A4" s="28"/>
      <c r="B4" s="14" t="s">
        <v>6</v>
      </c>
      <c r="C4" s="14" t="s">
        <v>35</v>
      </c>
      <c r="D4" s="15" t="s">
        <v>4</v>
      </c>
      <c r="E4" s="16" t="s">
        <v>61</v>
      </c>
      <c r="F4" s="6" t="s">
        <v>61</v>
      </c>
      <c r="G4" s="17" t="s">
        <v>61</v>
      </c>
      <c r="H4" s="18" t="s">
        <v>61</v>
      </c>
      <c r="I4" s="19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1">
        <v>29</v>
      </c>
    </row>
    <row r="5" spans="1:40" s="25" customFormat="1" ht="15">
      <c r="A5" s="28"/>
      <c r="B5" s="14" t="s">
        <v>7</v>
      </c>
      <c r="C5" s="14"/>
      <c r="D5" s="15" t="s">
        <v>5</v>
      </c>
      <c r="E5" s="16" t="s">
        <v>61</v>
      </c>
      <c r="F5" s="6" t="s">
        <v>61</v>
      </c>
      <c r="G5" s="17" t="s">
        <v>61</v>
      </c>
      <c r="H5" s="18" t="s">
        <v>61</v>
      </c>
      <c r="I5" s="19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1">
        <v>30</v>
      </c>
    </row>
    <row r="6" spans="1:40" ht="24">
      <c r="A6" s="29">
        <v>2</v>
      </c>
      <c r="B6" s="23" t="s">
        <v>7</v>
      </c>
      <c r="C6" s="14"/>
      <c r="D6" s="24" t="s">
        <v>38</v>
      </c>
      <c r="E6" s="7">
        <v>130.2775</v>
      </c>
      <c r="F6" s="9" t="s">
        <v>39</v>
      </c>
      <c r="G6" s="7"/>
      <c r="H6" s="32">
        <f>E6*G6</f>
        <v>0</v>
      </c>
      <c r="I6" s="19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1">
        <v>310</v>
      </c>
    </row>
    <row r="7" spans="1:40" s="25" customFormat="1" ht="15">
      <c r="A7" s="28"/>
      <c r="B7" s="14" t="s">
        <v>9</v>
      </c>
      <c r="C7" s="14"/>
      <c r="D7" s="15" t="s">
        <v>8</v>
      </c>
      <c r="E7" s="16" t="s">
        <v>61</v>
      </c>
      <c r="F7" s="6" t="s">
        <v>61</v>
      </c>
      <c r="G7" s="17" t="s">
        <v>61</v>
      </c>
      <c r="H7" s="18" t="s">
        <v>61</v>
      </c>
      <c r="I7" s="19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1">
        <v>33</v>
      </c>
    </row>
    <row r="8" spans="1:40" ht="24">
      <c r="A8" s="29">
        <v>3</v>
      </c>
      <c r="B8" s="23" t="s">
        <v>9</v>
      </c>
      <c r="C8" s="14"/>
      <c r="D8" s="24" t="s">
        <v>40</v>
      </c>
      <c r="E8" s="7">
        <v>84.05</v>
      </c>
      <c r="F8" s="10" t="s">
        <v>39</v>
      </c>
      <c r="G8" s="7"/>
      <c r="H8" s="32">
        <f t="shared" ref="H8:H9" si="0">E8*G8</f>
        <v>0</v>
      </c>
      <c r="I8" s="19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1">
        <v>128</v>
      </c>
    </row>
    <row r="9" spans="1:40" ht="24">
      <c r="A9" s="29">
        <v>4</v>
      </c>
      <c r="B9" s="23" t="s">
        <v>41</v>
      </c>
      <c r="C9" s="14"/>
      <c r="D9" s="24" t="s">
        <v>42</v>
      </c>
      <c r="E9" s="7">
        <v>84.05</v>
      </c>
      <c r="F9" s="10" t="s">
        <v>39</v>
      </c>
      <c r="G9" s="7"/>
      <c r="H9" s="32">
        <f t="shared" si="0"/>
        <v>0</v>
      </c>
      <c r="I9" s="19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1">
        <v>129</v>
      </c>
    </row>
    <row r="10" spans="1:40" s="25" customFormat="1" ht="15">
      <c r="A10" s="28"/>
      <c r="B10" s="14" t="s">
        <v>12</v>
      </c>
      <c r="C10" s="14" t="s">
        <v>43</v>
      </c>
      <c r="D10" s="15" t="s">
        <v>10</v>
      </c>
      <c r="E10" s="16" t="s">
        <v>61</v>
      </c>
      <c r="F10" s="6" t="s">
        <v>61</v>
      </c>
      <c r="G10" s="17" t="s">
        <v>61</v>
      </c>
      <c r="H10" s="18" t="s">
        <v>61</v>
      </c>
      <c r="I10" s="19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1">
        <v>38</v>
      </c>
    </row>
    <row r="11" spans="1:40" s="25" customFormat="1" ht="15">
      <c r="A11" s="28"/>
      <c r="B11" s="14" t="s">
        <v>13</v>
      </c>
      <c r="C11" s="14"/>
      <c r="D11" s="15" t="s">
        <v>11</v>
      </c>
      <c r="E11" s="16" t="s">
        <v>61</v>
      </c>
      <c r="F11" s="6" t="s">
        <v>61</v>
      </c>
      <c r="G11" s="17" t="s">
        <v>61</v>
      </c>
      <c r="H11" s="18" t="s">
        <v>61</v>
      </c>
      <c r="I11" s="19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1">
        <v>39</v>
      </c>
    </row>
    <row r="12" spans="1:40" ht="24">
      <c r="A12" s="29">
        <v>5</v>
      </c>
      <c r="B12" s="23" t="s">
        <v>13</v>
      </c>
      <c r="C12" s="14"/>
      <c r="D12" s="24" t="s">
        <v>44</v>
      </c>
      <c r="E12" s="7">
        <v>420.24900000000002</v>
      </c>
      <c r="F12" s="9" t="s">
        <v>36</v>
      </c>
      <c r="G12" s="7"/>
      <c r="H12" s="32">
        <f>E12*G12</f>
        <v>0</v>
      </c>
      <c r="I12" s="19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1">
        <v>40</v>
      </c>
    </row>
    <row r="13" spans="1:40" s="25" customFormat="1" ht="15">
      <c r="A13" s="28"/>
      <c r="B13" s="14" t="s">
        <v>15</v>
      </c>
      <c r="C13" s="14"/>
      <c r="D13" s="15" t="s">
        <v>14</v>
      </c>
      <c r="E13" s="16" t="s">
        <v>61</v>
      </c>
      <c r="F13" s="6" t="s">
        <v>61</v>
      </c>
      <c r="G13" s="17" t="s">
        <v>61</v>
      </c>
      <c r="H13" s="18" t="s">
        <v>61</v>
      </c>
      <c r="I13" s="19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1">
        <v>163</v>
      </c>
    </row>
    <row r="14" spans="1:40">
      <c r="A14" s="29">
        <v>6</v>
      </c>
      <c r="B14" s="23" t="s">
        <v>15</v>
      </c>
      <c r="C14" s="14"/>
      <c r="D14" s="24" t="s">
        <v>45</v>
      </c>
      <c r="E14" s="7">
        <v>420.24900000000002</v>
      </c>
      <c r="F14" s="10" t="s">
        <v>36</v>
      </c>
      <c r="G14" s="7"/>
      <c r="H14" s="32">
        <f t="shared" ref="H14:H19" si="1">E14*G14</f>
        <v>0</v>
      </c>
      <c r="I14" s="19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20"/>
      <c r="AN14" s="21">
        <v>164</v>
      </c>
    </row>
    <row r="15" spans="1:40">
      <c r="A15" s="29">
        <v>7</v>
      </c>
      <c r="B15" s="23" t="s">
        <v>15</v>
      </c>
      <c r="C15" s="14"/>
      <c r="D15" s="24" t="s">
        <v>46</v>
      </c>
      <c r="E15" s="7">
        <v>420.24900000000002</v>
      </c>
      <c r="F15" s="10" t="s">
        <v>36</v>
      </c>
      <c r="G15" s="7"/>
      <c r="H15" s="32">
        <f t="shared" si="1"/>
        <v>0</v>
      </c>
      <c r="I15" s="19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1">
        <v>165</v>
      </c>
    </row>
    <row r="16" spans="1:40">
      <c r="A16" s="29">
        <v>8</v>
      </c>
      <c r="B16" s="23" t="s">
        <v>15</v>
      </c>
      <c r="C16" s="14"/>
      <c r="D16" s="24" t="s">
        <v>47</v>
      </c>
      <c r="E16" s="7">
        <v>420.24900000000002</v>
      </c>
      <c r="F16" s="10" t="s">
        <v>36</v>
      </c>
      <c r="G16" s="7"/>
      <c r="H16" s="32">
        <f t="shared" si="1"/>
        <v>0</v>
      </c>
      <c r="I16" s="19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1">
        <v>166</v>
      </c>
    </row>
    <row r="17" spans="1:40">
      <c r="A17" s="29">
        <v>9</v>
      </c>
      <c r="B17" s="23" t="s">
        <v>15</v>
      </c>
      <c r="C17" s="14"/>
      <c r="D17" s="24" t="s">
        <v>48</v>
      </c>
      <c r="E17" s="7">
        <v>420.24900000000002</v>
      </c>
      <c r="F17" s="10" t="s">
        <v>36</v>
      </c>
      <c r="G17" s="7"/>
      <c r="H17" s="32">
        <f t="shared" si="1"/>
        <v>0</v>
      </c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1">
        <v>167</v>
      </c>
    </row>
    <row r="18" spans="1:40" s="25" customFormat="1" ht="15">
      <c r="A18" s="28"/>
      <c r="B18" s="14" t="s">
        <v>17</v>
      </c>
      <c r="C18" s="14"/>
      <c r="D18" s="15" t="s">
        <v>16</v>
      </c>
      <c r="E18" s="16" t="s">
        <v>61</v>
      </c>
      <c r="F18" s="6" t="s">
        <v>61</v>
      </c>
      <c r="G18" s="17" t="s">
        <v>61</v>
      </c>
      <c r="H18" s="18" t="s">
        <v>61</v>
      </c>
      <c r="I18" s="19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1">
        <v>199</v>
      </c>
    </row>
    <row r="19" spans="1:40">
      <c r="A19" s="29">
        <v>10</v>
      </c>
      <c r="B19" s="23" t="s">
        <v>17</v>
      </c>
      <c r="C19" s="14"/>
      <c r="D19" s="24" t="s">
        <v>49</v>
      </c>
      <c r="E19" s="7">
        <v>420.24900000000002</v>
      </c>
      <c r="F19" s="10" t="s">
        <v>36</v>
      </c>
      <c r="G19" s="7"/>
      <c r="H19" s="32">
        <f t="shared" si="1"/>
        <v>0</v>
      </c>
      <c r="I19" s="19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1">
        <v>311</v>
      </c>
    </row>
    <row r="20" spans="1:40" s="25" customFormat="1" ht="15">
      <c r="A20" s="28"/>
      <c r="B20" s="14" t="s">
        <v>20</v>
      </c>
      <c r="C20" s="14" t="s">
        <v>43</v>
      </c>
      <c r="D20" s="15" t="s">
        <v>18</v>
      </c>
      <c r="E20" s="16" t="s">
        <v>61</v>
      </c>
      <c r="F20" s="6" t="s">
        <v>61</v>
      </c>
      <c r="G20" s="17" t="s">
        <v>61</v>
      </c>
      <c r="H20" s="18" t="s">
        <v>61</v>
      </c>
      <c r="I20" s="19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1">
        <v>48</v>
      </c>
    </row>
    <row r="21" spans="1:40" s="25" customFormat="1" ht="15">
      <c r="A21" s="28"/>
      <c r="B21" s="14" t="s">
        <v>21</v>
      </c>
      <c r="C21" s="14"/>
      <c r="D21" s="15" t="s">
        <v>19</v>
      </c>
      <c r="E21" s="16" t="s">
        <v>61</v>
      </c>
      <c r="F21" s="6" t="s">
        <v>61</v>
      </c>
      <c r="G21" s="17" t="s">
        <v>61</v>
      </c>
      <c r="H21" s="18" t="s">
        <v>61</v>
      </c>
      <c r="I21" s="19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1">
        <v>191</v>
      </c>
    </row>
    <row r="22" spans="1:40">
      <c r="A22" s="29">
        <v>11</v>
      </c>
      <c r="B22" s="23" t="s">
        <v>21</v>
      </c>
      <c r="C22" s="14"/>
      <c r="D22" s="24" t="s">
        <v>50</v>
      </c>
      <c r="E22" s="7">
        <v>396.54</v>
      </c>
      <c r="F22" s="9" t="s">
        <v>36</v>
      </c>
      <c r="G22" s="7"/>
      <c r="H22" s="32">
        <f>E22*G22</f>
        <v>0</v>
      </c>
      <c r="I22" s="19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1">
        <v>192</v>
      </c>
    </row>
    <row r="23" spans="1:40" s="25" customFormat="1" ht="15">
      <c r="A23" s="28"/>
      <c r="B23" s="14" t="s">
        <v>51</v>
      </c>
      <c r="C23" s="14"/>
      <c r="D23" s="15" t="s">
        <v>22</v>
      </c>
      <c r="E23" s="16" t="s">
        <v>61</v>
      </c>
      <c r="F23" s="6" t="s">
        <v>61</v>
      </c>
      <c r="G23" s="17" t="s">
        <v>61</v>
      </c>
      <c r="H23" s="18" t="s">
        <v>61</v>
      </c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1">
        <v>168</v>
      </c>
    </row>
    <row r="24" spans="1:40">
      <c r="A24" s="29">
        <v>12</v>
      </c>
      <c r="B24" s="23" t="s">
        <v>51</v>
      </c>
      <c r="C24" s="14"/>
      <c r="D24" s="24" t="s">
        <v>52</v>
      </c>
      <c r="E24" s="7">
        <v>407.0752</v>
      </c>
      <c r="F24" s="9" t="s">
        <v>36</v>
      </c>
      <c r="G24" s="7"/>
      <c r="H24" s="32">
        <f>E24*G24</f>
        <v>0</v>
      </c>
      <c r="I24" s="19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1">
        <v>169</v>
      </c>
    </row>
    <row r="25" spans="1:40" s="25" customFormat="1" ht="15">
      <c r="A25" s="28" t="s">
        <v>2</v>
      </c>
      <c r="B25" s="14" t="s">
        <v>24</v>
      </c>
      <c r="C25" s="14" t="s">
        <v>43</v>
      </c>
      <c r="D25" s="15" t="s">
        <v>23</v>
      </c>
      <c r="E25" s="16" t="s">
        <v>61</v>
      </c>
      <c r="F25" s="6" t="s">
        <v>61</v>
      </c>
      <c r="G25" s="17" t="s">
        <v>61</v>
      </c>
      <c r="H25" s="18" t="s">
        <v>61</v>
      </c>
      <c r="I25" s="19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1">
        <v>53</v>
      </c>
    </row>
    <row r="26" spans="1:40" s="25" customFormat="1" ht="15">
      <c r="A26" s="28"/>
      <c r="B26" s="14" t="s">
        <v>25</v>
      </c>
      <c r="C26" s="14"/>
      <c r="D26" s="15" t="s">
        <v>53</v>
      </c>
      <c r="E26" s="16" t="s">
        <v>61</v>
      </c>
      <c r="F26" s="6" t="s">
        <v>61</v>
      </c>
      <c r="G26" s="17" t="s">
        <v>61</v>
      </c>
      <c r="H26" s="18" t="s">
        <v>61</v>
      </c>
      <c r="I26" s="19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1">
        <v>54</v>
      </c>
    </row>
    <row r="27" spans="1:40">
      <c r="A27" s="29">
        <v>13</v>
      </c>
      <c r="B27" s="23" t="s">
        <v>25</v>
      </c>
      <c r="C27" s="14"/>
      <c r="D27" s="24" t="s">
        <v>54</v>
      </c>
      <c r="E27" s="7">
        <v>60.38</v>
      </c>
      <c r="F27" s="9" t="s">
        <v>36</v>
      </c>
      <c r="G27" s="7"/>
      <c r="H27" s="32">
        <f>E27*G27</f>
        <v>0</v>
      </c>
      <c r="I27" s="19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1">
        <v>55</v>
      </c>
    </row>
    <row r="28" spans="1:40" s="25" customFormat="1" ht="15">
      <c r="A28" s="28"/>
      <c r="B28" s="14" t="s">
        <v>26</v>
      </c>
      <c r="C28" s="14"/>
      <c r="D28" s="15" t="s">
        <v>68</v>
      </c>
      <c r="E28" s="16" t="s">
        <v>61</v>
      </c>
      <c r="F28" s="6" t="s">
        <v>61</v>
      </c>
      <c r="G28" s="17" t="s">
        <v>61</v>
      </c>
      <c r="H28" s="18" t="s">
        <v>61</v>
      </c>
      <c r="I28" s="19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1">
        <v>144</v>
      </c>
    </row>
    <row r="29" spans="1:40">
      <c r="A29" s="29">
        <v>14</v>
      </c>
      <c r="B29" s="23" t="s">
        <v>26</v>
      </c>
      <c r="C29" s="14"/>
      <c r="D29" s="24" t="s">
        <v>55</v>
      </c>
      <c r="E29" s="7">
        <v>160.77000000000001</v>
      </c>
      <c r="F29" s="9" t="s">
        <v>36</v>
      </c>
      <c r="G29" s="7"/>
      <c r="H29" s="32">
        <f>E19*G29</f>
        <v>0</v>
      </c>
      <c r="I29" s="19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1">
        <v>146</v>
      </c>
    </row>
    <row r="30" spans="1:40" s="25" customFormat="1" ht="15">
      <c r="A30" s="28"/>
      <c r="B30" s="14" t="s">
        <v>56</v>
      </c>
      <c r="C30" s="14" t="s">
        <v>43</v>
      </c>
      <c r="D30" s="15" t="s">
        <v>27</v>
      </c>
      <c r="E30" s="16" t="s">
        <v>61</v>
      </c>
      <c r="F30" s="6" t="s">
        <v>61</v>
      </c>
      <c r="G30" s="17" t="s">
        <v>61</v>
      </c>
      <c r="H30" s="18" t="s">
        <v>61</v>
      </c>
      <c r="I30" s="19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1">
        <v>68</v>
      </c>
    </row>
    <row r="31" spans="1:40" s="25" customFormat="1" ht="15">
      <c r="A31" s="28"/>
      <c r="B31" s="14" t="s">
        <v>57</v>
      </c>
      <c r="C31" s="14"/>
      <c r="D31" s="15" t="s">
        <v>28</v>
      </c>
      <c r="E31" s="16" t="s">
        <v>61</v>
      </c>
      <c r="F31" s="6" t="s">
        <v>61</v>
      </c>
      <c r="G31" s="17" t="s">
        <v>61</v>
      </c>
      <c r="H31" s="18" t="s">
        <v>61</v>
      </c>
      <c r="I31" s="19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1">
        <v>69</v>
      </c>
    </row>
    <row r="32" spans="1:40">
      <c r="A32" s="29">
        <v>15</v>
      </c>
      <c r="B32" s="23" t="s">
        <v>57</v>
      </c>
      <c r="C32" s="14"/>
      <c r="D32" s="24" t="s">
        <v>58</v>
      </c>
      <c r="E32" s="7">
        <v>6.6</v>
      </c>
      <c r="F32" s="10" t="s">
        <v>37</v>
      </c>
      <c r="G32" s="7"/>
      <c r="H32" s="32">
        <f t="shared" ref="H32:H33" si="2">E32*G32</f>
        <v>0</v>
      </c>
      <c r="I32" s="19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1">
        <v>259</v>
      </c>
    </row>
    <row r="33" spans="1:40">
      <c r="A33" s="29">
        <v>16</v>
      </c>
      <c r="B33" s="23" t="s">
        <v>57</v>
      </c>
      <c r="C33" s="14"/>
      <c r="D33" s="24" t="s">
        <v>59</v>
      </c>
      <c r="E33" s="7">
        <v>0.4224</v>
      </c>
      <c r="F33" s="10" t="s">
        <v>39</v>
      </c>
      <c r="G33" s="7"/>
      <c r="H33" s="32">
        <f t="shared" si="2"/>
        <v>0</v>
      </c>
      <c r="I33" s="19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1">
        <v>260</v>
      </c>
    </row>
    <row r="34" spans="1:40" s="3" customFormat="1" ht="15">
      <c r="A34" s="33" t="s">
        <v>62</v>
      </c>
      <c r="B34" s="34"/>
      <c r="C34" s="34"/>
      <c r="D34" s="34"/>
      <c r="E34" s="34"/>
      <c r="F34" s="34"/>
      <c r="G34" s="35"/>
      <c r="H34" s="1">
        <f>SUM(H3,H6,H8:H9,H12,H14:H17,H19,H22,H24,H27,H29,H32:H33)</f>
        <v>0</v>
      </c>
    </row>
    <row r="35" spans="1:40" s="3" customFormat="1" ht="15">
      <c r="A35" s="33" t="s">
        <v>63</v>
      </c>
      <c r="B35" s="34"/>
      <c r="C35" s="34"/>
      <c r="D35" s="34"/>
      <c r="E35" s="34"/>
      <c r="F35" s="34"/>
      <c r="G35" s="35"/>
      <c r="H35" s="2">
        <f>ROUND(H34*0.23,2)</f>
        <v>0</v>
      </c>
    </row>
    <row r="36" spans="1:40" s="3" customFormat="1" ht="15.75" thickBot="1">
      <c r="A36" s="36" t="s">
        <v>64</v>
      </c>
      <c r="B36" s="37"/>
      <c r="C36" s="37"/>
      <c r="D36" s="37"/>
      <c r="E36" s="37"/>
      <c r="F36" s="37"/>
      <c r="G36" s="38"/>
      <c r="H36" s="4">
        <f>H34+H35</f>
        <v>0</v>
      </c>
    </row>
  </sheetData>
  <mergeCells count="3">
    <mergeCell ref="A34:G34"/>
    <mergeCell ref="A35:G35"/>
    <mergeCell ref="A36:G36"/>
  </mergeCells>
  <pageMargins left="0.25" right="0.25" top="0.75" bottom="0.75" header="0.3" footer="0.3"/>
  <pageSetup paperSize="9" scale="81" fitToHeight="0" orientation="portrait" r:id="rId1"/>
  <headerFooter>
    <oddFooter>&amp;C&amp;P&amp;R&amp;A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inwestorski</vt:lpstr>
      <vt:lpstr>'Kosztorys inwestorski'!Obszar_wydruku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Gintrowicz</dc:creator>
  <cp:lastModifiedBy>Radek</cp:lastModifiedBy>
  <cp:lastPrinted>2024-10-17T12:33:39Z</cp:lastPrinted>
  <dcterms:created xsi:type="dcterms:W3CDTF">2023-09-14T15:17:26Z</dcterms:created>
  <dcterms:modified xsi:type="dcterms:W3CDTF">2024-10-17T13:08:14Z</dcterms:modified>
</cp:coreProperties>
</file>