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Marek Kmita\Desktop\Przetarg Międzyleśna\Załączniki 1 - 9.3 do SWZ\"/>
    </mc:Choice>
  </mc:AlternateContent>
  <xr:revisionPtr revIDLastSave="0" documentId="13_ncr:1_{5790C7A4-3CE4-4B29-8730-D05AF08774BA}" xr6:coauthVersionLast="47" xr6:coauthVersionMax="47" xr10:uidLastSave="{00000000-0000-0000-0000-000000000000}"/>
  <bookViews>
    <workbookView xWindow="-120" yWindow="-120" windowWidth="29040" windowHeight="15720" autoFilterDateGrouping="0" xr2:uid="{00000000-000D-0000-FFFF-FFFF00000000}"/>
  </bookViews>
  <sheets>
    <sheet name="Arkusz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T4" i="1" l="1"/>
  <c r="AT12" i="1"/>
  <c r="AT15" i="1"/>
  <c r="AJ23" i="1"/>
  <c r="AJ22" i="1"/>
  <c r="AJ8" i="1"/>
  <c r="AJ11" i="1"/>
  <c r="AJ10" i="1"/>
  <c r="AT27" i="1"/>
  <c r="AT24" i="1"/>
  <c r="AJ14" i="1"/>
</calcChain>
</file>

<file path=xl/sharedStrings.xml><?xml version="1.0" encoding="utf-8"?>
<sst xmlns="http://schemas.openxmlformats.org/spreadsheetml/2006/main" count="75" uniqueCount="62">
  <si>
    <t>Lp.</t>
  </si>
  <si>
    <t>1</t>
  </si>
  <si>
    <t>2</t>
  </si>
  <si>
    <t>3</t>
  </si>
  <si>
    <t>4</t>
  </si>
  <si>
    <t>5</t>
  </si>
  <si>
    <t>j.m.</t>
  </si>
  <si>
    <t>1.1</t>
  </si>
  <si>
    <t>1.1.1</t>
  </si>
  <si>
    <t>Rozbiórki elementów dróg, ogrodzeń i przepustów</t>
  </si>
  <si>
    <t>szt.</t>
  </si>
  <si>
    <t>m2</t>
  </si>
  <si>
    <t>m3</t>
  </si>
  <si>
    <t>Roboty remontowe - cięcie piłą nawierzchni bitumicznych na gł. do 5 cm</t>
  </si>
  <si>
    <t>m</t>
  </si>
  <si>
    <t>2.1</t>
  </si>
  <si>
    <t>Wykonanie robót ziemnych w gruntach III-IV kat.</t>
  </si>
  <si>
    <t>2.1.1</t>
  </si>
  <si>
    <t>3.1</t>
  </si>
  <si>
    <t>Nawierzchnie jezdni</t>
  </si>
  <si>
    <t>Mechaniczne czyszczenie nawierzchni drogowej ulepszonej (bitum)</t>
  </si>
  <si>
    <t>3.1.2</t>
  </si>
  <si>
    <t>Skropienie nawierzchni emulsją asfaltową szybkorozpadową</t>
  </si>
  <si>
    <t>3.1.3</t>
  </si>
  <si>
    <t>3.1.4</t>
  </si>
  <si>
    <t>ANALOGIA: Ułożenie na złączu technologicznym taśmy bitumicznej o wymiarach 5x40mm wykonanie poziomego zamknięcia szczeliny z płynnego z asfaltu modyfikowanego 2x60mm</t>
  </si>
  <si>
    <t>3.2</t>
  </si>
  <si>
    <t>Nawierzchnia poboczy</t>
  </si>
  <si>
    <t>3.2.1</t>
  </si>
  <si>
    <t>3.2.2</t>
  </si>
  <si>
    <t>Powierzchniowe utrwalanie nawierzchni poboczy z podwójnym rozsypaniem grysów kamiennych o wym. 5-8 mm</t>
  </si>
  <si>
    <t>4.1</t>
  </si>
  <si>
    <t>4.1.1</t>
  </si>
  <si>
    <t>Tablice drogowe i informacyjne</t>
  </si>
  <si>
    <t>5.1</t>
  </si>
  <si>
    <t>Oświetlenie uliczne</t>
  </si>
  <si>
    <t>5.1.1</t>
  </si>
  <si>
    <t>Montaż na zamontowanym wysięgniku opraw do lamp rtęciowych (1 lampa w oprawie) ANALOGIA: Montaż na zamontowanym wysięgniku opraw drogowych LED 50 Watt,  min. 7000 lumenów.</t>
  </si>
  <si>
    <t>1.1.2</t>
  </si>
  <si>
    <t>1.1.3</t>
  </si>
  <si>
    <t>Nawierzchnia poboczy z kruszywa 0/31,5mm - grubość po zagęszczeniu 5 cm</t>
  </si>
  <si>
    <t>1.1.4</t>
  </si>
  <si>
    <t>1.1.5</t>
  </si>
  <si>
    <t>Ilość</t>
  </si>
  <si>
    <t>Pozycja</t>
  </si>
  <si>
    <t>Cena jednostkowa brutto (zł)</t>
  </si>
  <si>
    <t>Wartość brutto (zł)</t>
  </si>
  <si>
    <t>Suma kosztorysu brutto:</t>
  </si>
  <si>
    <t>ROBOTY PRZYGOTOWAWCZE    
(CPV 45111000-8  Roboty w zakresie burzenia, roboty ziemne) (suma pozycji 1)</t>
  </si>
  <si>
    <t>ROBOTY ZIEMNE    
(45111200-0  Roboty w zakresie przygotowania terenu pod budowę i roboty ziemne) (Suma pozycji 2)</t>
  </si>
  <si>
    <t>NAWIERZCHNIE    
(45233000-9  Roboty w zakresie konstruowania, fundamentowania oraz wykonywania nawierzchni autostrad, dróg) (suma pozycji 3)</t>
  </si>
  <si>
    <t>OŚWIETLENIE DROGOWE
(45231400-9  Roboty budowlane w zakresie budowy linii energetycznych) (suma pozycji 5)</t>
  </si>
  <si>
    <t>Rozebranie nawierzchni z mieszanek mineralno-bitumicznych, mechanicznie, grubość nawierzchni do 5 cm</t>
  </si>
  <si>
    <t>Wykonanie warstwy ścieralnej z betonu asfaltowego AC 11 S, grubości 5 cm</t>
  </si>
  <si>
    <t>Wywiezienie gruzu z terenu rozbiórki przy mechanicznym załadowaniu i wyładowaniu samochodem samowyładowczym -  [wywiezienie destruktu bitumicznego w miejsce wskazane przez Zamawiajacego oddalone do 10 km od miejsca robót]</t>
  </si>
  <si>
    <t>Wywiezienie gruzu z terenu rozbiórki przy mechanicznym załadowaniu i wyładowaniu samochodem samowyładowczym na odległość do 10 km</t>
  </si>
  <si>
    <t xml:space="preserve">Kosztorys Ofertowy: Remont drogi gminnej nr 600127K (ul. Międzyleśna) w km 0+000,00 - 0+540,00 w miejscowości Celiny, gmina Iwanowice </t>
  </si>
  <si>
    <t>1.1.6</t>
  </si>
  <si>
    <t>Mechaniczne ścinanie poboczy o grubości 10 cm z wyrównaniem i nadaniem wymaganego spadku oraz załadowanie nadmiaru ścinki na samochód samowyładowczy i odwiezieniem na odległość do 10 km [ścinanie obustronnych poboczy o szer. 50 cm każde)</t>
  </si>
  <si>
    <t>Przymocowanie tablic znaków drogowych zakazu, nakazu, ostrzegawczych, informacyjnych o powierzchni ponad 0.3 m2. ANALOGIA: Montaż tablicy informacyjnej 180 x 120 cm jednostronna, materiał - płyta kompozytowa, tworzywo sztuczne pleksi lub PCV o grubości minimum 3 mm albo podkład metalowy z podwójnie zawiniętą krawędzią; kolor tła - gradient C1 M1 Y1 K7 / C0 M0 Y0 K0; kolor tła (róg dolny tablicy z godłem RP) – gradient C2 M1 Y1 K8; kolor napisów - C60 M30 Y0 K80, montowanej na słupku stalowym ocynkowanym 2”, dł. 3,90m wraz z posadowieniem na ławie betonowej z betonu C12/15</t>
  </si>
  <si>
    <t>Wykonanie warstwy wyrównawczej z betonu asfaltowego AC 16 W, grubości 4 cm</t>
  </si>
  <si>
    <t>Roboty remontowe - profilujące frezowanie nawierzchni bitumicznej o gr. od 3 do 8 cm z wywozem materiału z rozbiórki na odl. do 10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</si>
</sst>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scheme val="minor"/>
    </font>
    <font>
      <sz val="9.1"/>
      <color rgb="FF000000"/>
      <name val="Microsoft Sans Serif"/>
      <family val="2"/>
    </font>
    <font>
      <b/>
      <sz val="9.1"/>
      <color rgb="FF000000"/>
      <name val="Microsoft Sans Serif"/>
      <family val="2"/>
    </font>
    <font>
      <b/>
      <sz val="11"/>
      <color rgb="FF000000"/>
      <name val="Microsoft Sans Serif"/>
      <family val="2"/>
    </font>
    <font>
      <b/>
      <sz val="11"/>
      <color theme="1"/>
      <name val="Calibri"/>
      <family val="2"/>
      <charset val="238"/>
      <scheme val="minor"/>
    </font>
    <font>
      <b/>
      <sz val="9.1"/>
      <color rgb="FF000000"/>
      <name val="Microsoft Sans Serif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7" xfId="0" applyBorder="1"/>
    <xf numFmtId="0" fontId="0" fillId="0" borderId="7" xfId="0" applyBorder="1" applyAlignment="1">
      <alignment horizontal="center" vertical="center" wrapText="1"/>
    </xf>
    <xf numFmtId="0" fontId="0" fillId="0" borderId="11" xfId="0" applyBorder="1"/>
    <xf numFmtId="164" fontId="0" fillId="2" borderId="7" xfId="0" applyNumberFormat="1" applyFill="1" applyBorder="1"/>
    <xf numFmtId="164" fontId="4" fillId="2" borderId="11" xfId="0" applyNumberFormat="1" applyFont="1" applyFill="1" applyBorder="1"/>
    <xf numFmtId="164" fontId="0" fillId="0" borderId="7" xfId="0" applyNumberFormat="1" applyBorder="1"/>
    <xf numFmtId="164" fontId="4" fillId="2" borderId="12" xfId="0" applyNumberFormat="1" applyFont="1" applyFill="1" applyBorder="1"/>
    <xf numFmtId="164" fontId="4" fillId="2" borderId="13" xfId="0" applyNumberFormat="1" applyFont="1" applyFill="1" applyBorder="1"/>
    <xf numFmtId="164" fontId="0" fillId="0" borderId="0" xfId="0" applyNumberFormat="1"/>
    <xf numFmtId="49" fontId="2" fillId="0" borderId="14" xfId="0" applyNumberFormat="1" applyFont="1" applyBorder="1" applyAlignment="1">
      <alignment horizontal="center" vertical="top" wrapText="1" readingOrder="1"/>
    </xf>
    <xf numFmtId="49" fontId="2" fillId="0" borderId="0" xfId="0" applyNumberFormat="1" applyFont="1" applyAlignment="1">
      <alignment horizontal="center" vertical="top" wrapText="1" readingOrder="1"/>
    </xf>
    <xf numFmtId="49" fontId="2" fillId="0" borderId="15" xfId="0" applyNumberFormat="1" applyFont="1" applyBorder="1" applyAlignment="1">
      <alignment horizontal="center" vertical="top" wrapText="1" readingOrder="1"/>
    </xf>
    <xf numFmtId="49" fontId="1" fillId="0" borderId="2" xfId="0" applyNumberFormat="1" applyFont="1" applyBorder="1" applyAlignment="1">
      <alignment horizontal="center" vertical="center" wrapText="1" readingOrder="1"/>
    </xf>
    <xf numFmtId="49" fontId="5" fillId="0" borderId="5" xfId="0" applyNumberFormat="1" applyFont="1" applyBorder="1" applyAlignment="1">
      <alignment horizontal="center" vertical="center" wrapText="1" readingOrder="1"/>
    </xf>
    <xf numFmtId="49" fontId="5" fillId="0" borderId="6" xfId="0" applyNumberFormat="1" applyFont="1" applyBorder="1" applyAlignment="1">
      <alignment horizontal="center" vertical="center" wrapText="1" readingOrder="1"/>
    </xf>
    <xf numFmtId="49" fontId="5" fillId="0" borderId="10" xfId="0" applyNumberFormat="1" applyFont="1" applyBorder="1" applyAlignment="1">
      <alignment horizontal="center" vertical="center" wrapText="1" readingOrder="1"/>
    </xf>
    <xf numFmtId="49" fontId="1" fillId="0" borderId="1" xfId="0" applyNumberFormat="1" applyFont="1" applyBorder="1" applyAlignment="1">
      <alignment horizontal="center" vertical="center" wrapText="1" readingOrder="1"/>
    </xf>
    <xf numFmtId="2" fontId="1" fillId="0" borderId="7" xfId="0" applyNumberFormat="1" applyFont="1" applyBorder="1" applyAlignment="1">
      <alignment horizontal="right" vertical="top" wrapText="1" readingOrder="1"/>
    </xf>
    <xf numFmtId="2" fontId="2" fillId="2" borderId="7" xfId="0" applyNumberFormat="1" applyFont="1" applyFill="1" applyBorder="1" applyAlignment="1">
      <alignment vertical="top" wrapText="1" readingOrder="1"/>
    </xf>
    <xf numFmtId="49" fontId="1" fillId="0" borderId="7" xfId="0" applyNumberFormat="1" applyFont="1" applyBorder="1" applyAlignment="1">
      <alignment horizontal="right" vertical="top" wrapText="1" readingOrder="1"/>
    </xf>
    <xf numFmtId="0" fontId="1" fillId="0" borderId="16" xfId="0" applyFont="1" applyBorder="1" applyAlignment="1">
      <alignment horizontal="left" vertical="top" wrapText="1" readingOrder="1"/>
    </xf>
    <xf numFmtId="0" fontId="1" fillId="0" borderId="17" xfId="0" applyFont="1" applyBorder="1" applyAlignment="1">
      <alignment horizontal="left" vertical="top" wrapText="1" readingOrder="1"/>
    </xf>
    <xf numFmtId="0" fontId="1" fillId="0" borderId="18" xfId="0" applyFont="1" applyBorder="1" applyAlignment="1">
      <alignment horizontal="left" vertical="top" wrapText="1" readingOrder="1"/>
    </xf>
    <xf numFmtId="0" fontId="1" fillId="0" borderId="7" xfId="0" applyFont="1" applyBorder="1" applyAlignment="1">
      <alignment horizontal="center" vertical="top" wrapText="1" readingOrder="1"/>
    </xf>
    <xf numFmtId="49" fontId="2" fillId="0" borderId="1" xfId="0" applyNumberFormat="1" applyFont="1" applyBorder="1" applyAlignment="1">
      <alignment horizontal="right" vertical="top" wrapText="1" readingOrder="1"/>
    </xf>
    <xf numFmtId="49" fontId="2" fillId="0" borderId="9" xfId="0" applyNumberFormat="1" applyFont="1" applyBorder="1" applyAlignment="1">
      <alignment horizontal="right" vertical="top" wrapText="1" readingOrder="1"/>
    </xf>
    <xf numFmtId="49" fontId="2" fillId="0" borderId="7" xfId="0" applyNumberFormat="1" applyFont="1" applyBorder="1" applyAlignment="1">
      <alignment horizontal="left" vertical="top" wrapText="1" readingOrder="1"/>
    </xf>
    <xf numFmtId="49" fontId="2" fillId="0" borderId="2" xfId="0" applyNumberFormat="1" applyFont="1" applyBorder="1" applyAlignment="1">
      <alignment horizontal="left" vertical="top" wrapText="1" readingOrder="1"/>
    </xf>
    <xf numFmtId="49" fontId="2" fillId="0" borderId="8" xfId="0" applyNumberFormat="1" applyFont="1" applyBorder="1" applyAlignment="1">
      <alignment horizontal="left" vertical="top" wrapText="1" readingOrder="1"/>
    </xf>
    <xf numFmtId="2" fontId="1" fillId="0" borderId="16" xfId="0" applyNumberFormat="1" applyFont="1" applyBorder="1" applyAlignment="1">
      <alignment horizontal="right" vertical="top" wrapText="1" readingOrder="1"/>
    </xf>
    <xf numFmtId="2" fontId="1" fillId="0" borderId="17" xfId="0" applyNumberFormat="1" applyFont="1" applyBorder="1" applyAlignment="1">
      <alignment horizontal="right" vertical="top" wrapText="1" readingOrder="1"/>
    </xf>
    <xf numFmtId="2" fontId="1" fillId="0" borderId="18" xfId="0" applyNumberFormat="1" applyFont="1" applyBorder="1" applyAlignment="1">
      <alignment horizontal="right" vertical="top" wrapText="1" readingOrder="1"/>
    </xf>
    <xf numFmtId="0" fontId="1" fillId="0" borderId="16" xfId="0" applyFont="1" applyBorder="1" applyAlignment="1">
      <alignment horizontal="center" vertical="top" wrapText="1" readingOrder="1"/>
    </xf>
    <xf numFmtId="0" fontId="1" fillId="0" borderId="18" xfId="0" applyFont="1" applyBorder="1" applyAlignment="1">
      <alignment horizontal="center" vertical="top" wrapText="1" readingOrder="1"/>
    </xf>
    <xf numFmtId="49" fontId="1" fillId="0" borderId="5" xfId="0" applyNumberFormat="1" applyFont="1" applyBorder="1" applyAlignment="1">
      <alignment horizontal="right" vertical="top" wrapText="1" readingOrder="1"/>
    </xf>
    <xf numFmtId="49" fontId="1" fillId="0" borderId="6" xfId="0" applyNumberFormat="1" applyFont="1" applyBorder="1" applyAlignment="1">
      <alignment horizontal="right" vertical="top" wrapText="1" readingOrder="1"/>
    </xf>
    <xf numFmtId="49" fontId="1" fillId="0" borderId="10" xfId="0" applyNumberFormat="1" applyFont="1" applyBorder="1" applyAlignment="1">
      <alignment horizontal="right" vertical="top" wrapText="1" readingOrder="1"/>
    </xf>
    <xf numFmtId="0" fontId="1" fillId="0" borderId="7" xfId="0" applyFont="1" applyBorder="1" applyAlignment="1">
      <alignment horizontal="left" vertical="top" wrapText="1" readingOrder="1"/>
    </xf>
    <xf numFmtId="0" fontId="2" fillId="0" borderId="4" xfId="0" applyFont="1" applyBorder="1" applyAlignment="1">
      <alignment horizontal="left" vertical="top" wrapText="1" readingOrder="1"/>
    </xf>
    <xf numFmtId="0" fontId="2" fillId="0" borderId="0" xfId="0" applyFont="1" applyAlignment="1">
      <alignment horizontal="left" vertical="top" wrapText="1" readingOrder="1"/>
    </xf>
    <xf numFmtId="0" fontId="2" fillId="0" borderId="2" xfId="0" applyFont="1" applyBorder="1" applyAlignment="1">
      <alignment horizontal="left" vertical="top" wrapText="1" readingOrder="1"/>
    </xf>
    <xf numFmtId="0" fontId="2" fillId="0" borderId="8" xfId="0" applyFont="1" applyBorder="1" applyAlignment="1">
      <alignment horizontal="left" vertical="top" wrapText="1" readingOrder="1"/>
    </xf>
    <xf numFmtId="49" fontId="1" fillId="0" borderId="3" xfId="0" applyNumberFormat="1" applyFont="1" applyBorder="1" applyAlignment="1">
      <alignment horizontal="right" vertical="top" wrapText="1" readingOrder="1"/>
    </xf>
    <xf numFmtId="2" fontId="2" fillId="2" borderId="7" xfId="0" applyNumberFormat="1" applyFont="1" applyFill="1" applyBorder="1" applyAlignment="1">
      <alignment horizontal="right" vertical="top" wrapText="1" readingOrder="1"/>
    </xf>
    <xf numFmtId="0" fontId="2" fillId="0" borderId="7" xfId="0" applyFont="1" applyBorder="1" applyAlignment="1">
      <alignment horizontal="left" vertical="top" wrapText="1" readingOrder="1"/>
    </xf>
    <xf numFmtId="0" fontId="3" fillId="0" borderId="7" xfId="0" applyFont="1" applyBorder="1" applyAlignment="1">
      <alignment horizontal="right" vertical="center" wrapText="1" readingOrder="1"/>
    </xf>
    <xf numFmtId="49" fontId="1" fillId="0" borderId="19" xfId="0" applyNumberFormat="1" applyFont="1" applyBorder="1" applyAlignment="1">
      <alignment horizontal="right" vertical="top" wrapText="1" readingOrder="1"/>
    </xf>
    <xf numFmtId="49" fontId="1" fillId="0" borderId="20" xfId="0" applyNumberFormat="1" applyFont="1" applyBorder="1" applyAlignment="1">
      <alignment horizontal="right" vertical="top" wrapText="1" readingOrder="1"/>
    </xf>
    <xf numFmtId="49" fontId="1" fillId="0" borderId="21" xfId="0" applyNumberFormat="1" applyFont="1" applyBorder="1" applyAlignment="1">
      <alignment horizontal="right" vertical="top" wrapText="1" readingOrder="1"/>
    </xf>
    <xf numFmtId="2" fontId="2" fillId="2" borderId="16" xfId="0" applyNumberFormat="1" applyFont="1" applyFill="1" applyBorder="1" applyAlignment="1">
      <alignment vertical="top" wrapText="1" readingOrder="1"/>
    </xf>
    <xf numFmtId="2" fontId="2" fillId="2" borderId="17" xfId="0" applyNumberFormat="1" applyFont="1" applyFill="1" applyBorder="1" applyAlignment="1">
      <alignment vertical="top" wrapText="1" readingOrder="1"/>
    </xf>
    <xf numFmtId="2" fontId="2" fillId="2" borderId="18" xfId="0" applyNumberFormat="1" applyFont="1" applyFill="1" applyBorder="1" applyAlignment="1">
      <alignment vertical="top" wrapText="1" readingOrder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46</xdr:col>
      <xdr:colOff>554578</xdr:colOff>
      <xdr:row>1</xdr:row>
      <xdr:rowOff>403411</xdr:rowOff>
    </xdr:from>
    <xdr:to>
      <xdr:col>50</xdr:col>
      <xdr:colOff>593912</xdr:colOff>
      <xdr:row>7</xdr:row>
      <xdr:rowOff>457200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15ED632D-2971-00A9-920C-B7ECC55CBC9E}"/>
            </a:ext>
          </a:extLst>
        </xdr:cNvPr>
        <xdr:cNvSpPr txBox="1"/>
      </xdr:nvSpPr>
      <xdr:spPr>
        <a:xfrm>
          <a:off x="7313966" y="412376"/>
          <a:ext cx="2764605" cy="22860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rgbClr val="FF0000"/>
              </a:solidFill>
            </a:rPr>
            <a:t>UWAGA: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rgbClr val="FF0000"/>
              </a:solidFill>
            </a:rPr>
            <a:t>- Należy wypełnić pola zaznaczone kolorem szarym. </a:t>
          </a:r>
          <a:br>
            <a:rPr lang="pl-PL" sz="1100">
              <a:solidFill>
                <a:srgbClr val="FF0000"/>
              </a:solidFill>
            </a:rPr>
          </a:br>
          <a:r>
            <a:rPr lang="pl-PL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pl-PL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Po wypełnieniu tabeli zaleca się zapisanie jej w formacie pdf. Wypełniony kosztorys ofertowy musi zostać podpisany i dołączony do oferty zgodnie z warunkami ujętymi w SWZ.</a:t>
          </a:r>
          <a:endParaRPr lang="pl-PL">
            <a:solidFill>
              <a:srgbClr val="FF0000"/>
            </a:solidFill>
            <a:effectLst/>
          </a:endParaRPr>
        </a:p>
        <a:p>
          <a:r>
            <a:rPr lang="pl-PL" sz="1100">
              <a:solidFill>
                <a:srgbClr val="FF0000"/>
              </a:solidFill>
            </a:rPr>
            <a:t>- Kosztorys ofertowy należy zapisać w formie zapewniającej odczyt pozwalający na umieszczenie wszystkich kolumn</a:t>
          </a:r>
          <a:r>
            <a:rPr lang="pl-PL" sz="1100" baseline="0">
              <a:solidFill>
                <a:srgbClr val="FF0000"/>
              </a:solidFill>
            </a:rPr>
            <a:t> danego wiersza kosztorysu na jednej stronie.</a:t>
          </a:r>
          <a:endParaRPr lang="pl-PL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AU30"/>
  <sheetViews>
    <sheetView showGridLines="0" tabSelected="1" topLeftCell="A19" zoomScale="85" zoomScaleNormal="85" workbookViewId="0">
      <selection activeCell="AT5" sqref="AT5"/>
    </sheetView>
  </sheetViews>
  <sheetFormatPr defaultRowHeight="15" x14ac:dyDescent="0.25"/>
  <cols>
    <col min="1" max="1" width="0.28515625" customWidth="1"/>
    <col min="2" max="2" width="1" customWidth="1"/>
    <col min="3" max="3" width="0.140625" customWidth="1"/>
    <col min="4" max="4" width="2.7109375" customWidth="1"/>
    <col min="5" max="6" width="0.28515625" customWidth="1"/>
    <col min="7" max="7" width="4.42578125" customWidth="1"/>
    <col min="8" max="8" width="0.5703125" customWidth="1"/>
    <col min="9" max="9" width="0.140625" customWidth="1"/>
    <col min="10" max="10" width="0.7109375" customWidth="1"/>
    <col min="11" max="11" width="0.5703125" customWidth="1"/>
    <col min="12" max="12" width="1.85546875" customWidth="1"/>
    <col min="13" max="13" width="5.28515625" customWidth="1"/>
    <col min="14" max="14" width="1.85546875" customWidth="1"/>
    <col min="15" max="15" width="1.140625" customWidth="1"/>
    <col min="16" max="16" width="3.28515625" customWidth="1"/>
    <col min="17" max="17" width="2" customWidth="1"/>
    <col min="18" max="18" width="1.5703125" customWidth="1"/>
    <col min="19" max="19" width="2.42578125" customWidth="1"/>
    <col min="20" max="20" width="1.7109375" customWidth="1"/>
    <col min="21" max="21" width="0.5703125" customWidth="1"/>
    <col min="22" max="22" width="2.7109375" customWidth="1"/>
    <col min="23" max="23" width="1.42578125" customWidth="1"/>
    <col min="24" max="24" width="0.42578125" customWidth="1"/>
    <col min="25" max="25" width="1.7109375" customWidth="1"/>
    <col min="26" max="26" width="2" customWidth="1"/>
    <col min="27" max="27" width="0.7109375" customWidth="1"/>
    <col min="28" max="28" width="2.28515625" customWidth="1"/>
    <col min="29" max="30" width="1.28515625" customWidth="1"/>
    <col min="31" max="31" width="1.42578125" customWidth="1"/>
    <col min="32" max="32" width="3.42578125" customWidth="1"/>
    <col min="33" max="33" width="0.140625" customWidth="1"/>
    <col min="34" max="34" width="4" customWidth="1"/>
    <col min="35" max="35" width="0.28515625" customWidth="1"/>
    <col min="36" max="36" width="1.7109375" customWidth="1"/>
    <col min="37" max="37" width="1.140625" customWidth="1"/>
    <col min="38" max="39" width="2.5703125" customWidth="1"/>
    <col min="40" max="40" width="1.7109375" customWidth="1"/>
    <col min="41" max="41" width="0.140625" customWidth="1"/>
    <col min="42" max="42" width="2" customWidth="1"/>
    <col min="43" max="43" width="1" customWidth="1"/>
    <col min="44" max="44" width="3.85546875" customWidth="1"/>
    <col min="45" max="45" width="8.28515625" customWidth="1"/>
    <col min="46" max="46" width="17.140625" customWidth="1"/>
    <col min="47" max="47" width="11.5703125" customWidth="1"/>
    <col min="48" max="48" width="12.28515625" customWidth="1"/>
  </cols>
  <sheetData>
    <row r="1" spans="1:46" ht="0.75" customHeight="1" x14ac:dyDescent="0.25"/>
    <row r="2" spans="1:46" ht="42" customHeight="1" x14ac:dyDescent="0.25">
      <c r="A2" s="17" t="s">
        <v>0</v>
      </c>
      <c r="B2" s="17"/>
      <c r="C2" s="17"/>
      <c r="D2" s="17"/>
      <c r="E2" s="17"/>
      <c r="F2" s="17"/>
      <c r="G2" s="17"/>
      <c r="H2" s="13" t="s">
        <v>44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 t="s">
        <v>6</v>
      </c>
      <c r="AI2" s="13"/>
      <c r="AJ2" s="13" t="s">
        <v>43</v>
      </c>
      <c r="AK2" s="13"/>
      <c r="AL2" s="13"/>
      <c r="AM2" s="13"/>
      <c r="AN2" s="13"/>
      <c r="AO2" s="13"/>
      <c r="AP2" s="13"/>
      <c r="AQ2" s="14" t="s">
        <v>45</v>
      </c>
      <c r="AR2" s="15"/>
      <c r="AS2" s="16"/>
      <c r="AT2" s="2" t="s">
        <v>46</v>
      </c>
    </row>
    <row r="3" spans="1:46" ht="30.75" customHeight="1" x14ac:dyDescent="0.25">
      <c r="A3" s="10" t="s">
        <v>56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2"/>
    </row>
    <row r="4" spans="1:46" ht="37.15" customHeight="1" x14ac:dyDescent="0.25">
      <c r="A4" s="25" t="s">
        <v>1</v>
      </c>
      <c r="B4" s="25"/>
      <c r="C4" s="25"/>
      <c r="D4" s="25"/>
      <c r="E4" s="25"/>
      <c r="F4" s="25"/>
      <c r="G4" s="25"/>
      <c r="H4" s="28" t="s">
        <v>48</v>
      </c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9"/>
      <c r="AT4" s="5">
        <f>SUM(AT6:AT11)</f>
        <v>0</v>
      </c>
    </row>
    <row r="5" spans="1:46" ht="12" customHeight="1" x14ac:dyDescent="0.25">
      <c r="A5" s="25" t="s">
        <v>7</v>
      </c>
      <c r="B5" s="25"/>
      <c r="C5" s="25"/>
      <c r="D5" s="25"/>
      <c r="E5" s="25"/>
      <c r="F5" s="25"/>
      <c r="G5" s="26"/>
      <c r="H5" s="27" t="s">
        <v>9</v>
      </c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6"/>
    </row>
    <row r="6" spans="1:46" ht="40.5" customHeight="1" x14ac:dyDescent="0.25">
      <c r="A6" s="20" t="s">
        <v>8</v>
      </c>
      <c r="B6" s="20"/>
      <c r="C6" s="20"/>
      <c r="D6" s="20"/>
      <c r="E6" s="20"/>
      <c r="F6" s="20"/>
      <c r="G6" s="20"/>
      <c r="H6" s="38" t="s">
        <v>20</v>
      </c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24" t="s">
        <v>11</v>
      </c>
      <c r="AI6" s="24"/>
      <c r="AJ6" s="18">
        <v>1910</v>
      </c>
      <c r="AK6" s="18"/>
      <c r="AL6" s="18"/>
      <c r="AM6" s="18"/>
      <c r="AN6" s="18"/>
      <c r="AO6" s="18"/>
      <c r="AP6" s="18"/>
      <c r="AQ6" s="19"/>
      <c r="AR6" s="19"/>
      <c r="AS6" s="19"/>
      <c r="AT6" s="4"/>
    </row>
    <row r="7" spans="1:46" ht="40.5" customHeight="1" x14ac:dyDescent="0.25">
      <c r="A7" s="47" t="s">
        <v>38</v>
      </c>
      <c r="B7" s="48"/>
      <c r="C7" s="48"/>
      <c r="D7" s="48"/>
      <c r="E7" s="48"/>
      <c r="F7" s="48"/>
      <c r="G7" s="49"/>
      <c r="H7" s="21" t="s">
        <v>61</v>
      </c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3"/>
      <c r="AH7" s="24" t="s">
        <v>11</v>
      </c>
      <c r="AI7" s="24"/>
      <c r="AJ7" s="18">
        <v>1910</v>
      </c>
      <c r="AK7" s="18"/>
      <c r="AL7" s="18"/>
      <c r="AM7" s="18"/>
      <c r="AN7" s="18"/>
      <c r="AO7" s="18"/>
      <c r="AP7" s="18"/>
      <c r="AQ7" s="50"/>
      <c r="AR7" s="51"/>
      <c r="AS7" s="52"/>
      <c r="AT7" s="4"/>
    </row>
    <row r="8" spans="1:46" ht="68.25" customHeight="1" x14ac:dyDescent="0.25">
      <c r="A8" s="35" t="s">
        <v>39</v>
      </c>
      <c r="B8" s="36"/>
      <c r="C8" s="36"/>
      <c r="D8" s="36"/>
      <c r="E8" s="36"/>
      <c r="F8" s="36"/>
      <c r="G8" s="37"/>
      <c r="H8" s="38" t="s">
        <v>54</v>
      </c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24" t="s">
        <v>12</v>
      </c>
      <c r="AI8" s="24"/>
      <c r="AJ8" s="18">
        <f>AJ6*0.08</f>
        <v>152.80000000000001</v>
      </c>
      <c r="AK8" s="18"/>
      <c r="AL8" s="18"/>
      <c r="AM8" s="18"/>
      <c r="AN8" s="18"/>
      <c r="AO8" s="18"/>
      <c r="AP8" s="18"/>
      <c r="AQ8" s="19"/>
      <c r="AR8" s="19"/>
      <c r="AS8" s="19"/>
      <c r="AT8" s="4"/>
    </row>
    <row r="9" spans="1:46" ht="30" customHeight="1" x14ac:dyDescent="0.25">
      <c r="A9" s="35" t="s">
        <v>41</v>
      </c>
      <c r="B9" s="36"/>
      <c r="C9" s="36"/>
      <c r="D9" s="36"/>
      <c r="E9" s="36"/>
      <c r="F9" s="36"/>
      <c r="G9" s="37"/>
      <c r="H9" s="21" t="s">
        <v>13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3"/>
      <c r="AH9" s="33" t="s">
        <v>14</v>
      </c>
      <c r="AI9" s="34"/>
      <c r="AJ9" s="30">
        <v>28</v>
      </c>
      <c r="AK9" s="31"/>
      <c r="AL9" s="31"/>
      <c r="AM9" s="31"/>
      <c r="AN9" s="31"/>
      <c r="AO9" s="31"/>
      <c r="AP9" s="32"/>
      <c r="AQ9" s="19"/>
      <c r="AR9" s="19"/>
      <c r="AS9" s="19"/>
      <c r="AT9" s="4"/>
    </row>
    <row r="10" spans="1:46" ht="42.75" customHeight="1" x14ac:dyDescent="0.25">
      <c r="A10" s="43" t="s">
        <v>42</v>
      </c>
      <c r="B10" s="43"/>
      <c r="C10" s="43"/>
      <c r="D10" s="43"/>
      <c r="E10" s="43"/>
      <c r="F10" s="43"/>
      <c r="G10" s="35"/>
      <c r="H10" s="21" t="s">
        <v>52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3"/>
      <c r="AH10" s="33" t="s">
        <v>11</v>
      </c>
      <c r="AI10" s="34"/>
      <c r="AJ10" s="30">
        <f>28*0.5</f>
        <v>14</v>
      </c>
      <c r="AK10" s="31"/>
      <c r="AL10" s="31"/>
      <c r="AM10" s="31"/>
      <c r="AN10" s="31"/>
      <c r="AO10" s="31"/>
      <c r="AP10" s="32"/>
      <c r="AQ10" s="19"/>
      <c r="AR10" s="19"/>
      <c r="AS10" s="19"/>
      <c r="AT10" s="4"/>
    </row>
    <row r="11" spans="1:46" ht="53.25" customHeight="1" x14ac:dyDescent="0.25">
      <c r="A11" s="43" t="s">
        <v>57</v>
      </c>
      <c r="B11" s="43"/>
      <c r="C11" s="43"/>
      <c r="D11" s="43"/>
      <c r="E11" s="43"/>
      <c r="F11" s="43"/>
      <c r="G11" s="35"/>
      <c r="H11" s="38" t="s">
        <v>55</v>
      </c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24" t="s">
        <v>12</v>
      </c>
      <c r="AI11" s="24"/>
      <c r="AJ11" s="30">
        <f>AJ10*0.08</f>
        <v>1.1200000000000001</v>
      </c>
      <c r="AK11" s="31"/>
      <c r="AL11" s="31"/>
      <c r="AM11" s="31"/>
      <c r="AN11" s="31"/>
      <c r="AO11" s="31"/>
      <c r="AP11" s="32"/>
      <c r="AQ11" s="19"/>
      <c r="AR11" s="19"/>
      <c r="AS11" s="19"/>
      <c r="AT11" s="4"/>
    </row>
    <row r="12" spans="1:46" ht="39.75" customHeight="1" x14ac:dyDescent="0.25">
      <c r="A12" s="25" t="s">
        <v>2</v>
      </c>
      <c r="B12" s="25"/>
      <c r="C12" s="25"/>
      <c r="D12" s="25"/>
      <c r="E12" s="25"/>
      <c r="F12" s="25"/>
      <c r="G12" s="25"/>
      <c r="H12" s="39" t="s">
        <v>49</v>
      </c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40"/>
      <c r="AT12" s="7">
        <f>SUM(AT14)</f>
        <v>0</v>
      </c>
    </row>
    <row r="13" spans="1:46" ht="11.25" customHeight="1" x14ac:dyDescent="0.25">
      <c r="A13" s="25" t="s">
        <v>15</v>
      </c>
      <c r="B13" s="25"/>
      <c r="C13" s="25"/>
      <c r="D13" s="25"/>
      <c r="E13" s="25"/>
      <c r="F13" s="25"/>
      <c r="G13" s="25"/>
      <c r="H13" s="41" t="s">
        <v>16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2"/>
      <c r="AT13" s="3"/>
    </row>
    <row r="14" spans="1:46" ht="79.5" customHeight="1" x14ac:dyDescent="0.25">
      <c r="A14" s="43" t="s">
        <v>17</v>
      </c>
      <c r="B14" s="43"/>
      <c r="C14" s="43"/>
      <c r="D14" s="43"/>
      <c r="E14" s="43"/>
      <c r="F14" s="43"/>
      <c r="G14" s="35"/>
      <c r="H14" s="38" t="s">
        <v>58</v>
      </c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24" t="s">
        <v>11</v>
      </c>
      <c r="AI14" s="24"/>
      <c r="AJ14" s="18">
        <f>540*0.5*2</f>
        <v>540</v>
      </c>
      <c r="AK14" s="18"/>
      <c r="AL14" s="18"/>
      <c r="AM14" s="18"/>
      <c r="AN14" s="18"/>
      <c r="AO14" s="18"/>
      <c r="AP14" s="18"/>
      <c r="AQ14" s="44"/>
      <c r="AR14" s="44"/>
      <c r="AS14" s="44"/>
      <c r="AT14" s="4"/>
    </row>
    <row r="15" spans="1:46" ht="39" customHeight="1" x14ac:dyDescent="0.25">
      <c r="A15" s="25" t="s">
        <v>3</v>
      </c>
      <c r="B15" s="25"/>
      <c r="C15" s="25"/>
      <c r="D15" s="25"/>
      <c r="E15" s="25"/>
      <c r="F15" s="25"/>
      <c r="G15" s="25"/>
      <c r="H15" s="39" t="s">
        <v>50</v>
      </c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40"/>
      <c r="AT15" s="5">
        <f>SUM(AT17:AT20,AT22:AT23)</f>
        <v>0</v>
      </c>
    </row>
    <row r="16" spans="1:46" ht="11.25" customHeight="1" x14ac:dyDescent="0.25">
      <c r="A16" s="25" t="s">
        <v>18</v>
      </c>
      <c r="B16" s="25"/>
      <c r="C16" s="25"/>
      <c r="D16" s="25"/>
      <c r="E16" s="25"/>
      <c r="F16" s="25"/>
      <c r="G16" s="25"/>
      <c r="H16" s="41" t="s">
        <v>19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2"/>
      <c r="AT16" s="3"/>
    </row>
    <row r="17" spans="1:47" ht="27.75" customHeight="1" x14ac:dyDescent="0.25">
      <c r="A17" s="43" t="s">
        <v>21</v>
      </c>
      <c r="B17" s="43"/>
      <c r="C17" s="43"/>
      <c r="D17" s="43"/>
      <c r="E17" s="43"/>
      <c r="F17" s="43"/>
      <c r="G17" s="35"/>
      <c r="H17" s="38" t="s">
        <v>22</v>
      </c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24" t="s">
        <v>11</v>
      </c>
      <c r="AI17" s="24"/>
      <c r="AJ17" s="18">
        <v>1910</v>
      </c>
      <c r="AK17" s="18"/>
      <c r="AL17" s="18"/>
      <c r="AM17" s="18"/>
      <c r="AN17" s="18"/>
      <c r="AO17" s="18"/>
      <c r="AP17" s="18"/>
      <c r="AQ17" s="44"/>
      <c r="AR17" s="44"/>
      <c r="AS17" s="44"/>
      <c r="AT17" s="4"/>
    </row>
    <row r="18" spans="1:47" ht="32.25" customHeight="1" x14ac:dyDescent="0.25">
      <c r="A18" s="43" t="s">
        <v>21</v>
      </c>
      <c r="B18" s="43"/>
      <c r="C18" s="43"/>
      <c r="D18" s="43"/>
      <c r="E18" s="43"/>
      <c r="F18" s="43"/>
      <c r="G18" s="35"/>
      <c r="H18" s="38" t="s">
        <v>60</v>
      </c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3" t="s">
        <v>11</v>
      </c>
      <c r="AI18" s="34"/>
      <c r="AJ18" s="18">
        <v>1910</v>
      </c>
      <c r="AK18" s="18"/>
      <c r="AL18" s="18"/>
      <c r="AM18" s="18"/>
      <c r="AN18" s="18"/>
      <c r="AO18" s="18"/>
      <c r="AP18" s="18"/>
      <c r="AQ18" s="44"/>
      <c r="AR18" s="44"/>
      <c r="AS18" s="44"/>
      <c r="AT18" s="4"/>
    </row>
    <row r="19" spans="1:47" ht="27.75" customHeight="1" x14ac:dyDescent="0.25">
      <c r="A19" s="43" t="s">
        <v>23</v>
      </c>
      <c r="B19" s="43"/>
      <c r="C19" s="43"/>
      <c r="D19" s="43"/>
      <c r="E19" s="43"/>
      <c r="F19" s="43"/>
      <c r="G19" s="35"/>
      <c r="H19" s="38" t="s">
        <v>53</v>
      </c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24" t="s">
        <v>11</v>
      </c>
      <c r="AI19" s="24"/>
      <c r="AJ19" s="18">
        <v>1910</v>
      </c>
      <c r="AK19" s="18"/>
      <c r="AL19" s="18"/>
      <c r="AM19" s="18"/>
      <c r="AN19" s="18"/>
      <c r="AO19" s="18"/>
      <c r="AP19" s="18"/>
      <c r="AQ19" s="44"/>
      <c r="AR19" s="44"/>
      <c r="AS19" s="44"/>
      <c r="AT19" s="4"/>
    </row>
    <row r="20" spans="1:47" ht="53.25" customHeight="1" x14ac:dyDescent="0.25">
      <c r="A20" s="43" t="s">
        <v>24</v>
      </c>
      <c r="B20" s="43"/>
      <c r="C20" s="43"/>
      <c r="D20" s="43"/>
      <c r="E20" s="43"/>
      <c r="F20" s="43"/>
      <c r="G20" s="35"/>
      <c r="H20" s="38" t="s">
        <v>25</v>
      </c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24" t="s">
        <v>14</v>
      </c>
      <c r="AI20" s="24"/>
      <c r="AJ20" s="18">
        <v>28</v>
      </c>
      <c r="AK20" s="18"/>
      <c r="AL20" s="18"/>
      <c r="AM20" s="18"/>
      <c r="AN20" s="18"/>
      <c r="AO20" s="18"/>
      <c r="AP20" s="18"/>
      <c r="AQ20" s="44"/>
      <c r="AR20" s="44"/>
      <c r="AS20" s="44"/>
      <c r="AT20" s="4"/>
    </row>
    <row r="21" spans="1:47" ht="12" customHeight="1" x14ac:dyDescent="0.25">
      <c r="A21" s="25" t="s">
        <v>26</v>
      </c>
      <c r="B21" s="25"/>
      <c r="C21" s="25"/>
      <c r="D21" s="25"/>
      <c r="E21" s="25"/>
      <c r="F21" s="25"/>
      <c r="G21" s="26"/>
      <c r="H21" s="45" t="s">
        <v>27</v>
      </c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1"/>
    </row>
    <row r="22" spans="1:47" ht="30" customHeight="1" x14ac:dyDescent="0.25">
      <c r="A22" s="43" t="s">
        <v>28</v>
      </c>
      <c r="B22" s="43"/>
      <c r="C22" s="43"/>
      <c r="D22" s="43"/>
      <c r="E22" s="43"/>
      <c r="F22" s="43"/>
      <c r="G22" s="35"/>
      <c r="H22" s="38" t="s">
        <v>40</v>
      </c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24" t="s">
        <v>11</v>
      </c>
      <c r="AI22" s="24"/>
      <c r="AJ22" s="18">
        <f>540*0.5*2</f>
        <v>540</v>
      </c>
      <c r="AK22" s="18"/>
      <c r="AL22" s="18"/>
      <c r="AM22" s="18"/>
      <c r="AN22" s="18"/>
      <c r="AO22" s="18"/>
      <c r="AP22" s="18"/>
      <c r="AQ22" s="44"/>
      <c r="AR22" s="44"/>
      <c r="AS22" s="44"/>
      <c r="AT22" s="4"/>
    </row>
    <row r="23" spans="1:47" ht="38.25" customHeight="1" x14ac:dyDescent="0.25">
      <c r="A23" s="43" t="s">
        <v>29</v>
      </c>
      <c r="B23" s="43"/>
      <c r="C23" s="43"/>
      <c r="D23" s="43"/>
      <c r="E23" s="43"/>
      <c r="F23" s="43"/>
      <c r="G23" s="35"/>
      <c r="H23" s="38" t="s">
        <v>30</v>
      </c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24" t="s">
        <v>11</v>
      </c>
      <c r="AI23" s="24"/>
      <c r="AJ23" s="18">
        <f>540*0.5*2</f>
        <v>540</v>
      </c>
      <c r="AK23" s="18"/>
      <c r="AL23" s="18"/>
      <c r="AM23" s="18"/>
      <c r="AN23" s="18"/>
      <c r="AO23" s="18"/>
      <c r="AP23" s="18"/>
      <c r="AQ23" s="44"/>
      <c r="AR23" s="44"/>
      <c r="AS23" s="44"/>
      <c r="AT23" s="4"/>
    </row>
    <row r="24" spans="1:47" ht="39.6" customHeight="1" x14ac:dyDescent="0.25">
      <c r="A24" s="25" t="s">
        <v>4</v>
      </c>
      <c r="B24" s="25"/>
      <c r="C24" s="25"/>
      <c r="D24" s="25"/>
      <c r="E24" s="25"/>
      <c r="F24" s="25"/>
      <c r="G24" s="25"/>
      <c r="H24" s="39" t="s">
        <v>51</v>
      </c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40"/>
      <c r="AT24" s="7">
        <f>SUM(AT26)</f>
        <v>0</v>
      </c>
    </row>
    <row r="25" spans="1:47" ht="12" customHeight="1" x14ac:dyDescent="0.25">
      <c r="A25" s="25" t="s">
        <v>31</v>
      </c>
      <c r="B25" s="25"/>
      <c r="C25" s="25"/>
      <c r="D25" s="25"/>
      <c r="E25" s="25"/>
      <c r="F25" s="25"/>
      <c r="G25" s="25"/>
      <c r="H25" s="45" t="s">
        <v>35</v>
      </c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3"/>
    </row>
    <row r="26" spans="1:47" ht="56.25" customHeight="1" x14ac:dyDescent="0.25">
      <c r="A26" s="43" t="s">
        <v>32</v>
      </c>
      <c r="B26" s="43"/>
      <c r="C26" s="43"/>
      <c r="D26" s="43"/>
      <c r="E26" s="43"/>
      <c r="F26" s="43"/>
      <c r="G26" s="35"/>
      <c r="H26" s="38" t="s">
        <v>37</v>
      </c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24" t="s">
        <v>10</v>
      </c>
      <c r="AI26" s="24"/>
      <c r="AJ26" s="18">
        <v>6</v>
      </c>
      <c r="AK26" s="18"/>
      <c r="AL26" s="18"/>
      <c r="AM26" s="18"/>
      <c r="AN26" s="18"/>
      <c r="AO26" s="18"/>
      <c r="AP26" s="18"/>
      <c r="AQ26" s="44"/>
      <c r="AR26" s="44"/>
      <c r="AS26" s="44"/>
      <c r="AT26" s="4"/>
    </row>
    <row r="27" spans="1:47" ht="16.5" customHeight="1" x14ac:dyDescent="0.25">
      <c r="A27" s="25" t="s">
        <v>5</v>
      </c>
      <c r="B27" s="25"/>
      <c r="C27" s="25"/>
      <c r="D27" s="25"/>
      <c r="E27" s="25"/>
      <c r="F27" s="25"/>
      <c r="G27" s="25"/>
      <c r="H27" s="45" t="s">
        <v>33</v>
      </c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8">
        <f>SUM(AT29)</f>
        <v>0</v>
      </c>
    </row>
    <row r="28" spans="1:47" ht="12" customHeight="1" x14ac:dyDescent="0.25">
      <c r="A28" s="25" t="s">
        <v>34</v>
      </c>
      <c r="B28" s="25"/>
      <c r="C28" s="25"/>
      <c r="D28" s="25"/>
      <c r="E28" s="25"/>
      <c r="F28" s="25"/>
      <c r="G28" s="26"/>
      <c r="H28" s="45" t="s">
        <v>35</v>
      </c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1"/>
    </row>
    <row r="29" spans="1:47" ht="168" customHeight="1" x14ac:dyDescent="0.25">
      <c r="A29" s="43" t="s">
        <v>36</v>
      </c>
      <c r="B29" s="43"/>
      <c r="C29" s="43"/>
      <c r="D29" s="43"/>
      <c r="E29" s="43"/>
      <c r="F29" s="43"/>
      <c r="G29" s="35"/>
      <c r="H29" s="38" t="s">
        <v>59</v>
      </c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24" t="s">
        <v>10</v>
      </c>
      <c r="AI29" s="24"/>
      <c r="AJ29" s="18">
        <v>1</v>
      </c>
      <c r="AK29" s="18"/>
      <c r="AL29" s="18"/>
      <c r="AM29" s="18"/>
      <c r="AN29" s="18"/>
      <c r="AO29" s="18"/>
      <c r="AP29" s="18"/>
      <c r="AQ29" s="44"/>
      <c r="AR29" s="44"/>
      <c r="AS29" s="44"/>
      <c r="AT29" s="4"/>
    </row>
    <row r="30" spans="1:47" ht="28.15" customHeight="1" x14ac:dyDescent="0.25">
      <c r="A30" s="46" t="s">
        <v>47</v>
      </c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"/>
      <c r="AU30" s="9"/>
    </row>
  </sheetData>
  <mergeCells count="104">
    <mergeCell ref="AQ20:AS20"/>
    <mergeCell ref="A21:G21"/>
    <mergeCell ref="H21:AS21"/>
    <mergeCell ref="A20:G20"/>
    <mergeCell ref="H20:AG20"/>
    <mergeCell ref="AH20:AI20"/>
    <mergeCell ref="AJ20:AP20"/>
    <mergeCell ref="AJ22:AP22"/>
    <mergeCell ref="AQ22:AS22"/>
    <mergeCell ref="A22:G22"/>
    <mergeCell ref="H22:AG22"/>
    <mergeCell ref="AH22:AI22"/>
    <mergeCell ref="A30:AS30"/>
    <mergeCell ref="H29:AG29"/>
    <mergeCell ref="AH29:AI29"/>
    <mergeCell ref="AJ29:AP29"/>
    <mergeCell ref="A27:G27"/>
    <mergeCell ref="H27:AS27"/>
    <mergeCell ref="A28:G28"/>
    <mergeCell ref="AQ29:AS29"/>
    <mergeCell ref="H28:AS28"/>
    <mergeCell ref="A29:G29"/>
    <mergeCell ref="A25:G25"/>
    <mergeCell ref="AQ26:AS26"/>
    <mergeCell ref="H25:AS25"/>
    <mergeCell ref="A23:G23"/>
    <mergeCell ref="H23:AG23"/>
    <mergeCell ref="AH23:AI23"/>
    <mergeCell ref="AJ23:AP23"/>
    <mergeCell ref="AJ26:AP26"/>
    <mergeCell ref="A26:G26"/>
    <mergeCell ref="H26:AG26"/>
    <mergeCell ref="AH26:AI26"/>
    <mergeCell ref="A24:G24"/>
    <mergeCell ref="AQ23:AS23"/>
    <mergeCell ref="H24:AS24"/>
    <mergeCell ref="A19:G19"/>
    <mergeCell ref="H19:AG19"/>
    <mergeCell ref="AH19:AI19"/>
    <mergeCell ref="AJ19:AP19"/>
    <mergeCell ref="AQ19:AS19"/>
    <mergeCell ref="AQ17:AS17"/>
    <mergeCell ref="A18:G18"/>
    <mergeCell ref="H18:AG18"/>
    <mergeCell ref="AH18:AI18"/>
    <mergeCell ref="AJ18:AP18"/>
    <mergeCell ref="AQ18:AS18"/>
    <mergeCell ref="A17:G17"/>
    <mergeCell ref="H17:AG17"/>
    <mergeCell ref="AH17:AI17"/>
    <mergeCell ref="AJ17:AP17"/>
    <mergeCell ref="A15:G15"/>
    <mergeCell ref="H15:AS15"/>
    <mergeCell ref="A16:G16"/>
    <mergeCell ref="H16:AS16"/>
    <mergeCell ref="A11:G11"/>
    <mergeCell ref="H11:AG11"/>
    <mergeCell ref="AH11:AI11"/>
    <mergeCell ref="AJ11:AP11"/>
    <mergeCell ref="AQ11:AS11"/>
    <mergeCell ref="AQ14:AS14"/>
    <mergeCell ref="A12:G12"/>
    <mergeCell ref="H12:AS12"/>
    <mergeCell ref="A13:G13"/>
    <mergeCell ref="H13:AS13"/>
    <mergeCell ref="A14:G14"/>
    <mergeCell ref="H14:AG14"/>
    <mergeCell ref="AH14:AI14"/>
    <mergeCell ref="AJ14:AP14"/>
    <mergeCell ref="AJ10:AP10"/>
    <mergeCell ref="H10:AG10"/>
    <mergeCell ref="AH10:AI10"/>
    <mergeCell ref="H9:AG9"/>
    <mergeCell ref="AH9:AI9"/>
    <mergeCell ref="AJ9:AP9"/>
    <mergeCell ref="AQ9:AS9"/>
    <mergeCell ref="AQ10:AS10"/>
    <mergeCell ref="A8:G8"/>
    <mergeCell ref="H8:AG8"/>
    <mergeCell ref="AH8:AI8"/>
    <mergeCell ref="AJ8:AP8"/>
    <mergeCell ref="A9:G9"/>
    <mergeCell ref="A10:G10"/>
    <mergeCell ref="A3:AT3"/>
    <mergeCell ref="AH2:AI2"/>
    <mergeCell ref="AJ2:AP2"/>
    <mergeCell ref="AQ2:AS2"/>
    <mergeCell ref="A2:G2"/>
    <mergeCell ref="H2:AG2"/>
    <mergeCell ref="AJ6:AP6"/>
    <mergeCell ref="AQ6:AS6"/>
    <mergeCell ref="AQ8:AS8"/>
    <mergeCell ref="A6:G6"/>
    <mergeCell ref="H7:AG7"/>
    <mergeCell ref="AH7:AI7"/>
    <mergeCell ref="A5:G5"/>
    <mergeCell ref="H5:AS5"/>
    <mergeCell ref="A4:G4"/>
    <mergeCell ref="H4:AS4"/>
    <mergeCell ref="A7:G7"/>
    <mergeCell ref="AQ7:AS7"/>
    <mergeCell ref="AJ7:AP7"/>
    <mergeCell ref="AH6:AI6"/>
    <mergeCell ref="H6:AG6"/>
  </mergeCells>
  <pageMargins left="0.25" right="0.25" top="0.75" bottom="0.75" header="0.3" footer="0.3"/>
  <pageSetup paperSize="9" orientation="portrait" errors="blank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Kmita</dc:creator>
  <cp:lastModifiedBy>Gmina Iwanowice</cp:lastModifiedBy>
  <cp:lastPrinted>2023-07-27T14:47:26Z</cp:lastPrinted>
  <dcterms:created xsi:type="dcterms:W3CDTF">2023-02-02T12:47:56Z</dcterms:created>
  <dcterms:modified xsi:type="dcterms:W3CDTF">2024-10-30T15:25:35Z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16.2.3.0</vt:lpwstr>
  </property>
</Properties>
</file>