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14805" windowHeight="7500" firstSheet="3" activeTab="6"/>
  </bookViews>
  <sheets>
    <sheet name="ROBOTY NADZORU TECHNICZNEGO" sheetId="10" r:id="rId1"/>
    <sheet name="ROBOTY DEMONTAŻOWE DROGI" sheetId="2" r:id="rId2"/>
    <sheet name="ROBOTY DEMONTAŻOWE INSTALCJE" sheetId="11" r:id="rId3"/>
    <sheet name="ROBOTY ZIEMNE" sheetId="1" r:id="rId4"/>
    <sheet name="ODTWARZANIE NAWIERZCHNI" sheetId="8" r:id="rId5"/>
    <sheet name="WPUST DESZCZOWY" sheetId="3" r:id="rId6"/>
    <sheet name="STUDNIE KANALIZACYJNE" sheetId="5" r:id="rId7"/>
    <sheet name="PRZYŁĄCZA " sheetId="4" r:id="rId8"/>
    <sheet name="ZAPADLISKA" sheetId="6" r:id="rId9"/>
    <sheet name="UZUPEŁNIENIA WPUSTÓW DESZCZ" sheetId="12" r:id="rId10"/>
    <sheet name="RENOWACJA KANAŁÓW BEZ ZNISZCZEN" sheetId="13" r:id="rId11"/>
    <sheet name="RENOWACJA KANAŁÓW ZE ZNISZCZENI" sheetId="14" r:id="rId12"/>
  </sheets>
  <definedNames>
    <definedName name="_xlnm.Print_Area" localSheetId="10">'RENOWACJA KANAŁÓW BEZ ZNISZCZEN'!$A$1:$H$21</definedName>
    <definedName name="_xlnm.Print_Area" localSheetId="9">'UZUPEŁNIENIA WPUSTÓW DESZCZ'!$A$1:$H$40</definedName>
  </definedNames>
  <calcPr calcId="145621"/>
</workbook>
</file>

<file path=xl/calcChain.xml><?xml version="1.0" encoding="utf-8"?>
<calcChain xmlns="http://schemas.openxmlformats.org/spreadsheetml/2006/main">
  <c r="H56" i="5" l="1"/>
  <c r="B57" i="5"/>
  <c r="B58" i="5" s="1"/>
  <c r="B59" i="5" s="1"/>
  <c r="B60" i="5" s="1"/>
  <c r="B61" i="5" s="1"/>
  <c r="B62" i="5" s="1"/>
  <c r="B63" i="5" s="1"/>
  <c r="B64" i="5" s="1"/>
  <c r="B65" i="5" s="1"/>
  <c r="B66" i="5" s="1"/>
  <c r="B67" i="5" s="1"/>
  <c r="B68" i="5" s="1"/>
  <c r="B69" i="5" s="1"/>
  <c r="B56" i="5"/>
  <c r="H8" i="12" l="1"/>
  <c r="H9" i="12"/>
  <c r="H10" i="12"/>
  <c r="H11" i="12"/>
  <c r="H12" i="12"/>
  <c r="H13" i="12"/>
  <c r="H14" i="12"/>
  <c r="H15" i="12"/>
  <c r="H16" i="12"/>
  <c r="H17" i="12"/>
  <c r="F17" i="13" l="1"/>
  <c r="H8" i="14"/>
  <c r="H9" i="14"/>
  <c r="H10" i="14"/>
  <c r="H11" i="14"/>
  <c r="H12" i="14"/>
  <c r="H7" i="14"/>
  <c r="H15" i="13"/>
  <c r="H16" i="13"/>
  <c r="F13" i="14" l="1"/>
  <c r="H14" i="13"/>
  <c r="H13" i="13"/>
  <c r="H12" i="13"/>
  <c r="H11" i="13"/>
  <c r="H10" i="13"/>
  <c r="H9" i="13"/>
  <c r="H8" i="13"/>
  <c r="H7" i="13"/>
  <c r="F70" i="5"/>
  <c r="H69" i="5"/>
  <c r="H68" i="5"/>
  <c r="H67" i="5"/>
  <c r="H66" i="5"/>
  <c r="H34" i="3"/>
  <c r="H33" i="3"/>
  <c r="H32" i="3"/>
  <c r="H31" i="3"/>
  <c r="H29" i="3"/>
  <c r="H28" i="3"/>
  <c r="H27" i="3"/>
  <c r="H26" i="3"/>
  <c r="H25" i="3"/>
  <c r="H24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35" i="3" s="1"/>
  <c r="H65" i="5"/>
  <c r="H64" i="5"/>
  <c r="H63" i="5"/>
  <c r="H62" i="5"/>
  <c r="H61" i="5"/>
  <c r="H60" i="5"/>
  <c r="H59" i="5"/>
  <c r="H58" i="5"/>
  <c r="H57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18" i="4"/>
  <c r="H17" i="4"/>
  <c r="H16" i="4"/>
  <c r="H15" i="4"/>
  <c r="H14" i="4"/>
  <c r="H13" i="4"/>
  <c r="H12" i="4"/>
  <c r="H11" i="4"/>
  <c r="H10" i="4"/>
  <c r="H9" i="4"/>
  <c r="H8" i="4"/>
  <c r="H7" i="4"/>
  <c r="H19" i="4" s="1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21" i="6" s="1"/>
  <c r="H7" i="12"/>
  <c r="F17" i="12"/>
  <c r="H49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5" i="8"/>
  <c r="H16" i="8"/>
  <c r="H13" i="8"/>
  <c r="H12" i="8"/>
  <c r="H10" i="8"/>
  <c r="H50" i="8" s="1"/>
  <c r="H11" i="8"/>
  <c r="H8" i="8"/>
  <c r="H7" i="8"/>
  <c r="H35" i="11"/>
  <c r="H34" i="11"/>
  <c r="H33" i="11"/>
  <c r="H32" i="11"/>
  <c r="H31" i="11"/>
  <c r="H29" i="11"/>
  <c r="H28" i="11"/>
  <c r="H27" i="11"/>
  <c r="H26" i="11"/>
  <c r="H25" i="11"/>
  <c r="H24" i="11"/>
  <c r="H23" i="11"/>
  <c r="H22" i="11"/>
  <c r="H21" i="11"/>
  <c r="H20" i="11"/>
  <c r="H19" i="11"/>
  <c r="H18" i="11"/>
  <c r="H17" i="11"/>
  <c r="H15" i="11"/>
  <c r="H14" i="11"/>
  <c r="H13" i="11"/>
  <c r="H12" i="11"/>
  <c r="H11" i="11"/>
  <c r="H10" i="11"/>
  <c r="H9" i="11"/>
  <c r="H36" i="11" s="1"/>
  <c r="H8" i="11"/>
  <c r="H7" i="11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28" i="2" s="1"/>
  <c r="H7" i="10"/>
  <c r="H8" i="10" s="1"/>
  <c r="H16" i="1"/>
  <c r="H15" i="1"/>
  <c r="H14" i="1"/>
  <c r="H13" i="1"/>
  <c r="H12" i="1"/>
  <c r="H11" i="1"/>
  <c r="H10" i="1"/>
  <c r="H9" i="1"/>
  <c r="H8" i="1"/>
  <c r="H17" i="1" s="1"/>
  <c r="H7" i="1"/>
  <c r="F36" i="11"/>
  <c r="F21" i="6"/>
  <c r="F19" i="4"/>
  <c r="F35" i="3"/>
  <c r="F8" i="10"/>
  <c r="F50" i="8"/>
  <c r="F17" i="1"/>
  <c r="F28" i="2"/>
  <c r="H17" i="13" l="1"/>
  <c r="H70" i="5"/>
</calcChain>
</file>

<file path=xl/sharedStrings.xml><?xml version="1.0" encoding="utf-8"?>
<sst xmlns="http://schemas.openxmlformats.org/spreadsheetml/2006/main" count="1108" uniqueCount="323">
  <si>
    <t>OPIS  ROBÓT</t>
  </si>
  <si>
    <t>Jedn.</t>
  </si>
  <si>
    <t>Waga</t>
  </si>
  <si>
    <t>Współczyn.</t>
  </si>
  <si>
    <t>Roboty rozbiórkowe nawierzchni</t>
  </si>
  <si>
    <t>Roboty rozbiórkowe kanałów kanalizacyjnych</t>
  </si>
  <si>
    <t>Roboty rozbiórkowe studni kanalizacyjnych</t>
  </si>
  <si>
    <t>Roboty rozbiórkowe wpustów deszczowych</t>
  </si>
  <si>
    <r>
      <t>1 m</t>
    </r>
    <r>
      <rPr>
        <vertAlign val="superscript"/>
        <sz val="9"/>
        <rFont val="Arial Narrow"/>
        <family val="2"/>
        <charset val="238"/>
      </rPr>
      <t>2</t>
    </r>
  </si>
  <si>
    <t>1 kg</t>
  </si>
  <si>
    <r>
      <t>1 m</t>
    </r>
    <r>
      <rPr>
        <vertAlign val="superscript"/>
        <sz val="9"/>
        <rFont val="Arial Narrow"/>
        <family val="2"/>
        <charset val="238"/>
      </rPr>
      <t>3</t>
    </r>
  </si>
  <si>
    <t>1 m</t>
  </si>
  <si>
    <t>1 szt</t>
  </si>
  <si>
    <t>Wykonanie podbudowy</t>
  </si>
  <si>
    <t>Odtworzenie nawierzchni z mieszanki mineralno bitumicznej (mechaniczne rozłożenie masy)</t>
  </si>
  <si>
    <t>Remont cząstkowy nawierzchni bitumicznych  mieszanką mineralno bitumiczną z recyklera</t>
  </si>
  <si>
    <t>Remont cząstkowy nawierzchni bitumicznych mieszanką z wytwórni mas bitumicznych</t>
  </si>
  <si>
    <t>Odtworzenie nawierzchni z mieszanki mineralno bitumicznej (ręczne rozłożenie masy)</t>
  </si>
  <si>
    <t>Odtworzenie pozostałych nawierzchni po zakończonych robotach</t>
  </si>
  <si>
    <t>Wykonanie nawierzchni z tłucznia kamiennego o grubości do 15 cm</t>
  </si>
  <si>
    <t>Wykonanie nawierzchni z klinkieru drogowego z odzysku</t>
  </si>
  <si>
    <t>Wykonanie nawierzchni z trylinki z odzysku</t>
  </si>
  <si>
    <t>Wykonanie nawierzchni z nowej trylinki</t>
  </si>
  <si>
    <t>Wykonanie nawierzchni z nowego klinkieru drogowego</t>
  </si>
  <si>
    <t>Wykonanie nawierzchni z prefabrykowanych płyt drogowych z odzysku o wymiarach 100 x 300 x 15 cm</t>
  </si>
  <si>
    <t>Wykonanie nawierzchni z prefabrykowanych płyt drogowych z odzysku o wymiarach 150 x 300 x 15 cm</t>
  </si>
  <si>
    <t>Wykonanie nawierzchni z prefabrykowanych płyt drogowych z odzysku o wymiarach 100 x 300 x 18 cm</t>
  </si>
  <si>
    <t>Wykonanie nawierzchni z prefabrykowanych płyt drogowych z odzysku o wymiarach 150 x 300 x 18 cm</t>
  </si>
  <si>
    <t>Wykonanie nawierzchni z prefabrykowanych płyt drogowych nowych o wymiarach 100 x 300 x 15 cm</t>
  </si>
  <si>
    <t>Wykonanie nawierzchni z prefabrykowanych płyt drogowych nowych o wymiarach 150 x 300 x 15 cm</t>
  </si>
  <si>
    <t>Wykonanie nawierzchni z prefabrykowanych płyt drogowych nowych o wymiarach 100 x 300 x 18 cm</t>
  </si>
  <si>
    <t>Wykonanie nawierzchni z prefabrykowanych płyt drogowych nowych o wymiarach 150 x 300 x 18 cm</t>
  </si>
  <si>
    <t xml:space="preserve">Ułożenie krawężników betonowych z odzysku o przekroju 15 x 30 cm na ławach z betonu  </t>
  </si>
  <si>
    <t xml:space="preserve">Ułożenie krawężników betonowych nowych o przekroju 15 x 30 cm na ławach z betonu  </t>
  </si>
  <si>
    <t>Ułożenie krawężników kamiennych z odzysku o przekroju 20 x 35 cm</t>
  </si>
  <si>
    <t>Ułożenie krawężników kamiennych nowych o przekroju 20 x 35 cm</t>
  </si>
  <si>
    <t xml:space="preserve">Ułożenie obrzeży betonowych z odzysku o przekroju 6 x 20 cm </t>
  </si>
  <si>
    <t xml:space="preserve">Ułożenie obrzeży betonowych z odzysku o przekroju 8 x 30 cm </t>
  </si>
  <si>
    <t xml:space="preserve">Ułożenie obrzeży betonowych nowych o przekroju 6 x 20 cm </t>
  </si>
  <si>
    <t xml:space="preserve">Ułożenie obrzeży betonowych nowych o przekroju 8 x 30 cm </t>
  </si>
  <si>
    <t>Wykonanie nawierzchni chodników z płyty betonowych 35 x 35 x 5 cm z odzysku na podsypce piaskowej</t>
  </si>
  <si>
    <t>Wykonanie nawierzchni chodników z płyty betonowych 50 x 50 x 7 cm z odzysku na podsypce piaskowej</t>
  </si>
  <si>
    <t>Wykonanie nawierzchni chodników z płyty betonowych 35 x 35 x 5 cm nowych na podsypce piaskowej</t>
  </si>
  <si>
    <t>Wykonanie nawierzchni chodników z płyty betonowych 50 x 50 x 7 cm nowych na podsypce piaskowej</t>
  </si>
  <si>
    <t>Humusowanie</t>
  </si>
  <si>
    <t>1 Mg</t>
  </si>
  <si>
    <t>Roboty ziemne</t>
  </si>
  <si>
    <t>1 kpl</t>
  </si>
  <si>
    <t>Instalacja elementów składowych wpustów deszczowych</t>
  </si>
  <si>
    <t>Remont elementów składowych wpustów deszczowych</t>
  </si>
  <si>
    <t>Regulacja istniejącego pierścienia odciążającego zainstalowanego na studni kanalizacyjnej o dowolnej średnicy</t>
  </si>
  <si>
    <t>Regulacja istniejącego włazu żeliwnego typu ciężkiego Dn 600 mm zainstalowanego na studni kanalizacyjnej o dowolnej średnicy</t>
  </si>
  <si>
    <t>Regulacja istniejącego włazu żeliwnego typu lekkiego Dn 600 mm zainstalowanego na studni kanalizacyjnej o dowolnej średnicy</t>
  </si>
  <si>
    <t>Remont elementów składowych studni deszczowych</t>
  </si>
  <si>
    <t>Uszczelnienie konstrukcji istniejącej, betonowej studni kanalizacyjnej</t>
  </si>
  <si>
    <t xml:space="preserve">Odbudowa części istniejącej studni za pomocą cegły kanalizacyjnej klinkierowej </t>
  </si>
  <si>
    <t>Odbudowa części istniejącej studni (np. kinety) za pomocą zaprawy cementowej</t>
  </si>
  <si>
    <t>Naprawa uszkodzeń punktowych (zapadlisk o długości do 3 m)</t>
  </si>
  <si>
    <t>Kompleksowe usunięcie uszkodzenia punktowego istniejacego kanału deszczowego z tworzywa sztucznego o średnicy od Dn 150 mm do Dn 300 mm i o głębokości do 3,0 m, wraz z robotami rozbiórkowymi dowolnej nawierzchni utwardzonej, wykopami, zasypami i odtworzeniami rozebranej uprzednio nawierzchni</t>
  </si>
  <si>
    <t>Kompleksowe usunięcie uszkodzenia punktowego istniejacego kanału deszczowego z tworzywa sztucznego o średnicy od Dn 150 mm do Dn 300 mm i o głębokości ponad 3,0 m, wraz z robotami rozbiórkowymi dowolnej nawierzchni utwardzonej, wykopami, zasypami i odtworzeniami rozebranej uprzednio nawierzchni</t>
  </si>
  <si>
    <t>Kompleksowe usunięcie uszkodzenia punktowego istniejacego kanału deszczowego z tworzywa sztucznego o średnicy ponad Dn 300 mm do Dn 600 mm i o głębokości do 3,0 m, wraz z robotami rozbiórkowymi dowolnej nawierzchni utwardzonej, wykopami, zasypami i odtworzeniami rozebranej uprzednio nawierzchni</t>
  </si>
  <si>
    <t>Kompleksowe usunięcie uszkodzenia punktowego istniejacego kanału deszczowego z tworzywa sztucznego o średnicy ponad Dn 300 mm do Dn 600 mm i o głębokości ponad 3,0 m, wraz z robotami rozbiórkowymi dowolnej nawierzchni utwardzonej, wykopami, zasypami i odtworzeniami rozebranej uprzednio nawierzchni</t>
  </si>
  <si>
    <t>Kompleksowe usunięcie uszkodzenia punktowego istniejacego kanału deszczowego z tworzywa sztucznego o średnicy ponad Dn 600 mm i o głębokości do 3,0 m, wraz z robotami rozbiórkowymi dowolnej nawierzchni utwardzonej, wykopami, zasypami i odtworzeniami rozebranej uprzednio nawierzchni</t>
  </si>
  <si>
    <t>Kompleksowe usunięcie uszkodzenia punktowego istniejacego kanału deszczowego z tworzywa sztucznego o średnicy ponad Dn 600 mm i o głębokości ponad 3,0 m, wraz z robotami rozbiórkowymi dowolnej nawierzchni utwardzonej, wykopami, zasypami i odtworzeniami rozebranej uprzednio nawierzchni</t>
  </si>
  <si>
    <t>Kompleksowe usunięcie uszkodzenia punktowego istniejacego kanału deszczowego betonowego o średnicy od Dn 200 mm do Dn 600 mm i o głębokości do 3,0 m, wraz z robotami rozbiórkowymi dowolnej nawierzchni utwardzonej, wykopami, zasypami i odtworzeniami rozebranej uprzednio nawierzchni</t>
  </si>
  <si>
    <t>Kompleksowe usunięcie uszkodzenia punktowego istniejacego kanału deszczowego betonowego o średnicy od Dn 200 mm do Dn 600 mm i o głębokości ponad 3,0 m, wraz z robotami rozbiórkowymi dowolnej nawierzchni utwardzonej, wykopami, zasypami i odtworzeniami rozebranej uprzednio nawierzchni</t>
  </si>
  <si>
    <t>Kompleksowe usunięcie uszkodzenia punktowego istniejacego kanału deszczowego betonowego o średnicy ponad Dn 600 mm do Dn 1200 mm i o głębokości do 3,0 m, wraz z robotami rozbiórkowymi dowolnej nawierzchni utwardzonej, wykopami, zasypami i odtworzeniami rozebranej uprzednio nawierzchni</t>
  </si>
  <si>
    <t>Kompleksowe usunięcie uszkodzenia punktowego istniejacego kanału deszczowego betonowego o średnicy ponad Dn 600 mm do Dn 1200 mm i o głębokości ponad 3,0 m, wraz z robotami rozbiórkowymi dowolnej nawierzchni utwardzonej, wykopami, zasypami i odtworzeniami rozebranej uprzednio nawierzchni</t>
  </si>
  <si>
    <t>Kompleksowe usunięcie uszkodzenia punktowego istniejacego kanału deszczowego betonowego o średnicy ponad Dn 1200 mm i o głębokości do 3,0 m, wraz z robotami rozbiórkowymi dowolnej nawierzchni utwardzonej, wykopami, zasypami i odtworzeniami rozebranej uprzednio nawierzchni</t>
  </si>
  <si>
    <t>Kompleksowe usunięcie uszkodzenia punktowego istniejacego kanału deszczowego betonowego o średnicy ponad Dn 1200 mm i o głębokości ponad 3,0 m, wraz z robotami rozbiórkowymi dowolnej nawierzchni utwardzonej, wykopami, zasypami i odtworzeniami rozebranej uprzednio nawierzchni</t>
  </si>
  <si>
    <t>Kompleksowe usunięcie uszkodzenia punktowego istniejacego kanału deszczowegoz kamionki o średnicy od Dn 200 mm do Dn 400 mm i o głębokości do 3,0 m, wraz z robotami rozbiórkowymi dowolnej nawierzchni utwardzonej, wykopami, zasypami i odtworzeniami rozebranej uprzednio nawierzchni</t>
  </si>
  <si>
    <t>Kompleksowe usunięcie uszkodzenia punktowego istniejacego kanału deszczowego z kamionki o średnicy od Dn 200 mm do Dn 400 mm i o głębokości ponad 3,0 m, wraz z robotami rozbiórkowymi dowolnej nawierzchni utwardzonej, wykopami, zasypami i odtworzeniami rozebranej uprzednio nawierzchni</t>
  </si>
  <si>
    <t>Zasypy wykonywane mechanicznie gruntem rodzimym z odkładu, z zagęszczeniem gruntu w wykopie  i wraz z wszelkimi badaniami wymaganymi przez przepisy</t>
  </si>
  <si>
    <t>Zasypy wykonywane ręcznie gruntem rodzimym z odkładu, z zagęszczeniem gruntu w wykopie i wraz z wszelkimi badaniami wymaganymi przez przepisy</t>
  </si>
  <si>
    <t>Zasypy wykonywane ręcznie piaskiem (wymiana gruntu rodzimego) z zagęszczeniem gruntu w wykopie i wraz z wszelkimi badaniami wymaganymi przez przepisy</t>
  </si>
  <si>
    <t>Zasypy wykonywane mechanicznie piaskiem (wymiana gruntu rodzimego) z zagęszczeniem gruntu w wykopie i wraz z wszelkimi badaniami wymaganymi przez przepisy</t>
  </si>
  <si>
    <t>suma A1</t>
  </si>
  <si>
    <t>suma B1</t>
  </si>
  <si>
    <t>Ręczne rozebranie nawierzchni z mieszanek mineralno bitumicznych o grubości do 12 cm wraz z cięciem asfaltu piłą mechaniczną, załadunkiem, odwozem i zgodnym z prawem składowaniem (zagospodarowaniem) odpadów oraz opłatą za składowisko</t>
  </si>
  <si>
    <t>Mechaniczne rozebranie nawierzchni z mieszanek mineralno bitumicznych o grubości do 12 cm wraz z cięciem asfaltu piłą mechaniczną, załadunkiem, odwozem i zgodnym z prawem składowaniem (zagospodarowaniem) odpadów oraz opłatą za składowisko</t>
  </si>
  <si>
    <t>Ręczne rozebranie nawierzchni z tłucznia kamiennego o grubości do 15 cm wraz z załadunkiem, odwozem i zgodnym z prawem składowaniem (zagospodarowaniem) odpadów oraz opłatą za składowisko</t>
  </si>
  <si>
    <t>Mechaniczne rozebranie nawierzchni z tłucznia kamiennego o grubości do 15 cm wraz z załadunkiem, odwozem i zgodnym z prawem składowaniem (zagospodarowaniem) odpadów oraz opłatą za składowisko</t>
  </si>
  <si>
    <t>Rozebranie nawierzchni z kostki kamiennej o wysokości do 10 cm wraz z załadunkiem, odwozem i zgodnym z prawem składowaniem (zagospodarowaniem) odpadów oraz opłatą za składowisko</t>
  </si>
  <si>
    <t>Rozebranie nawierzchni z kostki betonowej o grubości do 8 cm na podsypce cementowo-piaskowej i piaskowej wraz z załadunkiem, odwozem i zgodnym z prawem składowaniem (zagospodarowaniem) odpadów oraz opłatą za składowisko</t>
  </si>
  <si>
    <t>Rozebranie nawierzchni z trylinki wraz z załadunkiem, odwozem i zgodnym z prawem składowaniem (zagospodarowaniem) odpadów oraz opłatą za składowisko</t>
  </si>
  <si>
    <t>Rozebranie nawierzchni z klinkieru drogowego wraz z załadunkiem, odwozem i zgodnym z prawem składowaniem (zagospodarowaniem) odpadów oraz opłatą za składowisko</t>
  </si>
  <si>
    <t>Rozebranie nawierzchni wykonanej z betonu wylewanego "na mokro" wraz z załadunkiem, odwozem i zgodnym z prawem składowaniem (zagospodarowaniem) odpadów oraz opłatą za składowisko</t>
  </si>
  <si>
    <t>Rozebranie nawierzchni z prefabrykowanych płyt drogowych o wymiarach 100 x 300 x 15 cm wraz z załadunkiem, odwozem i zgodnym z prawem składowaniem (zagospodarowaniem) odpadów oraz opłatą za składowisko</t>
  </si>
  <si>
    <t>Rozebranie nawierzchni z prefabrykowanych płyt drogowych o wymiarach 150 x 300 x 15 cm wraz z załadunkiem, odwozem i zgodnym z prawem składowaniem (zagospodarowaniem) odpadów oraz opłatą za składowisko</t>
  </si>
  <si>
    <t>Rozebranie nawierzchni z prefabrykowanych płyt drogowych o wymiarach 100 x 300 x 18 cm wraz z załadunkiem, odwozem i zgodnym z prawem składowaniem (zagospodarowaniem) odpadów oraz opłatą za składowisko</t>
  </si>
  <si>
    <t>Rozebranie nawierzchni z prefabrykowanych płyt drogowych o wymiarach 150 x 300 x 18 cm wraz z załadunkiem, odwozem i zgodnym z prawem składowaniem (zagospodarowaniem) odpadów oraz opłatą za składowisko</t>
  </si>
  <si>
    <t>Rozebranie podbudowy drogowej z kruszywa o grubości do 40 cm wraz z załadunkiem, odwozem i zgodnym z prawem składowaniem (zagospodarowaniem) odpadów oraz opłatą za składowisko</t>
  </si>
  <si>
    <t>Rozebranie krawężników betonowych o przekroju 15 x 30 cm wraz z załadunkiem, odwozem i zgodnym z prawem składowaniem (zagospodarowaniem) odpadów oraz opłatą za składowisko</t>
  </si>
  <si>
    <t>Rozebranie ław z betonu pod krawężniki betonowe wraz z załadunkiem, odwozem i zgodnym z prawem składowaniem (zagospodarowaniem) odpadów oraz opłatą za składowisko</t>
  </si>
  <si>
    <t>Rozebranie krawężników kamiennych o przekroju 20 x 35 cm wraz z załadunkiem, odwozem i zgodnym z prawem składowaniem (zagospodarowaniem) odpadów oraz opłatą za składowisko</t>
  </si>
  <si>
    <t>Rozebranie obrzeży betonowych o przekroju 6 x 20 cm wraz z załadunkiem, odwozem i zgodnym z prawem składowaniem (zagospodarowaniem) odpadów oraz opłatą za składowisko</t>
  </si>
  <si>
    <t>Rozebranie obrzeży betonowych o przekroju 8 x 30 cm wraz z załadunkiem, odwozem i zgodnym z prawem składowaniem (zagospodarowaniem) odpadów oraz opłatą za składowisko</t>
  </si>
  <si>
    <t>Rozebranie chodników z płyt betonowych 35 x 35 x 5 cm wraz z załadunkiem, odwozem i zgodnym z prawem składowaniem (zagospodarowaniem) odpadów oraz opłatą za składowisko</t>
  </si>
  <si>
    <t>Rozebranie chodników z płyt betonowych 50 x 50 x 7 cm wraz z załadunkiem, odwozem i zgodnym z prawem składowaniem (zagospodarowaniem) odpadów oraz opłatą za składowisko</t>
  </si>
  <si>
    <t>Demontaż kanału betonowego DN 150 mm wraz z załadunkiem, odwozem i zgodnym z prawem składowaniem (zagospodarowaniem) odpadów oraz opłatą za składowisko</t>
  </si>
  <si>
    <t>Demontaż kanału betonowego DN 200 mm wraz z załadunkiem, odwozem i zgodnym z prawem składowaniem (zagospodarowaniem) odpadów oraz opłatą za składowisko</t>
  </si>
  <si>
    <t>Demontaż kanału betonowego DN 250 mm wraz z załadunkiem, odwozem i zgodnym z prawem składowaniem (zagospodarowaniem) odpadów oraz opłatą za składowisko</t>
  </si>
  <si>
    <t>Demontaż kanału z kamionki DN 150 mm wraz z załadunkiem, odwozem i zgodnym z prawem składowaniem (zagospodarowaniem) odpadów oraz opłatą za składowisko</t>
  </si>
  <si>
    <t>Demontaż kanału z kamionki DN 200 mm wraz z załadunkiem, odwozem i zgodnym z prawem składowaniem (zagospodarowaniem) odpadów oraz opłatą za składowisko</t>
  </si>
  <si>
    <t>Demontaż kanału z kamionki DN 250 mm wraz z załadunkiem, odwozem i zgodnym z prawem składowaniem (zagospodarowaniem) odpadów oraz opłatą za składowisko</t>
  </si>
  <si>
    <t>Demontaż kanału z tworzywa sztucznego DN 150 mm wraz z załadunkiem, odwozem i zgodnym z prawem składowaniem (zagospodarowaniem) odpadów oraz opłatą za składowisko</t>
  </si>
  <si>
    <t>Demontaż kanału z tworzywa sztucznego DN 200 mm wraz z załadunkiem, odwozem i zgodnym z prawem składowaniem (zagospodarowaniem) odpadów oraz opłatą za składowisko</t>
  </si>
  <si>
    <t>Demontaż kanału z tworzywa sztucznego DN 250 mm wraz z załadunkiem, odwozem i zgodnym z prawem składowaniem (zagospodarowaniem) odpadów oraz opłatą za składowisko</t>
  </si>
  <si>
    <t>Demontaż włazów żeliwnych typu lekkiego wraz z załadunkiem, odwozem i zgodnym z prawem składowaniem (zagospodarowaniem) odpadów oraz opłatą za składowisko</t>
  </si>
  <si>
    <t>Demontaż włazów żeliwnych typu ciężkiego wraz z załadunkiem, odwozem i zgodnym z prawem składowaniem (zagospodarowaniem) odpadów oraz opłatą za składowisko</t>
  </si>
  <si>
    <t>Demontaż betonowych pierścieni odciążających wraz z załadunkiem, odwozem i zgodnym z prawem składowaniem (zagospodarowaniem) odpadów oraz opłatą za składowisko</t>
  </si>
  <si>
    <t>Demontaż płyt pokrywowych betonowych o średnicach od Dn 600 mm do Dn 1200 mm wraz z załadunkiem, odwozem i zgodnym z prawem składowaniem (zagospodarowaniem) odpadów oraz opłatą za składowisko</t>
  </si>
  <si>
    <t>Demontaż płyt pokrywowych betonowych o średnicach powyżej Dn 1200 mm wraz z załadunkiem, odwozem i zgodnym z prawem składowaniem (zagospodarowaniem) odpadów oraz opłatą za składowisko</t>
  </si>
  <si>
    <t>Demontaż kręgów betonowych o wysokości do 30 cm i średnicach od Dn 600 mm do DN 1200 mm wraz z załadunkiem, odwozem i zgodnym z prawem składowaniem (zagospodarowaniem) odpadów oraz opłatą za składowisko</t>
  </si>
  <si>
    <t>Demontaż kręgów betonowych o wysokości do 30 cm i średnicach powyżej Dn 1200 mm wraz z załadunkiem, odwozem i zgodnym z prawem składowaniem (zagospodarowaniem) odpadów oraz opłatą za składowisko</t>
  </si>
  <si>
    <t>Demontaż kręgów betonowych o wysokości powyżej 30 cm i do 60 cm i średnicach od Dn 600 mm do DN 1200 mm wraz z załadunkiem, odwozem i zgodnym z prawem składowaniem (zagospodarowaniem) odpadów oraz opłatą za składowisko</t>
  </si>
  <si>
    <t>Demontaż kręgów betonowych o wysokości powyżej 30 cm i do 60 cm i średnicach powyżej Dn 1200 mm wraz z załadunkiem, odwozem i zgodnym z prawem składowaniem (zagospodarowaniem) odpadów oraz opłatą za składowisko</t>
  </si>
  <si>
    <t>Demontaż kręgów betonowych o wysokości powyżej 60 cm i średnicach od Dn 600 mm do DN 1200 mm wraz z załadunkiem, odwozem i zgodnym z prawem składowaniem (zagospodarowaniem) odpadów oraz opłatą za składowisko</t>
  </si>
  <si>
    <t>Demontaż kręgów betonowych o wysokości powyżej 60 cm i średnicach powyżej Dn 1200 mm wraz z załadunkiem, odwozem i zgodnym z prawem składowaniem (zagospodarowaniem) odpadów oraz opłatą za składowisko</t>
  </si>
  <si>
    <t>Demontaż kinet wylewanych na mokro bądź prefabrykowanych o średnicach od Dn 600 mm do Dn 1200 mm wraz z załadunkiem, odwozem i zgodnym z prawem składowaniem (zagospodarowaniem) odpadów oraz opłatą za składowisko</t>
  </si>
  <si>
    <t>Demontaż kinet wylewanych na mokro bądź prefabrykowanych o średnicach powyżej Dn 1200 mm wraz z załadunkiem, odwozem i zgodnym z prawem składowaniem (zagospodarowaniem) odpadów oraz opłatą za składowisko</t>
  </si>
  <si>
    <t>Demontaż wpustu deszczowego żeliwnego (kraty) wraz z załadunkiem, odwozem i zgodnym z prawem składowaniem (zagospodarowaniem) odpadów oraz opłatą za składowisko</t>
  </si>
  <si>
    <t xml:space="preserve">Demontaż płyty pokrywowej Dn 500 mm wraz z załadunkiem, odwozem i zgodnym z prawem składowaniem (zagospodarowaniem) odpadów oraz opłatą za składowisko </t>
  </si>
  <si>
    <t>Demontaż pierścienia fundamentowego Dn 500 mm wraz z załadunkiem, odwozem i zgodnym z prawem składowaniem (zagospodarowaniem) odpadów oraz opłatą za składowisko</t>
  </si>
  <si>
    <t>Demontaż pozostałej konstrukcji betonowej wpustu Dn 500 mm o głębokości całkowitej do 2 m z wyłączeniem pierścienia fundamentowego, płyty pokrywowej, wpustu deszczowego żeliwnego (kraty) wraz z załadunkiem, odwozem i zgodnym z prawem składowaniem (zagospodarowaniem) odpadów oraz opłatą za składowisko</t>
  </si>
  <si>
    <t>Demontaż pozostałej konstrukcji betonowej wpustu Dn 500 mm o głębokości całkowitej powyżej 2 m z wyłączeniem pierścienia fundamentowego, płyty pokrywowej, wpustu deszczowego żeliwnego (kraty) wraz z załadunkiem, odwozem i zgodnym z prawem składowaniem (zagospodarowaniem) odpadów oraz opłatą za składowisko</t>
  </si>
  <si>
    <t>Kod pozycji</t>
  </si>
  <si>
    <t>A1-</t>
  </si>
  <si>
    <t>B1-</t>
  </si>
  <si>
    <t>Wykopy wykonywane ręcznie na odkład łącznie z wykopami kontrolnymi i wraz z umocnieniem i odwodnieniem wykopu w gruntach kategorii I-II wraz z załadunkiem, odwozem i zgodnym z prawem składowaniem (zagospodarowaniem) ziemi odpadowej oraz opłatą za składowisko</t>
  </si>
  <si>
    <t>Wykopy wykonywane ręcznie na odkład łącznie z wykopami kontrolnymi i wraz z umocnieniem i odwodnieniem wykopu w gruntach kategorii III-IV wraz z załadunkiem, odwozem i zgodnym z prawem składowaniem (zagospodarowaniem) ziemi odpadowej oraz opłatą za składowisko</t>
  </si>
  <si>
    <t>Wykopy wykonywane ręcznie na odkład łącznie z wykopami kontrolnymi i wraz z umocnieniem i odwodnieniem wykopu w gruntach kategorii V wraz z załadunkiem, odwozem i zgodnym z prawem składowaniem (zagospodarowaniem) ziemi odpadowej oraz opłatą za składowisko</t>
  </si>
  <si>
    <t>Wykopy wykonywane mechanicznie na odkład łącznie z wykopami kontrolnymi i wraz z umocnieniem i odwodnieniem wykopu w gruntach kategorii I-II wraz z załadunkiem, odwozem i zgodnym z prawem składowaniem (zagospodarowaniem) ziemi odpadowej oraz opłatą za składowisko</t>
  </si>
  <si>
    <t>Wykopy wykonywane mechanicznie na odkład łącznie z wykopami kontrolnymi i wraz z umocnieniem i odwodnieniem wykopu w gruntach kategorii III-IV wraz z załadunkiem, odwozem i zgodnym z prawem składowaniem (zagospodarowaniem) ziemi odpadowej oraz opłatą za składowisko</t>
  </si>
  <si>
    <t>Wykopy wykonywane mechanicznie na odkład łącznie z wykopami kontrolnymi i wraz z umocnieniem i odwodnieniem wykopu w gruntach kategorii V wraz z załadunkiem, odwozem i zgodnym z prawem składowaniem (zagospodarowaniem) ziemi odpadowej oraz opłatą za składowisko</t>
  </si>
  <si>
    <t>C1-</t>
  </si>
  <si>
    <t>Wykonanie podbudowy z żużla wielkopiecowego o grubości warstwy do 40 cm</t>
  </si>
  <si>
    <t>Wykonanie podbudowy z kruszywa łamanego 0-63 mm (szarogłaz) o grubości do 40 cm</t>
  </si>
  <si>
    <t>Wykonanie warstwy ścieralnej z mieszanki mineralno bitumicznej o grubości do 5 cm</t>
  </si>
  <si>
    <t>Wykonanie warstwy górnej nawierzchni  z  mieszanki mineralno bitumicznej grysowo-asfaltowej  o grubości do 5 cm</t>
  </si>
  <si>
    <t>Wykonanie nawierzchni z kostki kamiennej z odzysku o wysokości do 10 cm układanej na podsypce cementowo-piaskowej i piaskowej</t>
  </si>
  <si>
    <t>Wykonanie nawierzchni z kostki kamiennej nowej o wysokości do 10 cm układanej na podsypce cementowo-piaskowej i piaskowej</t>
  </si>
  <si>
    <t>Wykonanie nawierzchni z kostki betonowej z odzysku o wysokości do 8 cm układanej na podsypce cementowo-piaskowej i piaskowej</t>
  </si>
  <si>
    <t>Wykonanie nawierzchni z kostki betonowej nowej o wysokości do 8 cm układanej na podsypce cementowo-piaskowej i piaskowej</t>
  </si>
  <si>
    <t>Plantowanie, humusowanie  i obsianie trawą przy grubości warstwy humusu do 5 cm</t>
  </si>
  <si>
    <t>suma C1</t>
  </si>
  <si>
    <t>Remont wpustów deszczowych kompletnych</t>
  </si>
  <si>
    <t>Remont prefabrykowanego wpustu deszczowego DN 500 mm, betonowego, wyposażonego min.: w osadnik, syfon, pierścień odciążający i kratę żeliwną - głębokość wpustu do 2 m włącznie</t>
  </si>
  <si>
    <t>Remont prefabrykowanego wpustu deszczowego DN 500 mm, betonowego, wyposażonego min.: w osadnik, syfon, pierścień odciążający, kratę żeliwną  - głębokość wpustu powyżej 2 m i do 4 m włącznie</t>
  </si>
  <si>
    <t>Remont prefabrykowanego wpustu deszczowego DN 500 mm, betonowego, wyposażonego min.: w osadnik, syfon, pierścień odciążający, kratę żeliwną  - głębokość wpustu powyżej 4 m</t>
  </si>
  <si>
    <t>Remont prefabrykowanego wpustu deszczowego DN 500 mm, z tworzyw sztucznych, wyposażonego min.: w osadnik, syfon, pierścień odciążający i kratę żeliwną - głębokość wpustu do 2 m włącznie</t>
  </si>
  <si>
    <t>Remont prefabrykowanego wpustu deszczowego DN 500 mm, z tworzyw sztucznych, wyposażonego min.: w osadnik, syfon, pierścień odciążający, kratę żeliwną  - głębokość wpustu powyżej 2 m i do 4 m włącznie</t>
  </si>
  <si>
    <t>Remont prefabrykowanego wpustu deszczowego DN 500 mm, z tworzyw sztucznych, wyposażonego min.: w osadnik, syfon, pierścień odciążający, kratę żeliwną  - głębokość wpustu powyżej 4 m</t>
  </si>
  <si>
    <t>Remont prefabrykowanego wpustu deszczowego krawężnikowego betonowego, wyposażonego min.: w osadnik, syfon, kratę żeliwną  - głębokość wpustu do 2 m włącznie</t>
  </si>
  <si>
    <t>Remont prefabrykowanego wpustu deszczowego krawężnikowego betonowego, wyposażonego min.: w osadnik, syfon, kratę żeliwną  - głębokość wpustu powyżej 2 m i do 4 m włącznie</t>
  </si>
  <si>
    <t>Remont prefabrykowanego wpustu deszczowego krawężnikowego betonowego, wyposażonego min.: w osadnik, syfon, kratę żeliwną  - głębokość wpustu powyżej 4 m</t>
  </si>
  <si>
    <t>Remont prefabrykowanego wpustu deszczowego krawężnikowego z tworzyw sztucznych, wyposażonego min.: w osadnik, syfon, kratę żeliwną  - głębokość wpustu do 2 m włącznie</t>
  </si>
  <si>
    <t>Remont prefabrykowanego wpustu deszczowego krawężnikowego z tworzyw sztucznych, wyposażonego min.: w osadnik, syfon, kratę żeliwną  - głębokość wpustu powyżej 2 m i do 4 m włącznie</t>
  </si>
  <si>
    <t>Remont prefabrykowanego wpustu deszczowego krawężnikowego z tworzyw sztucznych, wyposażonego min.: w osadnik, syfon, kratę żeliwną  - głębokość wpustu powyżej 4 m</t>
  </si>
  <si>
    <t>Instalacja nowego pierścienia odciążającego dla wpustu deszczowego</t>
  </si>
  <si>
    <t>Regulacja nowego pierścienia odciążającego dla wpustu deszczowego</t>
  </si>
  <si>
    <t>Instalacja nowej kraty żeliwnej dla wpustu deszczowego</t>
  </si>
  <si>
    <t>Regulacja nowej kraty żeliwnej dla wpustu deszczowego</t>
  </si>
  <si>
    <t>Instalacja nowej kraty żelbetowej z domieszką tworzywa sztucznego dla wpustu deszczowego</t>
  </si>
  <si>
    <t>Regulacja nowej kraty żelbetowej z domieszką tworzywa sztucznego dla wpustu deszczowego</t>
  </si>
  <si>
    <t>Uszczelnienie konstrukcji istniejącego, betonowego wpustu deszczowego i wpustu krawężnikowego</t>
  </si>
  <si>
    <t>Uzupełnienie konstrukcji istniejącego, betonowego wpustu deszczowego</t>
  </si>
  <si>
    <t>Uzupełnienie konstrukcji istniejącego, betonowego wpustu krawężnikowego</t>
  </si>
  <si>
    <t>Regulacja kraty żeliwnej lub żelbetowej dla istniejącego wpustu deszczowego</t>
  </si>
  <si>
    <t>D1-</t>
  </si>
  <si>
    <t>suma D1</t>
  </si>
  <si>
    <t>Remont studni deszczowych kompletnych</t>
  </si>
  <si>
    <t>Remont i regulacja kompletnej, prefabrykowanej studni kanalizacyjnej o średnicy od Dn 1000 mm do Dn 1200 mm włącznie, betonowej, wyposażonej min.: w kinetę, kręgi z zainstalowanymi przejściami szczelnymi (do 5 przejść), stopnie złazowe, płytę pokrywową, pierścień odciążający, właz żeliwny typu cieżkiego - głębokość studni powyżej 4 m</t>
  </si>
  <si>
    <t>Remont i regulacja kompletnej prefabrykowanej studni kanalizacyjnej o średnicy od Dn 1000 mm do 1200 mm włącznie, betonowej, wyposażonej min.: w kinetę, kręgi z zainstalowanymi przejściami szczelnymi (do 5 przejść), stopnie złazowe, płytę pokrywową, pierścień odciążający, właz żeliwny typu cieżkiego - głębokość studni powyżej 2 m i do 4 m włącznie</t>
  </si>
  <si>
    <t>Remont i regulacja kompletnej prefabrykowanej studni kanalizacyjnej o średnicy od Dn 1000 mm do Dn 1200 mm włącznie, betonowej, wyposażonej min.: w kinetę, kręgi z zainstalowanymi przejściami szczelnymi (do 5 przejść), stopnie złazowe, płytę pokrywową, pierścień odciążający, właz żeliwny typu cieżkiego - głębokość studni do 2 m włącznie</t>
  </si>
  <si>
    <t>Remont i regulacja kompletnej, prefabrykowanej studni kanalizacyjnej o średnicy powyżej Dn 1200 mm do Dn 1400 mm wlącznie, betonowej, wyposażonej min.: w kinetę, kręgi z zainstalowanymi przejściami szczelnymi (do 5 przejść), stopnie złazowe, płytę pokrywową, pierścień odciążający, właz żeliwny typu cieżkiego - głębokość studni do 2 m włącznie</t>
  </si>
  <si>
    <t>Remont i regulacja kompletnej, prefabrykowanej studni kanalizacyjnej o średnicy powyżej Dn 1200 mm do 1400 mm włącznie, betonowej, wyposażonej min.: w kinetę, kręgi z zainstalowanymi przejściami szczelnymi (do 5 przejść), stopnie złazowe, płytę pokrywową, pierścień odciążający, właz żeliwny typu cieżkiego - głębokość studni powyżej 2 m i do 4 m włącznie</t>
  </si>
  <si>
    <t>Remont i regulacja kompletnej, prefabrykowanej studni kanalizacyjnej o średnicy powyżej Dn 1200 mm do Dn 1400 mm włącznie, betonowej, wyposażonej min.: w kinetę, kręgi z zainstalowanymi przejściami szczelnymi (do 5 przejść), stopnie złazowe, płytę pokrywową, pierścień odciążający, właz żeliwny typu cieżkiego - głębokość studni powyżej 4 m</t>
  </si>
  <si>
    <t>Remont i regulacja kompletnej, prefabrykowanej studni kanalizacyjnej o średnicy powyżej Dn 1400 mm do Dn 1800 mm wlącznie, betonowej, wyposażonej min.: w kinetę, kręgi z zainstalowanymi przejściami szczelnymi (do 5 przejść), stopnie złazowe, płytę pokrywową, pierścień odciążający, właz żeliwny typu cieżkiego - głębokość studni do 2 m włącznie</t>
  </si>
  <si>
    <t>Remont i regulacja kompletnej, prefabrykowanej studni kanalizacyjnej o średnicy powyżej Dn 1400 mm do 1800 mm włącznie, betonowej, wyposażonej min.: w kinetę, kręgi z zainstalowanymi przejściami szczelnymi (do 5 przejść), stopnie złazowe, płytę pokrywową, pierścień odciążający, właz żeliwny typu cieżkiego - głębokość studni powyżej 2 m i do 4 m włącznie</t>
  </si>
  <si>
    <t>Remont i regulacja kompletnej, prefabrykowanej studni kanalizacyjnej o średnicy powyżej Dn 1400 mm do Dn 1800 mm włącznie, betonowej, wyposażonej min.: w kinetę, kręgi z zainstalowanymi przejściami szczelnymi (do 5 przejść), stopnie złazowe, płytę pokrywową, pierścień odciążający, właz żeliwny typu cieżkiego - głębokość studni powyżej 4 m</t>
  </si>
  <si>
    <t>Remont i regulacja kompletnej, prefabrykowanej studni kanalizacyjnej o średnicy powyżej Dn 1800 mm, betonowej, wyposażonej min.: w kinetę, kręgi z zainstalowanymi przejściami szczelnymi (do 5 przejść), stopnie złazowe, płytę pokrywową, pierścień odciążający, właz żeliwny typu cieżkiego - głębokość studni do 2 m włącznie</t>
  </si>
  <si>
    <t>Remont i regulacja kompletnej, prefabrykowanej studni kanalizacyjnej o średnicy powyżej Dn 1800 mm, betonowej, wyposażonej min.: w kinetę, kręgi z zainstalowanymi przejściami szczelnymi (do 5 przejść), stopnie złazowe, płytę pokrywową, pierścień odciążający, właz żeliwny typu cieżkiego - głębokość studni powyżej 2 m i do 4 m włącznie</t>
  </si>
  <si>
    <t>Remont i regulacja kompletnej, prefabrykowanej studni kanalizacyjnej o średnicy powyżej Dn 1800 mm, betonowej, wyposażonej min.: w kinetę, kręgi z zainstalowanymi przejściami szczelnymi (do 5 przejść), stopnie złazowe, płytę pokrywową, pierścień odciążający, właz żeliwny typu cieżkiego - głębokość studni powyżej 4 m</t>
  </si>
  <si>
    <t>Remont i regulacja kompletnej, prefabrykowanej studni kanalizacyjnej o średnicy Dn 425 mm, z tworzyw sztucznych wyposażonej min.: w kinetę, przejścia szczelne (do 5 przejść), pokrywę, pierścień odciążający, właz żeliwny typu cieżkiego - głębokość studni do 2,5 m</t>
  </si>
  <si>
    <t>Remont i regulacja kompletnej, prefabrykowanej studni kanalizacyjnej o średnicy Dn 425 mm, z tworzyw sztucznych wyposażonej min.: w kinetę, przejścia szczelne (do 5 przejść), pokrywę, pierścień odciążający, właz żeliwny typu cieżkiego - głębokość studni powyżej 2,5 m</t>
  </si>
  <si>
    <t>Remont i regulacja kinety betonowej dla istniejącej studni kanalizacyjnej o średnicy od Dn 1000 mm do Dn 1200 mm włącznie</t>
  </si>
  <si>
    <t>Remont i regulacja kinety betonowej dla istniejącej studni kanalizacyjnej o średnicy powyżej Dn 1200 mm do Dn 1400 mm włącznie</t>
  </si>
  <si>
    <t>Remont i regulacja kinety betonowej dla istniejącej studni kanalizacyjnej o średnicy powyżej Dn 1400 mm do Dn 1800 mm włącznie</t>
  </si>
  <si>
    <t>Remont i regulacja kinety betonowej dla istniejącej studni kanalizacyjnej o średnicy powyżej Dn 1800 mm</t>
  </si>
  <si>
    <t>Remont i regulacja kręgu betonowego o wysokości 30 cm ze stopnimi złazowymi i bez przejść szczelnych dla istniejącej studni kanalizacyjnej o średnicy od Dn 1000 mm do Dn 1200 mm włącznie</t>
  </si>
  <si>
    <t>Remont i regulacja kręgu betonowego o wysokości 30 cm ze stopnimi złazowymi i bez przejść szczelnych dla istniejącej studni kanalizacyjnej o średnicy powyżej Dn 1200 mm do Dn 1400 mm włącznie</t>
  </si>
  <si>
    <t>Remont i regulacja kręgu betonowego o wysokości 30 cm ze stopnimi złazowymi i bez przejść szczelnych dla istniejącej studni kanalizacyjnej o średnicy powyżej Dn 1400 mm do Dn 1800 mm włącznie</t>
  </si>
  <si>
    <t>Remont i regulacja kręgu betonowego o wysokości 30 cm ze stopnimi złazowymi i bez przejść szczelnych dla istniejącej studni kanalizacyjnej o średnicy powyżej Dn 1800 mm</t>
  </si>
  <si>
    <t>Remont i regulacja kręgu betonowego o wysokości 60 cm ze stopnimi złazowymi i bez przejść szczelnych dla istniejącej studni kanalizacyjnej o średnicy od Dn 1000 mm do Dn 1200 mm włącznie</t>
  </si>
  <si>
    <t>Remont i regulacja kręgu betonowego o wysokości 60 cm ze stopnimi złazowymi i bez przejść szczelnych dla istniejącej studni kanalizacyjnej o średnicy powyżej Dn 1200 mm do Dn 1400 mm włącznie</t>
  </si>
  <si>
    <t>Remont i regulacja kręgu betonowego o wysokości 60 cm ze stopnimi złazowymi i bez przejść szczelnych dla istniejącej studni kanalizacyjnej o średnicy powyżej Dn 1400 mm do Dn 1800 mm włącznie</t>
  </si>
  <si>
    <t>Remont i regulacja kręgu betonowego o wysokości 60 cm ze stopnimi złazowymi i bez przejść szczelnych dla istniejącej studni kanalizacyjnej o średnicy powyżej Dn 1800 mm</t>
  </si>
  <si>
    <t>Remont i regulacja kręgu betonowego o wysokości ponad 60 cm ze stopnimi złazowymi i bez przejść szczelnych dla istniejącej studni kanalizacyjnej o średnicy od Dn 1000 mm do Dn 1200 mm włącznie</t>
  </si>
  <si>
    <t>Remont i regulacja kręgu betonowego o wysokości ponad 60 cm ze stopnimi złazowymi i bez przejść szczelnych dla istniejącej studni kanalizacyjnej o średnicy powyżej Dn 1200 mm do Dn 1400 mm włącznie</t>
  </si>
  <si>
    <t>Remont i regulacja kręgu betonowego o wysokości ponad 60 cm ze stopnimi złazowymi i bez przejść szczelnych dla istniejącej studni kanalizacyjnej o średnicy powyżej Dn 1400 mm do Dn 1800 mm włącznie</t>
  </si>
  <si>
    <t>Remont i regulacja kręgu betonowego o wysokości ponad 60 cm ze stopnimi złazowymi i bez przejść szczelnych dla istniejącej studni kanalizacyjnej o średnicy powyżej Dn 1800 mm</t>
  </si>
  <si>
    <t>Remont i regulacja kręgu betonowego o wysokości 30 cm ze stopnimi złazowymi i z przejściami szczelnymi (do 4 przejść) dla istniejącej studni kanalizacyjnej o średnicy od Dn 1000 mm do Dn 1200 mm włącznie</t>
  </si>
  <si>
    <t>Remont i regulacja kręgu betonowego o wysokości 30 cm ze stopnimi złazowymi i z przejściami szczelnymi (do 4 przejść) dla istniejącej studni kanalizacyjnej o średnicy powyżej Dn 1200 mm do Dn 1400 mm włącznie</t>
  </si>
  <si>
    <t>Remont i regulacja kręgu betonowego o wysokości 30 cm ze stopnimi złazowymi i z przejściami szczelnymi (do 4 przejść) dla istniejącej studni kanalizacyjnej o średnicy powyżej Dn 1400 mm do Dn 1800 mm włącznie</t>
  </si>
  <si>
    <t>Remont i regulacja kręgu betonowego o wysokości 30 cm ze stopnimi złazowymi i z przejściami szczelnymi (do 4 przejść) dla istniejącej studni kanalizacyjnej o średnicy powyżej Dn 1800 mm</t>
  </si>
  <si>
    <t>Remont i regulacja kręgu betonowego o wysokości 60 cm ze stopnimi złazowymi i z przejściami szczelnymi (do 4 przejść) dla istniejącej studni kanalizacyjnej o średnicy od Dn 1000 mm do Dn 1200 mm włącznie</t>
  </si>
  <si>
    <t>Remont i regulacja kręgu betonowego o wysokości 60 cm ze stopnimi złazowymi i z przejściami szczelnymi (do 4 przejść) dla istniejącej studni kanalizacyjnej o średnicy powyżej Dn 1200 mm do Dn 1400 mm włącznie</t>
  </si>
  <si>
    <t>Remont i regulacja kręgu betonowego o wysokości 60 cm ze stopnimi złazowymi i z przejściami szczelnymi (do 4 przejść) dla istniejącej studni kanalizacyjnej o średnicy powyżej Dn 1400 mm do Dn 1800 mm włącznie</t>
  </si>
  <si>
    <t>Remont i regulacja kręgu betonowego o wysokości 60 cm ze stopnimi złazowymi i z przejściami szczelnymi (do 4 przejść) dla istniejącej studni kanalizacyjnej o średnicy powyżej Dn 1800 mm</t>
  </si>
  <si>
    <t>Remont i regulacja kręgu betonowego o wysokości ponad 60 cm ze stopnimi złazowymi i z przejściami szczelnymi (do 4 przejść) dla istniejącej studni kanalizacyjnej o średnicy od Dn 1000 mm do Dn 1200 mm włącznie</t>
  </si>
  <si>
    <t>Remont i regulacja kręgu betonowego o wysokości ponad 60 cm ze stopnimi złazowymi i z przejściami szczelnymi (do 4 przejść) dla istniejącej studni kanalizacyjnej o średnicy powyżej Dn 1200 mm do Dn 1400 mm włącznie</t>
  </si>
  <si>
    <t>Remont i regulacja kręgu betonowego o wysokości ponad 60 cm ze stopnimi złazowymi i z przejściami szczelnymi (do 4 przejść) dla istniejącej studni kanalizacyjnej o średnicy powyżej Dn 1400 mm do Dn 1800 mm włącznie</t>
  </si>
  <si>
    <t>Remont i regulacja kręgu betonowego o wysokości ponad 60 cm ze stopnimi złazowymi i z przejściami szczelnymi (do 4 przejść) dla istniejącej studni kanalizacyjnej o średnicy powyżej Dn 1800 mm</t>
  </si>
  <si>
    <t>Remont i regulacja płyty pokrywowej dla istniejącej studni kanalizacyjnej o średnicy od Dn 1000 mm do Dn 1200 mm włącznie</t>
  </si>
  <si>
    <t>Remont i regulacja płyty pokrywowej dla istniejącej studni kanalizacyjnej o średnicy powyżej Dn 1200 mm do Dn 1400 mm włącznie</t>
  </si>
  <si>
    <t>Remont i regulacja płyty pokrywowej dla istniejącej studni kanalizacyjnej o średnicy powyżej Dn 1400 mm do Dn 1800 mm włącznie</t>
  </si>
  <si>
    <t>Remont i regulacja płyty pokrywowej dla istniejącej studni kanalizacyjnej o średnicy powyżej Dn 1800 mm</t>
  </si>
  <si>
    <t>Remont i regulacja pierścienia odciążającego dla studni kanalizacyjnej o dowolnej średnicy</t>
  </si>
  <si>
    <t>Remont i regulacja włazu żeliwnego typu ciężkiego Dn 600 mm dla studni kanalizacyjnej o dowolnej średnicy</t>
  </si>
  <si>
    <t>Remont i regulacja włazu żeliwnego typu lekkiego Dn 600 mm dla studni kanalizacyjnej o dowolnej średnicy</t>
  </si>
  <si>
    <t>Remont i regulacja włazu żeliwnego z wypełnieniem betonowym dla studni kanalizacyjnej o dowolnej średnicy</t>
  </si>
  <si>
    <t>Remont i regulacja włazu betonowego dla studni kanalizacyjnej o dowolnej średnicy</t>
  </si>
  <si>
    <t>A1: Ceny jednostkowe dla robót nadzoru technicznego</t>
  </si>
  <si>
    <t>Roboty nadzoru technicznego</t>
  </si>
  <si>
    <t>1 km</t>
  </si>
  <si>
    <t>B1: Ceny jednostkowe dla robót rozbiórkowych drogowych</t>
  </si>
  <si>
    <t>B2: Ceny jednostkowe dla robót rozbiórkowych elementów instalacyjnych</t>
  </si>
  <si>
    <t>B2-</t>
  </si>
  <si>
    <t>suma B2</t>
  </si>
  <si>
    <t>C1: Ceny jednostkowe dla robót ziemnych</t>
  </si>
  <si>
    <t>D1: Ceny jednostkowe dla robót drogowych</t>
  </si>
  <si>
    <t>E1-</t>
  </si>
  <si>
    <t>suma E1</t>
  </si>
  <si>
    <t>E2-</t>
  </si>
  <si>
    <t>suma E2</t>
  </si>
  <si>
    <t>Remont przyłączy kanalizacyjnych</t>
  </si>
  <si>
    <t>Remont kanału - przyłącza Dn 200 mm z tworzywa sztucznego na podsypce piaskowej grubości 15 cm i w obsypce piaskowej grubosci 30 cm wraz z badaniami i próbami</t>
  </si>
  <si>
    <t>Remont kanału - przyłącza Dn 150 mm z tworzywa sztucznego na podsypce piaskowej grubości 15 cm i w obsypce piaskowej grubosci 30 cm wraz z badaniami i próbami</t>
  </si>
  <si>
    <t>Remont kanału - przyłącza Dn 250 mm z tworzywa sztucznego na podsypce piaskowej grubości 15 cm i w obsypce piaskowej grubosci 30 cm wraz z badaniami i próbami</t>
  </si>
  <si>
    <t>Remont adaptera tworzywo sztuczne - beton dla średnicy Dn 150 mm</t>
  </si>
  <si>
    <t>Remont adaptera tworzywo sztuczne - beton dla średnicy Dn 200 mm</t>
  </si>
  <si>
    <t>Remont adaptera tworzywo sztuczne - beton dla średnicy Dn 250 mm</t>
  </si>
  <si>
    <t>Remont adaptera tworzywo sztuczne - kamionka dla średnicy Dn 150 mm</t>
  </si>
  <si>
    <t>Remont adaptera tworzywo sztuczne - kamionka dla średnicy Dn 200 mm</t>
  </si>
  <si>
    <t>Remont adaptera tworzywo sztuczne - kamionka dla średnicy Dn 250 mm</t>
  </si>
  <si>
    <t>Remont adaptera tworzywo sztuczne - żeliwo dla średnicy Dn 150 mm</t>
  </si>
  <si>
    <t>Remont adaptera tworzywo sztuczne - żeliwo dla średnicy Dn 200 mm</t>
  </si>
  <si>
    <t>Remont adaptera tworzywo sztuczne - żeliwo dla średnicy Dn 250 mm</t>
  </si>
  <si>
    <t>suma E3</t>
  </si>
  <si>
    <t>E3-</t>
  </si>
  <si>
    <t>E4-</t>
  </si>
  <si>
    <t>suma E4</t>
  </si>
  <si>
    <t>(5 * 6)</t>
  </si>
  <si>
    <t>Nr WWiORB</t>
  </si>
  <si>
    <t>Objazd sprawdzający stan techniczny systemu kanalizacji deszczowej (2 razy w miesiącu po maksymalnie 8 godzin)</t>
  </si>
  <si>
    <t>E1: Ceny jednostkowe dla robót instalacyjnych - wpusty deszczowe*</t>
  </si>
  <si>
    <t>* UWAGA: w wycenach tych pozycji, gdzie jest to uzasadnione, należy uwzględnić koszt zabezpieczenia miejsca awarii</t>
  </si>
  <si>
    <t>E4: Ceny jednostkowe dla robót instalacyjnych - naprawa uszkodzeń punktowych*</t>
  </si>
  <si>
    <t>E3: Ceny jednostkowe dla robót instalacyjnych - przyłącza*</t>
  </si>
  <si>
    <t>E2: Ceny jednostkowe dla robót instalacyjnych - studnie kanalizacyjne*</t>
  </si>
  <si>
    <t>WWiORB-01</t>
  </si>
  <si>
    <t>Wykonanie warstwy dolnej nawierzchni z  mieszanki mineralno bitumicznej o grubości do 7 cm wraz z zalaniem spoin masą asfaltową</t>
  </si>
  <si>
    <t>Wykonanie warstwy wiażącej z mieszanki mineralno bitumicznej o grubości do 7 cm wraz z zalaniem spoin masą asfaltową</t>
  </si>
  <si>
    <t>Wykonanie nawierzchni z betonu wylewanego "na mokro" o  grubości minimalnej 40 cm</t>
  </si>
  <si>
    <t>Regulacja prefabrykowanego wpustu deszczowego DN 500 mm, betonowego, wyposażonego min.: w osadnik, syfon, pierścień odciążający i kratę żeliwną</t>
  </si>
  <si>
    <t>Regulacja prefabrykowanego wpustu deszczowego DN 500 mm, z tworzyw sztucznych, wyposażonego min.: w osadnik, syfon, pierścień odciążający, kratę żeliwną</t>
  </si>
  <si>
    <t>Regulacja prefabrykowanego wpustu deszczowego krawężnikowego betonowego, wyposażonego min.: w osadnik, syfon, kratę żeliwną</t>
  </si>
  <si>
    <t>Regulacja prefabrykowanego wpustu deszczowego krawężnikowego z tworzyw sztucznych, wyposażonego min.: w osadnik, syfon, kratę żeliwną</t>
  </si>
  <si>
    <t>E5-</t>
  </si>
  <si>
    <t>Uzupełnienie rusztu żelbetowego wpustu</t>
  </si>
  <si>
    <t>Zakup rusztu żelbetowego wraz z kołnierzem komplet /tylko materiał/</t>
  </si>
  <si>
    <t>Zakup rusztu żeliwnego wraz z kołnierzem komplet /tylko materiał/</t>
  </si>
  <si>
    <t>Zakup włazu żeliwnego do studni wraz z kołnierzem komplet /tylko materiał/</t>
  </si>
  <si>
    <t>Uzupełnienie rusztu żeliwnego wpustu</t>
  </si>
  <si>
    <t>Uzupełnienie włazu z wypełniemem betonowym w studni</t>
  </si>
  <si>
    <t>Uzupełnienie włazu żeliwnego w studni</t>
  </si>
  <si>
    <t>E5: Ceny jednostkowe dla uzupełnień wpustów i studni*</t>
  </si>
  <si>
    <t>Zakup włazu żelbetowego z kołnierzem /tylko materiał/</t>
  </si>
  <si>
    <t>Zakup włazu z wypełnieniem betonowym z kołnierzem /tylko materiał/</t>
  </si>
  <si>
    <t>Usunięcie klawiszowiania pokrywy studni /klawiszującej/ poprzez montaż uszczelki</t>
  </si>
  <si>
    <t>Renowacja studni rewizyjnych chemią budowlaną</t>
  </si>
  <si>
    <t>Uszczelnienie (renowacja) kanałów o średnicach od Dn 200 mm do Dn 300 mm za pomocą rękawa szklanego utwardzanego promieniami UV wraz z wymaganymi pracami przygotowawczymi i powykonawczymi, badaniami i pomiarami</t>
  </si>
  <si>
    <t>1 mb</t>
  </si>
  <si>
    <t>Uszczelnienie (renowacja) kanałów o średnicach powyżej Dn 300 mm do Dn 500 mm za pomocą rękawa szklanego utwardzanego promieniami UV wraz z wymaganymi pracami przygotowawczymi i powykonawczymi, badaniami i pomiarami</t>
  </si>
  <si>
    <t>Uszczelnienie (renowacja) kanałów o średnicach powyżej Dn 300 mm do Dn 500 mm za pomocą rękawa filcowego termoutwardzalnego wraz z wymaganymi pracami przygotowawczymi i powykonawczymi, badaniami i pomiarami</t>
  </si>
  <si>
    <t>Uszczelnienie (renowacja) kanałów o średnicach powyżej Dn 500 mm do Dn 800 mm za pomocą rękawa filcowego termoutwardzalnego wraz z wymaganymi pracami przygotowawczymi i powykonawczymi, badaniami i pomiarami</t>
  </si>
  <si>
    <t>Uszczelnienie (renowacja) kanałów o średnicach powyżej Dn 800 mm do Dn 1200 mm za pomocą rękawa filcowego termoutwardzalnego wraz z wymaganymi pracami przygotowawczymi i powykonawczymi, badaniami i pomiarami</t>
  </si>
  <si>
    <t>Renowacja kanałów o średnicach od Dn 200 mm do Dn 250 mm za pomocą rur ciasnopasowanych PE 80 SDR 26 i 32 wraz z wymaganymi pracami przygotowawczymi i powykonawczymi, badaniami i pomiarami</t>
  </si>
  <si>
    <t>Renowacja kanałów o średnicach powyżej Dn 250 mm do Dn 400 mm za pomocą rur ciasnopasowanych PE 80 SDR 26 i 32 wraz z wymaganymi pracami przygotowawczymi i powykonawczymi, badaniami i pomiarami</t>
  </si>
  <si>
    <t>E6-</t>
  </si>
  <si>
    <t>Wymiana kanałów o średnicach od Dn 200 mm do Dn 300 mm za pomocą krakingu lub innej metody wykorzystującej głowicę kruszącą wraz z wymaganymi pracami przygotowawczymi i powykonawczymi, badaniami i pomiarami</t>
  </si>
  <si>
    <t>Wymiana kanałów o średnicach powyżej Dn 300 mm do Dn 500 mm za pomocą krakingu  lub innej metody wykorzystującej głowicę kruszącą wraz z wymaganymi pracami przygotowawczymi i powykonawczymi, badaniami i pomiarami</t>
  </si>
  <si>
    <t>Wymiana kanałów o średnicach powyżej Dn 500 mm za pomocą krakingu  lub innej metody wykorzystującej głowicę kruszącą wraz z wymaganymi pracami przygotowawczymi i powykonawczymi, badaniami i pomiarami</t>
  </si>
  <si>
    <t>Wykonanie kanałów o średnicach od Dn 200 mm do Dn 300 mm za pomocą przewiertu wraz z wymaganymi pracami przygotowawczymi i powykonawczymi, badaniami i pomiarami</t>
  </si>
  <si>
    <t>Wykonanie kanałów o średnicach powyżej Dn 300 mm do Dn 500 mm za pomocą przewiertu wraz z wymaganymi pracami przygotowawczymi i powykonawczymi, badaniami i pomiarami</t>
  </si>
  <si>
    <t>Wykonanie kanałów o średnicach powyżej Dn 500 mm za pomocą przewiertu wraz z wymaganymi pracami przygotowawczymi i powykonawczymi, badaniami i pomiarami</t>
  </si>
  <si>
    <t>suma E6</t>
  </si>
  <si>
    <t>E7: Ceny jednostkowe dla robót instalacyjnych - bezwykopowa naprawa kanałów metodami niszczącymi*</t>
  </si>
  <si>
    <t>E6: Ceny jednostkowe dla robót instalacyjnych - bezwykopowa naprawa kanałów metodami nieniszczącymi*</t>
  </si>
  <si>
    <t>E7-</t>
  </si>
  <si>
    <t>suma E7</t>
  </si>
  <si>
    <t>WWiORB-00</t>
  </si>
  <si>
    <t xml:space="preserve">WWiORB-01 </t>
  </si>
  <si>
    <t>WWiORB-02</t>
  </si>
  <si>
    <t>WWiORB-06</t>
  </si>
  <si>
    <t>WWiORB-07</t>
  </si>
  <si>
    <t>WWiORB-05</t>
  </si>
  <si>
    <t>WWiORB-03</t>
  </si>
  <si>
    <t>WWiORB-04</t>
  </si>
  <si>
    <t>WWiORB-01          WWiORB-02                WWiORB-04                WWiORB-06</t>
  </si>
  <si>
    <t>WWiORB-01          WWiORB-02                WWiORB-04           WWiORB-06</t>
  </si>
  <si>
    <t>WWiORB-01          WWiORB-02                WWiORB-04                 WWiORB-06</t>
  </si>
  <si>
    <t>Uszczelnienie (renowacja) kanałów o średnicach od Dn 200 mm do Dn 300 mm za pomocą rękawa filcowego termoutwardzalnego wraz z wymaganymi pracami przygotowawczymi i powykonawczymi, badaniami i pomiarami</t>
  </si>
  <si>
    <t>Uszczelnienie (renowacja) kanałów o średnicach do Dn 300 mm za pomocą krótkich odcinków (40-60cm) rękawa szklanego przy użyciu żywicy twardej wraz z wymaganymi pracami przygotowawczymi i powykonawczymi, badaniami i pomiarami</t>
  </si>
  <si>
    <t>Uszczelnienie (renowacja) kanałów o średnicach powyżej Dn 300 mm do Dn 600 za pomocą krótkich odcinków (40-60cm) rękawa szklanego przy użyciu żywicy twardej wraz z wymaganymi pracami przygotowawczymi i powykonawczymi, badaniami i pomiarami</t>
  </si>
  <si>
    <t>Zakup rusztu gumowego /tylko materiał/</t>
  </si>
  <si>
    <t>Uzupełnienie rusztu gumowego wpustu</t>
  </si>
  <si>
    <t>Zakup włazu z wypełnieniem betonowym do studni wraz z kołnierzem komplet /tylko materiał/</t>
  </si>
  <si>
    <t>suma E5</t>
  </si>
  <si>
    <t>Cena jedn netto</t>
  </si>
  <si>
    <t xml:space="preserve">Cena jedn netto </t>
  </si>
  <si>
    <t>Remont i regulacja włazu żeliwnego typu ciężkiego Dn 600 mm z wypełnieniem betonowym dla studni kanalizacyjnej o dowolnej średnicy metoda włazu bezkołnierzowego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</si>
</sst>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zcionka tekstu podstawowego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9"/>
      <name val="Arial Narrow"/>
      <family val="2"/>
      <charset val="238"/>
    </font>
    <font>
      <vertAlign val="superscript"/>
      <sz val="9"/>
      <name val="Arial Narrow"/>
      <family val="2"/>
      <charset val="238"/>
    </font>
    <font>
      <b/>
      <sz val="12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2" borderId="8" xfId="0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left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9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view="pageBreakPreview" topLeftCell="C1" zoomScale="60" zoomScaleNormal="100" workbookViewId="0">
      <selection activeCell="G3" sqref="G3:G4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223</v>
      </c>
    </row>
    <row r="2" spans="1:8" ht="7.5" customHeight="1"/>
    <row r="3" spans="1:8">
      <c r="A3" s="47" t="s">
        <v>126</v>
      </c>
      <c r="B3" s="48"/>
      <c r="C3" s="42" t="s">
        <v>254</v>
      </c>
      <c r="D3" s="42"/>
      <c r="E3" s="41" t="s">
        <v>1</v>
      </c>
      <c r="F3" s="41" t="s">
        <v>2</v>
      </c>
      <c r="G3" s="42" t="s">
        <v>321</v>
      </c>
      <c r="H3" s="11" t="s">
        <v>3</v>
      </c>
    </row>
    <row r="4" spans="1:8">
      <c r="A4" s="49"/>
      <c r="B4" s="50"/>
      <c r="C4" s="42"/>
      <c r="D4" s="4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45"/>
      <c r="B6" s="46"/>
      <c r="C6" s="27"/>
      <c r="D6" s="9" t="s">
        <v>224</v>
      </c>
      <c r="E6" s="10"/>
      <c r="F6" s="10"/>
      <c r="G6" s="9"/>
      <c r="H6" s="9"/>
    </row>
    <row r="7" spans="1:8">
      <c r="A7" s="15" t="s">
        <v>127</v>
      </c>
      <c r="B7" s="16">
        <v>1</v>
      </c>
      <c r="C7" s="30" t="s">
        <v>302</v>
      </c>
      <c r="D7" s="6" t="s">
        <v>255</v>
      </c>
      <c r="E7" s="7" t="s">
        <v>225</v>
      </c>
      <c r="F7" s="7">
        <v>1</v>
      </c>
      <c r="G7" s="7"/>
      <c r="H7" s="7">
        <f>F7*G7</f>
        <v>0</v>
      </c>
    </row>
    <row r="8" spans="1:8" ht="15.75">
      <c r="A8" s="15" t="s">
        <v>127</v>
      </c>
      <c r="B8" s="16">
        <v>3</v>
      </c>
      <c r="C8" s="28"/>
      <c r="D8" s="12" t="s">
        <v>76</v>
      </c>
      <c r="E8" s="7"/>
      <c r="F8" s="13">
        <f>SUM(F7:F7)</f>
        <v>1</v>
      </c>
      <c r="G8" s="7"/>
      <c r="H8" s="7">
        <f>SUM(H7)</f>
        <v>0</v>
      </c>
    </row>
  </sheetData>
  <mergeCells count="8">
    <mergeCell ref="F3:F4"/>
    <mergeCell ref="G3:G4"/>
    <mergeCell ref="A5:B5"/>
    <mergeCell ref="C3:C4"/>
    <mergeCell ref="A6:B6"/>
    <mergeCell ref="A3:B4"/>
    <mergeCell ref="D3:D4"/>
    <mergeCell ref="E3:E4"/>
  </mergeCells>
  <pageMargins left="0.7" right="0.7" top="0.75" bottom="0.75" header="0.3" footer="0.3"/>
  <pageSetup paperSize="9" scale="9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topLeftCell="A10" zoomScale="120" zoomScaleNormal="100" zoomScaleSheetLayoutView="120" workbookViewId="0">
      <selection activeCell="D19" sqref="D19:D20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259" width="9" style="1"/>
    <col min="260" max="260" width="73.625" style="1" customWidth="1"/>
    <col min="261" max="515" width="9" style="1"/>
    <col min="516" max="516" width="73.625" style="1" customWidth="1"/>
    <col min="517" max="771" width="9" style="1"/>
    <col min="772" max="772" width="73.625" style="1" customWidth="1"/>
    <col min="773" max="1027" width="9" style="1"/>
    <col min="1028" max="1028" width="73.625" style="1" customWidth="1"/>
    <col min="1029" max="1283" width="9" style="1"/>
    <col min="1284" max="1284" width="73.625" style="1" customWidth="1"/>
    <col min="1285" max="1539" width="9" style="1"/>
    <col min="1540" max="1540" width="73.625" style="1" customWidth="1"/>
    <col min="1541" max="1795" width="9" style="1"/>
    <col min="1796" max="1796" width="73.625" style="1" customWidth="1"/>
    <col min="1797" max="2051" width="9" style="1"/>
    <col min="2052" max="2052" width="73.625" style="1" customWidth="1"/>
    <col min="2053" max="2307" width="9" style="1"/>
    <col min="2308" max="2308" width="73.625" style="1" customWidth="1"/>
    <col min="2309" max="2563" width="9" style="1"/>
    <col min="2564" max="2564" width="73.625" style="1" customWidth="1"/>
    <col min="2565" max="2819" width="9" style="1"/>
    <col min="2820" max="2820" width="73.625" style="1" customWidth="1"/>
    <col min="2821" max="3075" width="9" style="1"/>
    <col min="3076" max="3076" width="73.625" style="1" customWidth="1"/>
    <col min="3077" max="3331" width="9" style="1"/>
    <col min="3332" max="3332" width="73.625" style="1" customWidth="1"/>
    <col min="3333" max="3587" width="9" style="1"/>
    <col min="3588" max="3588" width="73.625" style="1" customWidth="1"/>
    <col min="3589" max="3843" width="9" style="1"/>
    <col min="3844" max="3844" width="73.625" style="1" customWidth="1"/>
    <col min="3845" max="4099" width="9" style="1"/>
    <col min="4100" max="4100" width="73.625" style="1" customWidth="1"/>
    <col min="4101" max="4355" width="9" style="1"/>
    <col min="4356" max="4356" width="73.625" style="1" customWidth="1"/>
    <col min="4357" max="4611" width="9" style="1"/>
    <col min="4612" max="4612" width="73.625" style="1" customWidth="1"/>
    <col min="4613" max="4867" width="9" style="1"/>
    <col min="4868" max="4868" width="73.625" style="1" customWidth="1"/>
    <col min="4869" max="5123" width="9" style="1"/>
    <col min="5124" max="5124" width="73.625" style="1" customWidth="1"/>
    <col min="5125" max="5379" width="9" style="1"/>
    <col min="5380" max="5380" width="73.625" style="1" customWidth="1"/>
    <col min="5381" max="5635" width="9" style="1"/>
    <col min="5636" max="5636" width="73.625" style="1" customWidth="1"/>
    <col min="5637" max="5891" width="9" style="1"/>
    <col min="5892" max="5892" width="73.625" style="1" customWidth="1"/>
    <col min="5893" max="6147" width="9" style="1"/>
    <col min="6148" max="6148" width="73.625" style="1" customWidth="1"/>
    <col min="6149" max="6403" width="9" style="1"/>
    <col min="6404" max="6404" width="73.625" style="1" customWidth="1"/>
    <col min="6405" max="6659" width="9" style="1"/>
    <col min="6660" max="6660" width="73.625" style="1" customWidth="1"/>
    <col min="6661" max="6915" width="9" style="1"/>
    <col min="6916" max="6916" width="73.625" style="1" customWidth="1"/>
    <col min="6917" max="7171" width="9" style="1"/>
    <col min="7172" max="7172" width="73.625" style="1" customWidth="1"/>
    <col min="7173" max="7427" width="9" style="1"/>
    <col min="7428" max="7428" width="73.625" style="1" customWidth="1"/>
    <col min="7429" max="7683" width="9" style="1"/>
    <col min="7684" max="7684" width="73.625" style="1" customWidth="1"/>
    <col min="7685" max="7939" width="9" style="1"/>
    <col min="7940" max="7940" width="73.625" style="1" customWidth="1"/>
    <col min="7941" max="8195" width="9" style="1"/>
    <col min="8196" max="8196" width="73.625" style="1" customWidth="1"/>
    <col min="8197" max="8451" width="9" style="1"/>
    <col min="8452" max="8452" width="73.625" style="1" customWidth="1"/>
    <col min="8453" max="8707" width="9" style="1"/>
    <col min="8708" max="8708" width="73.625" style="1" customWidth="1"/>
    <col min="8709" max="8963" width="9" style="1"/>
    <col min="8964" max="8964" width="73.625" style="1" customWidth="1"/>
    <col min="8965" max="9219" width="9" style="1"/>
    <col min="9220" max="9220" width="73.625" style="1" customWidth="1"/>
    <col min="9221" max="9475" width="9" style="1"/>
    <col min="9476" max="9476" width="73.625" style="1" customWidth="1"/>
    <col min="9477" max="9731" width="9" style="1"/>
    <col min="9732" max="9732" width="73.625" style="1" customWidth="1"/>
    <col min="9733" max="9987" width="9" style="1"/>
    <col min="9988" max="9988" width="73.625" style="1" customWidth="1"/>
    <col min="9989" max="10243" width="9" style="1"/>
    <col min="10244" max="10244" width="73.625" style="1" customWidth="1"/>
    <col min="10245" max="10499" width="9" style="1"/>
    <col min="10500" max="10500" width="73.625" style="1" customWidth="1"/>
    <col min="10501" max="10755" width="9" style="1"/>
    <col min="10756" max="10756" width="73.625" style="1" customWidth="1"/>
    <col min="10757" max="11011" width="9" style="1"/>
    <col min="11012" max="11012" width="73.625" style="1" customWidth="1"/>
    <col min="11013" max="11267" width="9" style="1"/>
    <col min="11268" max="11268" width="73.625" style="1" customWidth="1"/>
    <col min="11269" max="11523" width="9" style="1"/>
    <col min="11524" max="11524" width="73.625" style="1" customWidth="1"/>
    <col min="11525" max="11779" width="9" style="1"/>
    <col min="11780" max="11780" width="73.625" style="1" customWidth="1"/>
    <col min="11781" max="12035" width="9" style="1"/>
    <col min="12036" max="12036" width="73.625" style="1" customWidth="1"/>
    <col min="12037" max="12291" width="9" style="1"/>
    <col min="12292" max="12292" width="73.625" style="1" customWidth="1"/>
    <col min="12293" max="12547" width="9" style="1"/>
    <col min="12548" max="12548" width="73.625" style="1" customWidth="1"/>
    <col min="12549" max="12803" width="9" style="1"/>
    <col min="12804" max="12804" width="73.625" style="1" customWidth="1"/>
    <col min="12805" max="13059" width="9" style="1"/>
    <col min="13060" max="13060" width="73.625" style="1" customWidth="1"/>
    <col min="13061" max="13315" width="9" style="1"/>
    <col min="13316" max="13316" width="73.625" style="1" customWidth="1"/>
    <col min="13317" max="13571" width="9" style="1"/>
    <col min="13572" max="13572" width="73.625" style="1" customWidth="1"/>
    <col min="13573" max="13827" width="9" style="1"/>
    <col min="13828" max="13828" width="73.625" style="1" customWidth="1"/>
    <col min="13829" max="14083" width="9" style="1"/>
    <col min="14084" max="14084" width="73.625" style="1" customWidth="1"/>
    <col min="14085" max="14339" width="9" style="1"/>
    <col min="14340" max="14340" width="73.625" style="1" customWidth="1"/>
    <col min="14341" max="14595" width="9" style="1"/>
    <col min="14596" max="14596" width="73.625" style="1" customWidth="1"/>
    <col min="14597" max="14851" width="9" style="1"/>
    <col min="14852" max="14852" width="73.625" style="1" customWidth="1"/>
    <col min="14853" max="15107" width="9" style="1"/>
    <col min="15108" max="15108" width="73.625" style="1" customWidth="1"/>
    <col min="15109" max="15363" width="9" style="1"/>
    <col min="15364" max="15364" width="73.625" style="1" customWidth="1"/>
    <col min="15365" max="15619" width="9" style="1"/>
    <col min="15620" max="15620" width="73.625" style="1" customWidth="1"/>
    <col min="15621" max="15875" width="9" style="1"/>
    <col min="15876" max="15876" width="73.625" style="1" customWidth="1"/>
    <col min="15877" max="16131" width="9" style="1"/>
    <col min="16132" max="16132" width="73.625" style="1" customWidth="1"/>
    <col min="16133" max="16384" width="9" style="1"/>
  </cols>
  <sheetData>
    <row r="1" spans="1:8" ht="15.75">
      <c r="D1" s="14" t="s">
        <v>277</v>
      </c>
    </row>
    <row r="3" spans="1:8">
      <c r="A3" s="47" t="s">
        <v>126</v>
      </c>
      <c r="B3" s="48"/>
      <c r="C3" s="42" t="s">
        <v>254</v>
      </c>
      <c r="D3" s="51" t="s">
        <v>0</v>
      </c>
      <c r="E3" s="41" t="s">
        <v>1</v>
      </c>
      <c r="F3" s="41" t="s">
        <v>2</v>
      </c>
      <c r="G3" s="42" t="s">
        <v>321</v>
      </c>
      <c r="H3" s="32" t="s">
        <v>3</v>
      </c>
    </row>
    <row r="4" spans="1:8">
      <c r="A4" s="49"/>
      <c r="B4" s="50"/>
      <c r="C4" s="42"/>
      <c r="D4" s="52"/>
      <c r="E4" s="41"/>
      <c r="F4" s="41"/>
      <c r="G4" s="42"/>
      <c r="H4" s="32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27"/>
      <c r="D6" s="9" t="s">
        <v>146</v>
      </c>
      <c r="E6" s="10"/>
      <c r="F6" s="10"/>
      <c r="G6" s="9"/>
      <c r="H6" s="9"/>
    </row>
    <row r="7" spans="1:8">
      <c r="A7" s="15" t="s">
        <v>269</v>
      </c>
      <c r="B7" s="16">
        <v>1</v>
      </c>
      <c r="C7" s="31" t="s">
        <v>307</v>
      </c>
      <c r="D7" s="34" t="s">
        <v>270</v>
      </c>
      <c r="E7" s="7" t="s">
        <v>47</v>
      </c>
      <c r="F7" s="7">
        <v>0.14000000000000001</v>
      </c>
      <c r="G7" s="20"/>
      <c r="H7" s="7">
        <f>F7*G7</f>
        <v>0</v>
      </c>
    </row>
    <row r="8" spans="1:8">
      <c r="A8" s="15" t="s">
        <v>269</v>
      </c>
      <c r="B8" s="16">
        <v>2</v>
      </c>
      <c r="C8" s="31" t="s">
        <v>307</v>
      </c>
      <c r="D8" s="34" t="s">
        <v>317</v>
      </c>
      <c r="E8" s="7" t="s">
        <v>47</v>
      </c>
      <c r="F8" s="7">
        <v>0.13</v>
      </c>
      <c r="G8" s="20"/>
      <c r="H8" s="7">
        <f t="shared" ref="H8:H17" si="0">F8*G8</f>
        <v>0</v>
      </c>
    </row>
    <row r="9" spans="1:8">
      <c r="A9" s="15" t="s">
        <v>269</v>
      </c>
      <c r="B9" s="16">
        <v>3</v>
      </c>
      <c r="C9" s="31" t="s">
        <v>307</v>
      </c>
      <c r="D9" s="34" t="s">
        <v>271</v>
      </c>
      <c r="E9" s="7" t="s">
        <v>47</v>
      </c>
      <c r="F9" s="7">
        <v>0.05</v>
      </c>
      <c r="G9" s="20"/>
      <c r="H9" s="7">
        <f t="shared" si="0"/>
        <v>0</v>
      </c>
    </row>
    <row r="10" spans="1:8">
      <c r="A10" s="15" t="s">
        <v>269</v>
      </c>
      <c r="B10" s="16">
        <v>4</v>
      </c>
      <c r="C10" s="31" t="s">
        <v>307</v>
      </c>
      <c r="D10" s="34" t="s">
        <v>272</v>
      </c>
      <c r="E10" s="7" t="s">
        <v>47</v>
      </c>
      <c r="F10" s="8">
        <v>0.05</v>
      </c>
      <c r="G10" s="20"/>
      <c r="H10" s="7">
        <f t="shared" si="0"/>
        <v>0</v>
      </c>
    </row>
    <row r="11" spans="1:8">
      <c r="A11" s="15" t="s">
        <v>269</v>
      </c>
      <c r="B11" s="16">
        <v>5</v>
      </c>
      <c r="C11" s="31" t="s">
        <v>307</v>
      </c>
      <c r="D11" s="34" t="s">
        <v>316</v>
      </c>
      <c r="E11" s="7" t="s">
        <v>47</v>
      </c>
      <c r="F11" s="8">
        <v>0.05</v>
      </c>
      <c r="G11" s="20"/>
      <c r="H11" s="7">
        <f t="shared" si="0"/>
        <v>0</v>
      </c>
    </row>
    <row r="12" spans="1:8">
      <c r="A12" s="15" t="s">
        <v>269</v>
      </c>
      <c r="B12" s="16">
        <v>6</v>
      </c>
      <c r="C12" s="31" t="s">
        <v>307</v>
      </c>
      <c r="D12" s="34" t="s">
        <v>318</v>
      </c>
      <c r="E12" s="7" t="s">
        <v>47</v>
      </c>
      <c r="F12" s="7">
        <v>0.05</v>
      </c>
      <c r="G12" s="20"/>
      <c r="H12" s="7">
        <f t="shared" si="0"/>
        <v>0</v>
      </c>
    </row>
    <row r="13" spans="1:8">
      <c r="A13" s="15" t="s">
        <v>269</v>
      </c>
      <c r="B13" s="16">
        <v>7</v>
      </c>
      <c r="C13" s="31" t="s">
        <v>307</v>
      </c>
      <c r="D13" s="34" t="s">
        <v>273</v>
      </c>
      <c r="E13" s="7" t="s">
        <v>47</v>
      </c>
      <c r="F13" s="7">
        <v>0.1</v>
      </c>
      <c r="G13" s="20"/>
      <c r="H13" s="7">
        <f t="shared" si="0"/>
        <v>0</v>
      </c>
    </row>
    <row r="14" spans="1:8">
      <c r="A14" s="15" t="s">
        <v>269</v>
      </c>
      <c r="B14" s="16">
        <v>8</v>
      </c>
      <c r="C14" s="31" t="s">
        <v>307</v>
      </c>
      <c r="D14" s="34" t="s">
        <v>274</v>
      </c>
      <c r="E14" s="7" t="s">
        <v>47</v>
      </c>
      <c r="F14" s="7">
        <v>0.13</v>
      </c>
      <c r="G14" s="20"/>
      <c r="H14" s="7">
        <f t="shared" si="0"/>
        <v>0</v>
      </c>
    </row>
    <row r="15" spans="1:8">
      <c r="A15" s="15" t="s">
        <v>269</v>
      </c>
      <c r="B15" s="16">
        <v>9</v>
      </c>
      <c r="C15" s="31" t="s">
        <v>307</v>
      </c>
      <c r="D15" s="34" t="s">
        <v>275</v>
      </c>
      <c r="E15" s="7" t="s">
        <v>47</v>
      </c>
      <c r="F15" s="8">
        <v>0.15</v>
      </c>
      <c r="G15" s="20"/>
      <c r="H15" s="7">
        <f t="shared" si="0"/>
        <v>0</v>
      </c>
    </row>
    <row r="16" spans="1:8">
      <c r="A16" s="15" t="s">
        <v>269</v>
      </c>
      <c r="B16" s="16">
        <v>10</v>
      </c>
      <c r="C16" s="31" t="s">
        <v>307</v>
      </c>
      <c r="D16" s="34" t="s">
        <v>276</v>
      </c>
      <c r="E16" s="7" t="s">
        <v>47</v>
      </c>
      <c r="F16" s="8">
        <v>0.15</v>
      </c>
      <c r="G16" s="20"/>
      <c r="H16" s="7">
        <f t="shared" si="0"/>
        <v>0</v>
      </c>
    </row>
    <row r="17" spans="1:8" ht="15.75">
      <c r="A17" s="15" t="s">
        <v>269</v>
      </c>
      <c r="B17" s="16">
        <v>11</v>
      </c>
      <c r="C17" s="6"/>
      <c r="D17" s="12" t="s">
        <v>319</v>
      </c>
      <c r="E17" s="7"/>
      <c r="F17" s="13">
        <f>SUM(F7:F16)</f>
        <v>1</v>
      </c>
      <c r="G17" s="7"/>
      <c r="H17" s="7">
        <f t="shared" si="0"/>
        <v>0</v>
      </c>
    </row>
    <row r="18" spans="1:8">
      <c r="D18" s="1" t="s">
        <v>257</v>
      </c>
    </row>
  </sheetData>
  <mergeCells count="7">
    <mergeCell ref="F3:F4"/>
    <mergeCell ref="G3:G4"/>
    <mergeCell ref="A5:B5"/>
    <mergeCell ref="A3:B4"/>
    <mergeCell ref="C3:C4"/>
    <mergeCell ref="D3:D4"/>
    <mergeCell ref="E3:E4"/>
  </mergeCells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BreakPreview" topLeftCell="A13" zoomScale="110" zoomScaleNormal="100" zoomScaleSheetLayoutView="110" workbookViewId="0">
      <selection activeCell="G7" sqref="G7"/>
    </sheetView>
  </sheetViews>
  <sheetFormatPr defaultRowHeight="13.5"/>
  <cols>
    <col min="1" max="2" width="4.25" style="1" customWidth="1"/>
    <col min="3" max="3" width="8.5" style="35" customWidth="1"/>
    <col min="4" max="4" width="73.625" style="1" customWidth="1"/>
    <col min="5" max="259" width="9" style="1"/>
    <col min="260" max="260" width="73.625" style="1" customWidth="1"/>
    <col min="261" max="515" width="9" style="1"/>
    <col min="516" max="516" width="73.625" style="1" customWidth="1"/>
    <col min="517" max="771" width="9" style="1"/>
    <col min="772" max="772" width="73.625" style="1" customWidth="1"/>
    <col min="773" max="1027" width="9" style="1"/>
    <col min="1028" max="1028" width="73.625" style="1" customWidth="1"/>
    <col min="1029" max="1283" width="9" style="1"/>
    <col min="1284" max="1284" width="73.625" style="1" customWidth="1"/>
    <col min="1285" max="1539" width="9" style="1"/>
    <col min="1540" max="1540" width="73.625" style="1" customWidth="1"/>
    <col min="1541" max="1795" width="9" style="1"/>
    <col min="1796" max="1796" width="73.625" style="1" customWidth="1"/>
    <col min="1797" max="2051" width="9" style="1"/>
    <col min="2052" max="2052" width="73.625" style="1" customWidth="1"/>
    <col min="2053" max="2307" width="9" style="1"/>
    <col min="2308" max="2308" width="73.625" style="1" customWidth="1"/>
    <col min="2309" max="2563" width="9" style="1"/>
    <col min="2564" max="2564" width="73.625" style="1" customWidth="1"/>
    <col min="2565" max="2819" width="9" style="1"/>
    <col min="2820" max="2820" width="73.625" style="1" customWidth="1"/>
    <col min="2821" max="3075" width="9" style="1"/>
    <col min="3076" max="3076" width="73.625" style="1" customWidth="1"/>
    <col min="3077" max="3331" width="9" style="1"/>
    <col min="3332" max="3332" width="73.625" style="1" customWidth="1"/>
    <col min="3333" max="3587" width="9" style="1"/>
    <col min="3588" max="3588" width="73.625" style="1" customWidth="1"/>
    <col min="3589" max="3843" width="9" style="1"/>
    <col min="3844" max="3844" width="73.625" style="1" customWidth="1"/>
    <col min="3845" max="4099" width="9" style="1"/>
    <col min="4100" max="4100" width="73.625" style="1" customWidth="1"/>
    <col min="4101" max="4355" width="9" style="1"/>
    <col min="4356" max="4356" width="73.625" style="1" customWidth="1"/>
    <col min="4357" max="4611" width="9" style="1"/>
    <col min="4612" max="4612" width="73.625" style="1" customWidth="1"/>
    <col min="4613" max="4867" width="9" style="1"/>
    <col min="4868" max="4868" width="73.625" style="1" customWidth="1"/>
    <col min="4869" max="5123" width="9" style="1"/>
    <col min="5124" max="5124" width="73.625" style="1" customWidth="1"/>
    <col min="5125" max="5379" width="9" style="1"/>
    <col min="5380" max="5380" width="73.625" style="1" customWidth="1"/>
    <col min="5381" max="5635" width="9" style="1"/>
    <col min="5636" max="5636" width="73.625" style="1" customWidth="1"/>
    <col min="5637" max="5891" width="9" style="1"/>
    <col min="5892" max="5892" width="73.625" style="1" customWidth="1"/>
    <col min="5893" max="6147" width="9" style="1"/>
    <col min="6148" max="6148" width="73.625" style="1" customWidth="1"/>
    <col min="6149" max="6403" width="9" style="1"/>
    <col min="6404" max="6404" width="73.625" style="1" customWidth="1"/>
    <col min="6405" max="6659" width="9" style="1"/>
    <col min="6660" max="6660" width="73.625" style="1" customWidth="1"/>
    <col min="6661" max="6915" width="9" style="1"/>
    <col min="6916" max="6916" width="73.625" style="1" customWidth="1"/>
    <col min="6917" max="7171" width="9" style="1"/>
    <col min="7172" max="7172" width="73.625" style="1" customWidth="1"/>
    <col min="7173" max="7427" width="9" style="1"/>
    <col min="7428" max="7428" width="73.625" style="1" customWidth="1"/>
    <col min="7429" max="7683" width="9" style="1"/>
    <col min="7684" max="7684" width="73.625" style="1" customWidth="1"/>
    <col min="7685" max="7939" width="9" style="1"/>
    <col min="7940" max="7940" width="73.625" style="1" customWidth="1"/>
    <col min="7941" max="8195" width="9" style="1"/>
    <col min="8196" max="8196" width="73.625" style="1" customWidth="1"/>
    <col min="8197" max="8451" width="9" style="1"/>
    <col min="8452" max="8452" width="73.625" style="1" customWidth="1"/>
    <col min="8453" max="8707" width="9" style="1"/>
    <col min="8708" max="8708" width="73.625" style="1" customWidth="1"/>
    <col min="8709" max="8963" width="9" style="1"/>
    <col min="8964" max="8964" width="73.625" style="1" customWidth="1"/>
    <col min="8965" max="9219" width="9" style="1"/>
    <col min="9220" max="9220" width="73.625" style="1" customWidth="1"/>
    <col min="9221" max="9475" width="9" style="1"/>
    <col min="9476" max="9476" width="73.625" style="1" customWidth="1"/>
    <col min="9477" max="9731" width="9" style="1"/>
    <col min="9732" max="9732" width="73.625" style="1" customWidth="1"/>
    <col min="9733" max="9987" width="9" style="1"/>
    <col min="9988" max="9988" width="73.625" style="1" customWidth="1"/>
    <col min="9989" max="10243" width="9" style="1"/>
    <col min="10244" max="10244" width="73.625" style="1" customWidth="1"/>
    <col min="10245" max="10499" width="9" style="1"/>
    <col min="10500" max="10500" width="73.625" style="1" customWidth="1"/>
    <col min="10501" max="10755" width="9" style="1"/>
    <col min="10756" max="10756" width="73.625" style="1" customWidth="1"/>
    <col min="10757" max="11011" width="9" style="1"/>
    <col min="11012" max="11012" width="73.625" style="1" customWidth="1"/>
    <col min="11013" max="11267" width="9" style="1"/>
    <col min="11268" max="11268" width="73.625" style="1" customWidth="1"/>
    <col min="11269" max="11523" width="9" style="1"/>
    <col min="11524" max="11524" width="73.625" style="1" customWidth="1"/>
    <col min="11525" max="11779" width="9" style="1"/>
    <col min="11780" max="11780" width="73.625" style="1" customWidth="1"/>
    <col min="11781" max="12035" width="9" style="1"/>
    <col min="12036" max="12036" width="73.625" style="1" customWidth="1"/>
    <col min="12037" max="12291" width="9" style="1"/>
    <col min="12292" max="12292" width="73.625" style="1" customWidth="1"/>
    <col min="12293" max="12547" width="9" style="1"/>
    <col min="12548" max="12548" width="73.625" style="1" customWidth="1"/>
    <col min="12549" max="12803" width="9" style="1"/>
    <col min="12804" max="12804" width="73.625" style="1" customWidth="1"/>
    <col min="12805" max="13059" width="9" style="1"/>
    <col min="13060" max="13060" width="73.625" style="1" customWidth="1"/>
    <col min="13061" max="13315" width="9" style="1"/>
    <col min="13316" max="13316" width="73.625" style="1" customWidth="1"/>
    <col min="13317" max="13571" width="9" style="1"/>
    <col min="13572" max="13572" width="73.625" style="1" customWidth="1"/>
    <col min="13573" max="13827" width="9" style="1"/>
    <col min="13828" max="13828" width="73.625" style="1" customWidth="1"/>
    <col min="13829" max="14083" width="9" style="1"/>
    <col min="14084" max="14084" width="73.625" style="1" customWidth="1"/>
    <col min="14085" max="14339" width="9" style="1"/>
    <col min="14340" max="14340" width="73.625" style="1" customWidth="1"/>
    <col min="14341" max="14595" width="9" style="1"/>
    <col min="14596" max="14596" width="73.625" style="1" customWidth="1"/>
    <col min="14597" max="14851" width="9" style="1"/>
    <col min="14852" max="14852" width="73.625" style="1" customWidth="1"/>
    <col min="14853" max="15107" width="9" style="1"/>
    <col min="15108" max="15108" width="73.625" style="1" customWidth="1"/>
    <col min="15109" max="15363" width="9" style="1"/>
    <col min="15364" max="15364" width="73.625" style="1" customWidth="1"/>
    <col min="15365" max="15619" width="9" style="1"/>
    <col min="15620" max="15620" width="73.625" style="1" customWidth="1"/>
    <col min="15621" max="15875" width="9" style="1"/>
    <col min="15876" max="15876" width="73.625" style="1" customWidth="1"/>
    <col min="15877" max="16131" width="9" style="1"/>
    <col min="16132" max="16132" width="73.625" style="1" customWidth="1"/>
    <col min="16133" max="16384" width="9" style="1"/>
  </cols>
  <sheetData>
    <row r="1" spans="1:8" ht="31.5">
      <c r="D1" s="14" t="s">
        <v>299</v>
      </c>
    </row>
    <row r="3" spans="1:8">
      <c r="A3" s="47" t="s">
        <v>126</v>
      </c>
      <c r="B3" s="48"/>
      <c r="C3" s="53" t="s">
        <v>254</v>
      </c>
      <c r="D3" s="51" t="s">
        <v>0</v>
      </c>
      <c r="E3" s="41" t="s">
        <v>1</v>
      </c>
      <c r="F3" s="41" t="s">
        <v>2</v>
      </c>
      <c r="G3" s="42" t="s">
        <v>321</v>
      </c>
      <c r="H3" s="33" t="s">
        <v>3</v>
      </c>
    </row>
    <row r="4" spans="1:8">
      <c r="A4" s="49"/>
      <c r="B4" s="50"/>
      <c r="C4" s="54"/>
      <c r="D4" s="52"/>
      <c r="E4" s="41"/>
      <c r="F4" s="41"/>
      <c r="G4" s="42"/>
      <c r="H4" s="33" t="s">
        <v>253</v>
      </c>
    </row>
    <row r="5" spans="1:8">
      <c r="A5" s="43">
        <v>1</v>
      </c>
      <c r="B5" s="44"/>
      <c r="C5" s="36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37"/>
      <c r="D6" s="9" t="s">
        <v>57</v>
      </c>
      <c r="E6" s="10"/>
      <c r="F6" s="10"/>
      <c r="G6" s="9"/>
      <c r="H6" s="9"/>
    </row>
    <row r="7" spans="1:8" ht="54">
      <c r="A7" s="15" t="s">
        <v>290</v>
      </c>
      <c r="B7" s="16">
        <v>1</v>
      </c>
      <c r="C7" s="39" t="s">
        <v>311</v>
      </c>
      <c r="D7" s="6" t="s">
        <v>282</v>
      </c>
      <c r="E7" s="7" t="s">
        <v>283</v>
      </c>
      <c r="F7" s="7">
        <v>0.05</v>
      </c>
      <c r="G7" s="20"/>
      <c r="H7" s="7">
        <f>F7*G7</f>
        <v>0</v>
      </c>
    </row>
    <row r="8" spans="1:8" ht="54">
      <c r="A8" s="15" t="s">
        <v>290</v>
      </c>
      <c r="B8" s="16">
        <v>2</v>
      </c>
      <c r="C8" s="39" t="s">
        <v>311</v>
      </c>
      <c r="D8" s="6" t="s">
        <v>284</v>
      </c>
      <c r="E8" s="7" t="s">
        <v>283</v>
      </c>
      <c r="F8" s="7">
        <v>0.1</v>
      </c>
      <c r="G8" s="7"/>
      <c r="H8" s="7">
        <f t="shared" ref="H8:H16" si="0">F8*G8</f>
        <v>0</v>
      </c>
    </row>
    <row r="9" spans="1:8" ht="54">
      <c r="A9" s="15" t="s">
        <v>290</v>
      </c>
      <c r="B9" s="16">
        <v>3</v>
      </c>
      <c r="C9" s="39" t="s">
        <v>311</v>
      </c>
      <c r="D9" s="6" t="s">
        <v>313</v>
      </c>
      <c r="E9" s="7" t="s">
        <v>283</v>
      </c>
      <c r="F9" s="7">
        <v>0.05</v>
      </c>
      <c r="G9" s="20"/>
      <c r="H9" s="7">
        <f t="shared" si="0"/>
        <v>0</v>
      </c>
    </row>
    <row r="10" spans="1:8" ht="54">
      <c r="A10" s="15" t="s">
        <v>290</v>
      </c>
      <c r="B10" s="16">
        <v>4</v>
      </c>
      <c r="C10" s="39" t="s">
        <v>311</v>
      </c>
      <c r="D10" s="6" t="s">
        <v>285</v>
      </c>
      <c r="E10" s="7" t="s">
        <v>283</v>
      </c>
      <c r="F10" s="7">
        <v>0.1</v>
      </c>
      <c r="G10" s="7"/>
      <c r="H10" s="7">
        <f t="shared" si="0"/>
        <v>0</v>
      </c>
    </row>
    <row r="11" spans="1:8" ht="54">
      <c r="A11" s="15" t="s">
        <v>290</v>
      </c>
      <c r="B11" s="16">
        <v>5</v>
      </c>
      <c r="C11" s="39" t="s">
        <v>311</v>
      </c>
      <c r="D11" s="6" t="s">
        <v>286</v>
      </c>
      <c r="E11" s="7" t="s">
        <v>283</v>
      </c>
      <c r="F11" s="7">
        <v>0.15</v>
      </c>
      <c r="G11" s="20"/>
      <c r="H11" s="7">
        <f t="shared" si="0"/>
        <v>0</v>
      </c>
    </row>
    <row r="12" spans="1:8" ht="54">
      <c r="A12" s="15" t="s">
        <v>290</v>
      </c>
      <c r="B12" s="16">
        <v>6</v>
      </c>
      <c r="C12" s="39" t="s">
        <v>311</v>
      </c>
      <c r="D12" s="6" t="s">
        <v>287</v>
      </c>
      <c r="E12" s="7" t="s">
        <v>283</v>
      </c>
      <c r="F12" s="7">
        <v>0.2</v>
      </c>
      <c r="G12" s="20"/>
      <c r="H12" s="7">
        <f t="shared" si="0"/>
        <v>0</v>
      </c>
    </row>
    <row r="13" spans="1:8" ht="54">
      <c r="A13" s="15" t="s">
        <v>290</v>
      </c>
      <c r="B13" s="16">
        <v>7</v>
      </c>
      <c r="C13" s="39" t="s">
        <v>311</v>
      </c>
      <c r="D13" s="6" t="s">
        <v>288</v>
      </c>
      <c r="E13" s="7" t="s">
        <v>283</v>
      </c>
      <c r="F13" s="7">
        <v>0.1</v>
      </c>
      <c r="G13" s="20"/>
      <c r="H13" s="7">
        <f t="shared" si="0"/>
        <v>0</v>
      </c>
    </row>
    <row r="14" spans="1:8" ht="54">
      <c r="A14" s="15" t="s">
        <v>290</v>
      </c>
      <c r="B14" s="16">
        <v>8</v>
      </c>
      <c r="C14" s="39" t="s">
        <v>311</v>
      </c>
      <c r="D14" s="6" t="s">
        <v>289</v>
      </c>
      <c r="E14" s="7" t="s">
        <v>283</v>
      </c>
      <c r="F14" s="7">
        <v>0.15</v>
      </c>
      <c r="G14" s="20"/>
      <c r="H14" s="7">
        <f t="shared" si="0"/>
        <v>0</v>
      </c>
    </row>
    <row r="15" spans="1:8" ht="54" customHeight="1">
      <c r="A15" s="15" t="s">
        <v>290</v>
      </c>
      <c r="B15" s="16">
        <v>9</v>
      </c>
      <c r="C15" s="31" t="s">
        <v>311</v>
      </c>
      <c r="D15" s="6" t="s">
        <v>314</v>
      </c>
      <c r="E15" s="7" t="s">
        <v>283</v>
      </c>
      <c r="F15" s="7">
        <v>0.05</v>
      </c>
      <c r="G15" s="40"/>
      <c r="H15" s="7">
        <f t="shared" si="0"/>
        <v>0</v>
      </c>
    </row>
    <row r="16" spans="1:8" ht="54" customHeight="1">
      <c r="A16" s="15" t="s">
        <v>290</v>
      </c>
      <c r="B16" s="16">
        <v>10</v>
      </c>
      <c r="C16" s="31" t="s">
        <v>311</v>
      </c>
      <c r="D16" s="6" t="s">
        <v>315</v>
      </c>
      <c r="E16" s="7" t="s">
        <v>283</v>
      </c>
      <c r="F16" s="7">
        <v>0.05</v>
      </c>
      <c r="G16" s="40"/>
      <c r="H16" s="7">
        <f t="shared" si="0"/>
        <v>0</v>
      </c>
    </row>
    <row r="17" spans="1:8" ht="15.75">
      <c r="A17" s="15" t="s">
        <v>290</v>
      </c>
      <c r="B17" s="16">
        <v>11</v>
      </c>
      <c r="C17" s="38"/>
      <c r="D17" s="12" t="s">
        <v>297</v>
      </c>
      <c r="E17" s="7"/>
      <c r="F17" s="33">
        <f>SUM(F7:F16)</f>
        <v>1.0000000000000002</v>
      </c>
      <c r="G17" s="7"/>
      <c r="H17" s="7">
        <f>SUM(H7:H14)</f>
        <v>0</v>
      </c>
    </row>
    <row r="18" spans="1:8">
      <c r="D18" s="1" t="s">
        <v>257</v>
      </c>
    </row>
  </sheetData>
  <mergeCells count="7">
    <mergeCell ref="F3:F4"/>
    <mergeCell ref="G3:G4"/>
    <mergeCell ref="A5:B5"/>
    <mergeCell ref="A3:B4"/>
    <mergeCell ref="C3:C4"/>
    <mergeCell ref="D3:D4"/>
    <mergeCell ref="E3:E4"/>
  </mergeCells>
  <pageMargins left="0.7" right="0.7" top="0.75" bottom="0.75" header="0.3" footer="0.3"/>
  <pageSetup paperSize="9" scale="71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90" zoomScaleNormal="100" zoomScaleSheetLayoutView="90" workbookViewId="0">
      <selection activeCell="G7" sqref="G7"/>
    </sheetView>
  </sheetViews>
  <sheetFormatPr defaultRowHeight="13.5"/>
  <cols>
    <col min="1" max="2" width="4.25" style="1" customWidth="1"/>
    <col min="3" max="3" width="8.5" style="35" customWidth="1"/>
    <col min="4" max="4" width="73.625" style="1" customWidth="1"/>
    <col min="5" max="259" width="9" style="1"/>
    <col min="260" max="260" width="73.625" style="1" customWidth="1"/>
    <col min="261" max="515" width="9" style="1"/>
    <col min="516" max="516" width="73.625" style="1" customWidth="1"/>
    <col min="517" max="771" width="9" style="1"/>
    <col min="772" max="772" width="73.625" style="1" customWidth="1"/>
    <col min="773" max="1027" width="9" style="1"/>
    <col min="1028" max="1028" width="73.625" style="1" customWidth="1"/>
    <col min="1029" max="1283" width="9" style="1"/>
    <col min="1284" max="1284" width="73.625" style="1" customWidth="1"/>
    <col min="1285" max="1539" width="9" style="1"/>
    <col min="1540" max="1540" width="73.625" style="1" customWidth="1"/>
    <col min="1541" max="1795" width="9" style="1"/>
    <col min="1796" max="1796" width="73.625" style="1" customWidth="1"/>
    <col min="1797" max="2051" width="9" style="1"/>
    <col min="2052" max="2052" width="73.625" style="1" customWidth="1"/>
    <col min="2053" max="2307" width="9" style="1"/>
    <col min="2308" max="2308" width="73.625" style="1" customWidth="1"/>
    <col min="2309" max="2563" width="9" style="1"/>
    <col min="2564" max="2564" width="73.625" style="1" customWidth="1"/>
    <col min="2565" max="2819" width="9" style="1"/>
    <col min="2820" max="2820" width="73.625" style="1" customWidth="1"/>
    <col min="2821" max="3075" width="9" style="1"/>
    <col min="3076" max="3076" width="73.625" style="1" customWidth="1"/>
    <col min="3077" max="3331" width="9" style="1"/>
    <col min="3332" max="3332" width="73.625" style="1" customWidth="1"/>
    <col min="3333" max="3587" width="9" style="1"/>
    <col min="3588" max="3588" width="73.625" style="1" customWidth="1"/>
    <col min="3589" max="3843" width="9" style="1"/>
    <col min="3844" max="3844" width="73.625" style="1" customWidth="1"/>
    <col min="3845" max="4099" width="9" style="1"/>
    <col min="4100" max="4100" width="73.625" style="1" customWidth="1"/>
    <col min="4101" max="4355" width="9" style="1"/>
    <col min="4356" max="4356" width="73.625" style="1" customWidth="1"/>
    <col min="4357" max="4611" width="9" style="1"/>
    <col min="4612" max="4612" width="73.625" style="1" customWidth="1"/>
    <col min="4613" max="4867" width="9" style="1"/>
    <col min="4868" max="4868" width="73.625" style="1" customWidth="1"/>
    <col min="4869" max="5123" width="9" style="1"/>
    <col min="5124" max="5124" width="73.625" style="1" customWidth="1"/>
    <col min="5125" max="5379" width="9" style="1"/>
    <col min="5380" max="5380" width="73.625" style="1" customWidth="1"/>
    <col min="5381" max="5635" width="9" style="1"/>
    <col min="5636" max="5636" width="73.625" style="1" customWidth="1"/>
    <col min="5637" max="5891" width="9" style="1"/>
    <col min="5892" max="5892" width="73.625" style="1" customWidth="1"/>
    <col min="5893" max="6147" width="9" style="1"/>
    <col min="6148" max="6148" width="73.625" style="1" customWidth="1"/>
    <col min="6149" max="6403" width="9" style="1"/>
    <col min="6404" max="6404" width="73.625" style="1" customWidth="1"/>
    <col min="6405" max="6659" width="9" style="1"/>
    <col min="6660" max="6660" width="73.625" style="1" customWidth="1"/>
    <col min="6661" max="6915" width="9" style="1"/>
    <col min="6916" max="6916" width="73.625" style="1" customWidth="1"/>
    <col min="6917" max="7171" width="9" style="1"/>
    <col min="7172" max="7172" width="73.625" style="1" customWidth="1"/>
    <col min="7173" max="7427" width="9" style="1"/>
    <col min="7428" max="7428" width="73.625" style="1" customWidth="1"/>
    <col min="7429" max="7683" width="9" style="1"/>
    <col min="7684" max="7684" width="73.625" style="1" customWidth="1"/>
    <col min="7685" max="7939" width="9" style="1"/>
    <col min="7940" max="7940" width="73.625" style="1" customWidth="1"/>
    <col min="7941" max="8195" width="9" style="1"/>
    <col min="8196" max="8196" width="73.625" style="1" customWidth="1"/>
    <col min="8197" max="8451" width="9" style="1"/>
    <col min="8452" max="8452" width="73.625" style="1" customWidth="1"/>
    <col min="8453" max="8707" width="9" style="1"/>
    <col min="8708" max="8708" width="73.625" style="1" customWidth="1"/>
    <col min="8709" max="8963" width="9" style="1"/>
    <col min="8964" max="8964" width="73.625" style="1" customWidth="1"/>
    <col min="8965" max="9219" width="9" style="1"/>
    <col min="9220" max="9220" width="73.625" style="1" customWidth="1"/>
    <col min="9221" max="9475" width="9" style="1"/>
    <col min="9476" max="9476" width="73.625" style="1" customWidth="1"/>
    <col min="9477" max="9731" width="9" style="1"/>
    <col min="9732" max="9732" width="73.625" style="1" customWidth="1"/>
    <col min="9733" max="9987" width="9" style="1"/>
    <col min="9988" max="9988" width="73.625" style="1" customWidth="1"/>
    <col min="9989" max="10243" width="9" style="1"/>
    <col min="10244" max="10244" width="73.625" style="1" customWidth="1"/>
    <col min="10245" max="10499" width="9" style="1"/>
    <col min="10500" max="10500" width="73.625" style="1" customWidth="1"/>
    <col min="10501" max="10755" width="9" style="1"/>
    <col min="10756" max="10756" width="73.625" style="1" customWidth="1"/>
    <col min="10757" max="11011" width="9" style="1"/>
    <col min="11012" max="11012" width="73.625" style="1" customWidth="1"/>
    <col min="11013" max="11267" width="9" style="1"/>
    <col min="11268" max="11268" width="73.625" style="1" customWidth="1"/>
    <col min="11269" max="11523" width="9" style="1"/>
    <col min="11524" max="11524" width="73.625" style="1" customWidth="1"/>
    <col min="11525" max="11779" width="9" style="1"/>
    <col min="11780" max="11780" width="73.625" style="1" customWidth="1"/>
    <col min="11781" max="12035" width="9" style="1"/>
    <col min="12036" max="12036" width="73.625" style="1" customWidth="1"/>
    <col min="12037" max="12291" width="9" style="1"/>
    <col min="12292" max="12292" width="73.625" style="1" customWidth="1"/>
    <col min="12293" max="12547" width="9" style="1"/>
    <col min="12548" max="12548" width="73.625" style="1" customWidth="1"/>
    <col min="12549" max="12803" width="9" style="1"/>
    <col min="12804" max="12804" width="73.625" style="1" customWidth="1"/>
    <col min="12805" max="13059" width="9" style="1"/>
    <col min="13060" max="13060" width="73.625" style="1" customWidth="1"/>
    <col min="13061" max="13315" width="9" style="1"/>
    <col min="13316" max="13316" width="73.625" style="1" customWidth="1"/>
    <col min="13317" max="13571" width="9" style="1"/>
    <col min="13572" max="13572" width="73.625" style="1" customWidth="1"/>
    <col min="13573" max="13827" width="9" style="1"/>
    <col min="13828" max="13828" width="73.625" style="1" customWidth="1"/>
    <col min="13829" max="14083" width="9" style="1"/>
    <col min="14084" max="14084" width="73.625" style="1" customWidth="1"/>
    <col min="14085" max="14339" width="9" style="1"/>
    <col min="14340" max="14340" width="73.625" style="1" customWidth="1"/>
    <col min="14341" max="14595" width="9" style="1"/>
    <col min="14596" max="14596" width="73.625" style="1" customWidth="1"/>
    <col min="14597" max="14851" width="9" style="1"/>
    <col min="14852" max="14852" width="73.625" style="1" customWidth="1"/>
    <col min="14853" max="15107" width="9" style="1"/>
    <col min="15108" max="15108" width="73.625" style="1" customWidth="1"/>
    <col min="15109" max="15363" width="9" style="1"/>
    <col min="15364" max="15364" width="73.625" style="1" customWidth="1"/>
    <col min="15365" max="15619" width="9" style="1"/>
    <col min="15620" max="15620" width="73.625" style="1" customWidth="1"/>
    <col min="15621" max="15875" width="9" style="1"/>
    <col min="15876" max="15876" width="73.625" style="1" customWidth="1"/>
    <col min="15877" max="16131" width="9" style="1"/>
    <col min="16132" max="16132" width="73.625" style="1" customWidth="1"/>
    <col min="16133" max="16384" width="9" style="1"/>
  </cols>
  <sheetData>
    <row r="1" spans="1:8" ht="31.5">
      <c r="D1" s="14" t="s">
        <v>298</v>
      </c>
    </row>
    <row r="3" spans="1:8">
      <c r="A3" s="47" t="s">
        <v>126</v>
      </c>
      <c r="B3" s="48"/>
      <c r="C3" s="53" t="s">
        <v>254</v>
      </c>
      <c r="D3" s="51" t="s">
        <v>0</v>
      </c>
      <c r="E3" s="41" t="s">
        <v>1</v>
      </c>
      <c r="F3" s="41" t="s">
        <v>2</v>
      </c>
      <c r="G3" s="42" t="s">
        <v>320</v>
      </c>
      <c r="H3" s="33" t="s">
        <v>3</v>
      </c>
    </row>
    <row r="4" spans="1:8">
      <c r="A4" s="49"/>
      <c r="B4" s="50"/>
      <c r="C4" s="54"/>
      <c r="D4" s="52"/>
      <c r="E4" s="41"/>
      <c r="F4" s="41"/>
      <c r="G4" s="42"/>
      <c r="H4" s="33" t="s">
        <v>253</v>
      </c>
    </row>
    <row r="5" spans="1:8">
      <c r="A5" s="43">
        <v>1</v>
      </c>
      <c r="B5" s="44"/>
      <c r="C5" s="36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37"/>
      <c r="D6" s="9" t="s">
        <v>57</v>
      </c>
      <c r="E6" s="10"/>
      <c r="F6" s="10"/>
      <c r="G6" s="9"/>
      <c r="H6" s="9"/>
    </row>
    <row r="7" spans="1:8" ht="54">
      <c r="A7" s="15" t="s">
        <v>300</v>
      </c>
      <c r="B7" s="16">
        <v>1</v>
      </c>
      <c r="C7" s="39" t="s">
        <v>312</v>
      </c>
      <c r="D7" s="6" t="s">
        <v>291</v>
      </c>
      <c r="E7" s="7" t="s">
        <v>283</v>
      </c>
      <c r="F7" s="7">
        <v>0.1</v>
      </c>
      <c r="G7" s="20"/>
      <c r="H7" s="7">
        <f>F7*G7</f>
        <v>0</v>
      </c>
    </row>
    <row r="8" spans="1:8" ht="54">
      <c r="A8" s="15" t="s">
        <v>300</v>
      </c>
      <c r="B8" s="16">
        <v>2</v>
      </c>
      <c r="C8" s="39" t="s">
        <v>312</v>
      </c>
      <c r="D8" s="6" t="s">
        <v>292</v>
      </c>
      <c r="E8" s="7" t="s">
        <v>283</v>
      </c>
      <c r="F8" s="7">
        <v>0.15</v>
      </c>
      <c r="G8" s="7"/>
      <c r="H8" s="7">
        <f t="shared" ref="H8:H12" si="0">F8*G8</f>
        <v>0</v>
      </c>
    </row>
    <row r="9" spans="1:8" ht="54">
      <c r="A9" s="15" t="s">
        <v>300</v>
      </c>
      <c r="B9" s="16">
        <v>3</v>
      </c>
      <c r="C9" s="39" t="s">
        <v>312</v>
      </c>
      <c r="D9" s="6" t="s">
        <v>293</v>
      </c>
      <c r="E9" s="7" t="s">
        <v>283</v>
      </c>
      <c r="F9" s="7">
        <v>0.2</v>
      </c>
      <c r="G9" s="20"/>
      <c r="H9" s="7">
        <f t="shared" si="0"/>
        <v>0</v>
      </c>
    </row>
    <row r="10" spans="1:8" ht="54">
      <c r="A10" s="15" t="s">
        <v>300</v>
      </c>
      <c r="B10" s="16">
        <v>4</v>
      </c>
      <c r="C10" s="39" t="s">
        <v>312</v>
      </c>
      <c r="D10" s="6" t="s">
        <v>294</v>
      </c>
      <c r="E10" s="7" t="s">
        <v>283</v>
      </c>
      <c r="F10" s="7">
        <v>0.1</v>
      </c>
      <c r="G10" s="7"/>
      <c r="H10" s="7">
        <f t="shared" si="0"/>
        <v>0</v>
      </c>
    </row>
    <row r="11" spans="1:8" ht="54">
      <c r="A11" s="15" t="s">
        <v>300</v>
      </c>
      <c r="B11" s="16">
        <v>5</v>
      </c>
      <c r="C11" s="39" t="s">
        <v>312</v>
      </c>
      <c r="D11" s="6" t="s">
        <v>295</v>
      </c>
      <c r="E11" s="7" t="s">
        <v>283</v>
      </c>
      <c r="F11" s="7">
        <v>0.2</v>
      </c>
      <c r="G11" s="20"/>
      <c r="H11" s="7">
        <f t="shared" si="0"/>
        <v>0</v>
      </c>
    </row>
    <row r="12" spans="1:8" ht="54">
      <c r="A12" s="15" t="s">
        <v>300</v>
      </c>
      <c r="B12" s="16">
        <v>6</v>
      </c>
      <c r="C12" s="39" t="s">
        <v>312</v>
      </c>
      <c r="D12" s="6" t="s">
        <v>296</v>
      </c>
      <c r="E12" s="7" t="s">
        <v>283</v>
      </c>
      <c r="F12" s="7">
        <v>0.25</v>
      </c>
      <c r="G12" s="20"/>
      <c r="H12" s="7">
        <f t="shared" si="0"/>
        <v>0</v>
      </c>
    </row>
    <row r="13" spans="1:8" ht="15.75">
      <c r="A13" s="15" t="s">
        <v>300</v>
      </c>
      <c r="B13" s="16">
        <v>7</v>
      </c>
      <c r="C13" s="38"/>
      <c r="D13" s="12" t="s">
        <v>301</v>
      </c>
      <c r="E13" s="7"/>
      <c r="F13" s="13">
        <f>SUM(F7:F12)</f>
        <v>1</v>
      </c>
      <c r="G13" s="7"/>
      <c r="H13" s="7"/>
    </row>
    <row r="14" spans="1:8">
      <c r="D14" s="1" t="s">
        <v>257</v>
      </c>
    </row>
  </sheetData>
  <mergeCells count="7">
    <mergeCell ref="F3:F4"/>
    <mergeCell ref="G3:G4"/>
    <mergeCell ref="A5:B5"/>
    <mergeCell ref="A3:B4"/>
    <mergeCell ref="C3:C4"/>
    <mergeCell ref="D3:D4"/>
    <mergeCell ref="E3:E4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topLeftCell="A19" zoomScale="80" zoomScaleNormal="100" zoomScaleSheetLayoutView="80" workbookViewId="0">
      <selection activeCell="G7" sqref="G7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226</v>
      </c>
    </row>
    <row r="2" spans="1:8" ht="7.5" customHeight="1"/>
    <row r="3" spans="1:8">
      <c r="A3" s="47" t="s">
        <v>126</v>
      </c>
      <c r="B3" s="48"/>
      <c r="C3" s="42" t="s">
        <v>254</v>
      </c>
      <c r="D3" s="42"/>
      <c r="E3" s="41" t="s">
        <v>1</v>
      </c>
      <c r="F3" s="41" t="s">
        <v>2</v>
      </c>
      <c r="G3" s="42" t="s">
        <v>320</v>
      </c>
      <c r="H3" s="3" t="s">
        <v>3</v>
      </c>
    </row>
    <row r="4" spans="1:8">
      <c r="A4" s="49"/>
      <c r="B4" s="50"/>
      <c r="C4" s="42"/>
      <c r="D4" s="4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45"/>
      <c r="B6" s="46"/>
      <c r="C6" s="27"/>
      <c r="D6" s="9" t="s">
        <v>4</v>
      </c>
      <c r="E6" s="10"/>
      <c r="F6" s="10"/>
      <c r="G6" s="9"/>
      <c r="H6" s="9"/>
    </row>
    <row r="7" spans="1:8" ht="37.5" customHeight="1">
      <c r="A7" s="15" t="s">
        <v>128</v>
      </c>
      <c r="B7" s="16">
        <v>1</v>
      </c>
      <c r="C7" s="31" t="s">
        <v>261</v>
      </c>
      <c r="D7" s="6" t="s">
        <v>78</v>
      </c>
      <c r="E7" s="7" t="s">
        <v>8</v>
      </c>
      <c r="F7" s="7">
        <v>0.15</v>
      </c>
      <c r="G7" s="7"/>
      <c r="H7" s="7">
        <f>F7*G7</f>
        <v>0</v>
      </c>
    </row>
    <row r="8" spans="1:8" ht="39" customHeight="1">
      <c r="A8" s="15" t="s">
        <v>128</v>
      </c>
      <c r="B8" s="16">
        <v>2</v>
      </c>
      <c r="C8" s="31" t="s">
        <v>261</v>
      </c>
      <c r="D8" s="6" t="s">
        <v>79</v>
      </c>
      <c r="E8" s="7" t="s">
        <v>8</v>
      </c>
      <c r="F8" s="8">
        <v>0.15</v>
      </c>
      <c r="G8" s="7"/>
      <c r="H8" s="7">
        <f t="shared" ref="H8:H27" si="0">F8*G8</f>
        <v>0</v>
      </c>
    </row>
    <row r="9" spans="1:8" ht="27">
      <c r="A9" s="15" t="s">
        <v>128</v>
      </c>
      <c r="B9" s="16">
        <v>3</v>
      </c>
      <c r="C9" s="31" t="s">
        <v>261</v>
      </c>
      <c r="D9" s="6" t="s">
        <v>80</v>
      </c>
      <c r="E9" s="7" t="s">
        <v>8</v>
      </c>
      <c r="F9" s="8">
        <v>0.02</v>
      </c>
      <c r="G9" s="7"/>
      <c r="H9" s="7">
        <f t="shared" si="0"/>
        <v>0</v>
      </c>
    </row>
    <row r="10" spans="1:8" ht="27">
      <c r="A10" s="15" t="s">
        <v>128</v>
      </c>
      <c r="B10" s="16">
        <v>4</v>
      </c>
      <c r="C10" s="31" t="s">
        <v>261</v>
      </c>
      <c r="D10" s="6" t="s">
        <v>81</v>
      </c>
      <c r="E10" s="7" t="s">
        <v>8</v>
      </c>
      <c r="F10" s="8">
        <v>0.03</v>
      </c>
      <c r="G10" s="7"/>
      <c r="H10" s="7">
        <f t="shared" si="0"/>
        <v>0</v>
      </c>
    </row>
    <row r="11" spans="1:8" ht="27">
      <c r="A11" s="15" t="s">
        <v>128</v>
      </c>
      <c r="B11" s="16">
        <v>5</v>
      </c>
      <c r="C11" s="31" t="s">
        <v>261</v>
      </c>
      <c r="D11" s="6" t="s">
        <v>83</v>
      </c>
      <c r="E11" s="7" t="s">
        <v>8</v>
      </c>
      <c r="F11" s="8">
        <v>0.05</v>
      </c>
      <c r="G11" s="7"/>
      <c r="H11" s="7">
        <f t="shared" si="0"/>
        <v>0</v>
      </c>
    </row>
    <row r="12" spans="1:8" ht="27">
      <c r="A12" s="15" t="s">
        <v>128</v>
      </c>
      <c r="B12" s="16">
        <v>6</v>
      </c>
      <c r="C12" s="31" t="s">
        <v>261</v>
      </c>
      <c r="D12" s="6" t="s">
        <v>82</v>
      </c>
      <c r="E12" s="7" t="s">
        <v>8</v>
      </c>
      <c r="F12" s="8">
        <v>0.05</v>
      </c>
      <c r="G12" s="7"/>
      <c r="H12" s="7">
        <f t="shared" si="0"/>
        <v>0</v>
      </c>
    </row>
    <row r="13" spans="1:8" ht="27">
      <c r="A13" s="15" t="s">
        <v>128</v>
      </c>
      <c r="B13" s="16">
        <v>7</v>
      </c>
      <c r="C13" s="31" t="s">
        <v>261</v>
      </c>
      <c r="D13" s="6" t="s">
        <v>84</v>
      </c>
      <c r="E13" s="7" t="s">
        <v>8</v>
      </c>
      <c r="F13" s="8">
        <v>0.01</v>
      </c>
      <c r="G13" s="7"/>
      <c r="H13" s="7">
        <f t="shared" si="0"/>
        <v>0</v>
      </c>
    </row>
    <row r="14" spans="1:8" ht="27">
      <c r="A14" s="15" t="s">
        <v>128</v>
      </c>
      <c r="B14" s="16">
        <v>8</v>
      </c>
      <c r="C14" s="31" t="s">
        <v>261</v>
      </c>
      <c r="D14" s="6" t="s">
        <v>85</v>
      </c>
      <c r="E14" s="7" t="s">
        <v>8</v>
      </c>
      <c r="F14" s="8">
        <v>0.01</v>
      </c>
      <c r="G14" s="7"/>
      <c r="H14" s="7">
        <f t="shared" si="0"/>
        <v>0</v>
      </c>
    </row>
    <row r="15" spans="1:8" ht="27">
      <c r="A15" s="15" t="s">
        <v>128</v>
      </c>
      <c r="B15" s="16">
        <v>9</v>
      </c>
      <c r="C15" s="31" t="s">
        <v>261</v>
      </c>
      <c r="D15" s="6" t="s">
        <v>86</v>
      </c>
      <c r="E15" s="7" t="s">
        <v>8</v>
      </c>
      <c r="F15" s="8">
        <v>0.02</v>
      </c>
      <c r="G15" s="7"/>
      <c r="H15" s="7">
        <f t="shared" si="0"/>
        <v>0</v>
      </c>
    </row>
    <row r="16" spans="1:8" ht="27">
      <c r="A16" s="15" t="s">
        <v>128</v>
      </c>
      <c r="B16" s="16">
        <v>10</v>
      </c>
      <c r="C16" s="31" t="s">
        <v>261</v>
      </c>
      <c r="D16" s="6" t="s">
        <v>87</v>
      </c>
      <c r="E16" s="7" t="s">
        <v>8</v>
      </c>
      <c r="F16" s="8">
        <v>0.02</v>
      </c>
      <c r="G16" s="7"/>
      <c r="H16" s="7">
        <f t="shared" si="0"/>
        <v>0</v>
      </c>
    </row>
    <row r="17" spans="1:8" ht="27">
      <c r="A17" s="15" t="s">
        <v>128</v>
      </c>
      <c r="B17" s="16">
        <v>11</v>
      </c>
      <c r="C17" s="31" t="s">
        <v>261</v>
      </c>
      <c r="D17" s="6" t="s">
        <v>88</v>
      </c>
      <c r="E17" s="7" t="s">
        <v>8</v>
      </c>
      <c r="F17" s="8">
        <v>0.02</v>
      </c>
      <c r="G17" s="7"/>
      <c r="H17" s="7">
        <f t="shared" si="0"/>
        <v>0</v>
      </c>
    </row>
    <row r="18" spans="1:8" ht="27">
      <c r="A18" s="15" t="s">
        <v>128</v>
      </c>
      <c r="B18" s="16">
        <v>12</v>
      </c>
      <c r="C18" s="31" t="s">
        <v>261</v>
      </c>
      <c r="D18" s="6" t="s">
        <v>89</v>
      </c>
      <c r="E18" s="7" t="s">
        <v>8</v>
      </c>
      <c r="F18" s="8">
        <v>0.02</v>
      </c>
      <c r="G18" s="7"/>
      <c r="H18" s="7">
        <f t="shared" si="0"/>
        <v>0</v>
      </c>
    </row>
    <row r="19" spans="1:8" ht="27">
      <c r="A19" s="15" t="s">
        <v>128</v>
      </c>
      <c r="B19" s="16">
        <v>13</v>
      </c>
      <c r="C19" s="31" t="s">
        <v>261</v>
      </c>
      <c r="D19" s="6" t="s">
        <v>90</v>
      </c>
      <c r="E19" s="7" t="s">
        <v>8</v>
      </c>
      <c r="F19" s="8">
        <v>0.02</v>
      </c>
      <c r="G19" s="7"/>
      <c r="H19" s="7">
        <f t="shared" si="0"/>
        <v>0</v>
      </c>
    </row>
    <row r="20" spans="1:8" ht="27">
      <c r="A20" s="15" t="s">
        <v>128</v>
      </c>
      <c r="B20" s="16">
        <v>14</v>
      </c>
      <c r="C20" s="31" t="s">
        <v>261</v>
      </c>
      <c r="D20" s="6" t="s">
        <v>91</v>
      </c>
      <c r="E20" s="7" t="s">
        <v>8</v>
      </c>
      <c r="F20" s="8">
        <v>0.15</v>
      </c>
      <c r="G20" s="7"/>
      <c r="H20" s="7">
        <f t="shared" si="0"/>
        <v>0</v>
      </c>
    </row>
    <row r="21" spans="1:8" ht="27">
      <c r="A21" s="15" t="s">
        <v>128</v>
      </c>
      <c r="B21" s="16">
        <v>15</v>
      </c>
      <c r="C21" s="31" t="s">
        <v>261</v>
      </c>
      <c r="D21" s="6" t="s">
        <v>92</v>
      </c>
      <c r="E21" s="7" t="s">
        <v>11</v>
      </c>
      <c r="F21" s="8">
        <v>0.04</v>
      </c>
      <c r="G21" s="7"/>
      <c r="H21" s="7">
        <f t="shared" si="0"/>
        <v>0</v>
      </c>
    </row>
    <row r="22" spans="1:8" ht="27">
      <c r="A22" s="15" t="s">
        <v>128</v>
      </c>
      <c r="B22" s="16">
        <v>16</v>
      </c>
      <c r="C22" s="31" t="s">
        <v>261</v>
      </c>
      <c r="D22" s="6" t="s">
        <v>93</v>
      </c>
      <c r="E22" s="2" t="s">
        <v>10</v>
      </c>
      <c r="F22" s="8">
        <v>0.04</v>
      </c>
      <c r="G22" s="7"/>
      <c r="H22" s="7">
        <f t="shared" si="0"/>
        <v>0</v>
      </c>
    </row>
    <row r="23" spans="1:8" ht="27">
      <c r="A23" s="15" t="s">
        <v>128</v>
      </c>
      <c r="B23" s="16">
        <v>17</v>
      </c>
      <c r="C23" s="31" t="s">
        <v>261</v>
      </c>
      <c r="D23" s="6" t="s">
        <v>94</v>
      </c>
      <c r="E23" s="7" t="s">
        <v>11</v>
      </c>
      <c r="F23" s="8">
        <v>0.04</v>
      </c>
      <c r="G23" s="7"/>
      <c r="H23" s="7">
        <f t="shared" si="0"/>
        <v>0</v>
      </c>
    </row>
    <row r="24" spans="1:8" ht="27">
      <c r="A24" s="15" t="s">
        <v>128</v>
      </c>
      <c r="B24" s="16">
        <v>18</v>
      </c>
      <c r="C24" s="31" t="s">
        <v>261</v>
      </c>
      <c r="D24" s="6" t="s">
        <v>95</v>
      </c>
      <c r="E24" s="7" t="s">
        <v>11</v>
      </c>
      <c r="F24" s="8">
        <v>0.04</v>
      </c>
      <c r="G24" s="7"/>
      <c r="H24" s="7">
        <f t="shared" si="0"/>
        <v>0</v>
      </c>
    </row>
    <row r="25" spans="1:8" ht="27">
      <c r="A25" s="15" t="s">
        <v>128</v>
      </c>
      <c r="B25" s="16">
        <v>19</v>
      </c>
      <c r="C25" s="31" t="s">
        <v>261</v>
      </c>
      <c r="D25" s="6" t="s">
        <v>96</v>
      </c>
      <c r="E25" s="7" t="s">
        <v>11</v>
      </c>
      <c r="F25" s="8">
        <v>0.04</v>
      </c>
      <c r="G25" s="7"/>
      <c r="H25" s="7">
        <f t="shared" si="0"/>
        <v>0</v>
      </c>
    </row>
    <row r="26" spans="1:8" ht="27">
      <c r="A26" s="15" t="s">
        <v>128</v>
      </c>
      <c r="B26" s="16">
        <v>20</v>
      </c>
      <c r="C26" s="31" t="s">
        <v>261</v>
      </c>
      <c r="D26" s="6" t="s">
        <v>97</v>
      </c>
      <c r="E26" s="7" t="s">
        <v>8</v>
      </c>
      <c r="F26" s="8">
        <v>0.04</v>
      </c>
      <c r="G26" s="7"/>
      <c r="H26" s="7">
        <f t="shared" si="0"/>
        <v>0</v>
      </c>
    </row>
    <row r="27" spans="1:8" ht="27">
      <c r="A27" s="15" t="s">
        <v>128</v>
      </c>
      <c r="B27" s="16">
        <v>21</v>
      </c>
      <c r="C27" s="31" t="s">
        <v>261</v>
      </c>
      <c r="D27" s="6" t="s">
        <v>98</v>
      </c>
      <c r="E27" s="7" t="s">
        <v>8</v>
      </c>
      <c r="F27" s="8">
        <v>0.04</v>
      </c>
      <c r="G27" s="7"/>
      <c r="H27" s="7">
        <f t="shared" si="0"/>
        <v>0</v>
      </c>
    </row>
    <row r="28" spans="1:8" ht="15.75">
      <c r="A28" s="15" t="s">
        <v>128</v>
      </c>
      <c r="B28" s="16">
        <v>22</v>
      </c>
      <c r="C28" s="6"/>
      <c r="D28" s="12" t="s">
        <v>77</v>
      </c>
      <c r="E28" s="7"/>
      <c r="F28" s="13">
        <f>SUM(F7:F27)</f>
        <v>1.0000000000000002</v>
      </c>
      <c r="G28" s="7"/>
      <c r="H28" s="7">
        <f>SUM(H7:H27)</f>
        <v>0</v>
      </c>
    </row>
  </sheetData>
  <mergeCells count="8">
    <mergeCell ref="A3:B4"/>
    <mergeCell ref="A5:B5"/>
    <mergeCell ref="A6:B6"/>
    <mergeCell ref="C3:C4"/>
    <mergeCell ref="G3:G4"/>
    <mergeCell ref="D3:D4"/>
    <mergeCell ref="E3:E4"/>
    <mergeCell ref="F3:F4"/>
  </mergeCells>
  <pageMargins left="1" right="0.99" top="0.8" bottom="0.61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9" zoomScale="60" zoomScaleNormal="100" workbookViewId="0">
      <selection activeCell="G7" sqref="G7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227</v>
      </c>
    </row>
    <row r="2" spans="1:8" ht="6" customHeight="1">
      <c r="D2" s="14"/>
    </row>
    <row r="3" spans="1:8">
      <c r="A3" s="47" t="s">
        <v>126</v>
      </c>
      <c r="B3" s="48"/>
      <c r="C3" s="42" t="s">
        <v>254</v>
      </c>
      <c r="D3" s="42"/>
      <c r="E3" s="41" t="s">
        <v>1</v>
      </c>
      <c r="F3" s="41" t="s">
        <v>2</v>
      </c>
      <c r="G3" s="42" t="s">
        <v>320</v>
      </c>
      <c r="H3" s="11" t="s">
        <v>3</v>
      </c>
    </row>
    <row r="4" spans="1:8">
      <c r="A4" s="49"/>
      <c r="B4" s="50"/>
      <c r="C4" s="42"/>
      <c r="D4" s="4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17"/>
      <c r="B6" s="18"/>
      <c r="C6" s="27"/>
      <c r="D6" s="9" t="s">
        <v>5</v>
      </c>
      <c r="E6" s="10"/>
      <c r="F6" s="10"/>
      <c r="G6" s="9"/>
      <c r="H6" s="9"/>
    </row>
    <row r="7" spans="1:8" ht="27">
      <c r="A7" s="15" t="s">
        <v>228</v>
      </c>
      <c r="B7" s="16">
        <v>1</v>
      </c>
      <c r="C7" s="31" t="s">
        <v>303</v>
      </c>
      <c r="D7" s="6" t="s">
        <v>99</v>
      </c>
      <c r="E7" s="7" t="s">
        <v>11</v>
      </c>
      <c r="F7" s="8">
        <v>0.04</v>
      </c>
      <c r="G7" s="7"/>
      <c r="H7" s="7">
        <f>F7*G7</f>
        <v>0</v>
      </c>
    </row>
    <row r="8" spans="1:8" ht="27">
      <c r="A8" s="15" t="s">
        <v>228</v>
      </c>
      <c r="B8" s="16">
        <v>2</v>
      </c>
      <c r="C8" s="31" t="s">
        <v>303</v>
      </c>
      <c r="D8" s="6" t="s">
        <v>100</v>
      </c>
      <c r="E8" s="7" t="s">
        <v>11</v>
      </c>
      <c r="F8" s="8">
        <v>0.05</v>
      </c>
      <c r="G8" s="7"/>
      <c r="H8" s="7">
        <f t="shared" ref="H8:H35" si="0">F8*G8</f>
        <v>0</v>
      </c>
    </row>
    <row r="9" spans="1:8" ht="27">
      <c r="A9" s="15" t="s">
        <v>228</v>
      </c>
      <c r="B9" s="16">
        <v>3</v>
      </c>
      <c r="C9" s="31" t="s">
        <v>303</v>
      </c>
      <c r="D9" s="6" t="s">
        <v>101</v>
      </c>
      <c r="E9" s="7" t="s">
        <v>11</v>
      </c>
      <c r="F9" s="8">
        <v>0.04</v>
      </c>
      <c r="G9" s="7"/>
      <c r="H9" s="7">
        <f t="shared" si="0"/>
        <v>0</v>
      </c>
    </row>
    <row r="10" spans="1:8" ht="27">
      <c r="A10" s="15" t="s">
        <v>228</v>
      </c>
      <c r="B10" s="16">
        <v>4</v>
      </c>
      <c r="C10" s="31" t="s">
        <v>303</v>
      </c>
      <c r="D10" s="6" t="s">
        <v>102</v>
      </c>
      <c r="E10" s="7" t="s">
        <v>11</v>
      </c>
      <c r="F10" s="8">
        <v>0.02</v>
      </c>
      <c r="G10" s="7"/>
      <c r="H10" s="7">
        <f t="shared" si="0"/>
        <v>0</v>
      </c>
    </row>
    <row r="11" spans="1:8" ht="27">
      <c r="A11" s="15" t="s">
        <v>228</v>
      </c>
      <c r="B11" s="16">
        <v>5</v>
      </c>
      <c r="C11" s="31" t="s">
        <v>303</v>
      </c>
      <c r="D11" s="6" t="s">
        <v>103</v>
      </c>
      <c r="E11" s="7" t="s">
        <v>11</v>
      </c>
      <c r="F11" s="8">
        <v>0.02</v>
      </c>
      <c r="G11" s="7"/>
      <c r="H11" s="7">
        <f t="shared" si="0"/>
        <v>0</v>
      </c>
    </row>
    <row r="12" spans="1:8" ht="27">
      <c r="A12" s="15" t="s">
        <v>228</v>
      </c>
      <c r="B12" s="16">
        <v>6</v>
      </c>
      <c r="C12" s="31" t="s">
        <v>303</v>
      </c>
      <c r="D12" s="6" t="s">
        <v>104</v>
      </c>
      <c r="E12" s="7" t="s">
        <v>11</v>
      </c>
      <c r="F12" s="8">
        <v>0.03</v>
      </c>
      <c r="G12" s="7"/>
      <c r="H12" s="7">
        <f t="shared" si="0"/>
        <v>0</v>
      </c>
    </row>
    <row r="13" spans="1:8" ht="27">
      <c r="A13" s="15" t="s">
        <v>228</v>
      </c>
      <c r="B13" s="16">
        <v>7</v>
      </c>
      <c r="C13" s="31" t="s">
        <v>303</v>
      </c>
      <c r="D13" s="6" t="s">
        <v>105</v>
      </c>
      <c r="E13" s="7" t="s">
        <v>11</v>
      </c>
      <c r="F13" s="8">
        <v>0.01</v>
      </c>
      <c r="G13" s="7"/>
      <c r="H13" s="7">
        <f t="shared" si="0"/>
        <v>0</v>
      </c>
    </row>
    <row r="14" spans="1:8" ht="27">
      <c r="A14" s="15" t="s">
        <v>228</v>
      </c>
      <c r="B14" s="16">
        <v>8</v>
      </c>
      <c r="C14" s="31" t="s">
        <v>303</v>
      </c>
      <c r="D14" s="6" t="s">
        <v>106</v>
      </c>
      <c r="E14" s="7" t="s">
        <v>11</v>
      </c>
      <c r="F14" s="8">
        <v>0.03</v>
      </c>
      <c r="G14" s="7"/>
      <c r="H14" s="7">
        <f t="shared" si="0"/>
        <v>0</v>
      </c>
    </row>
    <row r="15" spans="1:8" ht="27">
      <c r="A15" s="15" t="s">
        <v>228</v>
      </c>
      <c r="B15" s="16">
        <v>9</v>
      </c>
      <c r="C15" s="31" t="s">
        <v>303</v>
      </c>
      <c r="D15" s="6" t="s">
        <v>107</v>
      </c>
      <c r="E15" s="7" t="s">
        <v>11</v>
      </c>
      <c r="F15" s="8">
        <v>0.01</v>
      </c>
      <c r="G15" s="7"/>
      <c r="H15" s="7">
        <f t="shared" si="0"/>
        <v>0</v>
      </c>
    </row>
    <row r="16" spans="1:8">
      <c r="A16" s="17"/>
      <c r="B16" s="19"/>
      <c r="C16" s="27"/>
      <c r="D16" s="9" t="s">
        <v>6</v>
      </c>
      <c r="E16" s="10"/>
      <c r="F16" s="10"/>
      <c r="G16" s="9"/>
      <c r="H16" s="9"/>
    </row>
    <row r="17" spans="1:8" ht="27">
      <c r="A17" s="15" t="s">
        <v>228</v>
      </c>
      <c r="B17" s="16">
        <v>10</v>
      </c>
      <c r="C17" s="31" t="s">
        <v>303</v>
      </c>
      <c r="D17" s="6" t="s">
        <v>108</v>
      </c>
      <c r="E17" s="7" t="s">
        <v>12</v>
      </c>
      <c r="F17" s="8">
        <v>0.04</v>
      </c>
      <c r="G17" s="7"/>
      <c r="H17" s="7">
        <f t="shared" si="0"/>
        <v>0</v>
      </c>
    </row>
    <row r="18" spans="1:8" ht="27">
      <c r="A18" s="15" t="s">
        <v>228</v>
      </c>
      <c r="B18" s="16">
        <v>11</v>
      </c>
      <c r="C18" s="31" t="s">
        <v>303</v>
      </c>
      <c r="D18" s="6" t="s">
        <v>109</v>
      </c>
      <c r="E18" s="7" t="s">
        <v>12</v>
      </c>
      <c r="F18" s="8">
        <v>0.04</v>
      </c>
      <c r="G18" s="7"/>
      <c r="H18" s="7">
        <f t="shared" si="0"/>
        <v>0</v>
      </c>
    </row>
    <row r="19" spans="1:8" ht="27">
      <c r="A19" s="15" t="s">
        <v>228</v>
      </c>
      <c r="B19" s="16">
        <v>12</v>
      </c>
      <c r="C19" s="31" t="s">
        <v>303</v>
      </c>
      <c r="D19" s="6" t="s">
        <v>110</v>
      </c>
      <c r="E19" s="7" t="s">
        <v>12</v>
      </c>
      <c r="F19" s="8">
        <v>0.04</v>
      </c>
      <c r="G19" s="7"/>
      <c r="H19" s="7">
        <f t="shared" si="0"/>
        <v>0</v>
      </c>
    </row>
    <row r="20" spans="1:8" ht="27">
      <c r="A20" s="15" t="s">
        <v>228</v>
      </c>
      <c r="B20" s="16">
        <v>13</v>
      </c>
      <c r="C20" s="31" t="s">
        <v>303</v>
      </c>
      <c r="D20" s="6" t="s">
        <v>111</v>
      </c>
      <c r="E20" s="7" t="s">
        <v>12</v>
      </c>
      <c r="F20" s="8">
        <v>0.04</v>
      </c>
      <c r="G20" s="7"/>
      <c r="H20" s="7">
        <f t="shared" si="0"/>
        <v>0</v>
      </c>
    </row>
    <row r="21" spans="1:8" ht="27">
      <c r="A21" s="15" t="s">
        <v>228</v>
      </c>
      <c r="B21" s="16">
        <v>14</v>
      </c>
      <c r="C21" s="31" t="s">
        <v>303</v>
      </c>
      <c r="D21" s="6" t="s">
        <v>112</v>
      </c>
      <c r="E21" s="7" t="s">
        <v>12</v>
      </c>
      <c r="F21" s="8">
        <v>0.04</v>
      </c>
      <c r="G21" s="7"/>
      <c r="H21" s="7">
        <f t="shared" si="0"/>
        <v>0</v>
      </c>
    </row>
    <row r="22" spans="1:8" ht="27">
      <c r="A22" s="15" t="s">
        <v>228</v>
      </c>
      <c r="B22" s="16">
        <v>15</v>
      </c>
      <c r="C22" s="31" t="s">
        <v>303</v>
      </c>
      <c r="D22" s="6" t="s">
        <v>113</v>
      </c>
      <c r="E22" s="7" t="s">
        <v>12</v>
      </c>
      <c r="F22" s="8">
        <v>0.04</v>
      </c>
      <c r="G22" s="7"/>
      <c r="H22" s="7">
        <f t="shared" si="0"/>
        <v>0</v>
      </c>
    </row>
    <row r="23" spans="1:8" ht="27">
      <c r="A23" s="15" t="s">
        <v>228</v>
      </c>
      <c r="B23" s="16">
        <v>16</v>
      </c>
      <c r="C23" s="31" t="s">
        <v>303</v>
      </c>
      <c r="D23" s="6" t="s">
        <v>114</v>
      </c>
      <c r="E23" s="7" t="s">
        <v>12</v>
      </c>
      <c r="F23" s="8">
        <v>0.04</v>
      </c>
      <c r="G23" s="7"/>
      <c r="H23" s="7">
        <f t="shared" si="0"/>
        <v>0</v>
      </c>
    </row>
    <row r="24" spans="1:8" ht="27">
      <c r="A24" s="15" t="s">
        <v>228</v>
      </c>
      <c r="B24" s="16">
        <v>17</v>
      </c>
      <c r="C24" s="31" t="s">
        <v>303</v>
      </c>
      <c r="D24" s="6" t="s">
        <v>115</v>
      </c>
      <c r="E24" s="7" t="s">
        <v>12</v>
      </c>
      <c r="F24" s="8">
        <v>0.04</v>
      </c>
      <c r="G24" s="7"/>
      <c r="H24" s="7">
        <f t="shared" si="0"/>
        <v>0</v>
      </c>
    </row>
    <row r="25" spans="1:8" ht="27">
      <c r="A25" s="15" t="s">
        <v>228</v>
      </c>
      <c r="B25" s="16">
        <v>18</v>
      </c>
      <c r="C25" s="31" t="s">
        <v>303</v>
      </c>
      <c r="D25" s="6" t="s">
        <v>116</v>
      </c>
      <c r="E25" s="7" t="s">
        <v>12</v>
      </c>
      <c r="F25" s="8">
        <v>0.04</v>
      </c>
      <c r="G25" s="7"/>
      <c r="H25" s="7">
        <f t="shared" si="0"/>
        <v>0</v>
      </c>
    </row>
    <row r="26" spans="1:8" ht="27">
      <c r="A26" s="15" t="s">
        <v>228</v>
      </c>
      <c r="B26" s="16">
        <v>19</v>
      </c>
      <c r="C26" s="31" t="s">
        <v>303</v>
      </c>
      <c r="D26" s="6" t="s">
        <v>117</v>
      </c>
      <c r="E26" s="7" t="s">
        <v>12</v>
      </c>
      <c r="F26" s="8">
        <v>0.04</v>
      </c>
      <c r="G26" s="7"/>
      <c r="H26" s="7">
        <f t="shared" si="0"/>
        <v>0</v>
      </c>
    </row>
    <row r="27" spans="1:8" ht="27">
      <c r="A27" s="15" t="s">
        <v>228</v>
      </c>
      <c r="B27" s="16">
        <v>20</v>
      </c>
      <c r="C27" s="31" t="s">
        <v>303</v>
      </c>
      <c r="D27" s="6" t="s">
        <v>118</v>
      </c>
      <c r="E27" s="7" t="s">
        <v>12</v>
      </c>
      <c r="F27" s="8">
        <v>0.04</v>
      </c>
      <c r="G27" s="7"/>
      <c r="H27" s="7">
        <f t="shared" si="0"/>
        <v>0</v>
      </c>
    </row>
    <row r="28" spans="1:8" ht="27">
      <c r="A28" s="15" t="s">
        <v>228</v>
      </c>
      <c r="B28" s="16">
        <v>21</v>
      </c>
      <c r="C28" s="31" t="s">
        <v>303</v>
      </c>
      <c r="D28" s="6" t="s">
        <v>119</v>
      </c>
      <c r="E28" s="7" t="s">
        <v>12</v>
      </c>
      <c r="F28" s="8">
        <v>0.04</v>
      </c>
      <c r="G28" s="7"/>
      <c r="H28" s="7">
        <f t="shared" si="0"/>
        <v>0</v>
      </c>
    </row>
    <row r="29" spans="1:8" ht="27">
      <c r="A29" s="15" t="s">
        <v>228</v>
      </c>
      <c r="B29" s="16">
        <v>22</v>
      </c>
      <c r="C29" s="31" t="s">
        <v>303</v>
      </c>
      <c r="D29" s="6" t="s">
        <v>120</v>
      </c>
      <c r="E29" s="7" t="s">
        <v>12</v>
      </c>
      <c r="F29" s="8">
        <v>0.04</v>
      </c>
      <c r="G29" s="7"/>
      <c r="H29" s="7">
        <f t="shared" si="0"/>
        <v>0</v>
      </c>
    </row>
    <row r="30" spans="1:8">
      <c r="A30" s="17"/>
      <c r="B30" s="18"/>
      <c r="C30" s="29"/>
      <c r="D30" s="9" t="s">
        <v>7</v>
      </c>
      <c r="E30" s="10"/>
      <c r="F30" s="10"/>
      <c r="G30" s="9"/>
      <c r="H30" s="9"/>
    </row>
    <row r="31" spans="1:8" ht="27">
      <c r="A31" s="15" t="s">
        <v>228</v>
      </c>
      <c r="B31" s="16">
        <v>23</v>
      </c>
      <c r="C31" s="31" t="s">
        <v>303</v>
      </c>
      <c r="D31" s="6" t="s">
        <v>121</v>
      </c>
      <c r="E31" s="7" t="s">
        <v>12</v>
      </c>
      <c r="F31" s="8">
        <v>0.05</v>
      </c>
      <c r="G31" s="7"/>
      <c r="H31" s="7">
        <f t="shared" si="0"/>
        <v>0</v>
      </c>
    </row>
    <row r="32" spans="1:8" ht="27">
      <c r="A32" s="15" t="s">
        <v>228</v>
      </c>
      <c r="B32" s="16">
        <v>24</v>
      </c>
      <c r="C32" s="31" t="s">
        <v>303</v>
      </c>
      <c r="D32" s="6" t="s">
        <v>122</v>
      </c>
      <c r="E32" s="7" t="s">
        <v>12</v>
      </c>
      <c r="F32" s="8">
        <v>0.05</v>
      </c>
      <c r="G32" s="7"/>
      <c r="H32" s="7">
        <f t="shared" si="0"/>
        <v>0</v>
      </c>
    </row>
    <row r="33" spans="1:8" ht="27">
      <c r="A33" s="15" t="s">
        <v>228</v>
      </c>
      <c r="B33" s="16">
        <v>25</v>
      </c>
      <c r="C33" s="31" t="s">
        <v>303</v>
      </c>
      <c r="D33" s="6" t="s">
        <v>123</v>
      </c>
      <c r="E33" s="7" t="s">
        <v>12</v>
      </c>
      <c r="F33" s="8">
        <v>0.05</v>
      </c>
      <c r="G33" s="7"/>
      <c r="H33" s="7">
        <f t="shared" si="0"/>
        <v>0</v>
      </c>
    </row>
    <row r="34" spans="1:8" ht="40.5">
      <c r="A34" s="15" t="s">
        <v>228</v>
      </c>
      <c r="B34" s="16">
        <v>26</v>
      </c>
      <c r="C34" s="31" t="s">
        <v>303</v>
      </c>
      <c r="D34" s="6" t="s">
        <v>124</v>
      </c>
      <c r="E34" s="7" t="s">
        <v>12</v>
      </c>
      <c r="F34" s="8">
        <v>0.04</v>
      </c>
      <c r="G34" s="7"/>
      <c r="H34" s="7">
        <f t="shared" si="0"/>
        <v>0</v>
      </c>
    </row>
    <row r="35" spans="1:8" ht="40.5">
      <c r="A35" s="15" t="s">
        <v>228</v>
      </c>
      <c r="B35" s="16">
        <v>27</v>
      </c>
      <c r="C35" s="31" t="s">
        <v>303</v>
      </c>
      <c r="D35" s="6" t="s">
        <v>125</v>
      </c>
      <c r="E35" s="7" t="s">
        <v>12</v>
      </c>
      <c r="F35" s="8">
        <v>0.04</v>
      </c>
      <c r="G35" s="7"/>
      <c r="H35" s="7">
        <f t="shared" si="0"/>
        <v>0</v>
      </c>
    </row>
    <row r="36" spans="1:8" ht="15.75">
      <c r="A36" s="15" t="s">
        <v>228</v>
      </c>
      <c r="B36" s="16">
        <v>28</v>
      </c>
      <c r="C36" s="6"/>
      <c r="D36" s="12" t="s">
        <v>229</v>
      </c>
      <c r="E36" s="7"/>
      <c r="F36" s="13">
        <f>SUM(F7:F35)</f>
        <v>1.0000000000000002</v>
      </c>
      <c r="G36" s="7"/>
      <c r="H36" s="7">
        <f>SUM(H7:H35)</f>
        <v>0</v>
      </c>
    </row>
  </sheetData>
  <mergeCells count="7">
    <mergeCell ref="F3:F4"/>
    <mergeCell ref="G3:G4"/>
    <mergeCell ref="A5:B5"/>
    <mergeCell ref="A3:B4"/>
    <mergeCell ref="C3:C4"/>
    <mergeCell ref="D3:D4"/>
    <mergeCell ref="E3:E4"/>
  </mergeCells>
  <pageMargins left="0.7" right="0.7" top="0.75" bottom="0.75" header="0.3" footer="0.3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60" zoomScaleNormal="100" workbookViewId="0">
      <selection activeCell="G8" sqref="G8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230</v>
      </c>
    </row>
    <row r="3" spans="1:8">
      <c r="A3" s="47" t="s">
        <v>126</v>
      </c>
      <c r="B3" s="48"/>
      <c r="C3" s="42" t="s">
        <v>254</v>
      </c>
      <c r="D3" s="51" t="s">
        <v>0</v>
      </c>
      <c r="E3" s="41" t="s">
        <v>1</v>
      </c>
      <c r="F3" s="41" t="s">
        <v>2</v>
      </c>
      <c r="G3" s="42" t="s">
        <v>321</v>
      </c>
      <c r="H3" s="3" t="s">
        <v>3</v>
      </c>
    </row>
    <row r="4" spans="1:8">
      <c r="A4" s="49"/>
      <c r="B4" s="50"/>
      <c r="C4" s="4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45"/>
      <c r="B6" s="46"/>
      <c r="C6" s="27"/>
      <c r="D6" s="9" t="s">
        <v>46</v>
      </c>
      <c r="E6" s="10"/>
      <c r="F6" s="10"/>
      <c r="G6" s="9"/>
      <c r="H6" s="9"/>
    </row>
    <row r="7" spans="1:8" ht="40.5">
      <c r="A7" s="15" t="s">
        <v>135</v>
      </c>
      <c r="B7" s="16">
        <v>1</v>
      </c>
      <c r="C7" s="31" t="s">
        <v>304</v>
      </c>
      <c r="D7" s="6" t="s">
        <v>129</v>
      </c>
      <c r="E7" s="2" t="s">
        <v>10</v>
      </c>
      <c r="F7" s="7">
        <v>0.1</v>
      </c>
      <c r="G7" s="7"/>
      <c r="H7" s="7">
        <f>F7*G7</f>
        <v>0</v>
      </c>
    </row>
    <row r="8" spans="1:8" ht="40.5">
      <c r="A8" s="15" t="s">
        <v>135</v>
      </c>
      <c r="B8" s="16">
        <v>2</v>
      </c>
      <c r="C8" s="31" t="s">
        <v>304</v>
      </c>
      <c r="D8" s="6" t="s">
        <v>130</v>
      </c>
      <c r="E8" s="2" t="s">
        <v>10</v>
      </c>
      <c r="F8" s="7">
        <v>0.15</v>
      </c>
      <c r="G8" s="7"/>
      <c r="H8" s="7">
        <f t="shared" ref="H8:H16" si="0">F8*G8</f>
        <v>0</v>
      </c>
    </row>
    <row r="9" spans="1:8" ht="40.5">
      <c r="A9" s="15" t="s">
        <v>135</v>
      </c>
      <c r="B9" s="16">
        <v>3</v>
      </c>
      <c r="C9" s="31" t="s">
        <v>304</v>
      </c>
      <c r="D9" s="6" t="s">
        <v>131</v>
      </c>
      <c r="E9" s="2" t="s">
        <v>10</v>
      </c>
      <c r="F9" s="8">
        <v>0.05</v>
      </c>
      <c r="G9" s="7"/>
      <c r="H9" s="7">
        <f t="shared" si="0"/>
        <v>0</v>
      </c>
    </row>
    <row r="10" spans="1:8" ht="40.5">
      <c r="A10" s="15" t="s">
        <v>135</v>
      </c>
      <c r="B10" s="16">
        <v>4</v>
      </c>
      <c r="C10" s="31" t="s">
        <v>304</v>
      </c>
      <c r="D10" s="6" t="s">
        <v>132</v>
      </c>
      <c r="E10" s="2" t="s">
        <v>10</v>
      </c>
      <c r="F10" s="8">
        <v>0.1</v>
      </c>
      <c r="G10" s="7"/>
      <c r="H10" s="7">
        <f t="shared" si="0"/>
        <v>0</v>
      </c>
    </row>
    <row r="11" spans="1:8" ht="40.5">
      <c r="A11" s="15" t="s">
        <v>135</v>
      </c>
      <c r="B11" s="16">
        <v>5</v>
      </c>
      <c r="C11" s="31" t="s">
        <v>304</v>
      </c>
      <c r="D11" s="6" t="s">
        <v>133</v>
      </c>
      <c r="E11" s="2" t="s">
        <v>10</v>
      </c>
      <c r="F11" s="8">
        <v>0.15</v>
      </c>
      <c r="G11" s="7"/>
      <c r="H11" s="7">
        <f t="shared" si="0"/>
        <v>0</v>
      </c>
    </row>
    <row r="12" spans="1:8" ht="40.5">
      <c r="A12" s="15" t="s">
        <v>135</v>
      </c>
      <c r="B12" s="16">
        <v>6</v>
      </c>
      <c r="C12" s="31" t="s">
        <v>304</v>
      </c>
      <c r="D12" s="6" t="s">
        <v>134</v>
      </c>
      <c r="E12" s="2" t="s">
        <v>10</v>
      </c>
      <c r="F12" s="8">
        <v>0.05</v>
      </c>
      <c r="G12" s="7"/>
      <c r="H12" s="7">
        <f t="shared" si="0"/>
        <v>0</v>
      </c>
    </row>
    <row r="13" spans="1:8" ht="27">
      <c r="A13" s="15" t="s">
        <v>135</v>
      </c>
      <c r="B13" s="16">
        <v>7</v>
      </c>
      <c r="C13" s="31" t="s">
        <v>304</v>
      </c>
      <c r="D13" s="6" t="s">
        <v>73</v>
      </c>
      <c r="E13" s="2" t="s">
        <v>10</v>
      </c>
      <c r="F13" s="8">
        <v>0.05</v>
      </c>
      <c r="G13" s="7"/>
      <c r="H13" s="7">
        <f t="shared" si="0"/>
        <v>0</v>
      </c>
    </row>
    <row r="14" spans="1:8" ht="27">
      <c r="A14" s="15" t="s">
        <v>135</v>
      </c>
      <c r="B14" s="16">
        <v>8</v>
      </c>
      <c r="C14" s="31" t="s">
        <v>304</v>
      </c>
      <c r="D14" s="6" t="s">
        <v>72</v>
      </c>
      <c r="E14" s="2" t="s">
        <v>10</v>
      </c>
      <c r="F14" s="8">
        <v>0.05</v>
      </c>
      <c r="G14" s="7"/>
      <c r="H14" s="7">
        <f t="shared" si="0"/>
        <v>0</v>
      </c>
    </row>
    <row r="15" spans="1:8" ht="27">
      <c r="A15" s="15" t="s">
        <v>135</v>
      </c>
      <c r="B15" s="16">
        <v>9</v>
      </c>
      <c r="C15" s="31" t="s">
        <v>304</v>
      </c>
      <c r="D15" s="6" t="s">
        <v>74</v>
      </c>
      <c r="E15" s="2" t="s">
        <v>10</v>
      </c>
      <c r="F15" s="8">
        <v>0.15</v>
      </c>
      <c r="G15" s="7"/>
      <c r="H15" s="7">
        <f t="shared" si="0"/>
        <v>0</v>
      </c>
    </row>
    <row r="16" spans="1:8" ht="27">
      <c r="A16" s="15" t="s">
        <v>135</v>
      </c>
      <c r="B16" s="16">
        <v>10</v>
      </c>
      <c r="C16" s="31" t="s">
        <v>304</v>
      </c>
      <c r="D16" s="6" t="s">
        <v>75</v>
      </c>
      <c r="E16" s="2" t="s">
        <v>10</v>
      </c>
      <c r="F16" s="8">
        <v>0.15</v>
      </c>
      <c r="G16" s="7"/>
      <c r="H16" s="7">
        <f t="shared" si="0"/>
        <v>0</v>
      </c>
    </row>
    <row r="17" spans="1:8" ht="15.75">
      <c r="A17" s="15" t="s">
        <v>135</v>
      </c>
      <c r="B17" s="16">
        <v>11</v>
      </c>
      <c r="C17" s="28"/>
      <c r="D17" s="12" t="s">
        <v>145</v>
      </c>
      <c r="E17" s="7"/>
      <c r="F17" s="13">
        <f>SUM(F7:F16)</f>
        <v>1.0000000000000002</v>
      </c>
      <c r="G17" s="7"/>
      <c r="H17" s="7">
        <f>SUM(H7:H16)</f>
        <v>0</v>
      </c>
    </row>
  </sheetData>
  <mergeCells count="8">
    <mergeCell ref="C3:C4"/>
    <mergeCell ref="A3:B4"/>
    <mergeCell ref="A5:B5"/>
    <mergeCell ref="A6:B6"/>
    <mergeCell ref="G3:G4"/>
    <mergeCell ref="D3:D4"/>
    <mergeCell ref="E3:E4"/>
    <mergeCell ref="F3:F4"/>
  </mergeCells>
  <pageMargins left="1" right="0.97" top="0.79" bottom="0.59" header="0.31496062992125984" footer="0.31496062992125984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topLeftCell="A22" zoomScale="60" zoomScaleNormal="100" workbookViewId="0">
      <selection activeCell="G8" sqref="G8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231</v>
      </c>
    </row>
    <row r="3" spans="1:8">
      <c r="A3" s="47" t="s">
        <v>126</v>
      </c>
      <c r="B3" s="48"/>
      <c r="C3" s="42" t="s">
        <v>254</v>
      </c>
      <c r="D3" s="51" t="s">
        <v>0</v>
      </c>
      <c r="E3" s="41" t="s">
        <v>1</v>
      </c>
      <c r="F3" s="41" t="s">
        <v>2</v>
      </c>
      <c r="G3" s="42" t="s">
        <v>321</v>
      </c>
      <c r="H3" s="3" t="s">
        <v>3</v>
      </c>
    </row>
    <row r="4" spans="1:8">
      <c r="A4" s="49"/>
      <c r="B4" s="50"/>
      <c r="C4" s="4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45"/>
      <c r="B6" s="46"/>
      <c r="C6" s="27"/>
      <c r="D6" s="9" t="s">
        <v>13</v>
      </c>
      <c r="E6" s="10"/>
      <c r="F6" s="10"/>
      <c r="G6" s="9"/>
      <c r="H6" s="9"/>
    </row>
    <row r="7" spans="1:8" ht="15.75">
      <c r="A7" s="15" t="s">
        <v>169</v>
      </c>
      <c r="B7" s="16">
        <v>1</v>
      </c>
      <c r="C7" s="31" t="s">
        <v>305</v>
      </c>
      <c r="D7" s="6" t="s">
        <v>136</v>
      </c>
      <c r="E7" s="7" t="s">
        <v>8</v>
      </c>
      <c r="F7" s="7">
        <v>0.06</v>
      </c>
      <c r="G7" s="7"/>
      <c r="H7" s="7">
        <f>F7*G7</f>
        <v>0</v>
      </c>
    </row>
    <row r="8" spans="1:8" ht="15.75">
      <c r="A8" s="15" t="s">
        <v>169</v>
      </c>
      <c r="B8" s="16">
        <v>2</v>
      </c>
      <c r="C8" s="31" t="s">
        <v>305</v>
      </c>
      <c r="D8" s="6" t="s">
        <v>137</v>
      </c>
      <c r="E8" s="7" t="s">
        <v>8</v>
      </c>
      <c r="F8" s="8">
        <v>0.06</v>
      </c>
      <c r="G8" s="7"/>
      <c r="H8" s="7">
        <f>F8*G8</f>
        <v>0</v>
      </c>
    </row>
    <row r="9" spans="1:8">
      <c r="A9" s="22"/>
      <c r="B9" s="23"/>
      <c r="C9" s="27"/>
      <c r="D9" s="9" t="s">
        <v>14</v>
      </c>
      <c r="E9" s="10"/>
      <c r="F9" s="10"/>
      <c r="G9" s="9"/>
      <c r="H9" s="9"/>
    </row>
    <row r="10" spans="1:8" ht="15.75">
      <c r="A10" s="15" t="s">
        <v>169</v>
      </c>
      <c r="B10" s="16">
        <v>3</v>
      </c>
      <c r="C10" s="31" t="s">
        <v>305</v>
      </c>
      <c r="D10" s="6" t="s">
        <v>263</v>
      </c>
      <c r="E10" s="7" t="s">
        <v>8</v>
      </c>
      <c r="F10" s="7">
        <v>0.06</v>
      </c>
      <c r="G10" s="7"/>
      <c r="H10" s="7">
        <f>F10*G10</f>
        <v>0</v>
      </c>
    </row>
    <row r="11" spans="1:8" ht="15.75">
      <c r="A11" s="15" t="s">
        <v>169</v>
      </c>
      <c r="B11" s="16">
        <v>4</v>
      </c>
      <c r="C11" s="31" t="s">
        <v>305</v>
      </c>
      <c r="D11" s="6" t="s">
        <v>138</v>
      </c>
      <c r="E11" s="7" t="s">
        <v>8</v>
      </c>
      <c r="F11" s="7">
        <v>0.06</v>
      </c>
      <c r="G11" s="7"/>
      <c r="H11" s="7">
        <f>F11*G11</f>
        <v>0</v>
      </c>
    </row>
    <row r="12" spans="1:8">
      <c r="A12" s="15" t="s">
        <v>169</v>
      </c>
      <c r="B12" s="16">
        <v>5</v>
      </c>
      <c r="C12" s="31" t="s">
        <v>305</v>
      </c>
      <c r="D12" s="6" t="s">
        <v>15</v>
      </c>
      <c r="E12" s="8" t="s">
        <v>45</v>
      </c>
      <c r="F12" s="7">
        <v>0.05</v>
      </c>
      <c r="G12" s="7"/>
      <c r="H12" s="7">
        <f>F12*G12</f>
        <v>0</v>
      </c>
    </row>
    <row r="13" spans="1:8">
      <c r="A13" s="15" t="s">
        <v>169</v>
      </c>
      <c r="B13" s="16">
        <v>6</v>
      </c>
      <c r="C13" s="31" t="s">
        <v>305</v>
      </c>
      <c r="D13" s="6" t="s">
        <v>16</v>
      </c>
      <c r="E13" s="8" t="s">
        <v>45</v>
      </c>
      <c r="F13" s="7">
        <v>0.05</v>
      </c>
      <c r="G13" s="7"/>
      <c r="H13" s="7">
        <f>F13*G13</f>
        <v>0</v>
      </c>
    </row>
    <row r="14" spans="1:8">
      <c r="A14" s="22"/>
      <c r="B14" s="23"/>
      <c r="C14" s="27"/>
      <c r="D14" s="9" t="s">
        <v>17</v>
      </c>
      <c r="E14" s="10"/>
      <c r="F14" s="10"/>
      <c r="G14" s="9"/>
      <c r="H14" s="9"/>
    </row>
    <row r="15" spans="1:8" ht="15.75">
      <c r="A15" s="15" t="s">
        <v>169</v>
      </c>
      <c r="B15" s="16">
        <v>7</v>
      </c>
      <c r="C15" s="31" t="s">
        <v>305</v>
      </c>
      <c r="D15" s="6" t="s">
        <v>262</v>
      </c>
      <c r="E15" s="7" t="s">
        <v>8</v>
      </c>
      <c r="F15" s="8">
        <v>7.0000000000000007E-2</v>
      </c>
      <c r="G15" s="7"/>
      <c r="H15" s="7">
        <f>F15*G15</f>
        <v>0</v>
      </c>
    </row>
    <row r="16" spans="1:8" ht="15.75">
      <c r="A16" s="15" t="s">
        <v>169</v>
      </c>
      <c r="B16" s="16">
        <v>8</v>
      </c>
      <c r="C16" s="31" t="s">
        <v>305</v>
      </c>
      <c r="D16" s="6" t="s">
        <v>139</v>
      </c>
      <c r="E16" s="7" t="s">
        <v>8</v>
      </c>
      <c r="F16" s="8">
        <v>7.0000000000000007E-2</v>
      </c>
      <c r="G16" s="7"/>
      <c r="H16" s="7">
        <f>F16*G16</f>
        <v>0</v>
      </c>
    </row>
    <row r="17" spans="1:8">
      <c r="A17" s="22"/>
      <c r="B17" s="23"/>
      <c r="C17" s="27"/>
      <c r="D17" s="9" t="s">
        <v>18</v>
      </c>
      <c r="E17" s="10"/>
      <c r="F17" s="10"/>
      <c r="G17" s="9"/>
      <c r="H17" s="9"/>
    </row>
    <row r="18" spans="1:8" ht="15.75">
      <c r="A18" s="15" t="s">
        <v>169</v>
      </c>
      <c r="B18" s="16">
        <v>9</v>
      </c>
      <c r="C18" s="31" t="s">
        <v>305</v>
      </c>
      <c r="D18" s="6" t="s">
        <v>19</v>
      </c>
      <c r="E18" s="7" t="s">
        <v>8</v>
      </c>
      <c r="F18" s="8">
        <v>0.02</v>
      </c>
      <c r="G18" s="7"/>
      <c r="H18" s="7">
        <f>F18*G18</f>
        <v>0</v>
      </c>
    </row>
    <row r="19" spans="1:8" ht="27">
      <c r="A19" s="15" t="s">
        <v>169</v>
      </c>
      <c r="B19" s="16">
        <v>10</v>
      </c>
      <c r="C19" s="31" t="s">
        <v>305</v>
      </c>
      <c r="D19" s="6" t="s">
        <v>140</v>
      </c>
      <c r="E19" s="7" t="s">
        <v>8</v>
      </c>
      <c r="F19" s="8">
        <v>0.04</v>
      </c>
      <c r="G19" s="7"/>
      <c r="H19" s="7">
        <f t="shared" ref="H19:H49" si="0">F19*G19</f>
        <v>0</v>
      </c>
    </row>
    <row r="20" spans="1:8" ht="15.75">
      <c r="A20" s="15" t="s">
        <v>169</v>
      </c>
      <c r="B20" s="16">
        <v>11</v>
      </c>
      <c r="C20" s="31" t="s">
        <v>305</v>
      </c>
      <c r="D20" s="6" t="s">
        <v>141</v>
      </c>
      <c r="E20" s="7" t="s">
        <v>8</v>
      </c>
      <c r="F20" s="8">
        <v>0.02</v>
      </c>
      <c r="G20" s="7"/>
      <c r="H20" s="7">
        <f t="shared" si="0"/>
        <v>0</v>
      </c>
    </row>
    <row r="21" spans="1:8" ht="15.75">
      <c r="A21" s="15" t="s">
        <v>169</v>
      </c>
      <c r="B21" s="16">
        <v>12</v>
      </c>
      <c r="C21" s="31" t="s">
        <v>305</v>
      </c>
      <c r="D21" s="6" t="s">
        <v>142</v>
      </c>
      <c r="E21" s="7" t="s">
        <v>8</v>
      </c>
      <c r="F21" s="8">
        <v>0.03</v>
      </c>
      <c r="G21" s="7"/>
      <c r="H21" s="7">
        <f t="shared" si="0"/>
        <v>0</v>
      </c>
    </row>
    <row r="22" spans="1:8" ht="15.75">
      <c r="A22" s="15" t="s">
        <v>169</v>
      </c>
      <c r="B22" s="16">
        <v>13</v>
      </c>
      <c r="C22" s="31" t="s">
        <v>305</v>
      </c>
      <c r="D22" s="6" t="s">
        <v>143</v>
      </c>
      <c r="E22" s="7" t="s">
        <v>8</v>
      </c>
      <c r="F22" s="8">
        <v>0.02</v>
      </c>
      <c r="G22" s="7"/>
      <c r="H22" s="7">
        <f t="shared" si="0"/>
        <v>0</v>
      </c>
    </row>
    <row r="23" spans="1:8" ht="15.75">
      <c r="A23" s="15" t="s">
        <v>169</v>
      </c>
      <c r="B23" s="16">
        <v>14</v>
      </c>
      <c r="C23" s="31" t="s">
        <v>305</v>
      </c>
      <c r="D23" s="6" t="s">
        <v>21</v>
      </c>
      <c r="E23" s="7" t="s">
        <v>8</v>
      </c>
      <c r="F23" s="8">
        <v>0.01</v>
      </c>
      <c r="G23" s="7"/>
      <c r="H23" s="7">
        <f t="shared" si="0"/>
        <v>0</v>
      </c>
    </row>
    <row r="24" spans="1:8" ht="15.75">
      <c r="A24" s="15" t="s">
        <v>169</v>
      </c>
      <c r="B24" s="16">
        <v>15</v>
      </c>
      <c r="C24" s="31" t="s">
        <v>305</v>
      </c>
      <c r="D24" s="6" t="s">
        <v>22</v>
      </c>
      <c r="E24" s="7" t="s">
        <v>8</v>
      </c>
      <c r="F24" s="8">
        <v>0.01</v>
      </c>
      <c r="G24" s="7"/>
      <c r="H24" s="7">
        <f t="shared" si="0"/>
        <v>0</v>
      </c>
    </row>
    <row r="25" spans="1:8" ht="15.75">
      <c r="A25" s="15" t="s">
        <v>169</v>
      </c>
      <c r="B25" s="16">
        <v>16</v>
      </c>
      <c r="C25" s="31" t="s">
        <v>305</v>
      </c>
      <c r="D25" s="6" t="s">
        <v>20</v>
      </c>
      <c r="E25" s="7" t="s">
        <v>8</v>
      </c>
      <c r="F25" s="8">
        <v>0.01</v>
      </c>
      <c r="G25" s="7"/>
      <c r="H25" s="7">
        <f t="shared" si="0"/>
        <v>0</v>
      </c>
    </row>
    <row r="26" spans="1:8" ht="15.75">
      <c r="A26" s="15" t="s">
        <v>169</v>
      </c>
      <c r="B26" s="16">
        <v>17</v>
      </c>
      <c r="C26" s="31" t="s">
        <v>305</v>
      </c>
      <c r="D26" s="6" t="s">
        <v>23</v>
      </c>
      <c r="E26" s="7" t="s">
        <v>8</v>
      </c>
      <c r="F26" s="8">
        <v>0.01</v>
      </c>
      <c r="G26" s="7"/>
      <c r="H26" s="7">
        <f t="shared" si="0"/>
        <v>0</v>
      </c>
    </row>
    <row r="27" spans="1:8" ht="15.75">
      <c r="A27" s="15" t="s">
        <v>169</v>
      </c>
      <c r="B27" s="16">
        <v>18</v>
      </c>
      <c r="C27" s="31" t="s">
        <v>305</v>
      </c>
      <c r="D27" s="34" t="s">
        <v>264</v>
      </c>
      <c r="E27" s="7" t="s">
        <v>8</v>
      </c>
      <c r="F27" s="8">
        <v>0.02</v>
      </c>
      <c r="G27" s="7"/>
      <c r="H27" s="7">
        <f t="shared" si="0"/>
        <v>0</v>
      </c>
    </row>
    <row r="28" spans="1:8" ht="15.75">
      <c r="A28" s="15" t="s">
        <v>169</v>
      </c>
      <c r="B28" s="16">
        <v>19</v>
      </c>
      <c r="C28" s="31" t="s">
        <v>305</v>
      </c>
      <c r="D28" s="6" t="s">
        <v>24</v>
      </c>
      <c r="E28" s="7" t="s">
        <v>8</v>
      </c>
      <c r="F28" s="8">
        <v>0.01</v>
      </c>
      <c r="G28" s="7"/>
      <c r="H28" s="7">
        <f t="shared" si="0"/>
        <v>0</v>
      </c>
    </row>
    <row r="29" spans="1:8" ht="15.75">
      <c r="A29" s="15" t="s">
        <v>169</v>
      </c>
      <c r="B29" s="16">
        <v>20</v>
      </c>
      <c r="C29" s="31" t="s">
        <v>305</v>
      </c>
      <c r="D29" s="6" t="s">
        <v>25</v>
      </c>
      <c r="E29" s="7" t="s">
        <v>8</v>
      </c>
      <c r="F29" s="8">
        <v>0.01</v>
      </c>
      <c r="G29" s="7"/>
      <c r="H29" s="7">
        <f t="shared" si="0"/>
        <v>0</v>
      </c>
    </row>
    <row r="30" spans="1:8" ht="15.75">
      <c r="A30" s="15" t="s">
        <v>169</v>
      </c>
      <c r="B30" s="16">
        <v>21</v>
      </c>
      <c r="C30" s="31" t="s">
        <v>305</v>
      </c>
      <c r="D30" s="6" t="s">
        <v>26</v>
      </c>
      <c r="E30" s="7" t="s">
        <v>8</v>
      </c>
      <c r="F30" s="8">
        <v>0.01</v>
      </c>
      <c r="G30" s="7"/>
      <c r="H30" s="7">
        <f t="shared" si="0"/>
        <v>0</v>
      </c>
    </row>
    <row r="31" spans="1:8" ht="15.75">
      <c r="A31" s="15" t="s">
        <v>169</v>
      </c>
      <c r="B31" s="16">
        <v>22</v>
      </c>
      <c r="C31" s="31" t="s">
        <v>305</v>
      </c>
      <c r="D31" s="6" t="s">
        <v>27</v>
      </c>
      <c r="E31" s="7" t="s">
        <v>8</v>
      </c>
      <c r="F31" s="8">
        <v>0.01</v>
      </c>
      <c r="G31" s="7"/>
      <c r="H31" s="7">
        <f t="shared" si="0"/>
        <v>0</v>
      </c>
    </row>
    <row r="32" spans="1:8" ht="15.75">
      <c r="A32" s="15" t="s">
        <v>169</v>
      </c>
      <c r="B32" s="16">
        <v>23</v>
      </c>
      <c r="C32" s="31" t="s">
        <v>305</v>
      </c>
      <c r="D32" s="6" t="s">
        <v>28</v>
      </c>
      <c r="E32" s="7" t="s">
        <v>8</v>
      </c>
      <c r="F32" s="8">
        <v>0.01</v>
      </c>
      <c r="G32" s="7"/>
      <c r="H32" s="7">
        <f t="shared" si="0"/>
        <v>0</v>
      </c>
    </row>
    <row r="33" spans="1:8" ht="15.75">
      <c r="A33" s="15" t="s">
        <v>169</v>
      </c>
      <c r="B33" s="16">
        <v>24</v>
      </c>
      <c r="C33" s="31" t="s">
        <v>305</v>
      </c>
      <c r="D33" s="6" t="s">
        <v>29</v>
      </c>
      <c r="E33" s="7" t="s">
        <v>8</v>
      </c>
      <c r="F33" s="8">
        <v>0.01</v>
      </c>
      <c r="G33" s="7"/>
      <c r="H33" s="7">
        <f t="shared" si="0"/>
        <v>0</v>
      </c>
    </row>
    <row r="34" spans="1:8" ht="15.75">
      <c r="A34" s="15" t="s">
        <v>169</v>
      </c>
      <c r="B34" s="16">
        <v>25</v>
      </c>
      <c r="C34" s="31" t="s">
        <v>305</v>
      </c>
      <c r="D34" s="6" t="s">
        <v>30</v>
      </c>
      <c r="E34" s="7" t="s">
        <v>8</v>
      </c>
      <c r="F34" s="8">
        <v>0.01</v>
      </c>
      <c r="G34" s="7"/>
      <c r="H34" s="7">
        <f t="shared" si="0"/>
        <v>0</v>
      </c>
    </row>
    <row r="35" spans="1:8" ht="15.75">
      <c r="A35" s="15" t="s">
        <v>169</v>
      </c>
      <c r="B35" s="16">
        <v>26</v>
      </c>
      <c r="C35" s="31" t="s">
        <v>305</v>
      </c>
      <c r="D35" s="6" t="s">
        <v>31</v>
      </c>
      <c r="E35" s="7" t="s">
        <v>8</v>
      </c>
      <c r="F35" s="8">
        <v>0.01</v>
      </c>
      <c r="G35" s="7"/>
      <c r="H35" s="7">
        <f t="shared" si="0"/>
        <v>0</v>
      </c>
    </row>
    <row r="36" spans="1:8">
      <c r="A36" s="15" t="s">
        <v>169</v>
      </c>
      <c r="B36" s="16">
        <v>27</v>
      </c>
      <c r="C36" s="31" t="s">
        <v>305</v>
      </c>
      <c r="D36" s="6" t="s">
        <v>32</v>
      </c>
      <c r="E36" s="7" t="s">
        <v>11</v>
      </c>
      <c r="F36" s="8">
        <v>0.03</v>
      </c>
      <c r="G36" s="7"/>
      <c r="H36" s="7">
        <f t="shared" si="0"/>
        <v>0</v>
      </c>
    </row>
    <row r="37" spans="1:8">
      <c r="A37" s="15" t="s">
        <v>169</v>
      </c>
      <c r="B37" s="16">
        <v>28</v>
      </c>
      <c r="C37" s="31" t="s">
        <v>305</v>
      </c>
      <c r="D37" s="6" t="s">
        <v>33</v>
      </c>
      <c r="E37" s="7" t="s">
        <v>11</v>
      </c>
      <c r="F37" s="8">
        <v>0.02</v>
      </c>
      <c r="G37" s="7"/>
      <c r="H37" s="7">
        <f t="shared" si="0"/>
        <v>0</v>
      </c>
    </row>
    <row r="38" spans="1:8">
      <c r="A38" s="15" t="s">
        <v>169</v>
      </c>
      <c r="B38" s="16">
        <v>29</v>
      </c>
      <c r="C38" s="31" t="s">
        <v>305</v>
      </c>
      <c r="D38" s="6" t="s">
        <v>34</v>
      </c>
      <c r="E38" s="7" t="s">
        <v>11</v>
      </c>
      <c r="F38" s="8">
        <v>0.03</v>
      </c>
      <c r="G38" s="7"/>
      <c r="H38" s="7">
        <f t="shared" si="0"/>
        <v>0</v>
      </c>
    </row>
    <row r="39" spans="1:8">
      <c r="A39" s="15" t="s">
        <v>169</v>
      </c>
      <c r="B39" s="16">
        <v>30</v>
      </c>
      <c r="C39" s="31" t="s">
        <v>305</v>
      </c>
      <c r="D39" s="6" t="s">
        <v>35</v>
      </c>
      <c r="E39" s="7" t="s">
        <v>11</v>
      </c>
      <c r="F39" s="8">
        <v>0.02</v>
      </c>
      <c r="G39" s="7"/>
      <c r="H39" s="7">
        <f t="shared" si="0"/>
        <v>0</v>
      </c>
    </row>
    <row r="40" spans="1:8">
      <c r="A40" s="15" t="s">
        <v>169</v>
      </c>
      <c r="B40" s="16">
        <v>31</v>
      </c>
      <c r="C40" s="31" t="s">
        <v>305</v>
      </c>
      <c r="D40" s="6" t="s">
        <v>36</v>
      </c>
      <c r="E40" s="7" t="s">
        <v>11</v>
      </c>
      <c r="F40" s="8">
        <v>0.01</v>
      </c>
      <c r="G40" s="7"/>
      <c r="H40" s="7">
        <f t="shared" si="0"/>
        <v>0</v>
      </c>
    </row>
    <row r="41" spans="1:8">
      <c r="A41" s="15" t="s">
        <v>169</v>
      </c>
      <c r="B41" s="16">
        <v>32</v>
      </c>
      <c r="C41" s="31" t="s">
        <v>305</v>
      </c>
      <c r="D41" s="6" t="s">
        <v>37</v>
      </c>
      <c r="E41" s="7" t="s">
        <v>11</v>
      </c>
      <c r="F41" s="8">
        <v>0.01</v>
      </c>
      <c r="G41" s="7"/>
      <c r="H41" s="7">
        <f t="shared" si="0"/>
        <v>0</v>
      </c>
    </row>
    <row r="42" spans="1:8">
      <c r="A42" s="15" t="s">
        <v>169</v>
      </c>
      <c r="B42" s="16">
        <v>33</v>
      </c>
      <c r="C42" s="31" t="s">
        <v>305</v>
      </c>
      <c r="D42" s="6" t="s">
        <v>38</v>
      </c>
      <c r="E42" s="7" t="s">
        <v>11</v>
      </c>
      <c r="F42" s="8">
        <v>0.01</v>
      </c>
      <c r="G42" s="7"/>
      <c r="H42" s="7">
        <f t="shared" si="0"/>
        <v>0</v>
      </c>
    </row>
    <row r="43" spans="1:8">
      <c r="A43" s="15" t="s">
        <v>169</v>
      </c>
      <c r="B43" s="16">
        <v>34</v>
      </c>
      <c r="C43" s="31" t="s">
        <v>305</v>
      </c>
      <c r="D43" s="6" t="s">
        <v>39</v>
      </c>
      <c r="E43" s="7" t="s">
        <v>11</v>
      </c>
      <c r="F43" s="8">
        <v>0.01</v>
      </c>
      <c r="G43" s="7"/>
      <c r="H43" s="7">
        <f t="shared" si="0"/>
        <v>0</v>
      </c>
    </row>
    <row r="44" spans="1:8" ht="15.75">
      <c r="A44" s="15" t="s">
        <v>169</v>
      </c>
      <c r="B44" s="16">
        <v>35</v>
      </c>
      <c r="C44" s="31" t="s">
        <v>305</v>
      </c>
      <c r="D44" s="6" t="s">
        <v>40</v>
      </c>
      <c r="E44" s="7" t="s">
        <v>8</v>
      </c>
      <c r="F44" s="8">
        <v>0.02</v>
      </c>
      <c r="G44" s="7"/>
      <c r="H44" s="7">
        <f t="shared" si="0"/>
        <v>0</v>
      </c>
    </row>
    <row r="45" spans="1:8" ht="15.75">
      <c r="A45" s="15" t="s">
        <v>169</v>
      </c>
      <c r="B45" s="16">
        <v>36</v>
      </c>
      <c r="C45" s="31" t="s">
        <v>305</v>
      </c>
      <c r="D45" s="6" t="s">
        <v>41</v>
      </c>
      <c r="E45" s="7" t="s">
        <v>8</v>
      </c>
      <c r="F45" s="8">
        <v>0.02</v>
      </c>
      <c r="G45" s="7"/>
      <c r="H45" s="7">
        <f t="shared" si="0"/>
        <v>0</v>
      </c>
    </row>
    <row r="46" spans="1:8" ht="15.75">
      <c r="A46" s="15" t="s">
        <v>169</v>
      </c>
      <c r="B46" s="16">
        <v>37</v>
      </c>
      <c r="C46" s="31" t="s">
        <v>305</v>
      </c>
      <c r="D46" s="6" t="s">
        <v>42</v>
      </c>
      <c r="E46" s="7" t="s">
        <v>8</v>
      </c>
      <c r="F46" s="8">
        <v>0.02</v>
      </c>
      <c r="G46" s="7"/>
      <c r="H46" s="7">
        <f t="shared" si="0"/>
        <v>0</v>
      </c>
    </row>
    <row r="47" spans="1:8" ht="15.75">
      <c r="A47" s="15" t="s">
        <v>169</v>
      </c>
      <c r="B47" s="16">
        <v>38</v>
      </c>
      <c r="C47" s="31" t="s">
        <v>305</v>
      </c>
      <c r="D47" s="6" t="s">
        <v>43</v>
      </c>
      <c r="E47" s="7" t="s">
        <v>8</v>
      </c>
      <c r="F47" s="8">
        <v>0.02</v>
      </c>
      <c r="G47" s="7"/>
      <c r="H47" s="7">
        <f t="shared" si="0"/>
        <v>0</v>
      </c>
    </row>
    <row r="48" spans="1:8">
      <c r="A48" s="22"/>
      <c r="B48" s="23"/>
      <c r="C48" s="29"/>
      <c r="D48" s="9" t="s">
        <v>44</v>
      </c>
      <c r="E48" s="10"/>
      <c r="F48" s="10"/>
      <c r="G48" s="9"/>
      <c r="H48" s="9"/>
    </row>
    <row r="49" spans="1:8" ht="15.75">
      <c r="A49" s="15" t="s">
        <v>169</v>
      </c>
      <c r="B49" s="16">
        <v>39</v>
      </c>
      <c r="C49" s="31" t="s">
        <v>306</v>
      </c>
      <c r="D49" s="6" t="s">
        <v>144</v>
      </c>
      <c r="E49" s="7" t="s">
        <v>8</v>
      </c>
      <c r="F49" s="8">
        <v>0.03</v>
      </c>
      <c r="G49" s="7"/>
      <c r="H49" s="7">
        <f t="shared" si="0"/>
        <v>0</v>
      </c>
    </row>
    <row r="50" spans="1:8" ht="15.75">
      <c r="A50" s="15" t="s">
        <v>169</v>
      </c>
      <c r="B50" s="16">
        <v>40</v>
      </c>
      <c r="C50" s="6"/>
      <c r="D50" s="12" t="s">
        <v>170</v>
      </c>
      <c r="E50" s="7"/>
      <c r="F50" s="13">
        <f>SUM(F7:F49)</f>
        <v>1.0000000000000004</v>
      </c>
      <c r="G50" s="7"/>
      <c r="H50" s="7">
        <f>SUM(H6:H49)</f>
        <v>0</v>
      </c>
    </row>
  </sheetData>
  <mergeCells count="8">
    <mergeCell ref="A3:B4"/>
    <mergeCell ref="A5:B5"/>
    <mergeCell ref="A6:B6"/>
    <mergeCell ref="C3:C4"/>
    <mergeCell ref="G3:G4"/>
    <mergeCell ref="D3:D4"/>
    <mergeCell ref="E3:E4"/>
    <mergeCell ref="F3:F4"/>
  </mergeCells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0" zoomScale="60" zoomScaleNormal="100" workbookViewId="0">
      <selection activeCell="D37" sqref="D37:D38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259" width="9" style="1"/>
    <col min="260" max="260" width="73.625" style="1" customWidth="1"/>
    <col min="261" max="515" width="9" style="1"/>
    <col min="516" max="516" width="73.625" style="1" customWidth="1"/>
    <col min="517" max="771" width="9" style="1"/>
    <col min="772" max="772" width="73.625" style="1" customWidth="1"/>
    <col min="773" max="1027" width="9" style="1"/>
    <col min="1028" max="1028" width="73.625" style="1" customWidth="1"/>
    <col min="1029" max="1283" width="9" style="1"/>
    <col min="1284" max="1284" width="73.625" style="1" customWidth="1"/>
    <col min="1285" max="1539" width="9" style="1"/>
    <col min="1540" max="1540" width="73.625" style="1" customWidth="1"/>
    <col min="1541" max="1795" width="9" style="1"/>
    <col min="1796" max="1796" width="73.625" style="1" customWidth="1"/>
    <col min="1797" max="2051" width="9" style="1"/>
    <col min="2052" max="2052" width="73.625" style="1" customWidth="1"/>
    <col min="2053" max="2307" width="9" style="1"/>
    <col min="2308" max="2308" width="73.625" style="1" customWidth="1"/>
    <col min="2309" max="2563" width="9" style="1"/>
    <col min="2564" max="2564" width="73.625" style="1" customWidth="1"/>
    <col min="2565" max="2819" width="9" style="1"/>
    <col min="2820" max="2820" width="73.625" style="1" customWidth="1"/>
    <col min="2821" max="3075" width="9" style="1"/>
    <col min="3076" max="3076" width="73.625" style="1" customWidth="1"/>
    <col min="3077" max="3331" width="9" style="1"/>
    <col min="3332" max="3332" width="73.625" style="1" customWidth="1"/>
    <col min="3333" max="3587" width="9" style="1"/>
    <col min="3588" max="3588" width="73.625" style="1" customWidth="1"/>
    <col min="3589" max="3843" width="9" style="1"/>
    <col min="3844" max="3844" width="73.625" style="1" customWidth="1"/>
    <col min="3845" max="4099" width="9" style="1"/>
    <col min="4100" max="4100" width="73.625" style="1" customWidth="1"/>
    <col min="4101" max="4355" width="9" style="1"/>
    <col min="4356" max="4356" width="73.625" style="1" customWidth="1"/>
    <col min="4357" max="4611" width="9" style="1"/>
    <col min="4612" max="4612" width="73.625" style="1" customWidth="1"/>
    <col min="4613" max="4867" width="9" style="1"/>
    <col min="4868" max="4868" width="73.625" style="1" customWidth="1"/>
    <col min="4869" max="5123" width="9" style="1"/>
    <col min="5124" max="5124" width="73.625" style="1" customWidth="1"/>
    <col min="5125" max="5379" width="9" style="1"/>
    <col min="5380" max="5380" width="73.625" style="1" customWidth="1"/>
    <col min="5381" max="5635" width="9" style="1"/>
    <col min="5636" max="5636" width="73.625" style="1" customWidth="1"/>
    <col min="5637" max="5891" width="9" style="1"/>
    <col min="5892" max="5892" width="73.625" style="1" customWidth="1"/>
    <col min="5893" max="6147" width="9" style="1"/>
    <col min="6148" max="6148" width="73.625" style="1" customWidth="1"/>
    <col min="6149" max="6403" width="9" style="1"/>
    <col min="6404" max="6404" width="73.625" style="1" customWidth="1"/>
    <col min="6405" max="6659" width="9" style="1"/>
    <col min="6660" max="6660" width="73.625" style="1" customWidth="1"/>
    <col min="6661" max="6915" width="9" style="1"/>
    <col min="6916" max="6916" width="73.625" style="1" customWidth="1"/>
    <col min="6917" max="7171" width="9" style="1"/>
    <col min="7172" max="7172" width="73.625" style="1" customWidth="1"/>
    <col min="7173" max="7427" width="9" style="1"/>
    <col min="7428" max="7428" width="73.625" style="1" customWidth="1"/>
    <col min="7429" max="7683" width="9" style="1"/>
    <col min="7684" max="7684" width="73.625" style="1" customWidth="1"/>
    <col min="7685" max="7939" width="9" style="1"/>
    <col min="7940" max="7940" width="73.625" style="1" customWidth="1"/>
    <col min="7941" max="8195" width="9" style="1"/>
    <col min="8196" max="8196" width="73.625" style="1" customWidth="1"/>
    <col min="8197" max="8451" width="9" style="1"/>
    <col min="8452" max="8452" width="73.625" style="1" customWidth="1"/>
    <col min="8453" max="8707" width="9" style="1"/>
    <col min="8708" max="8708" width="73.625" style="1" customWidth="1"/>
    <col min="8709" max="8963" width="9" style="1"/>
    <col min="8964" max="8964" width="73.625" style="1" customWidth="1"/>
    <col min="8965" max="9219" width="9" style="1"/>
    <col min="9220" max="9220" width="73.625" style="1" customWidth="1"/>
    <col min="9221" max="9475" width="9" style="1"/>
    <col min="9476" max="9476" width="73.625" style="1" customWidth="1"/>
    <col min="9477" max="9731" width="9" style="1"/>
    <col min="9732" max="9732" width="73.625" style="1" customWidth="1"/>
    <col min="9733" max="9987" width="9" style="1"/>
    <col min="9988" max="9988" width="73.625" style="1" customWidth="1"/>
    <col min="9989" max="10243" width="9" style="1"/>
    <col min="10244" max="10244" width="73.625" style="1" customWidth="1"/>
    <col min="10245" max="10499" width="9" style="1"/>
    <col min="10500" max="10500" width="73.625" style="1" customWidth="1"/>
    <col min="10501" max="10755" width="9" style="1"/>
    <col min="10756" max="10756" width="73.625" style="1" customWidth="1"/>
    <col min="10757" max="11011" width="9" style="1"/>
    <col min="11012" max="11012" width="73.625" style="1" customWidth="1"/>
    <col min="11013" max="11267" width="9" style="1"/>
    <col min="11268" max="11268" width="73.625" style="1" customWidth="1"/>
    <col min="11269" max="11523" width="9" style="1"/>
    <col min="11524" max="11524" width="73.625" style="1" customWidth="1"/>
    <col min="11525" max="11779" width="9" style="1"/>
    <col min="11780" max="11780" width="73.625" style="1" customWidth="1"/>
    <col min="11781" max="12035" width="9" style="1"/>
    <col min="12036" max="12036" width="73.625" style="1" customWidth="1"/>
    <col min="12037" max="12291" width="9" style="1"/>
    <col min="12292" max="12292" width="73.625" style="1" customWidth="1"/>
    <col min="12293" max="12547" width="9" style="1"/>
    <col min="12548" max="12548" width="73.625" style="1" customWidth="1"/>
    <col min="12549" max="12803" width="9" style="1"/>
    <col min="12804" max="12804" width="73.625" style="1" customWidth="1"/>
    <col min="12805" max="13059" width="9" style="1"/>
    <col min="13060" max="13060" width="73.625" style="1" customWidth="1"/>
    <col min="13061" max="13315" width="9" style="1"/>
    <col min="13316" max="13316" width="73.625" style="1" customWidth="1"/>
    <col min="13317" max="13571" width="9" style="1"/>
    <col min="13572" max="13572" width="73.625" style="1" customWidth="1"/>
    <col min="13573" max="13827" width="9" style="1"/>
    <col min="13828" max="13828" width="73.625" style="1" customWidth="1"/>
    <col min="13829" max="14083" width="9" style="1"/>
    <col min="14084" max="14084" width="73.625" style="1" customWidth="1"/>
    <col min="14085" max="14339" width="9" style="1"/>
    <col min="14340" max="14340" width="73.625" style="1" customWidth="1"/>
    <col min="14341" max="14595" width="9" style="1"/>
    <col min="14596" max="14596" width="73.625" style="1" customWidth="1"/>
    <col min="14597" max="14851" width="9" style="1"/>
    <col min="14852" max="14852" width="73.625" style="1" customWidth="1"/>
    <col min="14853" max="15107" width="9" style="1"/>
    <col min="15108" max="15108" width="73.625" style="1" customWidth="1"/>
    <col min="15109" max="15363" width="9" style="1"/>
    <col min="15364" max="15364" width="73.625" style="1" customWidth="1"/>
    <col min="15365" max="15619" width="9" style="1"/>
    <col min="15620" max="15620" width="73.625" style="1" customWidth="1"/>
    <col min="15621" max="15875" width="9" style="1"/>
    <col min="15876" max="15876" width="73.625" style="1" customWidth="1"/>
    <col min="15877" max="16131" width="9" style="1"/>
    <col min="16132" max="16132" width="73.625" style="1" customWidth="1"/>
    <col min="16133" max="16384" width="9" style="1"/>
  </cols>
  <sheetData>
    <row r="1" spans="1:8" ht="15.75">
      <c r="D1" s="14" t="s">
        <v>256</v>
      </c>
    </row>
    <row r="3" spans="1:8">
      <c r="A3" s="47" t="s">
        <v>126</v>
      </c>
      <c r="B3" s="48"/>
      <c r="C3" s="42" t="s">
        <v>254</v>
      </c>
      <c r="D3" s="51" t="s">
        <v>0</v>
      </c>
      <c r="E3" s="41" t="s">
        <v>1</v>
      </c>
      <c r="F3" s="41" t="s">
        <v>2</v>
      </c>
      <c r="G3" s="42" t="s">
        <v>320</v>
      </c>
      <c r="H3" s="11" t="s">
        <v>3</v>
      </c>
    </row>
    <row r="4" spans="1:8">
      <c r="A4" s="49"/>
      <c r="B4" s="50"/>
      <c r="C4" s="4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27"/>
      <c r="D6" s="9" t="s">
        <v>146</v>
      </c>
      <c r="E6" s="10"/>
      <c r="F6" s="10"/>
      <c r="G6" s="9"/>
      <c r="H6" s="9"/>
    </row>
    <row r="7" spans="1:8" ht="38.25" customHeight="1">
      <c r="A7" s="15" t="s">
        <v>232</v>
      </c>
      <c r="B7" s="16">
        <v>1</v>
      </c>
      <c r="C7" s="31" t="s">
        <v>307</v>
      </c>
      <c r="D7" s="34" t="s">
        <v>147</v>
      </c>
      <c r="E7" s="7" t="s">
        <v>47</v>
      </c>
      <c r="F7" s="7">
        <v>0.2</v>
      </c>
      <c r="G7" s="20"/>
      <c r="H7" s="7">
        <f>F7*G7</f>
        <v>0</v>
      </c>
    </row>
    <row r="8" spans="1:8" ht="27">
      <c r="A8" s="15" t="s">
        <v>232</v>
      </c>
      <c r="B8" s="16">
        <v>2</v>
      </c>
      <c r="C8" s="31" t="s">
        <v>307</v>
      </c>
      <c r="D8" s="34" t="s">
        <v>148</v>
      </c>
      <c r="E8" s="7" t="s">
        <v>47</v>
      </c>
      <c r="F8" s="7">
        <v>0.06</v>
      </c>
      <c r="G8" s="20"/>
      <c r="H8" s="7">
        <f t="shared" ref="H8:H34" si="0">F8*G8</f>
        <v>0</v>
      </c>
    </row>
    <row r="9" spans="1:8" ht="27">
      <c r="A9" s="15" t="s">
        <v>232</v>
      </c>
      <c r="B9" s="16">
        <v>3</v>
      </c>
      <c r="C9" s="31" t="s">
        <v>307</v>
      </c>
      <c r="D9" s="34" t="s">
        <v>149</v>
      </c>
      <c r="E9" s="7" t="s">
        <v>47</v>
      </c>
      <c r="F9" s="8">
        <v>0.01</v>
      </c>
      <c r="G9" s="20"/>
      <c r="H9" s="7">
        <f t="shared" si="0"/>
        <v>0</v>
      </c>
    </row>
    <row r="10" spans="1:8" ht="27">
      <c r="A10" s="15" t="s">
        <v>232</v>
      </c>
      <c r="B10" s="16">
        <v>4</v>
      </c>
      <c r="C10" s="31" t="s">
        <v>307</v>
      </c>
      <c r="D10" s="34" t="s">
        <v>265</v>
      </c>
      <c r="E10" s="7" t="s">
        <v>47</v>
      </c>
      <c r="F10" s="7">
        <v>0.04</v>
      </c>
      <c r="G10" s="20"/>
      <c r="H10" s="7">
        <f t="shared" si="0"/>
        <v>0</v>
      </c>
    </row>
    <row r="11" spans="1:8" ht="27">
      <c r="A11" s="15" t="s">
        <v>232</v>
      </c>
      <c r="B11" s="16">
        <v>5</v>
      </c>
      <c r="C11" s="31" t="s">
        <v>307</v>
      </c>
      <c r="D11" s="34" t="s">
        <v>150</v>
      </c>
      <c r="E11" s="7" t="s">
        <v>47</v>
      </c>
      <c r="F11" s="7">
        <v>0.02</v>
      </c>
      <c r="G11" s="20"/>
      <c r="H11" s="7">
        <f t="shared" si="0"/>
        <v>0</v>
      </c>
    </row>
    <row r="12" spans="1:8" ht="27">
      <c r="A12" s="15" t="s">
        <v>232</v>
      </c>
      <c r="B12" s="16">
        <v>6</v>
      </c>
      <c r="C12" s="31" t="s">
        <v>307</v>
      </c>
      <c r="D12" s="34" t="s">
        <v>151</v>
      </c>
      <c r="E12" s="7" t="s">
        <v>47</v>
      </c>
      <c r="F12" s="7">
        <v>0.02</v>
      </c>
      <c r="G12" s="20"/>
      <c r="H12" s="7">
        <f t="shared" si="0"/>
        <v>0</v>
      </c>
    </row>
    <row r="13" spans="1:8" ht="27">
      <c r="A13" s="15" t="s">
        <v>232</v>
      </c>
      <c r="B13" s="16">
        <v>7</v>
      </c>
      <c r="C13" s="31" t="s">
        <v>307</v>
      </c>
      <c r="D13" s="34" t="s">
        <v>152</v>
      </c>
      <c r="E13" s="7" t="s">
        <v>47</v>
      </c>
      <c r="F13" s="8">
        <v>0.01</v>
      </c>
      <c r="G13" s="20"/>
      <c r="H13" s="7">
        <f t="shared" si="0"/>
        <v>0</v>
      </c>
    </row>
    <row r="14" spans="1:8" ht="27">
      <c r="A14" s="15" t="s">
        <v>232</v>
      </c>
      <c r="B14" s="16">
        <v>8</v>
      </c>
      <c r="C14" s="31" t="s">
        <v>307</v>
      </c>
      <c r="D14" s="34" t="s">
        <v>266</v>
      </c>
      <c r="E14" s="7" t="s">
        <v>47</v>
      </c>
      <c r="F14" s="8">
        <v>0.02</v>
      </c>
      <c r="G14" s="20"/>
      <c r="H14" s="7">
        <f t="shared" si="0"/>
        <v>0</v>
      </c>
    </row>
    <row r="15" spans="1:8" ht="27">
      <c r="A15" s="15" t="s">
        <v>232</v>
      </c>
      <c r="B15" s="16">
        <v>9</v>
      </c>
      <c r="C15" s="31" t="s">
        <v>307</v>
      </c>
      <c r="D15" s="34" t="s">
        <v>153</v>
      </c>
      <c r="E15" s="7" t="s">
        <v>47</v>
      </c>
      <c r="F15" s="8">
        <v>0.03</v>
      </c>
      <c r="G15" s="20"/>
      <c r="H15" s="7">
        <f t="shared" si="0"/>
        <v>0</v>
      </c>
    </row>
    <row r="16" spans="1:8" ht="27">
      <c r="A16" s="15" t="s">
        <v>232</v>
      </c>
      <c r="B16" s="16">
        <v>10</v>
      </c>
      <c r="C16" s="31" t="s">
        <v>307</v>
      </c>
      <c r="D16" s="34" t="s">
        <v>154</v>
      </c>
      <c r="E16" s="7" t="s">
        <v>47</v>
      </c>
      <c r="F16" s="8">
        <v>0.02</v>
      </c>
      <c r="G16" s="20"/>
      <c r="H16" s="7">
        <f t="shared" si="0"/>
        <v>0</v>
      </c>
    </row>
    <row r="17" spans="1:8" ht="27">
      <c r="A17" s="15" t="s">
        <v>232</v>
      </c>
      <c r="B17" s="16">
        <v>11</v>
      </c>
      <c r="C17" s="31" t="s">
        <v>307</v>
      </c>
      <c r="D17" s="34" t="s">
        <v>155</v>
      </c>
      <c r="E17" s="7" t="s">
        <v>47</v>
      </c>
      <c r="F17" s="8">
        <v>0.01</v>
      </c>
      <c r="G17" s="20"/>
      <c r="H17" s="7">
        <f t="shared" si="0"/>
        <v>0</v>
      </c>
    </row>
    <row r="18" spans="1:8" ht="27">
      <c r="A18" s="15" t="s">
        <v>232</v>
      </c>
      <c r="B18" s="16">
        <v>12</v>
      </c>
      <c r="C18" s="31" t="s">
        <v>307</v>
      </c>
      <c r="D18" s="34" t="s">
        <v>267</v>
      </c>
      <c r="E18" s="7" t="s">
        <v>47</v>
      </c>
      <c r="F18" s="8">
        <v>0.03</v>
      </c>
      <c r="G18" s="20"/>
      <c r="H18" s="7">
        <f t="shared" si="0"/>
        <v>0</v>
      </c>
    </row>
    <row r="19" spans="1:8" ht="27">
      <c r="A19" s="15" t="s">
        <v>232</v>
      </c>
      <c r="B19" s="16">
        <v>13</v>
      </c>
      <c r="C19" s="31" t="s">
        <v>307</v>
      </c>
      <c r="D19" s="34" t="s">
        <v>156</v>
      </c>
      <c r="E19" s="7" t="s">
        <v>47</v>
      </c>
      <c r="F19" s="8">
        <v>0.02</v>
      </c>
      <c r="G19" s="20"/>
      <c r="H19" s="7">
        <f t="shared" si="0"/>
        <v>0</v>
      </c>
    </row>
    <row r="20" spans="1:8" ht="27">
      <c r="A20" s="15" t="s">
        <v>232</v>
      </c>
      <c r="B20" s="16">
        <v>14</v>
      </c>
      <c r="C20" s="31" t="s">
        <v>307</v>
      </c>
      <c r="D20" s="34" t="s">
        <v>157</v>
      </c>
      <c r="E20" s="7" t="s">
        <v>47</v>
      </c>
      <c r="F20" s="8">
        <v>0.02</v>
      </c>
      <c r="G20" s="20"/>
      <c r="H20" s="7">
        <f t="shared" si="0"/>
        <v>0</v>
      </c>
    </row>
    <row r="21" spans="1:8" ht="27">
      <c r="A21" s="15" t="s">
        <v>232</v>
      </c>
      <c r="B21" s="16">
        <v>15</v>
      </c>
      <c r="C21" s="31" t="s">
        <v>307</v>
      </c>
      <c r="D21" s="34" t="s">
        <v>158</v>
      </c>
      <c r="E21" s="7" t="s">
        <v>47</v>
      </c>
      <c r="F21" s="8">
        <v>0.01</v>
      </c>
      <c r="G21" s="20"/>
      <c r="H21" s="7">
        <f t="shared" si="0"/>
        <v>0</v>
      </c>
    </row>
    <row r="22" spans="1:8" ht="27">
      <c r="A22" s="15" t="s">
        <v>232</v>
      </c>
      <c r="B22" s="16">
        <v>16</v>
      </c>
      <c r="C22" s="31" t="s">
        <v>307</v>
      </c>
      <c r="D22" s="34" t="s">
        <v>268</v>
      </c>
      <c r="E22" s="7" t="s">
        <v>47</v>
      </c>
      <c r="F22" s="8">
        <v>0.03</v>
      </c>
      <c r="G22" s="7"/>
      <c r="H22" s="7">
        <f t="shared" si="0"/>
        <v>0</v>
      </c>
    </row>
    <row r="23" spans="1:8">
      <c r="A23" s="22"/>
      <c r="B23" s="23"/>
      <c r="C23" s="6"/>
      <c r="D23" s="25" t="s">
        <v>48</v>
      </c>
      <c r="E23" s="10"/>
      <c r="F23" s="10"/>
      <c r="G23" s="9"/>
      <c r="H23" s="9"/>
    </row>
    <row r="24" spans="1:8">
      <c r="A24" s="15" t="s">
        <v>232</v>
      </c>
      <c r="B24" s="16">
        <v>17</v>
      </c>
      <c r="C24" s="31" t="s">
        <v>307</v>
      </c>
      <c r="D24" s="6" t="s">
        <v>159</v>
      </c>
      <c r="E24" s="7" t="s">
        <v>47</v>
      </c>
      <c r="F24" s="8">
        <v>0.08</v>
      </c>
      <c r="G24" s="20"/>
      <c r="H24" s="7">
        <f t="shared" si="0"/>
        <v>0</v>
      </c>
    </row>
    <row r="25" spans="1:8">
      <c r="A25" s="15" t="s">
        <v>232</v>
      </c>
      <c r="B25" s="16">
        <v>18</v>
      </c>
      <c r="C25" s="31" t="s">
        <v>307</v>
      </c>
      <c r="D25" s="6" t="s">
        <v>160</v>
      </c>
      <c r="E25" s="7" t="s">
        <v>47</v>
      </c>
      <c r="F25" s="8">
        <v>0.03</v>
      </c>
      <c r="G25" s="20"/>
      <c r="H25" s="7">
        <f t="shared" si="0"/>
        <v>0</v>
      </c>
    </row>
    <row r="26" spans="1:8">
      <c r="A26" s="15" t="s">
        <v>232</v>
      </c>
      <c r="B26" s="16">
        <v>19</v>
      </c>
      <c r="C26" s="31" t="s">
        <v>307</v>
      </c>
      <c r="D26" s="6" t="s">
        <v>161</v>
      </c>
      <c r="E26" s="7" t="s">
        <v>47</v>
      </c>
      <c r="F26" s="8">
        <v>0.1</v>
      </c>
      <c r="G26" s="20"/>
      <c r="H26" s="7">
        <f t="shared" si="0"/>
        <v>0</v>
      </c>
    </row>
    <row r="27" spans="1:8">
      <c r="A27" s="15" t="s">
        <v>232</v>
      </c>
      <c r="B27" s="16">
        <v>20</v>
      </c>
      <c r="C27" s="31" t="s">
        <v>307</v>
      </c>
      <c r="D27" s="6" t="s">
        <v>162</v>
      </c>
      <c r="E27" s="7" t="s">
        <v>47</v>
      </c>
      <c r="F27" s="8">
        <v>0.1</v>
      </c>
      <c r="G27" s="20"/>
      <c r="H27" s="7">
        <f t="shared" si="0"/>
        <v>0</v>
      </c>
    </row>
    <row r="28" spans="1:8">
      <c r="A28" s="15" t="s">
        <v>232</v>
      </c>
      <c r="B28" s="16">
        <v>21</v>
      </c>
      <c r="C28" s="31" t="s">
        <v>307</v>
      </c>
      <c r="D28" s="6" t="s">
        <v>163</v>
      </c>
      <c r="E28" s="7" t="s">
        <v>47</v>
      </c>
      <c r="F28" s="8">
        <v>0.01</v>
      </c>
      <c r="G28" s="20"/>
      <c r="H28" s="7">
        <f t="shared" si="0"/>
        <v>0</v>
      </c>
    </row>
    <row r="29" spans="1:8">
      <c r="A29" s="15" t="s">
        <v>232</v>
      </c>
      <c r="B29" s="16">
        <v>22</v>
      </c>
      <c r="C29" s="31" t="s">
        <v>307</v>
      </c>
      <c r="D29" s="6" t="s">
        <v>164</v>
      </c>
      <c r="E29" s="7" t="s">
        <v>47</v>
      </c>
      <c r="F29" s="8">
        <v>0.01</v>
      </c>
      <c r="G29" s="20"/>
      <c r="H29" s="7">
        <f t="shared" si="0"/>
        <v>0</v>
      </c>
    </row>
    <row r="30" spans="1:8">
      <c r="A30" s="22"/>
      <c r="B30" s="23"/>
      <c r="C30" s="29"/>
      <c r="D30" s="9" t="s">
        <v>49</v>
      </c>
      <c r="E30" s="10"/>
      <c r="F30" s="10"/>
      <c r="G30" s="9"/>
      <c r="H30" s="9"/>
    </row>
    <row r="31" spans="1:8">
      <c r="A31" s="15" t="s">
        <v>232</v>
      </c>
      <c r="B31" s="16">
        <v>23</v>
      </c>
      <c r="C31" s="31" t="s">
        <v>308</v>
      </c>
      <c r="D31" s="6" t="s">
        <v>165</v>
      </c>
      <c r="E31" s="7" t="s">
        <v>9</v>
      </c>
      <c r="F31" s="8">
        <v>0.03</v>
      </c>
      <c r="G31" s="20"/>
      <c r="H31" s="7">
        <f t="shared" si="0"/>
        <v>0</v>
      </c>
    </row>
    <row r="32" spans="1:8">
      <c r="A32" s="15" t="s">
        <v>232</v>
      </c>
      <c r="B32" s="16">
        <v>24</v>
      </c>
      <c r="C32" s="31" t="s">
        <v>308</v>
      </c>
      <c r="D32" s="6" t="s">
        <v>166</v>
      </c>
      <c r="E32" s="7" t="s">
        <v>47</v>
      </c>
      <c r="F32" s="8">
        <v>0.03</v>
      </c>
      <c r="G32" s="20"/>
      <c r="H32" s="7">
        <f t="shared" si="0"/>
        <v>0</v>
      </c>
    </row>
    <row r="33" spans="1:8">
      <c r="A33" s="15" t="s">
        <v>232</v>
      </c>
      <c r="B33" s="16">
        <v>25</v>
      </c>
      <c r="C33" s="31" t="s">
        <v>308</v>
      </c>
      <c r="D33" s="6" t="s">
        <v>167</v>
      </c>
      <c r="E33" s="7" t="s">
        <v>47</v>
      </c>
      <c r="F33" s="8">
        <v>0.01</v>
      </c>
      <c r="G33" s="20"/>
      <c r="H33" s="7">
        <f t="shared" si="0"/>
        <v>0</v>
      </c>
    </row>
    <row r="34" spans="1:8">
      <c r="A34" s="15" t="s">
        <v>232</v>
      </c>
      <c r="B34" s="16">
        <v>26</v>
      </c>
      <c r="C34" s="31" t="s">
        <v>307</v>
      </c>
      <c r="D34" s="24" t="s">
        <v>168</v>
      </c>
      <c r="E34" s="7" t="s">
        <v>47</v>
      </c>
      <c r="F34" s="8">
        <v>0.05</v>
      </c>
      <c r="G34" s="20"/>
      <c r="H34" s="7">
        <f t="shared" si="0"/>
        <v>0</v>
      </c>
    </row>
    <row r="35" spans="1:8" ht="15.75">
      <c r="A35" s="15" t="s">
        <v>232</v>
      </c>
      <c r="B35" s="16">
        <v>27</v>
      </c>
      <c r="C35" s="6"/>
      <c r="D35" s="12" t="s">
        <v>233</v>
      </c>
      <c r="E35" s="7"/>
      <c r="F35" s="13">
        <f>SUM(F7:F34)</f>
        <v>1.0000000000000002</v>
      </c>
      <c r="G35" s="7"/>
      <c r="H35" s="7">
        <f>SUM(H6:H34)</f>
        <v>0</v>
      </c>
    </row>
    <row r="36" spans="1:8">
      <c r="D36" s="1" t="s">
        <v>257</v>
      </c>
    </row>
  </sheetData>
  <mergeCells count="7">
    <mergeCell ref="A3:B4"/>
    <mergeCell ref="A5:B5"/>
    <mergeCell ref="D3:D4"/>
    <mergeCell ref="C3:C4"/>
    <mergeCell ref="G3:G4"/>
    <mergeCell ref="E3:E4"/>
    <mergeCell ref="F3:F4"/>
  </mergeCells>
  <pageMargins left="1" right="0.97" top="0.79" bottom="0.57999999999999996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view="pageBreakPreview" zoomScale="130" zoomScaleNormal="100" zoomScaleSheetLayoutView="130" workbookViewId="0">
      <selection activeCell="H56" sqref="H56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260</v>
      </c>
    </row>
    <row r="3" spans="1:8">
      <c r="A3" s="47" t="s">
        <v>126</v>
      </c>
      <c r="B3" s="48"/>
      <c r="C3" s="42" t="s">
        <v>254</v>
      </c>
      <c r="D3" s="51" t="s">
        <v>0</v>
      </c>
      <c r="E3" s="41" t="s">
        <v>1</v>
      </c>
      <c r="F3" s="41" t="s">
        <v>2</v>
      </c>
      <c r="G3" s="42" t="s">
        <v>320</v>
      </c>
      <c r="H3" s="3" t="s">
        <v>3</v>
      </c>
    </row>
    <row r="4" spans="1:8">
      <c r="A4" s="49"/>
      <c r="B4" s="50"/>
      <c r="C4" s="4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4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27"/>
      <c r="D6" s="9" t="s">
        <v>171</v>
      </c>
      <c r="E6" s="10"/>
      <c r="F6" s="10"/>
      <c r="G6" s="9"/>
      <c r="H6" s="9"/>
    </row>
    <row r="7" spans="1:8" ht="40.5">
      <c r="A7" s="15" t="s">
        <v>234</v>
      </c>
      <c r="B7" s="16">
        <v>1</v>
      </c>
      <c r="C7" s="31" t="s">
        <v>307</v>
      </c>
      <c r="D7" s="6" t="s">
        <v>174</v>
      </c>
      <c r="E7" s="7" t="s">
        <v>47</v>
      </c>
      <c r="F7" s="7">
        <v>0.04</v>
      </c>
      <c r="G7" s="7"/>
      <c r="H7" s="7">
        <f>F7*G7</f>
        <v>0</v>
      </c>
    </row>
    <row r="8" spans="1:8" ht="40.5">
      <c r="A8" s="15" t="s">
        <v>234</v>
      </c>
      <c r="B8" s="16">
        <v>2</v>
      </c>
      <c r="C8" s="31" t="s">
        <v>307</v>
      </c>
      <c r="D8" s="6" t="s">
        <v>173</v>
      </c>
      <c r="E8" s="7" t="s">
        <v>47</v>
      </c>
      <c r="F8" s="7">
        <v>0.04</v>
      </c>
      <c r="G8" s="7"/>
      <c r="H8" s="7">
        <f t="shared" ref="H8:H69" si="0">F8*G8</f>
        <v>0</v>
      </c>
    </row>
    <row r="9" spans="1:8" ht="40.5">
      <c r="A9" s="15" t="s">
        <v>234</v>
      </c>
      <c r="B9" s="16">
        <v>3</v>
      </c>
      <c r="C9" s="31" t="s">
        <v>307</v>
      </c>
      <c r="D9" s="6" t="s">
        <v>172</v>
      </c>
      <c r="E9" s="7" t="s">
        <v>47</v>
      </c>
      <c r="F9" s="7">
        <v>0.01</v>
      </c>
      <c r="G9" s="7"/>
      <c r="H9" s="7">
        <f t="shared" si="0"/>
        <v>0</v>
      </c>
    </row>
    <row r="10" spans="1:8" ht="40.5">
      <c r="A10" s="15" t="s">
        <v>234</v>
      </c>
      <c r="B10" s="16">
        <v>4</v>
      </c>
      <c r="C10" s="31" t="s">
        <v>307</v>
      </c>
      <c r="D10" s="6" t="s">
        <v>175</v>
      </c>
      <c r="E10" s="7" t="s">
        <v>47</v>
      </c>
      <c r="F10" s="7">
        <v>0.01</v>
      </c>
      <c r="G10" s="7"/>
      <c r="H10" s="7">
        <f t="shared" si="0"/>
        <v>0</v>
      </c>
    </row>
    <row r="11" spans="1:8" ht="40.5">
      <c r="A11" s="15" t="s">
        <v>234</v>
      </c>
      <c r="B11" s="16">
        <v>5</v>
      </c>
      <c r="C11" s="31" t="s">
        <v>307</v>
      </c>
      <c r="D11" s="6" t="s">
        <v>176</v>
      </c>
      <c r="E11" s="7" t="s">
        <v>47</v>
      </c>
      <c r="F11" s="7">
        <v>0.02</v>
      </c>
      <c r="G11" s="7"/>
      <c r="H11" s="7">
        <f t="shared" si="0"/>
        <v>0</v>
      </c>
    </row>
    <row r="12" spans="1:8" ht="40.5">
      <c r="A12" s="15" t="s">
        <v>234</v>
      </c>
      <c r="B12" s="16">
        <v>6</v>
      </c>
      <c r="C12" s="31" t="s">
        <v>307</v>
      </c>
      <c r="D12" s="6" t="s">
        <v>177</v>
      </c>
      <c r="E12" s="7" t="s">
        <v>47</v>
      </c>
      <c r="F12" s="7">
        <v>0.01</v>
      </c>
      <c r="G12" s="7"/>
      <c r="H12" s="7">
        <f t="shared" si="0"/>
        <v>0</v>
      </c>
    </row>
    <row r="13" spans="1:8" ht="40.5">
      <c r="A13" s="15" t="s">
        <v>234</v>
      </c>
      <c r="B13" s="16">
        <v>7</v>
      </c>
      <c r="C13" s="31" t="s">
        <v>307</v>
      </c>
      <c r="D13" s="6" t="s">
        <v>178</v>
      </c>
      <c r="E13" s="7" t="s">
        <v>47</v>
      </c>
      <c r="F13" s="7">
        <v>0.01</v>
      </c>
      <c r="G13" s="7"/>
      <c r="H13" s="7">
        <f t="shared" si="0"/>
        <v>0</v>
      </c>
    </row>
    <row r="14" spans="1:8" ht="40.5">
      <c r="A14" s="15" t="s">
        <v>234</v>
      </c>
      <c r="B14" s="16">
        <v>8</v>
      </c>
      <c r="C14" s="31" t="s">
        <v>307</v>
      </c>
      <c r="D14" s="6" t="s">
        <v>179</v>
      </c>
      <c r="E14" s="7" t="s">
        <v>47</v>
      </c>
      <c r="F14" s="7">
        <v>0.01</v>
      </c>
      <c r="G14" s="7"/>
      <c r="H14" s="7">
        <f t="shared" si="0"/>
        <v>0</v>
      </c>
    </row>
    <row r="15" spans="1:8" ht="40.5">
      <c r="A15" s="15" t="s">
        <v>234</v>
      </c>
      <c r="B15" s="16">
        <v>9</v>
      </c>
      <c r="C15" s="31" t="s">
        <v>307</v>
      </c>
      <c r="D15" s="6" t="s">
        <v>180</v>
      </c>
      <c r="E15" s="7" t="s">
        <v>47</v>
      </c>
      <c r="F15" s="7">
        <v>0.01</v>
      </c>
      <c r="G15" s="7"/>
      <c r="H15" s="7">
        <f t="shared" si="0"/>
        <v>0</v>
      </c>
    </row>
    <row r="16" spans="1:8" ht="40.5">
      <c r="A16" s="15" t="s">
        <v>234</v>
      </c>
      <c r="B16" s="16">
        <v>10</v>
      </c>
      <c r="C16" s="31" t="s">
        <v>307</v>
      </c>
      <c r="D16" s="6" t="s">
        <v>181</v>
      </c>
      <c r="E16" s="7" t="s">
        <v>47</v>
      </c>
      <c r="F16" s="7">
        <v>0.01</v>
      </c>
      <c r="G16" s="7"/>
      <c r="H16" s="7">
        <f t="shared" si="0"/>
        <v>0</v>
      </c>
    </row>
    <row r="17" spans="1:8" ht="40.5">
      <c r="A17" s="15" t="s">
        <v>234</v>
      </c>
      <c r="B17" s="16">
        <v>11</v>
      </c>
      <c r="C17" s="31" t="s">
        <v>307</v>
      </c>
      <c r="D17" s="6" t="s">
        <v>182</v>
      </c>
      <c r="E17" s="7" t="s">
        <v>47</v>
      </c>
      <c r="F17" s="7">
        <v>0.01</v>
      </c>
      <c r="G17" s="7"/>
      <c r="H17" s="7">
        <f t="shared" si="0"/>
        <v>0</v>
      </c>
    </row>
    <row r="18" spans="1:8" ht="40.5">
      <c r="A18" s="15" t="s">
        <v>234</v>
      </c>
      <c r="B18" s="16">
        <v>12</v>
      </c>
      <c r="C18" s="31" t="s">
        <v>307</v>
      </c>
      <c r="D18" s="6" t="s">
        <v>183</v>
      </c>
      <c r="E18" s="7" t="s">
        <v>47</v>
      </c>
      <c r="F18" s="7">
        <v>0.01</v>
      </c>
      <c r="G18" s="7"/>
      <c r="H18" s="7">
        <f t="shared" si="0"/>
        <v>0</v>
      </c>
    </row>
    <row r="19" spans="1:8" ht="40.5">
      <c r="A19" s="15" t="s">
        <v>234</v>
      </c>
      <c r="B19" s="16">
        <v>13</v>
      </c>
      <c r="C19" s="31" t="s">
        <v>307</v>
      </c>
      <c r="D19" s="6" t="s">
        <v>184</v>
      </c>
      <c r="E19" s="7" t="s">
        <v>47</v>
      </c>
      <c r="F19" s="7">
        <v>0.03</v>
      </c>
      <c r="G19" s="7"/>
      <c r="H19" s="7">
        <f t="shared" si="0"/>
        <v>0</v>
      </c>
    </row>
    <row r="20" spans="1:8" ht="40.5">
      <c r="A20" s="15" t="s">
        <v>234</v>
      </c>
      <c r="B20" s="16">
        <v>14</v>
      </c>
      <c r="C20" s="31" t="s">
        <v>307</v>
      </c>
      <c r="D20" s="6" t="s">
        <v>185</v>
      </c>
      <c r="E20" s="7" t="s">
        <v>47</v>
      </c>
      <c r="F20" s="7">
        <v>0.02</v>
      </c>
      <c r="G20" s="7"/>
      <c r="H20" s="7">
        <f t="shared" si="0"/>
        <v>0</v>
      </c>
    </row>
    <row r="21" spans="1:8">
      <c r="A21" s="22"/>
      <c r="B21" s="23"/>
      <c r="C21" s="29"/>
      <c r="D21" s="9" t="s">
        <v>53</v>
      </c>
      <c r="E21" s="10"/>
      <c r="F21" s="10"/>
      <c r="G21" s="9"/>
      <c r="H21" s="9"/>
    </row>
    <row r="22" spans="1:8">
      <c r="A22" s="15" t="s">
        <v>234</v>
      </c>
      <c r="B22" s="16">
        <v>15</v>
      </c>
      <c r="C22" s="31" t="s">
        <v>307</v>
      </c>
      <c r="D22" s="6" t="s">
        <v>186</v>
      </c>
      <c r="E22" s="7" t="s">
        <v>47</v>
      </c>
      <c r="F22" s="8">
        <v>0.04</v>
      </c>
      <c r="G22" s="7"/>
      <c r="H22" s="7">
        <f t="shared" si="0"/>
        <v>0</v>
      </c>
    </row>
    <row r="23" spans="1:8">
      <c r="A23" s="15" t="s">
        <v>234</v>
      </c>
      <c r="B23" s="16">
        <v>16</v>
      </c>
      <c r="C23" s="31" t="s">
        <v>307</v>
      </c>
      <c r="D23" s="6" t="s">
        <v>187</v>
      </c>
      <c r="E23" s="7" t="s">
        <v>47</v>
      </c>
      <c r="F23" s="8">
        <v>0.01</v>
      </c>
      <c r="G23" s="7"/>
      <c r="H23" s="7">
        <f t="shared" si="0"/>
        <v>0</v>
      </c>
    </row>
    <row r="24" spans="1:8">
      <c r="A24" s="15" t="s">
        <v>234</v>
      </c>
      <c r="B24" s="16">
        <v>17</v>
      </c>
      <c r="C24" s="31" t="s">
        <v>307</v>
      </c>
      <c r="D24" s="6" t="s">
        <v>188</v>
      </c>
      <c r="E24" s="7" t="s">
        <v>47</v>
      </c>
      <c r="F24" s="8">
        <v>0.01</v>
      </c>
      <c r="G24" s="7"/>
      <c r="H24" s="7">
        <f t="shared" si="0"/>
        <v>0</v>
      </c>
    </row>
    <row r="25" spans="1:8">
      <c r="A25" s="15" t="s">
        <v>234</v>
      </c>
      <c r="B25" s="16">
        <v>18</v>
      </c>
      <c r="C25" s="31" t="s">
        <v>307</v>
      </c>
      <c r="D25" s="6" t="s">
        <v>189</v>
      </c>
      <c r="E25" s="7" t="s">
        <v>47</v>
      </c>
      <c r="F25" s="8">
        <v>5.0000000000000001E-3</v>
      </c>
      <c r="G25" s="7"/>
      <c r="H25" s="7">
        <f t="shared" si="0"/>
        <v>0</v>
      </c>
    </row>
    <row r="26" spans="1:8" ht="27">
      <c r="A26" s="15" t="s">
        <v>234</v>
      </c>
      <c r="B26" s="16">
        <v>19</v>
      </c>
      <c r="C26" s="31" t="s">
        <v>307</v>
      </c>
      <c r="D26" s="6" t="s">
        <v>190</v>
      </c>
      <c r="E26" s="7" t="s">
        <v>47</v>
      </c>
      <c r="F26" s="8">
        <v>0.03</v>
      </c>
      <c r="G26" s="7"/>
      <c r="H26" s="7">
        <f t="shared" si="0"/>
        <v>0</v>
      </c>
    </row>
    <row r="27" spans="1:8" ht="27">
      <c r="A27" s="15" t="s">
        <v>234</v>
      </c>
      <c r="B27" s="16">
        <v>20</v>
      </c>
      <c r="C27" s="31" t="s">
        <v>307</v>
      </c>
      <c r="D27" s="6" t="s">
        <v>191</v>
      </c>
      <c r="E27" s="7" t="s">
        <v>47</v>
      </c>
      <c r="F27" s="8">
        <v>0.01</v>
      </c>
      <c r="G27" s="7"/>
      <c r="H27" s="7">
        <f t="shared" si="0"/>
        <v>0</v>
      </c>
    </row>
    <row r="28" spans="1:8" ht="27">
      <c r="A28" s="15" t="s">
        <v>234</v>
      </c>
      <c r="B28" s="16">
        <v>21</v>
      </c>
      <c r="C28" s="31" t="s">
        <v>307</v>
      </c>
      <c r="D28" s="6" t="s">
        <v>192</v>
      </c>
      <c r="E28" s="7" t="s">
        <v>47</v>
      </c>
      <c r="F28" s="8">
        <v>0.01</v>
      </c>
      <c r="G28" s="7"/>
      <c r="H28" s="7">
        <f t="shared" si="0"/>
        <v>0</v>
      </c>
    </row>
    <row r="29" spans="1:8" ht="27">
      <c r="A29" s="15" t="s">
        <v>234</v>
      </c>
      <c r="B29" s="16">
        <v>22</v>
      </c>
      <c r="C29" s="31" t="s">
        <v>307</v>
      </c>
      <c r="D29" s="6" t="s">
        <v>193</v>
      </c>
      <c r="E29" s="7" t="s">
        <v>47</v>
      </c>
      <c r="F29" s="8">
        <v>5.0000000000000001E-3</v>
      </c>
      <c r="G29" s="7"/>
      <c r="H29" s="7">
        <f t="shared" si="0"/>
        <v>0</v>
      </c>
    </row>
    <row r="30" spans="1:8" ht="27">
      <c r="A30" s="15" t="s">
        <v>234</v>
      </c>
      <c r="B30" s="16">
        <v>23</v>
      </c>
      <c r="C30" s="31" t="s">
        <v>307</v>
      </c>
      <c r="D30" s="6" t="s">
        <v>194</v>
      </c>
      <c r="E30" s="7" t="s">
        <v>47</v>
      </c>
      <c r="F30" s="8">
        <v>0.03</v>
      </c>
      <c r="G30" s="7"/>
      <c r="H30" s="7">
        <f t="shared" si="0"/>
        <v>0</v>
      </c>
    </row>
    <row r="31" spans="1:8" ht="27">
      <c r="A31" s="15" t="s">
        <v>234</v>
      </c>
      <c r="B31" s="16">
        <v>24</v>
      </c>
      <c r="C31" s="31" t="s">
        <v>307</v>
      </c>
      <c r="D31" s="6" t="s">
        <v>195</v>
      </c>
      <c r="E31" s="7" t="s">
        <v>47</v>
      </c>
      <c r="F31" s="8">
        <v>0.01</v>
      </c>
      <c r="G31" s="7"/>
      <c r="H31" s="7">
        <f t="shared" si="0"/>
        <v>0</v>
      </c>
    </row>
    <row r="32" spans="1:8" ht="27">
      <c r="A32" s="15" t="s">
        <v>234</v>
      </c>
      <c r="B32" s="16">
        <v>25</v>
      </c>
      <c r="C32" s="31" t="s">
        <v>307</v>
      </c>
      <c r="D32" s="6" t="s">
        <v>196</v>
      </c>
      <c r="E32" s="7" t="s">
        <v>47</v>
      </c>
      <c r="F32" s="8">
        <v>0.01</v>
      </c>
      <c r="G32" s="7"/>
      <c r="H32" s="7">
        <f t="shared" si="0"/>
        <v>0</v>
      </c>
    </row>
    <row r="33" spans="1:8" ht="27">
      <c r="A33" s="15" t="s">
        <v>234</v>
      </c>
      <c r="B33" s="16">
        <v>26</v>
      </c>
      <c r="C33" s="31" t="s">
        <v>307</v>
      </c>
      <c r="D33" s="6" t="s">
        <v>197</v>
      </c>
      <c r="E33" s="7" t="s">
        <v>47</v>
      </c>
      <c r="F33" s="8">
        <v>5.0000000000000001E-3</v>
      </c>
      <c r="G33" s="7"/>
      <c r="H33" s="7">
        <f t="shared" si="0"/>
        <v>0</v>
      </c>
    </row>
    <row r="34" spans="1:8" ht="27">
      <c r="A34" s="15" t="s">
        <v>234</v>
      </c>
      <c r="B34" s="16">
        <v>27</v>
      </c>
      <c r="C34" s="31" t="s">
        <v>307</v>
      </c>
      <c r="D34" s="6" t="s">
        <v>198</v>
      </c>
      <c r="E34" s="7" t="s">
        <v>47</v>
      </c>
      <c r="F34" s="8">
        <v>0.03</v>
      </c>
      <c r="G34" s="7"/>
      <c r="H34" s="7">
        <f t="shared" si="0"/>
        <v>0</v>
      </c>
    </row>
    <row r="35" spans="1:8" ht="27">
      <c r="A35" s="15" t="s">
        <v>234</v>
      </c>
      <c r="B35" s="16">
        <v>28</v>
      </c>
      <c r="C35" s="31" t="s">
        <v>307</v>
      </c>
      <c r="D35" s="6" t="s">
        <v>199</v>
      </c>
      <c r="E35" s="7" t="s">
        <v>47</v>
      </c>
      <c r="F35" s="8">
        <v>0.01</v>
      </c>
      <c r="G35" s="7"/>
      <c r="H35" s="7">
        <f t="shared" si="0"/>
        <v>0</v>
      </c>
    </row>
    <row r="36" spans="1:8" ht="27">
      <c r="A36" s="15" t="s">
        <v>234</v>
      </c>
      <c r="B36" s="16">
        <v>29</v>
      </c>
      <c r="C36" s="31" t="s">
        <v>307</v>
      </c>
      <c r="D36" s="6" t="s">
        <v>200</v>
      </c>
      <c r="E36" s="7" t="s">
        <v>47</v>
      </c>
      <c r="F36" s="8">
        <v>0.01</v>
      </c>
      <c r="G36" s="7"/>
      <c r="H36" s="7">
        <f t="shared" si="0"/>
        <v>0</v>
      </c>
    </row>
    <row r="37" spans="1:8" ht="27">
      <c r="A37" s="15" t="s">
        <v>234</v>
      </c>
      <c r="B37" s="16">
        <v>30</v>
      </c>
      <c r="C37" s="31" t="s">
        <v>307</v>
      </c>
      <c r="D37" s="6" t="s">
        <v>201</v>
      </c>
      <c r="E37" s="7" t="s">
        <v>47</v>
      </c>
      <c r="F37" s="8">
        <v>5.0000000000000001E-3</v>
      </c>
      <c r="G37" s="7"/>
      <c r="H37" s="7">
        <f t="shared" si="0"/>
        <v>0</v>
      </c>
    </row>
    <row r="38" spans="1:8" ht="27">
      <c r="A38" s="15" t="s">
        <v>234</v>
      </c>
      <c r="B38" s="16">
        <v>31</v>
      </c>
      <c r="C38" s="31" t="s">
        <v>307</v>
      </c>
      <c r="D38" s="6" t="s">
        <v>202</v>
      </c>
      <c r="E38" s="7" t="s">
        <v>47</v>
      </c>
      <c r="F38" s="8">
        <v>0.03</v>
      </c>
      <c r="G38" s="7"/>
      <c r="H38" s="7">
        <f t="shared" si="0"/>
        <v>0</v>
      </c>
    </row>
    <row r="39" spans="1:8" ht="27">
      <c r="A39" s="15" t="s">
        <v>234</v>
      </c>
      <c r="B39" s="16">
        <v>32</v>
      </c>
      <c r="C39" s="31" t="s">
        <v>307</v>
      </c>
      <c r="D39" s="6" t="s">
        <v>203</v>
      </c>
      <c r="E39" s="7" t="s">
        <v>47</v>
      </c>
      <c r="F39" s="8">
        <v>0.01</v>
      </c>
      <c r="G39" s="7"/>
      <c r="H39" s="7">
        <f t="shared" si="0"/>
        <v>0</v>
      </c>
    </row>
    <row r="40" spans="1:8" ht="27">
      <c r="A40" s="15" t="s">
        <v>234</v>
      </c>
      <c r="B40" s="16">
        <v>33</v>
      </c>
      <c r="C40" s="31" t="s">
        <v>307</v>
      </c>
      <c r="D40" s="6" t="s">
        <v>204</v>
      </c>
      <c r="E40" s="7" t="s">
        <v>47</v>
      </c>
      <c r="F40" s="8">
        <v>0.01</v>
      </c>
      <c r="G40" s="7"/>
      <c r="H40" s="7">
        <f t="shared" si="0"/>
        <v>0</v>
      </c>
    </row>
    <row r="41" spans="1:8" ht="27">
      <c r="A41" s="15" t="s">
        <v>234</v>
      </c>
      <c r="B41" s="16">
        <v>34</v>
      </c>
      <c r="C41" s="31" t="s">
        <v>307</v>
      </c>
      <c r="D41" s="6" t="s">
        <v>205</v>
      </c>
      <c r="E41" s="7" t="s">
        <v>47</v>
      </c>
      <c r="F41" s="8">
        <v>5.0000000000000001E-3</v>
      </c>
      <c r="G41" s="7"/>
      <c r="H41" s="7">
        <f t="shared" si="0"/>
        <v>0</v>
      </c>
    </row>
    <row r="42" spans="1:8" ht="27">
      <c r="A42" s="15" t="s">
        <v>234</v>
      </c>
      <c r="B42" s="16">
        <v>35</v>
      </c>
      <c r="C42" s="31" t="s">
        <v>307</v>
      </c>
      <c r="D42" s="6" t="s">
        <v>206</v>
      </c>
      <c r="E42" s="7" t="s">
        <v>47</v>
      </c>
      <c r="F42" s="8">
        <v>0.03</v>
      </c>
      <c r="G42" s="7"/>
      <c r="H42" s="7">
        <f t="shared" si="0"/>
        <v>0</v>
      </c>
    </row>
    <row r="43" spans="1:8" ht="27">
      <c r="A43" s="15" t="s">
        <v>234</v>
      </c>
      <c r="B43" s="16">
        <v>36</v>
      </c>
      <c r="C43" s="31" t="s">
        <v>307</v>
      </c>
      <c r="D43" s="6" t="s">
        <v>207</v>
      </c>
      <c r="E43" s="7" t="s">
        <v>47</v>
      </c>
      <c r="F43" s="8">
        <v>0.01</v>
      </c>
      <c r="G43" s="7"/>
      <c r="H43" s="7">
        <f t="shared" si="0"/>
        <v>0</v>
      </c>
    </row>
    <row r="44" spans="1:8" ht="27">
      <c r="A44" s="15" t="s">
        <v>234</v>
      </c>
      <c r="B44" s="16">
        <v>37</v>
      </c>
      <c r="C44" s="31" t="s">
        <v>307</v>
      </c>
      <c r="D44" s="6" t="s">
        <v>208</v>
      </c>
      <c r="E44" s="7" t="s">
        <v>47</v>
      </c>
      <c r="F44" s="8">
        <v>0.01</v>
      </c>
      <c r="G44" s="7"/>
      <c r="H44" s="7">
        <f t="shared" si="0"/>
        <v>0</v>
      </c>
    </row>
    <row r="45" spans="1:8" ht="27">
      <c r="A45" s="15" t="s">
        <v>234</v>
      </c>
      <c r="B45" s="16">
        <v>38</v>
      </c>
      <c r="C45" s="31" t="s">
        <v>307</v>
      </c>
      <c r="D45" s="6" t="s">
        <v>209</v>
      </c>
      <c r="E45" s="7" t="s">
        <v>47</v>
      </c>
      <c r="F45" s="8">
        <v>5.0000000000000001E-3</v>
      </c>
      <c r="G45" s="7"/>
      <c r="H45" s="7">
        <f t="shared" si="0"/>
        <v>0</v>
      </c>
    </row>
    <row r="46" spans="1:8" ht="27">
      <c r="A46" s="15" t="s">
        <v>234</v>
      </c>
      <c r="B46" s="16">
        <v>39</v>
      </c>
      <c r="C46" s="31" t="s">
        <v>307</v>
      </c>
      <c r="D46" s="6" t="s">
        <v>210</v>
      </c>
      <c r="E46" s="7" t="s">
        <v>47</v>
      </c>
      <c r="F46" s="8">
        <v>1.4999999999999999E-2</v>
      </c>
      <c r="G46" s="7"/>
      <c r="H46" s="7">
        <f t="shared" si="0"/>
        <v>0</v>
      </c>
    </row>
    <row r="47" spans="1:8" ht="27">
      <c r="A47" s="15" t="s">
        <v>234</v>
      </c>
      <c r="B47" s="16">
        <v>40</v>
      </c>
      <c r="C47" s="31" t="s">
        <v>307</v>
      </c>
      <c r="D47" s="6" t="s">
        <v>211</v>
      </c>
      <c r="E47" s="7" t="s">
        <v>47</v>
      </c>
      <c r="F47" s="8">
        <v>5.0000000000000001E-3</v>
      </c>
      <c r="G47" s="7"/>
      <c r="H47" s="7">
        <f t="shared" si="0"/>
        <v>0</v>
      </c>
    </row>
    <row r="48" spans="1:8" ht="27">
      <c r="A48" s="15" t="s">
        <v>234</v>
      </c>
      <c r="B48" s="16">
        <v>41</v>
      </c>
      <c r="C48" s="31" t="s">
        <v>307</v>
      </c>
      <c r="D48" s="6" t="s">
        <v>212</v>
      </c>
      <c r="E48" s="7" t="s">
        <v>47</v>
      </c>
      <c r="F48" s="8">
        <v>5.0000000000000001E-3</v>
      </c>
      <c r="G48" s="7"/>
      <c r="H48" s="7">
        <f t="shared" si="0"/>
        <v>0</v>
      </c>
    </row>
    <row r="49" spans="1:8" ht="27">
      <c r="A49" s="15" t="s">
        <v>234</v>
      </c>
      <c r="B49" s="16">
        <v>42</v>
      </c>
      <c r="C49" s="31" t="s">
        <v>307</v>
      </c>
      <c r="D49" s="6" t="s">
        <v>213</v>
      </c>
      <c r="E49" s="7" t="s">
        <v>47</v>
      </c>
      <c r="F49" s="8">
        <v>5.0000000000000001E-3</v>
      </c>
      <c r="G49" s="7"/>
      <c r="H49" s="7">
        <f t="shared" si="0"/>
        <v>0</v>
      </c>
    </row>
    <row r="50" spans="1:8">
      <c r="A50" s="15" t="s">
        <v>234</v>
      </c>
      <c r="B50" s="16">
        <v>43</v>
      </c>
      <c r="C50" s="31" t="s">
        <v>307</v>
      </c>
      <c r="D50" s="6" t="s">
        <v>214</v>
      </c>
      <c r="E50" s="7" t="s">
        <v>47</v>
      </c>
      <c r="F50" s="8">
        <v>0.04</v>
      </c>
      <c r="G50" s="7"/>
      <c r="H50" s="7">
        <f t="shared" si="0"/>
        <v>0</v>
      </c>
    </row>
    <row r="51" spans="1:8">
      <c r="A51" s="15" t="s">
        <v>234</v>
      </c>
      <c r="B51" s="16">
        <v>44</v>
      </c>
      <c r="C51" s="31" t="s">
        <v>307</v>
      </c>
      <c r="D51" s="6" t="s">
        <v>215</v>
      </c>
      <c r="E51" s="7" t="s">
        <v>47</v>
      </c>
      <c r="F51" s="8">
        <v>0.01</v>
      </c>
      <c r="G51" s="7"/>
      <c r="H51" s="7">
        <f t="shared" si="0"/>
        <v>0</v>
      </c>
    </row>
    <row r="52" spans="1:8">
      <c r="A52" s="15" t="s">
        <v>234</v>
      </c>
      <c r="B52" s="16">
        <v>45</v>
      </c>
      <c r="C52" s="31" t="s">
        <v>307</v>
      </c>
      <c r="D52" s="6" t="s">
        <v>216</v>
      </c>
      <c r="E52" s="7" t="s">
        <v>47</v>
      </c>
      <c r="F52" s="8">
        <v>0.01</v>
      </c>
      <c r="G52" s="7"/>
      <c r="H52" s="7">
        <f t="shared" si="0"/>
        <v>0</v>
      </c>
    </row>
    <row r="53" spans="1:8">
      <c r="A53" s="15" t="s">
        <v>234</v>
      </c>
      <c r="B53" s="16">
        <v>46</v>
      </c>
      <c r="C53" s="31" t="s">
        <v>307</v>
      </c>
      <c r="D53" s="6" t="s">
        <v>217</v>
      </c>
      <c r="E53" s="7" t="s">
        <v>47</v>
      </c>
      <c r="F53" s="8">
        <v>0.01</v>
      </c>
      <c r="G53" s="7"/>
      <c r="H53" s="7">
        <f t="shared" si="0"/>
        <v>0</v>
      </c>
    </row>
    <row r="54" spans="1:8">
      <c r="A54" s="15" t="s">
        <v>234</v>
      </c>
      <c r="B54" s="16">
        <v>47</v>
      </c>
      <c r="C54" s="31" t="s">
        <v>307</v>
      </c>
      <c r="D54" s="6" t="s">
        <v>218</v>
      </c>
      <c r="E54" s="7" t="s">
        <v>47</v>
      </c>
      <c r="F54" s="8">
        <v>0.03</v>
      </c>
      <c r="G54" s="7"/>
      <c r="H54" s="7">
        <f t="shared" si="0"/>
        <v>0</v>
      </c>
    </row>
    <row r="55" spans="1:8">
      <c r="A55" s="15" t="s">
        <v>234</v>
      </c>
      <c r="B55" s="16">
        <v>48</v>
      </c>
      <c r="C55" s="31" t="s">
        <v>307</v>
      </c>
      <c r="D55" s="6" t="s">
        <v>219</v>
      </c>
      <c r="E55" s="7" t="s">
        <v>47</v>
      </c>
      <c r="F55" s="8">
        <v>0.04</v>
      </c>
      <c r="G55" s="7"/>
      <c r="H55" s="7">
        <f t="shared" si="0"/>
        <v>0</v>
      </c>
    </row>
    <row r="56" spans="1:8" ht="27">
      <c r="A56" s="15" t="s">
        <v>234</v>
      </c>
      <c r="B56" s="16">
        <f>B55+1</f>
        <v>49</v>
      </c>
      <c r="C56" s="31" t="s">
        <v>307</v>
      </c>
      <c r="D56" s="6" t="s">
        <v>322</v>
      </c>
      <c r="E56" s="7" t="s">
        <v>47</v>
      </c>
      <c r="F56" s="8">
        <v>0.04</v>
      </c>
      <c r="G56" s="7"/>
      <c r="H56" s="7">
        <f t="shared" si="0"/>
        <v>0</v>
      </c>
    </row>
    <row r="57" spans="1:8">
      <c r="A57" s="15" t="s">
        <v>234</v>
      </c>
      <c r="B57" s="16">
        <f t="shared" ref="B57:B69" si="1">B56+1</f>
        <v>50</v>
      </c>
      <c r="C57" s="31" t="s">
        <v>307</v>
      </c>
      <c r="D57" s="6" t="s">
        <v>220</v>
      </c>
      <c r="E57" s="7" t="s">
        <v>47</v>
      </c>
      <c r="F57" s="8">
        <v>0.01</v>
      </c>
      <c r="G57" s="7"/>
      <c r="H57" s="7">
        <f t="shared" si="0"/>
        <v>0</v>
      </c>
    </row>
    <row r="58" spans="1:8">
      <c r="A58" s="15" t="s">
        <v>234</v>
      </c>
      <c r="B58" s="16">
        <f t="shared" si="1"/>
        <v>51</v>
      </c>
      <c r="C58" s="31" t="s">
        <v>307</v>
      </c>
      <c r="D58" s="6" t="s">
        <v>221</v>
      </c>
      <c r="E58" s="7" t="s">
        <v>47</v>
      </c>
      <c r="F58" s="8">
        <v>0.03</v>
      </c>
      <c r="G58" s="7"/>
      <c r="H58" s="7">
        <f t="shared" si="0"/>
        <v>0</v>
      </c>
    </row>
    <row r="59" spans="1:8">
      <c r="A59" s="15" t="s">
        <v>234</v>
      </c>
      <c r="B59" s="16">
        <f t="shared" si="1"/>
        <v>52</v>
      </c>
      <c r="C59" s="31" t="s">
        <v>307</v>
      </c>
      <c r="D59" s="6" t="s">
        <v>222</v>
      </c>
      <c r="E59" s="7" t="s">
        <v>47</v>
      </c>
      <c r="F59" s="8">
        <v>0.01</v>
      </c>
      <c r="G59" s="7"/>
      <c r="H59" s="7">
        <f t="shared" si="0"/>
        <v>0</v>
      </c>
    </row>
    <row r="60" spans="1:8">
      <c r="A60" s="15" t="s">
        <v>234</v>
      </c>
      <c r="B60" s="16">
        <f t="shared" si="1"/>
        <v>53</v>
      </c>
      <c r="C60" s="31" t="s">
        <v>307</v>
      </c>
      <c r="D60" s="6" t="s">
        <v>54</v>
      </c>
      <c r="E60" s="7" t="s">
        <v>9</v>
      </c>
      <c r="F60" s="8">
        <v>0.01</v>
      </c>
      <c r="G60" s="7"/>
      <c r="H60" s="7">
        <f t="shared" si="0"/>
        <v>0</v>
      </c>
    </row>
    <row r="61" spans="1:8" ht="15.75">
      <c r="A61" s="15" t="s">
        <v>234</v>
      </c>
      <c r="B61" s="16">
        <f t="shared" si="1"/>
        <v>54</v>
      </c>
      <c r="C61" s="31" t="s">
        <v>307</v>
      </c>
      <c r="D61" s="6" t="s">
        <v>55</v>
      </c>
      <c r="E61" s="7" t="s">
        <v>8</v>
      </c>
      <c r="F61" s="8">
        <v>0.01</v>
      </c>
      <c r="G61" s="7"/>
      <c r="H61" s="7">
        <f t="shared" si="0"/>
        <v>0</v>
      </c>
    </row>
    <row r="62" spans="1:8" ht="15.75">
      <c r="A62" s="15" t="s">
        <v>234</v>
      </c>
      <c r="B62" s="16">
        <f t="shared" si="1"/>
        <v>55</v>
      </c>
      <c r="C62" s="31" t="s">
        <v>307</v>
      </c>
      <c r="D62" s="6" t="s">
        <v>56</v>
      </c>
      <c r="E62" s="2" t="s">
        <v>10</v>
      </c>
      <c r="F62" s="8">
        <v>0.01</v>
      </c>
      <c r="G62" s="7"/>
      <c r="H62" s="7">
        <f t="shared" si="0"/>
        <v>0</v>
      </c>
    </row>
    <row r="63" spans="1:8">
      <c r="A63" s="15" t="s">
        <v>234</v>
      </c>
      <c r="B63" s="16">
        <f t="shared" si="1"/>
        <v>56</v>
      </c>
      <c r="C63" s="31" t="s">
        <v>307</v>
      </c>
      <c r="D63" s="6" t="s">
        <v>50</v>
      </c>
      <c r="E63" s="7" t="s">
        <v>47</v>
      </c>
      <c r="F63" s="8">
        <v>0.04</v>
      </c>
      <c r="G63" s="7"/>
      <c r="H63" s="7">
        <f t="shared" si="0"/>
        <v>0</v>
      </c>
    </row>
    <row r="64" spans="1:8">
      <c r="A64" s="15" t="s">
        <v>234</v>
      </c>
      <c r="B64" s="16">
        <f t="shared" si="1"/>
        <v>57</v>
      </c>
      <c r="C64" s="31" t="s">
        <v>307</v>
      </c>
      <c r="D64" s="6" t="s">
        <v>51</v>
      </c>
      <c r="E64" s="7" t="s">
        <v>47</v>
      </c>
      <c r="F64" s="8">
        <v>0.04</v>
      </c>
      <c r="G64" s="7"/>
      <c r="H64" s="7">
        <f t="shared" si="0"/>
        <v>0</v>
      </c>
    </row>
    <row r="65" spans="1:8">
      <c r="A65" s="15" t="s">
        <v>234</v>
      </c>
      <c r="B65" s="16">
        <f t="shared" si="1"/>
        <v>58</v>
      </c>
      <c r="C65" s="31" t="s">
        <v>307</v>
      </c>
      <c r="D65" s="6" t="s">
        <v>52</v>
      </c>
      <c r="E65" s="7" t="s">
        <v>47</v>
      </c>
      <c r="F65" s="8">
        <v>0.01</v>
      </c>
      <c r="G65" s="7"/>
      <c r="H65" s="7">
        <f t="shared" si="0"/>
        <v>0</v>
      </c>
    </row>
    <row r="66" spans="1:8">
      <c r="A66" s="15" t="s">
        <v>234</v>
      </c>
      <c r="B66" s="16">
        <f t="shared" si="1"/>
        <v>59</v>
      </c>
      <c r="C66" s="31" t="s">
        <v>307</v>
      </c>
      <c r="D66" s="6" t="s">
        <v>278</v>
      </c>
      <c r="E66" s="7" t="s">
        <v>47</v>
      </c>
      <c r="F66" s="8">
        <v>0.01</v>
      </c>
      <c r="G66" s="7"/>
      <c r="H66" s="7">
        <f t="shared" si="0"/>
        <v>0</v>
      </c>
    </row>
    <row r="67" spans="1:8">
      <c r="A67" s="15" t="s">
        <v>234</v>
      </c>
      <c r="B67" s="16">
        <f t="shared" si="1"/>
        <v>60</v>
      </c>
      <c r="C67" s="31" t="s">
        <v>307</v>
      </c>
      <c r="D67" s="6" t="s">
        <v>279</v>
      </c>
      <c r="E67" s="7" t="s">
        <v>47</v>
      </c>
      <c r="F67" s="8">
        <v>0.01</v>
      </c>
      <c r="G67" s="7"/>
      <c r="H67" s="7">
        <f t="shared" si="0"/>
        <v>0</v>
      </c>
    </row>
    <row r="68" spans="1:8">
      <c r="A68" s="15" t="s">
        <v>234</v>
      </c>
      <c r="B68" s="16">
        <f t="shared" si="1"/>
        <v>61</v>
      </c>
      <c r="C68" s="31" t="s">
        <v>307</v>
      </c>
      <c r="D68" s="6" t="s">
        <v>280</v>
      </c>
      <c r="E68" s="7" t="s">
        <v>47</v>
      </c>
      <c r="F68" s="8">
        <v>0.01</v>
      </c>
      <c r="G68" s="7"/>
      <c r="H68" s="7">
        <f t="shared" si="0"/>
        <v>0</v>
      </c>
    </row>
    <row r="69" spans="1:8">
      <c r="A69" s="15" t="s">
        <v>234</v>
      </c>
      <c r="B69" s="16">
        <f t="shared" si="1"/>
        <v>62</v>
      </c>
      <c r="C69" s="31" t="s">
        <v>307</v>
      </c>
      <c r="D69" s="6" t="s">
        <v>281</v>
      </c>
      <c r="E69" s="7" t="s">
        <v>47</v>
      </c>
      <c r="F69" s="8">
        <v>0.01</v>
      </c>
      <c r="G69" s="7"/>
      <c r="H69" s="7">
        <f t="shared" si="0"/>
        <v>0</v>
      </c>
    </row>
    <row r="70" spans="1:8" ht="15.75">
      <c r="A70" s="15"/>
      <c r="B70" s="16"/>
      <c r="C70" s="6"/>
      <c r="D70" s="12" t="s">
        <v>235</v>
      </c>
      <c r="E70" s="7"/>
      <c r="F70" s="13">
        <f>SUM(F7:F69)</f>
        <v>1.0000000000000007</v>
      </c>
      <c r="G70" s="7"/>
      <c r="H70" s="7">
        <f>SUM(H6:H69)</f>
        <v>0</v>
      </c>
    </row>
    <row r="71" spans="1:8">
      <c r="D71" s="1" t="s">
        <v>257</v>
      </c>
    </row>
  </sheetData>
  <mergeCells count="7">
    <mergeCell ref="A3:B4"/>
    <mergeCell ref="A5:B5"/>
    <mergeCell ref="C3:C4"/>
    <mergeCell ref="G3:G4"/>
    <mergeCell ref="D3:D4"/>
    <mergeCell ref="E3:E4"/>
    <mergeCell ref="F3:F4"/>
  </mergeCells>
  <pageMargins left="0.98" right="0.97" top="0.79" bottom="0.61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BreakPreview" zoomScale="60" zoomScaleNormal="100" workbookViewId="0">
      <selection activeCell="G7" sqref="G7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16384" width="9" style="1"/>
  </cols>
  <sheetData>
    <row r="1" spans="1:8" ht="15.75">
      <c r="D1" s="14" t="s">
        <v>259</v>
      </c>
    </row>
    <row r="3" spans="1:8">
      <c r="A3" s="47" t="s">
        <v>126</v>
      </c>
      <c r="B3" s="48"/>
      <c r="C3" s="51" t="s">
        <v>254</v>
      </c>
      <c r="D3" s="51" t="s">
        <v>0</v>
      </c>
      <c r="E3" s="41" t="s">
        <v>1</v>
      </c>
      <c r="F3" s="41" t="s">
        <v>2</v>
      </c>
      <c r="G3" s="42" t="s">
        <v>320</v>
      </c>
      <c r="H3" s="3" t="s">
        <v>3</v>
      </c>
    </row>
    <row r="4" spans="1:8">
      <c r="A4" s="49"/>
      <c r="B4" s="50"/>
      <c r="C4" s="5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21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23"/>
      <c r="D6" s="9" t="s">
        <v>236</v>
      </c>
      <c r="E6" s="10"/>
      <c r="F6" s="10"/>
      <c r="G6" s="9"/>
      <c r="H6" s="9"/>
    </row>
    <row r="7" spans="1:8" ht="27">
      <c r="A7" s="15" t="s">
        <v>250</v>
      </c>
      <c r="B7" s="16">
        <v>1</v>
      </c>
      <c r="C7" s="31" t="s">
        <v>309</v>
      </c>
      <c r="D7" s="6" t="s">
        <v>238</v>
      </c>
      <c r="E7" s="7" t="s">
        <v>11</v>
      </c>
      <c r="F7" s="7">
        <v>0.08</v>
      </c>
      <c r="G7" s="7"/>
      <c r="H7" s="7">
        <f>F7*G7</f>
        <v>0</v>
      </c>
    </row>
    <row r="8" spans="1:8" ht="27">
      <c r="A8" s="15" t="s">
        <v>250</v>
      </c>
      <c r="B8" s="16">
        <v>2</v>
      </c>
      <c r="C8" s="31" t="s">
        <v>309</v>
      </c>
      <c r="D8" s="6" t="s">
        <v>237</v>
      </c>
      <c r="E8" s="7" t="s">
        <v>11</v>
      </c>
      <c r="F8" s="7">
        <v>0.15</v>
      </c>
      <c r="G8" s="7"/>
      <c r="H8" s="7">
        <f t="shared" ref="H8:H18" si="0">F8*G8</f>
        <v>0</v>
      </c>
    </row>
    <row r="9" spans="1:8" ht="27">
      <c r="A9" s="15" t="s">
        <v>250</v>
      </c>
      <c r="B9" s="16">
        <v>3</v>
      </c>
      <c r="C9" s="31" t="s">
        <v>309</v>
      </c>
      <c r="D9" s="6" t="s">
        <v>239</v>
      </c>
      <c r="E9" s="7" t="s">
        <v>11</v>
      </c>
      <c r="F9" s="7">
        <v>0.08</v>
      </c>
      <c r="G9" s="7"/>
      <c r="H9" s="7">
        <f t="shared" si="0"/>
        <v>0</v>
      </c>
    </row>
    <row r="10" spans="1:8">
      <c r="A10" s="15" t="s">
        <v>250</v>
      </c>
      <c r="B10" s="16">
        <v>4</v>
      </c>
      <c r="C10" s="31" t="s">
        <v>309</v>
      </c>
      <c r="D10" s="6" t="s">
        <v>240</v>
      </c>
      <c r="E10" s="7" t="s">
        <v>47</v>
      </c>
      <c r="F10" s="7">
        <v>0.15</v>
      </c>
      <c r="G10" s="7"/>
      <c r="H10" s="7">
        <f t="shared" si="0"/>
        <v>0</v>
      </c>
    </row>
    <row r="11" spans="1:8">
      <c r="A11" s="15" t="s">
        <v>250</v>
      </c>
      <c r="B11" s="16">
        <v>5</v>
      </c>
      <c r="C11" s="31" t="s">
        <v>309</v>
      </c>
      <c r="D11" s="6" t="s">
        <v>241</v>
      </c>
      <c r="E11" s="7" t="s">
        <v>47</v>
      </c>
      <c r="F11" s="7">
        <v>0.15</v>
      </c>
      <c r="G11" s="7"/>
      <c r="H11" s="7">
        <f t="shared" si="0"/>
        <v>0</v>
      </c>
    </row>
    <row r="12" spans="1:8">
      <c r="A12" s="15" t="s">
        <v>250</v>
      </c>
      <c r="B12" s="16">
        <v>6</v>
      </c>
      <c r="C12" s="31" t="s">
        <v>309</v>
      </c>
      <c r="D12" s="6" t="s">
        <v>242</v>
      </c>
      <c r="E12" s="7" t="s">
        <v>47</v>
      </c>
      <c r="F12" s="7">
        <v>0.15</v>
      </c>
      <c r="G12" s="7"/>
      <c r="H12" s="7">
        <f t="shared" si="0"/>
        <v>0</v>
      </c>
    </row>
    <row r="13" spans="1:8">
      <c r="A13" s="15" t="s">
        <v>250</v>
      </c>
      <c r="B13" s="16">
        <v>7</v>
      </c>
      <c r="C13" s="31" t="s">
        <v>309</v>
      </c>
      <c r="D13" s="6" t="s">
        <v>243</v>
      </c>
      <c r="E13" s="7" t="s">
        <v>47</v>
      </c>
      <c r="F13" s="7">
        <v>0.04</v>
      </c>
      <c r="G13" s="7"/>
      <c r="H13" s="7">
        <f t="shared" si="0"/>
        <v>0</v>
      </c>
    </row>
    <row r="14" spans="1:8">
      <c r="A14" s="15" t="s">
        <v>250</v>
      </c>
      <c r="B14" s="16">
        <v>8</v>
      </c>
      <c r="C14" s="31" t="s">
        <v>309</v>
      </c>
      <c r="D14" s="6" t="s">
        <v>244</v>
      </c>
      <c r="E14" s="7" t="s">
        <v>47</v>
      </c>
      <c r="F14" s="7">
        <v>0.04</v>
      </c>
      <c r="G14" s="7"/>
      <c r="H14" s="7">
        <f t="shared" si="0"/>
        <v>0</v>
      </c>
    </row>
    <row r="15" spans="1:8">
      <c r="A15" s="15" t="s">
        <v>250</v>
      </c>
      <c r="B15" s="16">
        <v>9</v>
      </c>
      <c r="C15" s="31" t="s">
        <v>309</v>
      </c>
      <c r="D15" s="6" t="s">
        <v>245</v>
      </c>
      <c r="E15" s="7" t="s">
        <v>47</v>
      </c>
      <c r="F15" s="7">
        <v>0.04</v>
      </c>
      <c r="G15" s="7"/>
      <c r="H15" s="7">
        <f t="shared" si="0"/>
        <v>0</v>
      </c>
    </row>
    <row r="16" spans="1:8">
      <c r="A16" s="15" t="s">
        <v>250</v>
      </c>
      <c r="B16" s="16">
        <v>10</v>
      </c>
      <c r="C16" s="31" t="s">
        <v>309</v>
      </c>
      <c r="D16" s="6" t="s">
        <v>246</v>
      </c>
      <c r="E16" s="7" t="s">
        <v>47</v>
      </c>
      <c r="F16" s="7">
        <v>0.04</v>
      </c>
      <c r="G16" s="7"/>
      <c r="H16" s="7">
        <f t="shared" si="0"/>
        <v>0</v>
      </c>
    </row>
    <row r="17" spans="1:8">
      <c r="A17" s="15" t="s">
        <v>250</v>
      </c>
      <c r="B17" s="16">
        <v>11</v>
      </c>
      <c r="C17" s="31" t="s">
        <v>309</v>
      </c>
      <c r="D17" s="6" t="s">
        <v>247</v>
      </c>
      <c r="E17" s="7" t="s">
        <v>47</v>
      </c>
      <c r="F17" s="7">
        <v>0.04</v>
      </c>
      <c r="G17" s="7"/>
      <c r="H17" s="7">
        <f t="shared" si="0"/>
        <v>0</v>
      </c>
    </row>
    <row r="18" spans="1:8">
      <c r="A18" s="15" t="s">
        <v>250</v>
      </c>
      <c r="B18" s="16">
        <v>12</v>
      </c>
      <c r="C18" s="31" t="s">
        <v>309</v>
      </c>
      <c r="D18" s="6" t="s">
        <v>248</v>
      </c>
      <c r="E18" s="7" t="s">
        <v>47</v>
      </c>
      <c r="F18" s="7">
        <v>0.04</v>
      </c>
      <c r="G18" s="7"/>
      <c r="H18" s="7">
        <f t="shared" si="0"/>
        <v>0</v>
      </c>
    </row>
    <row r="19" spans="1:8" ht="15.75">
      <c r="A19" s="15" t="s">
        <v>250</v>
      </c>
      <c r="B19" s="16">
        <v>13</v>
      </c>
      <c r="C19" s="26"/>
      <c r="D19" s="12" t="s">
        <v>249</v>
      </c>
      <c r="E19" s="7"/>
      <c r="F19" s="13">
        <f>SUM(F7:F18)</f>
        <v>1.0000000000000002</v>
      </c>
      <c r="G19" s="7"/>
      <c r="H19" s="7">
        <f>SUM(H7:H18)</f>
        <v>0</v>
      </c>
    </row>
    <row r="20" spans="1:8">
      <c r="D20" s="1" t="s">
        <v>257</v>
      </c>
    </row>
  </sheetData>
  <mergeCells count="7">
    <mergeCell ref="A3:B4"/>
    <mergeCell ref="A5:B5"/>
    <mergeCell ref="C3:C4"/>
    <mergeCell ref="G3:G4"/>
    <mergeCell ref="D3:D4"/>
    <mergeCell ref="E3:E4"/>
    <mergeCell ref="F3:F4"/>
  </mergeCells>
  <pageMargins left="0.99" right="0.99" top="0.79" bottom="0.57999999999999996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topLeftCell="D19" zoomScaleNormal="100" zoomScaleSheetLayoutView="100" workbookViewId="0">
      <selection activeCell="G7" sqref="G7"/>
    </sheetView>
  </sheetViews>
  <sheetFormatPr defaultRowHeight="13.5"/>
  <cols>
    <col min="1" max="2" width="4.25" style="1" customWidth="1"/>
    <col min="3" max="3" width="8.5" style="1" customWidth="1"/>
    <col min="4" max="4" width="73.625" style="1" customWidth="1"/>
    <col min="5" max="5" width="9" style="1"/>
    <col min="6" max="6" width="27.125" style="1" customWidth="1"/>
    <col min="7" max="259" width="9" style="1"/>
    <col min="260" max="260" width="73.625" style="1" customWidth="1"/>
    <col min="261" max="515" width="9" style="1"/>
    <col min="516" max="516" width="73.625" style="1" customWidth="1"/>
    <col min="517" max="771" width="9" style="1"/>
    <col min="772" max="772" width="73.625" style="1" customWidth="1"/>
    <col min="773" max="1027" width="9" style="1"/>
    <col min="1028" max="1028" width="73.625" style="1" customWidth="1"/>
    <col min="1029" max="1283" width="9" style="1"/>
    <col min="1284" max="1284" width="73.625" style="1" customWidth="1"/>
    <col min="1285" max="1539" width="9" style="1"/>
    <col min="1540" max="1540" width="73.625" style="1" customWidth="1"/>
    <col min="1541" max="1795" width="9" style="1"/>
    <col min="1796" max="1796" width="73.625" style="1" customWidth="1"/>
    <col min="1797" max="2051" width="9" style="1"/>
    <col min="2052" max="2052" width="73.625" style="1" customWidth="1"/>
    <col min="2053" max="2307" width="9" style="1"/>
    <col min="2308" max="2308" width="73.625" style="1" customWidth="1"/>
    <col min="2309" max="2563" width="9" style="1"/>
    <col min="2564" max="2564" width="73.625" style="1" customWidth="1"/>
    <col min="2565" max="2819" width="9" style="1"/>
    <col min="2820" max="2820" width="73.625" style="1" customWidth="1"/>
    <col min="2821" max="3075" width="9" style="1"/>
    <col min="3076" max="3076" width="73.625" style="1" customWidth="1"/>
    <col min="3077" max="3331" width="9" style="1"/>
    <col min="3332" max="3332" width="73.625" style="1" customWidth="1"/>
    <col min="3333" max="3587" width="9" style="1"/>
    <col min="3588" max="3588" width="73.625" style="1" customWidth="1"/>
    <col min="3589" max="3843" width="9" style="1"/>
    <col min="3844" max="3844" width="73.625" style="1" customWidth="1"/>
    <col min="3845" max="4099" width="9" style="1"/>
    <col min="4100" max="4100" width="73.625" style="1" customWidth="1"/>
    <col min="4101" max="4355" width="9" style="1"/>
    <col min="4356" max="4356" width="73.625" style="1" customWidth="1"/>
    <col min="4357" max="4611" width="9" style="1"/>
    <col min="4612" max="4612" width="73.625" style="1" customWidth="1"/>
    <col min="4613" max="4867" width="9" style="1"/>
    <col min="4868" max="4868" width="73.625" style="1" customWidth="1"/>
    <col min="4869" max="5123" width="9" style="1"/>
    <col min="5124" max="5124" width="73.625" style="1" customWidth="1"/>
    <col min="5125" max="5379" width="9" style="1"/>
    <col min="5380" max="5380" width="73.625" style="1" customWidth="1"/>
    <col min="5381" max="5635" width="9" style="1"/>
    <col min="5636" max="5636" width="73.625" style="1" customWidth="1"/>
    <col min="5637" max="5891" width="9" style="1"/>
    <col min="5892" max="5892" width="73.625" style="1" customWidth="1"/>
    <col min="5893" max="6147" width="9" style="1"/>
    <col min="6148" max="6148" width="73.625" style="1" customWidth="1"/>
    <col min="6149" max="6403" width="9" style="1"/>
    <col min="6404" max="6404" width="73.625" style="1" customWidth="1"/>
    <col min="6405" max="6659" width="9" style="1"/>
    <col min="6660" max="6660" width="73.625" style="1" customWidth="1"/>
    <col min="6661" max="6915" width="9" style="1"/>
    <col min="6916" max="6916" width="73.625" style="1" customWidth="1"/>
    <col min="6917" max="7171" width="9" style="1"/>
    <col min="7172" max="7172" width="73.625" style="1" customWidth="1"/>
    <col min="7173" max="7427" width="9" style="1"/>
    <col min="7428" max="7428" width="73.625" style="1" customWidth="1"/>
    <col min="7429" max="7683" width="9" style="1"/>
    <col min="7684" max="7684" width="73.625" style="1" customWidth="1"/>
    <col min="7685" max="7939" width="9" style="1"/>
    <col min="7940" max="7940" width="73.625" style="1" customWidth="1"/>
    <col min="7941" max="8195" width="9" style="1"/>
    <col min="8196" max="8196" width="73.625" style="1" customWidth="1"/>
    <col min="8197" max="8451" width="9" style="1"/>
    <col min="8452" max="8452" width="73.625" style="1" customWidth="1"/>
    <col min="8453" max="8707" width="9" style="1"/>
    <col min="8708" max="8708" width="73.625" style="1" customWidth="1"/>
    <col min="8709" max="8963" width="9" style="1"/>
    <col min="8964" max="8964" width="73.625" style="1" customWidth="1"/>
    <col min="8965" max="9219" width="9" style="1"/>
    <col min="9220" max="9220" width="73.625" style="1" customWidth="1"/>
    <col min="9221" max="9475" width="9" style="1"/>
    <col min="9476" max="9476" width="73.625" style="1" customWidth="1"/>
    <col min="9477" max="9731" width="9" style="1"/>
    <col min="9732" max="9732" width="73.625" style="1" customWidth="1"/>
    <col min="9733" max="9987" width="9" style="1"/>
    <col min="9988" max="9988" width="73.625" style="1" customWidth="1"/>
    <col min="9989" max="10243" width="9" style="1"/>
    <col min="10244" max="10244" width="73.625" style="1" customWidth="1"/>
    <col min="10245" max="10499" width="9" style="1"/>
    <col min="10500" max="10500" width="73.625" style="1" customWidth="1"/>
    <col min="10501" max="10755" width="9" style="1"/>
    <col min="10756" max="10756" width="73.625" style="1" customWidth="1"/>
    <col min="10757" max="11011" width="9" style="1"/>
    <col min="11012" max="11012" width="73.625" style="1" customWidth="1"/>
    <col min="11013" max="11267" width="9" style="1"/>
    <col min="11268" max="11268" width="73.625" style="1" customWidth="1"/>
    <col min="11269" max="11523" width="9" style="1"/>
    <col min="11524" max="11524" width="73.625" style="1" customWidth="1"/>
    <col min="11525" max="11779" width="9" style="1"/>
    <col min="11780" max="11780" width="73.625" style="1" customWidth="1"/>
    <col min="11781" max="12035" width="9" style="1"/>
    <col min="12036" max="12036" width="73.625" style="1" customWidth="1"/>
    <col min="12037" max="12291" width="9" style="1"/>
    <col min="12292" max="12292" width="73.625" style="1" customWidth="1"/>
    <col min="12293" max="12547" width="9" style="1"/>
    <col min="12548" max="12548" width="73.625" style="1" customWidth="1"/>
    <col min="12549" max="12803" width="9" style="1"/>
    <col min="12804" max="12804" width="73.625" style="1" customWidth="1"/>
    <col min="12805" max="13059" width="9" style="1"/>
    <col min="13060" max="13060" width="73.625" style="1" customWidth="1"/>
    <col min="13061" max="13315" width="9" style="1"/>
    <col min="13316" max="13316" width="73.625" style="1" customWidth="1"/>
    <col min="13317" max="13571" width="9" style="1"/>
    <col min="13572" max="13572" width="73.625" style="1" customWidth="1"/>
    <col min="13573" max="13827" width="9" style="1"/>
    <col min="13828" max="13828" width="73.625" style="1" customWidth="1"/>
    <col min="13829" max="14083" width="9" style="1"/>
    <col min="14084" max="14084" width="73.625" style="1" customWidth="1"/>
    <col min="14085" max="14339" width="9" style="1"/>
    <col min="14340" max="14340" width="73.625" style="1" customWidth="1"/>
    <col min="14341" max="14595" width="9" style="1"/>
    <col min="14596" max="14596" width="73.625" style="1" customWidth="1"/>
    <col min="14597" max="14851" width="9" style="1"/>
    <col min="14852" max="14852" width="73.625" style="1" customWidth="1"/>
    <col min="14853" max="15107" width="9" style="1"/>
    <col min="15108" max="15108" width="73.625" style="1" customWidth="1"/>
    <col min="15109" max="15363" width="9" style="1"/>
    <col min="15364" max="15364" width="73.625" style="1" customWidth="1"/>
    <col min="15365" max="15619" width="9" style="1"/>
    <col min="15620" max="15620" width="73.625" style="1" customWidth="1"/>
    <col min="15621" max="15875" width="9" style="1"/>
    <col min="15876" max="15876" width="73.625" style="1" customWidth="1"/>
    <col min="15877" max="16131" width="9" style="1"/>
    <col min="16132" max="16132" width="73.625" style="1" customWidth="1"/>
    <col min="16133" max="16384" width="9" style="1"/>
  </cols>
  <sheetData>
    <row r="1" spans="1:8" ht="15.75">
      <c r="D1" s="14" t="s">
        <v>258</v>
      </c>
    </row>
    <row r="3" spans="1:8">
      <c r="A3" s="47" t="s">
        <v>126</v>
      </c>
      <c r="B3" s="48"/>
      <c r="C3" s="51" t="s">
        <v>254</v>
      </c>
      <c r="D3" s="51" t="s">
        <v>0</v>
      </c>
      <c r="E3" s="41" t="s">
        <v>1</v>
      </c>
      <c r="F3" s="41" t="s">
        <v>2</v>
      </c>
      <c r="G3" s="42" t="s">
        <v>320</v>
      </c>
      <c r="H3" s="11" t="s">
        <v>3</v>
      </c>
    </row>
    <row r="4" spans="1:8">
      <c r="A4" s="49"/>
      <c r="B4" s="50"/>
      <c r="C4" s="52"/>
      <c r="D4" s="52"/>
      <c r="E4" s="41"/>
      <c r="F4" s="41"/>
      <c r="G4" s="42"/>
      <c r="H4" s="11" t="s">
        <v>253</v>
      </c>
    </row>
    <row r="5" spans="1:8">
      <c r="A5" s="43">
        <v>1</v>
      </c>
      <c r="B5" s="44"/>
      <c r="C5" s="21">
        <v>2</v>
      </c>
      <c r="D5" s="4">
        <v>3</v>
      </c>
      <c r="E5" s="5">
        <v>4</v>
      </c>
      <c r="F5" s="5">
        <v>5</v>
      </c>
      <c r="G5" s="4">
        <v>6</v>
      </c>
      <c r="H5" s="4">
        <v>7</v>
      </c>
    </row>
    <row r="6" spans="1:8">
      <c r="A6" s="22"/>
      <c r="B6" s="23"/>
      <c r="C6" s="23"/>
      <c r="D6" s="9" t="s">
        <v>57</v>
      </c>
      <c r="E6" s="10"/>
      <c r="F6" s="10"/>
      <c r="G6" s="9"/>
      <c r="H6" s="9"/>
    </row>
    <row r="7" spans="1:8" ht="54">
      <c r="A7" s="15" t="s">
        <v>251</v>
      </c>
      <c r="B7" s="16">
        <v>1</v>
      </c>
      <c r="C7" s="31" t="s">
        <v>310</v>
      </c>
      <c r="D7" s="6" t="s">
        <v>58</v>
      </c>
      <c r="E7" s="7" t="s">
        <v>47</v>
      </c>
      <c r="F7" s="7">
        <v>0.04</v>
      </c>
      <c r="G7" s="20"/>
      <c r="H7" s="7">
        <f>F7*G7</f>
        <v>0</v>
      </c>
    </row>
    <row r="8" spans="1:8" ht="54">
      <c r="A8" s="15" t="s">
        <v>251</v>
      </c>
      <c r="B8" s="16">
        <v>2</v>
      </c>
      <c r="C8" s="31" t="s">
        <v>310</v>
      </c>
      <c r="D8" s="6" t="s">
        <v>59</v>
      </c>
      <c r="E8" s="7" t="s">
        <v>47</v>
      </c>
      <c r="F8" s="7">
        <v>0.04</v>
      </c>
      <c r="G8" s="7"/>
      <c r="H8" s="7">
        <f t="shared" ref="H8:H20" si="0">F8*G8</f>
        <v>0</v>
      </c>
    </row>
    <row r="9" spans="1:8" ht="54">
      <c r="A9" s="15" t="s">
        <v>251</v>
      </c>
      <c r="B9" s="16">
        <v>3</v>
      </c>
      <c r="C9" s="31" t="s">
        <v>310</v>
      </c>
      <c r="D9" s="6" t="s">
        <v>60</v>
      </c>
      <c r="E9" s="7" t="s">
        <v>47</v>
      </c>
      <c r="F9" s="7">
        <v>0.04</v>
      </c>
      <c r="G9" s="20"/>
      <c r="H9" s="7">
        <f t="shared" si="0"/>
        <v>0</v>
      </c>
    </row>
    <row r="10" spans="1:8" ht="54">
      <c r="A10" s="15" t="s">
        <v>251</v>
      </c>
      <c r="B10" s="16">
        <v>4</v>
      </c>
      <c r="C10" s="31" t="s">
        <v>310</v>
      </c>
      <c r="D10" s="6" t="s">
        <v>61</v>
      </c>
      <c r="E10" s="7" t="s">
        <v>47</v>
      </c>
      <c r="F10" s="7">
        <v>0.04</v>
      </c>
      <c r="G10" s="7"/>
      <c r="H10" s="7">
        <f t="shared" si="0"/>
        <v>0</v>
      </c>
    </row>
    <row r="11" spans="1:8" ht="54">
      <c r="A11" s="15" t="s">
        <v>251</v>
      </c>
      <c r="B11" s="16">
        <v>5</v>
      </c>
      <c r="C11" s="31" t="s">
        <v>310</v>
      </c>
      <c r="D11" s="6" t="s">
        <v>62</v>
      </c>
      <c r="E11" s="7" t="s">
        <v>47</v>
      </c>
      <c r="F11" s="7">
        <v>0.04</v>
      </c>
      <c r="G11" s="20"/>
      <c r="H11" s="7">
        <f t="shared" si="0"/>
        <v>0</v>
      </c>
    </row>
    <row r="12" spans="1:8" ht="54">
      <c r="A12" s="15" t="s">
        <v>251</v>
      </c>
      <c r="B12" s="16">
        <v>6</v>
      </c>
      <c r="C12" s="31" t="s">
        <v>310</v>
      </c>
      <c r="D12" s="6" t="s">
        <v>63</v>
      </c>
      <c r="E12" s="7" t="s">
        <v>47</v>
      </c>
      <c r="F12" s="7">
        <v>0.04</v>
      </c>
      <c r="G12" s="20"/>
      <c r="H12" s="7">
        <f t="shared" si="0"/>
        <v>0</v>
      </c>
    </row>
    <row r="13" spans="1:8" ht="54">
      <c r="A13" s="15" t="s">
        <v>251</v>
      </c>
      <c r="B13" s="16">
        <v>7</v>
      </c>
      <c r="C13" s="31" t="s">
        <v>310</v>
      </c>
      <c r="D13" s="6" t="s">
        <v>64</v>
      </c>
      <c r="E13" s="7" t="s">
        <v>47</v>
      </c>
      <c r="F13" s="7">
        <v>0.17</v>
      </c>
      <c r="G13" s="20"/>
      <c r="H13" s="7">
        <f t="shared" si="0"/>
        <v>0</v>
      </c>
    </row>
    <row r="14" spans="1:8" ht="54">
      <c r="A14" s="15" t="s">
        <v>251</v>
      </c>
      <c r="B14" s="16">
        <v>8</v>
      </c>
      <c r="C14" s="31" t="s">
        <v>310</v>
      </c>
      <c r="D14" s="6" t="s">
        <v>65</v>
      </c>
      <c r="E14" s="7" t="s">
        <v>47</v>
      </c>
      <c r="F14" s="7">
        <v>0.08</v>
      </c>
      <c r="G14" s="20"/>
      <c r="H14" s="7">
        <f t="shared" si="0"/>
        <v>0</v>
      </c>
    </row>
    <row r="15" spans="1:8" ht="54">
      <c r="A15" s="15" t="s">
        <v>251</v>
      </c>
      <c r="B15" s="16">
        <v>9</v>
      </c>
      <c r="C15" s="31" t="s">
        <v>310</v>
      </c>
      <c r="D15" s="6" t="s">
        <v>66</v>
      </c>
      <c r="E15" s="7" t="s">
        <v>47</v>
      </c>
      <c r="F15" s="7">
        <v>0.17</v>
      </c>
      <c r="G15" s="20"/>
      <c r="H15" s="7">
        <f t="shared" si="0"/>
        <v>0</v>
      </c>
    </row>
    <row r="16" spans="1:8" ht="54">
      <c r="A16" s="15" t="s">
        <v>251</v>
      </c>
      <c r="B16" s="16">
        <v>10</v>
      </c>
      <c r="C16" s="31" t="s">
        <v>310</v>
      </c>
      <c r="D16" s="6" t="s">
        <v>67</v>
      </c>
      <c r="E16" s="7" t="s">
        <v>47</v>
      </c>
      <c r="F16" s="7">
        <v>0.08</v>
      </c>
      <c r="G16" s="7"/>
      <c r="H16" s="7">
        <f t="shared" si="0"/>
        <v>0</v>
      </c>
    </row>
    <row r="17" spans="1:8" ht="54">
      <c r="A17" s="15" t="s">
        <v>251</v>
      </c>
      <c r="B17" s="16">
        <v>11</v>
      </c>
      <c r="C17" s="31" t="s">
        <v>310</v>
      </c>
      <c r="D17" s="6" t="s">
        <v>68</v>
      </c>
      <c r="E17" s="7" t="s">
        <v>47</v>
      </c>
      <c r="F17" s="7">
        <v>0.06</v>
      </c>
      <c r="G17" s="7"/>
      <c r="H17" s="7">
        <f t="shared" si="0"/>
        <v>0</v>
      </c>
    </row>
    <row r="18" spans="1:8" ht="54">
      <c r="A18" s="15" t="s">
        <v>251</v>
      </c>
      <c r="B18" s="16">
        <v>12</v>
      </c>
      <c r="C18" s="31" t="s">
        <v>310</v>
      </c>
      <c r="D18" s="6" t="s">
        <v>69</v>
      </c>
      <c r="E18" s="7" t="s">
        <v>47</v>
      </c>
      <c r="F18" s="7">
        <v>0.05</v>
      </c>
      <c r="G18" s="7"/>
      <c r="H18" s="7">
        <f t="shared" si="0"/>
        <v>0</v>
      </c>
    </row>
    <row r="19" spans="1:8" ht="54">
      <c r="A19" s="15" t="s">
        <v>251</v>
      </c>
      <c r="B19" s="16">
        <v>13</v>
      </c>
      <c r="C19" s="31" t="s">
        <v>310</v>
      </c>
      <c r="D19" s="6" t="s">
        <v>70</v>
      </c>
      <c r="E19" s="7" t="s">
        <v>47</v>
      </c>
      <c r="F19" s="7">
        <v>0.1</v>
      </c>
      <c r="G19" s="7"/>
      <c r="H19" s="7">
        <f t="shared" si="0"/>
        <v>0</v>
      </c>
    </row>
    <row r="20" spans="1:8" ht="54">
      <c r="A20" s="15" t="s">
        <v>251</v>
      </c>
      <c r="B20" s="16">
        <v>14</v>
      </c>
      <c r="C20" s="31" t="s">
        <v>310</v>
      </c>
      <c r="D20" s="6" t="s">
        <v>71</v>
      </c>
      <c r="E20" s="7" t="s">
        <v>47</v>
      </c>
      <c r="F20" s="7">
        <v>0.05</v>
      </c>
      <c r="G20" s="7"/>
      <c r="H20" s="7">
        <f t="shared" si="0"/>
        <v>0</v>
      </c>
    </row>
    <row r="21" spans="1:8" ht="15.75">
      <c r="A21" s="15" t="s">
        <v>251</v>
      </c>
      <c r="B21" s="16">
        <v>15</v>
      </c>
      <c r="C21" s="26"/>
      <c r="D21" s="12" t="s">
        <v>252</v>
      </c>
      <c r="E21" s="7"/>
      <c r="F21" s="13">
        <f>SUM(F7:F20)</f>
        <v>1</v>
      </c>
      <c r="G21" s="7"/>
      <c r="H21" s="7">
        <f>SUM(H7:H20)</f>
        <v>0</v>
      </c>
    </row>
    <row r="22" spans="1:8">
      <c r="D22" s="1" t="s">
        <v>257</v>
      </c>
    </row>
  </sheetData>
  <mergeCells count="7">
    <mergeCell ref="A3:B4"/>
    <mergeCell ref="A5:B5"/>
    <mergeCell ref="C3:C4"/>
    <mergeCell ref="G3:G4"/>
    <mergeCell ref="D3:D4"/>
    <mergeCell ref="E3:E4"/>
    <mergeCell ref="F3:F4"/>
  </mergeCells>
  <pageMargins left="0.99" right="0.97" top="0.77" bottom="0.57999999999999996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2</vt:i4>
      </vt:variant>
    </vt:vector>
  </HeadingPairs>
  <TitlesOfParts>
    <vt:vector size="14" baseType="lpstr">
      <vt:lpstr>ROBOTY NADZORU TECHNICZNEGO</vt:lpstr>
      <vt:lpstr>ROBOTY DEMONTAŻOWE DROGI</vt:lpstr>
      <vt:lpstr>ROBOTY DEMONTAŻOWE INSTALCJE</vt:lpstr>
      <vt:lpstr>ROBOTY ZIEMNE</vt:lpstr>
      <vt:lpstr>ODTWARZANIE NAWIERZCHNI</vt:lpstr>
      <vt:lpstr>WPUST DESZCZOWY</vt:lpstr>
      <vt:lpstr>STUDNIE KANALIZACYJNE</vt:lpstr>
      <vt:lpstr>PRZYŁĄCZA </vt:lpstr>
      <vt:lpstr>ZAPADLISKA</vt:lpstr>
      <vt:lpstr>UZUPEŁNIENIA WPUSTÓW DESZCZ</vt:lpstr>
      <vt:lpstr>RENOWACJA KANAŁÓW BEZ ZNISZCZEN</vt:lpstr>
      <vt:lpstr>RENOWACJA KANAŁÓW ZE ZNISZCZENI</vt:lpstr>
      <vt:lpstr>'RENOWACJA KANAŁÓW BEZ ZNISZCZEN'!Obszar_wydruku</vt:lpstr>
      <vt:lpstr>'UZUPEŁNIENIA WPUSTÓW DESZCZ'!Obszar_wydruku</vt:lpstr>
    </vt:vector>
  </TitlesOfParts>
  <Company>Tractebel Engineering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Sikora</dc:creator>
  <cp:lastModifiedBy>Tomasz Sikora</cp:lastModifiedBy>
  <cp:lastPrinted>2015-01-02T11:14:49Z</cp:lastPrinted>
  <dcterms:created xsi:type="dcterms:W3CDTF">2010-09-09T13:32:35Z</dcterms:created>
  <dcterms:modified xsi:type="dcterms:W3CDTF">2022-12-30T08:04:09Z</dcterms:modified>
</cp:coreProperties>
</file>