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Arkusz1" sheetId="1" r:id="rId1"/>
  </sheets>
  <definedNames>
    <definedName name="_xlnm.Print_Area" localSheetId="0">Arkusz1!$A$2:$Q$20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M5" i="1"/>
  <c r="P5" i="1"/>
  <c r="J6" i="1"/>
  <c r="M6" i="1"/>
  <c r="P6" i="1"/>
  <c r="J7" i="1"/>
  <c r="M7" i="1"/>
  <c r="P7" i="1"/>
  <c r="J8" i="1"/>
  <c r="M8" i="1"/>
  <c r="P8" i="1"/>
  <c r="J9" i="1"/>
  <c r="M9" i="1"/>
  <c r="P9" i="1"/>
  <c r="J10" i="1"/>
  <c r="M10" i="1"/>
  <c r="P10" i="1"/>
  <c r="J11" i="1"/>
  <c r="M11" i="1"/>
  <c r="P11" i="1"/>
  <c r="J12" i="1"/>
  <c r="M12" i="1"/>
  <c r="P12" i="1"/>
  <c r="J13" i="1"/>
  <c r="M13" i="1"/>
  <c r="P13" i="1"/>
  <c r="J14" i="1"/>
  <c r="M14" i="1"/>
  <c r="P14" i="1"/>
  <c r="J15" i="1"/>
  <c r="M15" i="1"/>
  <c r="P15" i="1"/>
  <c r="J16" i="1"/>
  <c r="M16" i="1"/>
  <c r="P16" i="1"/>
  <c r="J17" i="1"/>
  <c r="M17" i="1"/>
  <c r="P17" i="1"/>
  <c r="J18" i="1"/>
  <c r="M18" i="1"/>
  <c r="P18" i="1"/>
  <c r="G11" i="1" l="1"/>
  <c r="Q11" i="1" s="1"/>
  <c r="G18" i="1"/>
  <c r="Q18" i="1" s="1"/>
  <c r="G5" i="1" l="1"/>
  <c r="Q5" i="1" s="1"/>
  <c r="G6" i="1"/>
  <c r="Q6" i="1" s="1"/>
  <c r="G7" i="1"/>
  <c r="Q7" i="1" s="1"/>
  <c r="G8" i="1"/>
  <c r="Q8" i="1" s="1"/>
  <c r="G9" i="1"/>
  <c r="Q9" i="1" s="1"/>
  <c r="G10" i="1"/>
  <c r="Q10" i="1" s="1"/>
  <c r="G12" i="1"/>
  <c r="Q12" i="1" s="1"/>
  <c r="G13" i="1"/>
  <c r="Q13" i="1" s="1"/>
  <c r="G14" i="1"/>
  <c r="Q14" i="1" s="1"/>
  <c r="G15" i="1"/>
  <c r="Q15" i="1" s="1"/>
  <c r="G16" i="1"/>
  <c r="Q16" i="1" s="1"/>
  <c r="G17" i="1"/>
  <c r="Q17" i="1" s="1"/>
  <c r="E19" i="1" l="1"/>
  <c r="H19" i="1"/>
  <c r="K19" i="1"/>
  <c r="N19" i="1"/>
  <c r="M19" i="1" l="1"/>
  <c r="G19" i="1"/>
  <c r="P19" i="1"/>
  <c r="J19" i="1"/>
  <c r="Q19" i="1" l="1"/>
</calcChain>
</file>

<file path=xl/sharedStrings.xml><?xml version="1.0" encoding="utf-8"?>
<sst xmlns="http://schemas.openxmlformats.org/spreadsheetml/2006/main" count="54" uniqueCount="45">
  <si>
    <t>Lp.</t>
  </si>
  <si>
    <t xml:space="preserve"> </t>
  </si>
  <si>
    <t>Nazwa i adres jednostki</t>
  </si>
  <si>
    <t>Wartość prenumeraty rocznej brutto</t>
  </si>
  <si>
    <t>sekretariat.ias.opole@mf.gov.pl</t>
  </si>
  <si>
    <t>ias.gdansk@mf.gov.pl</t>
  </si>
  <si>
    <t>ias.olsztyn@mf.gov.pl</t>
  </si>
  <si>
    <t>sekretariat.ias.lublin@mf.gov.pl</t>
  </si>
  <si>
    <t>ias.bialystok@mf.gov.pl</t>
  </si>
  <si>
    <t xml:space="preserve"> ias.kielce@mf.gov.pl</t>
  </si>
  <si>
    <t>IAS.Bydgoszcz@mf.gov.pl</t>
  </si>
  <si>
    <t>ias.warszawa@mf.gov.pl</t>
  </si>
  <si>
    <t>ias.wroclaw@mf.gov.pl</t>
  </si>
  <si>
    <t xml:space="preserve">kancelaria.kis@mf.gov.pl </t>
  </si>
  <si>
    <t xml:space="preserve">Cena jednostkowa brutto: </t>
  </si>
  <si>
    <t>Ilość dostępów</t>
  </si>
  <si>
    <t>Razem wartość prenumeraty rocznej brutto</t>
  </si>
  <si>
    <t>Adres e-mail</t>
  </si>
  <si>
    <t>ias.szczecin@mf.gov.pl</t>
  </si>
  <si>
    <t>ias.rzeszow@mf.gov.pl</t>
  </si>
  <si>
    <t>Razem</t>
  </si>
  <si>
    <t>Monitor Podatkowy</t>
  </si>
  <si>
    <t>Monitor Prawniczy</t>
  </si>
  <si>
    <t>Monitor Prawa Pracy</t>
  </si>
  <si>
    <t>Prawo Zamówień Publicznych</t>
  </si>
  <si>
    <t>ias.lodz@mf.gov.pl</t>
  </si>
  <si>
    <t>Izba Administracji Skarbowej we Wrocławiu Wrocław (53-333)                                                             ul. Powstańców Śląskich 24, 26</t>
  </si>
  <si>
    <t>Izba Administracji Skarbowej w Gdańsku           Gdańsk (80-831)                                                                                ul. Długa 75/76</t>
  </si>
  <si>
    <t>Izba Administracji Skarbowej w Olsztynie,                Olsztyn (10-950)                                                                                                  Al. Marszałka Józefa Piłsudskiego 59A</t>
  </si>
  <si>
    <t>Izba Administracji Skarbowej  w Szczecinie                      Szczecin  (70-525)                                                                                                                  ul. Franklina Delano Roosevelta 1, 2</t>
  </si>
  <si>
    <t>Izba Administracji Skarbowej w Lublinie                 Lublin (20-883)                                                                                ul. Tadeusza Szeligowskiego 24</t>
  </si>
  <si>
    <t>Izba Administracji Skarbowej w Rzeszowie              Rzeszów (35-959)                                                                          ul. Geodetów 1</t>
  </si>
  <si>
    <t>Izba Administracji Skarbowej w Białymstoku Białystok (15-085)                                                                                      ul. Jana Klemensa Branickiego 9</t>
  </si>
  <si>
    <t>Izba Administracji Skarbowej w Kielcach                Kielce (25-324)                                                                           ul. Sandomierska 105</t>
  </si>
  <si>
    <t>Izba Administracji Skarbowej w Łodzi                      Łódź   (90-436)                                                                                     Al. Tadeusza Kościuszki 83</t>
  </si>
  <si>
    <t>Izba Administracji Skarbowej w Warszawie Warszawa (01-513)                                                                                                    ul. Alojzego Felińskiego 2B</t>
  </si>
  <si>
    <t xml:space="preserve">Izba Administracji Skarbowej w Bydgoszczy             Bydgoszcz (85-950)                                                                       ul. Dr. Emila Warmińskiego 18
</t>
  </si>
  <si>
    <t>Izba Administracji Skarbowej  w Opolu                            Opole  (45-057)                                                                         
 ul. płk. Witolda Pileckiego 2</t>
  </si>
  <si>
    <t>Krajowa Informacja Skarbowa,                                     Bielsko-Biała (43-300)                                                                                                  ul. Warszawska 5</t>
  </si>
  <si>
    <t>Izba Administracji Skarbowej w Krakowie             Kraków (31-007)                                                                               ul. Wiślna 7</t>
  </si>
  <si>
    <t>ias.krakow@mf.gov.pl</t>
  </si>
  <si>
    <t xml:space="preserve"> Załącznik Nr 3.II do umowy</t>
  </si>
  <si>
    <t>Nr NIP/PEPPOL</t>
  </si>
  <si>
    <t>2401-ILZ[1].260.38.1.2024</t>
  </si>
  <si>
    <t>Wykaz jednostek i rozdzielnik dostępów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</si>
</sst>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3" fillId="0" borderId="3" xfId="0" quotePrefix="1" applyNumberFormat="1" applyFont="1" applyFill="1" applyBorder="1" applyAlignment="1">
      <alignment horizontal="center" vertical="center" wrapText="1"/>
    </xf>
    <xf numFmtId="164" fontId="3" fillId="0" borderId="11" xfId="0" quotePrefix="1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6" xfId="0" quotePrefix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164" fontId="3" fillId="0" borderId="10" xfId="0" quotePrefix="1" applyNumberFormat="1" applyFont="1" applyFill="1" applyBorder="1" applyAlignment="1">
      <alignment horizontal="center" vertical="center" wrapText="1"/>
    </xf>
    <xf numFmtId="164" fontId="3" fillId="0" borderId="2" xfId="0" quotePrefix="1" applyNumberFormat="1" applyFont="1" applyFill="1" applyBorder="1" applyAlignment="1">
      <alignment horizontal="center" vertical="center" wrapText="1"/>
    </xf>
    <xf numFmtId="0" fontId="3" fillId="0" borderId="20" xfId="0" quotePrefix="1" applyNumberFormat="1" applyFont="1" applyFill="1" applyBorder="1" applyAlignment="1">
      <alignment horizontal="center" vertical="center" wrapText="1"/>
    </xf>
    <xf numFmtId="164" fontId="3" fillId="0" borderId="21" xfId="0" quotePrefix="1" applyNumberFormat="1" applyFont="1" applyFill="1" applyBorder="1" applyAlignment="1">
      <alignment horizontal="center" vertical="center" wrapText="1"/>
    </xf>
    <xf numFmtId="164" fontId="3" fillId="0" borderId="22" xfId="0" quotePrefix="1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2" fillId="3" borderId="1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18" xfId="0" quotePrefix="1" applyNumberFormat="1" applyFont="1" applyFill="1" applyBorder="1" applyAlignment="1">
      <alignment horizontal="center" vertical="center" wrapText="1"/>
    </xf>
    <xf numFmtId="164" fontId="3" fillId="0" borderId="19" xfId="0" quotePrefix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164" fontId="3" fillId="0" borderId="30" xfId="0" quotePrefix="1" applyNumberFormat="1" applyFont="1" applyFill="1" applyBorder="1" applyAlignment="1">
      <alignment horizontal="center" vertical="center" wrapText="1"/>
    </xf>
    <xf numFmtId="164" fontId="3" fillId="0" borderId="31" xfId="0" quotePrefix="1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right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9" xfId="1" applyNumberFormat="1" applyFont="1" applyFill="1" applyBorder="1" applyAlignment="1" applyProtection="1">
      <alignment horizontal="center" vertical="center"/>
      <protection locked="0"/>
    </xf>
    <xf numFmtId="0" fontId="7" fillId="0" borderId="36" xfId="0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NumberFormat="1" applyFont="1" applyFill="1" applyBorder="1" applyAlignment="1">
      <alignment horizontal="center" vertical="center" wrapText="1"/>
    </xf>
    <xf numFmtId="0" fontId="2" fillId="2" borderId="27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s@ds.mofnet.gov.pl" TargetMode="External"/><Relationship Id="rId3" Type="http://schemas.openxmlformats.org/officeDocument/2006/relationships/hyperlink" Target="mailto:is@pm.mofnet.gov.pl" TargetMode="External"/><Relationship Id="rId7" Type="http://schemas.openxmlformats.org/officeDocument/2006/relationships/hyperlink" Target="mailto:is@op.mofnet.gov.pl" TargetMode="External"/><Relationship Id="rId2" Type="http://schemas.openxmlformats.org/officeDocument/2006/relationships/hyperlink" Target="mailto:ias.rzeszow@mf.gov.pl" TargetMode="External"/><Relationship Id="rId1" Type="http://schemas.openxmlformats.org/officeDocument/2006/relationships/hyperlink" Target="mailto:is1001@ld.mofnet.gov.pl" TargetMode="External"/><Relationship Id="rId6" Type="http://schemas.openxmlformats.org/officeDocument/2006/relationships/hyperlink" Target="mailto:is@lb.mofnet.gov.pl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is@sk.mofnet.gov.pl" TargetMode="External"/><Relationship Id="rId10" Type="http://schemas.openxmlformats.org/officeDocument/2006/relationships/hyperlink" Target="mailto:is@mp.mofnet.gov.pl" TargetMode="External"/><Relationship Id="rId4" Type="http://schemas.openxmlformats.org/officeDocument/2006/relationships/hyperlink" Target="mailto:is@wm.mofnet.gov.pl" TargetMode="External"/><Relationship Id="rId9" Type="http://schemas.openxmlformats.org/officeDocument/2006/relationships/hyperlink" Target="mailto:is@wp.mofnet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zoomScale="80" zoomScaleNormal="80" zoomScaleSheetLayoutView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2" sqref="A2:Q2"/>
    </sheetView>
  </sheetViews>
  <sheetFormatPr defaultRowHeight="15.75" x14ac:dyDescent="0.25"/>
  <cols>
    <col min="1" max="1" width="7" style="1" bestFit="1" customWidth="1"/>
    <col min="2" max="2" width="50.85546875" style="1" customWidth="1"/>
    <col min="3" max="3" width="38" style="1" customWidth="1"/>
    <col min="4" max="4" width="19.140625" style="1" customWidth="1"/>
    <col min="5" max="6" width="16.85546875" style="20" customWidth="1"/>
    <col min="7" max="7" width="19.28515625" style="20" customWidth="1"/>
    <col min="8" max="8" width="14.42578125" style="20" customWidth="1"/>
    <col min="9" max="10" width="19" style="20" customWidth="1"/>
    <col min="11" max="16" width="18.140625" style="20" customWidth="1"/>
    <col min="17" max="17" width="20.85546875" style="20" customWidth="1"/>
    <col min="18" max="18" width="18.42578125" style="1" customWidth="1"/>
    <col min="19" max="16384" width="9.140625" style="1"/>
  </cols>
  <sheetData>
    <row r="1" spans="1:17" ht="18.75" x14ac:dyDescent="0.25">
      <c r="A1" s="33" t="s">
        <v>43</v>
      </c>
      <c r="B1" s="26"/>
      <c r="C1" s="21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5" t="s">
        <v>41</v>
      </c>
      <c r="Q1" s="22"/>
    </row>
    <row r="2" spans="1:17" ht="39.75" customHeight="1" thickBot="1" x14ac:dyDescent="0.3">
      <c r="A2" s="67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17" ht="39.75" customHeight="1" x14ac:dyDescent="0.25">
      <c r="A3" s="61" t="s">
        <v>0</v>
      </c>
      <c r="B3" s="59" t="s">
        <v>2</v>
      </c>
      <c r="C3" s="57" t="s">
        <v>17</v>
      </c>
      <c r="D3" s="65" t="s">
        <v>42</v>
      </c>
      <c r="E3" s="63" t="s">
        <v>21</v>
      </c>
      <c r="F3" s="53"/>
      <c r="G3" s="64"/>
      <c r="H3" s="63" t="s">
        <v>22</v>
      </c>
      <c r="I3" s="53"/>
      <c r="J3" s="64"/>
      <c r="K3" s="53" t="s">
        <v>23</v>
      </c>
      <c r="L3" s="53"/>
      <c r="M3" s="53"/>
      <c r="N3" s="53" t="s">
        <v>24</v>
      </c>
      <c r="O3" s="53"/>
      <c r="P3" s="53"/>
      <c r="Q3" s="55" t="s">
        <v>16</v>
      </c>
    </row>
    <row r="4" spans="1:17" ht="66.75" customHeight="1" thickBot="1" x14ac:dyDescent="0.3">
      <c r="A4" s="62"/>
      <c r="B4" s="60"/>
      <c r="C4" s="58"/>
      <c r="D4" s="66"/>
      <c r="E4" s="23" t="s">
        <v>15</v>
      </c>
      <c r="F4" s="29" t="s">
        <v>14</v>
      </c>
      <c r="G4" s="28" t="s">
        <v>3</v>
      </c>
      <c r="H4" s="23" t="s">
        <v>15</v>
      </c>
      <c r="I4" s="2" t="s">
        <v>14</v>
      </c>
      <c r="J4" s="24" t="s">
        <v>3</v>
      </c>
      <c r="K4" s="2" t="s">
        <v>15</v>
      </c>
      <c r="L4" s="2" t="s">
        <v>14</v>
      </c>
      <c r="M4" s="2" t="s">
        <v>3</v>
      </c>
      <c r="N4" s="2" t="s">
        <v>15</v>
      </c>
      <c r="O4" s="2" t="s">
        <v>14</v>
      </c>
      <c r="P4" s="2" t="s">
        <v>3</v>
      </c>
      <c r="Q4" s="56"/>
    </row>
    <row r="5" spans="1:17" ht="48" customHeight="1" x14ac:dyDescent="0.25">
      <c r="A5" s="38">
        <v>1</v>
      </c>
      <c r="B5" s="40" t="s">
        <v>26</v>
      </c>
      <c r="C5" s="41" t="s">
        <v>12</v>
      </c>
      <c r="D5" s="42">
        <v>8960006804</v>
      </c>
      <c r="E5" s="27">
        <v>2</v>
      </c>
      <c r="F5" s="31">
        <v>0</v>
      </c>
      <c r="G5" s="32">
        <f>E5*F5</f>
        <v>0</v>
      </c>
      <c r="H5" s="27">
        <v>0</v>
      </c>
      <c r="I5" s="3">
        <v>0</v>
      </c>
      <c r="J5" s="4">
        <f>H5*I5</f>
        <v>0</v>
      </c>
      <c r="K5" s="27">
        <v>0</v>
      </c>
      <c r="L5" s="3">
        <v>0</v>
      </c>
      <c r="M5" s="4">
        <f>K5*L5</f>
        <v>0</v>
      </c>
      <c r="N5" s="27">
        <v>0</v>
      </c>
      <c r="O5" s="3">
        <v>0</v>
      </c>
      <c r="P5" s="4">
        <f>N5*O5</f>
        <v>0</v>
      </c>
      <c r="Q5" s="5">
        <f>SUM(G5+J5+M5+P5)</f>
        <v>0</v>
      </c>
    </row>
    <row r="6" spans="1:17" ht="48" customHeight="1" x14ac:dyDescent="0.25">
      <c r="A6" s="39">
        <v>2</v>
      </c>
      <c r="B6" s="43" t="s">
        <v>37</v>
      </c>
      <c r="C6" s="6" t="s">
        <v>4</v>
      </c>
      <c r="D6" s="44">
        <v>7541026256</v>
      </c>
      <c r="E6" s="27">
        <v>6</v>
      </c>
      <c r="F6" s="3">
        <v>0</v>
      </c>
      <c r="G6" s="4">
        <f t="shared" ref="G6:G18" si="0">E6*F6</f>
        <v>0</v>
      </c>
      <c r="H6" s="27">
        <v>1</v>
      </c>
      <c r="I6" s="7">
        <v>0</v>
      </c>
      <c r="J6" s="8">
        <f t="shared" ref="J6:J18" si="1">H6*I6</f>
        <v>0</v>
      </c>
      <c r="K6" s="27">
        <v>0</v>
      </c>
      <c r="L6" s="7">
        <v>0</v>
      </c>
      <c r="M6" s="8">
        <f t="shared" ref="M6:M18" si="2">K6*L6</f>
        <v>0</v>
      </c>
      <c r="N6" s="27">
        <v>0</v>
      </c>
      <c r="O6" s="7">
        <v>0</v>
      </c>
      <c r="P6" s="8">
        <f t="shared" ref="P6:P18" si="3">N6*O6</f>
        <v>0</v>
      </c>
      <c r="Q6" s="5">
        <f t="shared" ref="Q6:Q18" si="4">SUM(G6+J6+M6+P6)</f>
        <v>0</v>
      </c>
    </row>
    <row r="7" spans="1:17" ht="48" customHeight="1" x14ac:dyDescent="0.25">
      <c r="A7" s="39">
        <v>3</v>
      </c>
      <c r="B7" s="45" t="s">
        <v>27</v>
      </c>
      <c r="C7" s="6" t="s">
        <v>5</v>
      </c>
      <c r="D7" s="44">
        <v>5831237173</v>
      </c>
      <c r="E7" s="27">
        <v>5</v>
      </c>
      <c r="F7" s="3">
        <v>0</v>
      </c>
      <c r="G7" s="4">
        <f t="shared" si="0"/>
        <v>0</v>
      </c>
      <c r="H7" s="27">
        <v>8</v>
      </c>
      <c r="I7" s="7">
        <v>0</v>
      </c>
      <c r="J7" s="8">
        <f t="shared" si="1"/>
        <v>0</v>
      </c>
      <c r="K7" s="27">
        <v>0</v>
      </c>
      <c r="L7" s="7">
        <v>0</v>
      </c>
      <c r="M7" s="8">
        <f t="shared" si="2"/>
        <v>0</v>
      </c>
      <c r="N7" s="27">
        <v>1</v>
      </c>
      <c r="O7" s="7">
        <v>0</v>
      </c>
      <c r="P7" s="8">
        <f t="shared" si="3"/>
        <v>0</v>
      </c>
      <c r="Q7" s="5">
        <f t="shared" si="4"/>
        <v>0</v>
      </c>
    </row>
    <row r="8" spans="1:17" ht="48" customHeight="1" x14ac:dyDescent="0.25">
      <c r="A8" s="38">
        <v>4</v>
      </c>
      <c r="B8" s="45" t="s">
        <v>28</v>
      </c>
      <c r="C8" s="6" t="s">
        <v>6</v>
      </c>
      <c r="D8" s="44">
        <v>7391040006</v>
      </c>
      <c r="E8" s="27">
        <v>4</v>
      </c>
      <c r="F8" s="3">
        <v>0</v>
      </c>
      <c r="G8" s="4">
        <f t="shared" si="0"/>
        <v>0</v>
      </c>
      <c r="H8" s="27">
        <v>1</v>
      </c>
      <c r="I8" s="7">
        <v>0</v>
      </c>
      <c r="J8" s="8">
        <f t="shared" si="1"/>
        <v>0</v>
      </c>
      <c r="K8" s="27">
        <v>0</v>
      </c>
      <c r="L8" s="7">
        <v>0</v>
      </c>
      <c r="M8" s="8">
        <f t="shared" si="2"/>
        <v>0</v>
      </c>
      <c r="N8" s="27">
        <v>1</v>
      </c>
      <c r="O8" s="7">
        <v>0</v>
      </c>
      <c r="P8" s="8">
        <f t="shared" si="3"/>
        <v>0</v>
      </c>
      <c r="Q8" s="5">
        <f t="shared" si="4"/>
        <v>0</v>
      </c>
    </row>
    <row r="9" spans="1:17" ht="48" customHeight="1" x14ac:dyDescent="0.25">
      <c r="A9" s="39">
        <v>5</v>
      </c>
      <c r="B9" s="46" t="s">
        <v>29</v>
      </c>
      <c r="C9" s="6" t="s">
        <v>18</v>
      </c>
      <c r="D9" s="44">
        <v>8511055992</v>
      </c>
      <c r="E9" s="27">
        <v>3</v>
      </c>
      <c r="F9" s="3">
        <v>0</v>
      </c>
      <c r="G9" s="4">
        <f t="shared" si="0"/>
        <v>0</v>
      </c>
      <c r="H9" s="27">
        <v>1</v>
      </c>
      <c r="I9" s="7">
        <v>0</v>
      </c>
      <c r="J9" s="8">
        <f t="shared" si="1"/>
        <v>0</v>
      </c>
      <c r="K9" s="27">
        <v>1</v>
      </c>
      <c r="L9" s="7">
        <v>0</v>
      </c>
      <c r="M9" s="8">
        <f t="shared" si="2"/>
        <v>0</v>
      </c>
      <c r="N9" s="27">
        <v>0</v>
      </c>
      <c r="O9" s="7">
        <v>0</v>
      </c>
      <c r="P9" s="8">
        <f t="shared" si="3"/>
        <v>0</v>
      </c>
      <c r="Q9" s="5">
        <f t="shared" si="4"/>
        <v>0</v>
      </c>
    </row>
    <row r="10" spans="1:17" ht="48" customHeight="1" x14ac:dyDescent="0.25">
      <c r="A10" s="39">
        <v>6</v>
      </c>
      <c r="B10" s="45" t="s">
        <v>30</v>
      </c>
      <c r="C10" s="6" t="s">
        <v>7</v>
      </c>
      <c r="D10" s="44">
        <v>7121067254</v>
      </c>
      <c r="E10" s="27">
        <v>5</v>
      </c>
      <c r="F10" s="3">
        <v>0</v>
      </c>
      <c r="G10" s="4">
        <f t="shared" si="0"/>
        <v>0</v>
      </c>
      <c r="H10" s="27">
        <v>1</v>
      </c>
      <c r="I10" s="7">
        <v>0</v>
      </c>
      <c r="J10" s="8">
        <f t="shared" si="1"/>
        <v>0</v>
      </c>
      <c r="K10" s="27">
        <v>0</v>
      </c>
      <c r="L10" s="7">
        <v>0</v>
      </c>
      <c r="M10" s="8">
        <f t="shared" si="2"/>
        <v>0</v>
      </c>
      <c r="N10" s="27">
        <v>0</v>
      </c>
      <c r="O10" s="7">
        <v>0</v>
      </c>
      <c r="P10" s="8">
        <f t="shared" si="3"/>
        <v>0</v>
      </c>
      <c r="Q10" s="5">
        <f t="shared" si="4"/>
        <v>0</v>
      </c>
    </row>
    <row r="11" spans="1:17" ht="48" customHeight="1" x14ac:dyDescent="0.25">
      <c r="A11" s="38">
        <v>7</v>
      </c>
      <c r="B11" s="45" t="s">
        <v>39</v>
      </c>
      <c r="C11" s="6" t="s">
        <v>40</v>
      </c>
      <c r="D11" s="44">
        <v>6761773084</v>
      </c>
      <c r="E11" s="27">
        <v>1</v>
      </c>
      <c r="F11" s="3">
        <v>0</v>
      </c>
      <c r="G11" s="4">
        <f t="shared" si="0"/>
        <v>0</v>
      </c>
      <c r="H11" s="27">
        <v>0</v>
      </c>
      <c r="I11" s="7">
        <v>0</v>
      </c>
      <c r="J11" s="8">
        <f t="shared" si="1"/>
        <v>0</v>
      </c>
      <c r="K11" s="27">
        <v>1</v>
      </c>
      <c r="L11" s="7">
        <v>0</v>
      </c>
      <c r="M11" s="8">
        <f t="shared" si="2"/>
        <v>0</v>
      </c>
      <c r="N11" s="27">
        <v>0</v>
      </c>
      <c r="O11" s="7">
        <v>0</v>
      </c>
      <c r="P11" s="8">
        <f t="shared" si="3"/>
        <v>0</v>
      </c>
      <c r="Q11" s="5">
        <f t="shared" si="4"/>
        <v>0</v>
      </c>
    </row>
    <row r="12" spans="1:17" ht="48" customHeight="1" x14ac:dyDescent="0.25">
      <c r="A12" s="39">
        <v>8</v>
      </c>
      <c r="B12" s="45" t="s">
        <v>31</v>
      </c>
      <c r="C12" s="6" t="s">
        <v>19</v>
      </c>
      <c r="D12" s="44">
        <v>8131096298</v>
      </c>
      <c r="E12" s="27">
        <v>1</v>
      </c>
      <c r="F12" s="3">
        <v>0</v>
      </c>
      <c r="G12" s="4">
        <f t="shared" si="0"/>
        <v>0</v>
      </c>
      <c r="H12" s="27">
        <v>1</v>
      </c>
      <c r="I12" s="9">
        <v>0</v>
      </c>
      <c r="J12" s="8">
        <f t="shared" si="1"/>
        <v>0</v>
      </c>
      <c r="K12" s="27">
        <v>1</v>
      </c>
      <c r="L12" s="7">
        <v>0</v>
      </c>
      <c r="M12" s="8">
        <f t="shared" si="2"/>
        <v>0</v>
      </c>
      <c r="N12" s="27">
        <v>0</v>
      </c>
      <c r="O12" s="7">
        <v>0</v>
      </c>
      <c r="P12" s="8">
        <f t="shared" si="3"/>
        <v>0</v>
      </c>
      <c r="Q12" s="5">
        <f t="shared" si="4"/>
        <v>0</v>
      </c>
    </row>
    <row r="13" spans="1:17" ht="48" customHeight="1" x14ac:dyDescent="0.25">
      <c r="A13" s="39">
        <v>9</v>
      </c>
      <c r="B13" s="45" t="s">
        <v>32</v>
      </c>
      <c r="C13" s="6" t="s">
        <v>8</v>
      </c>
      <c r="D13" s="47">
        <v>9660437133</v>
      </c>
      <c r="E13" s="27">
        <v>2</v>
      </c>
      <c r="F13" s="3">
        <v>0</v>
      </c>
      <c r="G13" s="4">
        <f t="shared" si="0"/>
        <v>0</v>
      </c>
      <c r="H13" s="27">
        <v>2</v>
      </c>
      <c r="I13" s="7">
        <v>0</v>
      </c>
      <c r="J13" s="8">
        <f t="shared" si="1"/>
        <v>0</v>
      </c>
      <c r="K13" s="27">
        <v>0</v>
      </c>
      <c r="L13" s="7">
        <v>0</v>
      </c>
      <c r="M13" s="8">
        <f t="shared" si="2"/>
        <v>0</v>
      </c>
      <c r="N13" s="27">
        <v>0</v>
      </c>
      <c r="O13" s="7">
        <v>0</v>
      </c>
      <c r="P13" s="8">
        <f t="shared" si="3"/>
        <v>0</v>
      </c>
      <c r="Q13" s="5">
        <f t="shared" si="4"/>
        <v>0</v>
      </c>
    </row>
    <row r="14" spans="1:17" ht="48" customHeight="1" x14ac:dyDescent="0.25">
      <c r="A14" s="38">
        <v>10</v>
      </c>
      <c r="B14" s="45" t="s">
        <v>33</v>
      </c>
      <c r="C14" s="6" t="s">
        <v>9</v>
      </c>
      <c r="D14" s="44">
        <v>9590788263</v>
      </c>
      <c r="E14" s="27">
        <v>2</v>
      </c>
      <c r="F14" s="3">
        <v>0</v>
      </c>
      <c r="G14" s="4">
        <f t="shared" si="0"/>
        <v>0</v>
      </c>
      <c r="H14" s="27">
        <v>0</v>
      </c>
      <c r="I14" s="7">
        <v>0</v>
      </c>
      <c r="J14" s="8">
        <f t="shared" si="1"/>
        <v>0</v>
      </c>
      <c r="K14" s="27">
        <v>0</v>
      </c>
      <c r="L14" s="7">
        <v>0</v>
      </c>
      <c r="M14" s="8">
        <f t="shared" si="2"/>
        <v>0</v>
      </c>
      <c r="N14" s="27">
        <v>0</v>
      </c>
      <c r="O14" s="7">
        <v>0</v>
      </c>
      <c r="P14" s="8">
        <f t="shared" si="3"/>
        <v>0</v>
      </c>
      <c r="Q14" s="5">
        <f t="shared" si="4"/>
        <v>0</v>
      </c>
    </row>
    <row r="15" spans="1:17" ht="48" customHeight="1" x14ac:dyDescent="0.25">
      <c r="A15" s="39">
        <v>11</v>
      </c>
      <c r="B15" s="48" t="s">
        <v>36</v>
      </c>
      <c r="C15" s="6" t="s">
        <v>10</v>
      </c>
      <c r="D15" s="44">
        <v>9670056823</v>
      </c>
      <c r="E15" s="27">
        <v>1</v>
      </c>
      <c r="F15" s="3">
        <v>0</v>
      </c>
      <c r="G15" s="4">
        <f t="shared" si="0"/>
        <v>0</v>
      </c>
      <c r="H15" s="27">
        <v>0</v>
      </c>
      <c r="I15" s="7">
        <v>0</v>
      </c>
      <c r="J15" s="8">
        <f t="shared" si="1"/>
        <v>0</v>
      </c>
      <c r="K15" s="27">
        <v>1</v>
      </c>
      <c r="L15" s="7">
        <v>0</v>
      </c>
      <c r="M15" s="8">
        <f t="shared" si="2"/>
        <v>0</v>
      </c>
      <c r="N15" s="27">
        <v>1</v>
      </c>
      <c r="O15" s="7">
        <v>0</v>
      </c>
      <c r="P15" s="8">
        <f t="shared" si="3"/>
        <v>0</v>
      </c>
      <c r="Q15" s="5">
        <f t="shared" si="4"/>
        <v>0</v>
      </c>
    </row>
    <row r="16" spans="1:17" ht="48" customHeight="1" x14ac:dyDescent="0.25">
      <c r="A16" s="39">
        <v>12</v>
      </c>
      <c r="B16" s="49" t="s">
        <v>34</v>
      </c>
      <c r="C16" s="6" t="s">
        <v>25</v>
      </c>
      <c r="D16" s="44">
        <v>7251045452</v>
      </c>
      <c r="E16" s="27">
        <v>1</v>
      </c>
      <c r="F16" s="3">
        <v>0</v>
      </c>
      <c r="G16" s="4">
        <f t="shared" si="0"/>
        <v>0</v>
      </c>
      <c r="H16" s="27">
        <v>0</v>
      </c>
      <c r="I16" s="7">
        <v>0</v>
      </c>
      <c r="J16" s="8">
        <f t="shared" si="1"/>
        <v>0</v>
      </c>
      <c r="K16" s="27">
        <v>0</v>
      </c>
      <c r="L16" s="7">
        <v>0</v>
      </c>
      <c r="M16" s="8">
        <f t="shared" si="2"/>
        <v>0</v>
      </c>
      <c r="N16" s="27">
        <v>0</v>
      </c>
      <c r="O16" s="7">
        <v>0</v>
      </c>
      <c r="P16" s="8">
        <f t="shared" si="3"/>
        <v>0</v>
      </c>
      <c r="Q16" s="5">
        <f t="shared" si="4"/>
        <v>0</v>
      </c>
    </row>
    <row r="17" spans="1:17" ht="48" customHeight="1" x14ac:dyDescent="0.25">
      <c r="A17" s="38">
        <v>13</v>
      </c>
      <c r="B17" s="49" t="s">
        <v>35</v>
      </c>
      <c r="C17" s="6" t="s">
        <v>11</v>
      </c>
      <c r="D17" s="44">
        <v>5251007278</v>
      </c>
      <c r="E17" s="27">
        <v>26</v>
      </c>
      <c r="F17" s="3">
        <v>0</v>
      </c>
      <c r="G17" s="4">
        <f t="shared" si="0"/>
        <v>0</v>
      </c>
      <c r="H17" s="27">
        <v>1</v>
      </c>
      <c r="I17" s="7">
        <v>0</v>
      </c>
      <c r="J17" s="8">
        <f t="shared" si="1"/>
        <v>0</v>
      </c>
      <c r="K17" s="27">
        <v>0</v>
      </c>
      <c r="L17" s="7">
        <v>0</v>
      </c>
      <c r="M17" s="8">
        <f t="shared" si="2"/>
        <v>0</v>
      </c>
      <c r="N17" s="27">
        <v>1</v>
      </c>
      <c r="O17" s="7">
        <v>0</v>
      </c>
      <c r="P17" s="8">
        <f t="shared" si="3"/>
        <v>0</v>
      </c>
      <c r="Q17" s="5">
        <f t="shared" si="4"/>
        <v>0</v>
      </c>
    </row>
    <row r="18" spans="1:17" ht="48" customHeight="1" thickBot="1" x14ac:dyDescent="0.3">
      <c r="A18" s="39">
        <v>14</v>
      </c>
      <c r="B18" s="50" t="s">
        <v>38</v>
      </c>
      <c r="C18" s="10" t="s">
        <v>13</v>
      </c>
      <c r="D18" s="51">
        <v>5472169306</v>
      </c>
      <c r="E18" s="27">
        <v>4</v>
      </c>
      <c r="F18" s="34">
        <v>0</v>
      </c>
      <c r="G18" s="35">
        <f t="shared" si="0"/>
        <v>0</v>
      </c>
      <c r="H18" s="27">
        <v>0</v>
      </c>
      <c r="I18" s="12">
        <v>0</v>
      </c>
      <c r="J18" s="11">
        <f t="shared" si="1"/>
        <v>0</v>
      </c>
      <c r="K18" s="27">
        <v>0</v>
      </c>
      <c r="L18" s="12">
        <v>0</v>
      </c>
      <c r="M18" s="11">
        <f t="shared" si="2"/>
        <v>0</v>
      </c>
      <c r="N18" s="27">
        <v>0</v>
      </c>
      <c r="O18" s="12">
        <v>0</v>
      </c>
      <c r="P18" s="11">
        <f t="shared" si="3"/>
        <v>0</v>
      </c>
      <c r="Q18" s="5">
        <f t="shared" si="4"/>
        <v>0</v>
      </c>
    </row>
    <row r="19" spans="1:17" ht="24.95" customHeight="1" thickBot="1" x14ac:dyDescent="0.3">
      <c r="A19" s="38">
        <v>16</v>
      </c>
      <c r="B19" s="52"/>
      <c r="C19" s="36"/>
      <c r="D19" s="37" t="s">
        <v>20</v>
      </c>
      <c r="E19" s="13">
        <f>SUM(E5:E18)</f>
        <v>63</v>
      </c>
      <c r="F19" s="14"/>
      <c r="G19" s="15">
        <f>SUM(G5:G18)</f>
        <v>0</v>
      </c>
      <c r="H19" s="16">
        <f>SUM(H5:H18)</f>
        <v>16</v>
      </c>
      <c r="I19" s="17"/>
      <c r="J19" s="15">
        <f>SUM(J5:J18)</f>
        <v>0</v>
      </c>
      <c r="K19" s="13">
        <f>SUM(K5:K18)</f>
        <v>4</v>
      </c>
      <c r="L19" s="14"/>
      <c r="M19" s="15">
        <f>SUM(M5:M18)</f>
        <v>0</v>
      </c>
      <c r="N19" s="13">
        <f>SUM(N5:N18)</f>
        <v>4</v>
      </c>
      <c r="O19" s="14"/>
      <c r="P19" s="15">
        <f>SUM(P5:P18)</f>
        <v>0</v>
      </c>
      <c r="Q19" s="18">
        <f>SUM(Q5:Q18)</f>
        <v>0</v>
      </c>
    </row>
    <row r="20" spans="1:17" ht="15" customHeight="1" x14ac:dyDescent="0.25">
      <c r="A20" s="3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19"/>
    </row>
    <row r="25" spans="1:17" x14ac:dyDescent="0.25">
      <c r="D25" s="1" t="s">
        <v>1</v>
      </c>
    </row>
  </sheetData>
  <mergeCells count="11">
    <mergeCell ref="A2:Q2"/>
    <mergeCell ref="N3:P3"/>
    <mergeCell ref="B20:P20"/>
    <mergeCell ref="Q3:Q4"/>
    <mergeCell ref="C3:C4"/>
    <mergeCell ref="B3:B4"/>
    <mergeCell ref="A3:A4"/>
    <mergeCell ref="E3:G3"/>
    <mergeCell ref="H3:J3"/>
    <mergeCell ref="K3:M3"/>
    <mergeCell ref="D3:D4"/>
  </mergeCells>
  <hyperlinks>
    <hyperlink ref="C16" r:id="rId1" display="is1001@ld.mofnet.gov.pl"/>
    <hyperlink ref="C12" r:id="rId2"/>
    <hyperlink ref="C17" r:id="rId3" display="is@pm.mofnet.gov.pl"/>
    <hyperlink ref="C15" r:id="rId4" display="is@wm.mofnet.gov.pl"/>
    <hyperlink ref="C14" r:id="rId5" display="is@sk.mofnet.gov.pl"/>
    <hyperlink ref="C13" r:id="rId6" display="is@lb.mofnet.gov.pl"/>
    <hyperlink ref="C8" r:id="rId7" display="is@op.mofnet.gov.pl"/>
    <hyperlink ref="C6" r:id="rId8" display="is@ds.mofnet.gov.pl"/>
    <hyperlink ref="C10" r:id="rId9" display="is@wp.mofnet.gov.pl"/>
    <hyperlink ref="C7" r:id="rId10" display="is@mp.mofnet.gov.pl"/>
  </hyperlinks>
  <pageMargins left="0.25" right="0.25" top="0.75" bottom="0.75" header="0.3" footer="0.3"/>
  <pageSetup paperSize="8" scale="40" orientation="landscape" r:id="rId11"/>
  <colBreaks count="1" manualBreakCount="1">
    <brk id="17" min="1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Zach-Korzeń Monika</dc:creator>
  <cp:lastModifiedBy>Grummich Irena</cp:lastModifiedBy>
  <cp:lastPrinted>2020-09-08T10:44:25Z</cp:lastPrinted>
  <dcterms:created xsi:type="dcterms:W3CDTF">2016-11-03T08:00:18Z</dcterms:created>
  <dcterms:modified xsi:type="dcterms:W3CDTF">2024-08-20T10:17:03Z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2022-10-04T08:33:58.1384998+02:00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GRN-05f1892a-9b9e-499e-b70d-1ca7b1663ed9</vt:lpwstr>
  </property>
  <property fmtid="{D5CDD505-2E9C-101B-9397-08002B2CF9AE}" pid="7" name="MFHash">
    <vt:lpwstr>mbWesixE4g9cPmkEpL2TVxtwL1dDLH21k6GUd9IgXFY=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