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I:\08.1. Sekcja Zamówień Publicznych (SZP)\!Dzial!\ZP 2024\powyżej 130 000\11. Dostawa monitory\SWZ+załączniki\"/>
    </mc:Choice>
  </mc:AlternateContent>
  <bookViews>
    <workbookView xWindow="-120" yWindow="-120" windowWidth="29040" windowHeight="15840"/>
  </bookViews>
  <sheets>
    <sheet name="Załacznik 1A" sheetId="24" r:id="rId1"/>
    <sheet name="IEiT_Przedmiar" sheetId="13" state="hidden" r:id="rId2"/>
    <sheet name="Oferta (2)" sheetId="9" state="hidden" r:id="rId3"/>
    <sheet name="Oferta" sheetId="1" state="hidden" r:id="rId4"/>
    <sheet name="sieci" sheetId="4" state="hidden" r:id="rId5"/>
    <sheet name="tr" sheetId="5" state="hidden" r:id="rId6"/>
    <sheet name="ee" sheetId="6" state="hidden" r:id="rId7"/>
    <sheet name="tt" sheetId="7" state="hidden" r:id="rId8"/>
    <sheet name="bms" sheetId="8" state="hidden" r:id="rId9"/>
  </sheets>
  <externalReferences>
    <externalReference r:id="rId10"/>
  </externalReferences>
  <definedNames>
    <definedName name="_xlnm._FilterDatabase" localSheetId="3" hidden="1">Oferta!$D$1:$D$844</definedName>
    <definedName name="duree">#REF!</definedName>
    <definedName name="etude.designation">#REF!</definedName>
    <definedName name="etude.PU">#REF!</definedName>
    <definedName name="etude.PU_debours">#REF!</definedName>
    <definedName name="etude.Q">#REF!</definedName>
    <definedName name="etude.total_debours">#REF!</definedName>
    <definedName name="etude.total_vente">#REF!</definedName>
    <definedName name="etude.U">#REF!</definedName>
    <definedName name="EtudeTCE.debut">#REF!</definedName>
    <definedName name="EtudeTCE.fin">#REF!</definedName>
    <definedName name="EtudeTCE.milieu">#REF!</definedName>
    <definedName name="eur">[1]Aufwand_neu!$H$8</definedName>
    <definedName name="Excel_BuiltIn_Print_Area_1">#REF!</definedName>
    <definedName name="Excel_BuiltIn_Print_Titles_11">#REF!</definedName>
    <definedName name="Excel_BuiltIn_Print_Titles_12">#REF!</definedName>
    <definedName name="Excel_BuiltIn_Print_Titles_13">#REF!</definedName>
    <definedName name="nomDossier">#REF!</definedName>
    <definedName name="_xlnm.Print_Area" localSheetId="6">ee!$A$1:$H$315</definedName>
    <definedName name="_xlnm.Print_Area" localSheetId="3">Oferta!$A$1:$H$842</definedName>
    <definedName name="_xlnm.Print_Area" localSheetId="2">'Oferta (2)'!$A$1:$I$437</definedName>
    <definedName name="_xlnm.Print_Area" localSheetId="4">sieci!$A$1:$H$62</definedName>
    <definedName name="_xlnm.Print_Area" localSheetId="5">tr!$A$1:$H$17</definedName>
    <definedName name="_xlnm.Print_Area" localSheetId="7">tt!$A$1:$H$231</definedName>
    <definedName name="recap.fin_tableau">#REF!</definedName>
    <definedName name="RecapDS.debutTabl">#REF!</definedName>
    <definedName name="RecapDS.FC">#REF!</definedName>
    <definedName name="RecapDS.FG">#REF!</definedName>
    <definedName name="RecapDS.finTabl">#REF!</definedName>
    <definedName name="RecapDS.nomFichier">#REF!</definedName>
    <definedName name="RecapDS.surface">#REF!</definedName>
    <definedName name="RecapDS.TauxPln">#REF!</definedName>
    <definedName name="RecapDS.TotalDS">#REF!</definedName>
    <definedName name="RecapDS.TotalFrais">#REF!</definedName>
    <definedName name="RecapDS.TotalObj">#REF!</definedName>
    <definedName name="RecapDS.TotalPVHT">#REF!</definedName>
    <definedName name="surfac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3" i="24" l="1"/>
  <c r="G33" i="24"/>
  <c r="M381" i="9" l="1"/>
  <c r="K337" i="9"/>
  <c r="K338" i="9"/>
  <c r="K339" i="9"/>
  <c r="Q339" i="9" s="1"/>
  <c r="K340" i="9"/>
  <c r="Q340" i="9" s="1"/>
  <c r="K341" i="9"/>
  <c r="Q341" i="9" s="1"/>
  <c r="K342" i="9"/>
  <c r="K343" i="9"/>
  <c r="Q343" i="9" s="1"/>
  <c r="K344" i="9"/>
  <c r="Q344" i="9" s="1"/>
  <c r="K345" i="9"/>
  <c r="Q345" i="9" s="1"/>
  <c r="K346" i="9"/>
  <c r="Q346" i="9" s="1"/>
  <c r="K347" i="9"/>
  <c r="Q347" i="9" s="1"/>
  <c r="K348" i="9"/>
  <c r="Q348" i="9" s="1"/>
  <c r="K349" i="9"/>
  <c r="K350" i="9"/>
  <c r="Q350" i="9" s="1"/>
  <c r="K351" i="9"/>
  <c r="K352" i="9"/>
  <c r="Q352" i="9" s="1"/>
  <c r="K353" i="9"/>
  <c r="Q353" i="9" s="1"/>
  <c r="K354" i="9"/>
  <c r="Q354" i="9" s="1"/>
  <c r="K355" i="9"/>
  <c r="Q355" i="9" s="1"/>
  <c r="K356" i="9"/>
  <c r="Q356" i="9" s="1"/>
  <c r="K357" i="9"/>
  <c r="Q357" i="9" s="1"/>
  <c r="K358" i="9"/>
  <c r="K359" i="9"/>
  <c r="Q359" i="9" s="1"/>
  <c r="K360" i="9"/>
  <c r="K361" i="9"/>
  <c r="Q361" i="9" s="1"/>
  <c r="K362" i="9"/>
  <c r="K363" i="9"/>
  <c r="Q363" i="9" s="1"/>
  <c r="K364" i="9"/>
  <c r="Q364" i="9" s="1"/>
  <c r="K365" i="9"/>
  <c r="Q365" i="9" s="1"/>
  <c r="K366" i="9"/>
  <c r="Q366" i="9" s="1"/>
  <c r="K367" i="9"/>
  <c r="Q367" i="9" s="1"/>
  <c r="K368" i="9"/>
  <c r="K369" i="9"/>
  <c r="Q369" i="9" s="1"/>
  <c r="K370" i="9"/>
  <c r="Q370" i="9" s="1"/>
  <c r="K336" i="9"/>
  <c r="Q336" i="9" s="1"/>
  <c r="S437" i="9"/>
  <c r="R437" i="9"/>
  <c r="Q437" i="9"/>
  <c r="S436" i="9"/>
  <c r="R436" i="9"/>
  <c r="Q436" i="9"/>
  <c r="S435" i="9"/>
  <c r="R435" i="9"/>
  <c r="Q435" i="9"/>
  <c r="S434" i="9"/>
  <c r="R434" i="9"/>
  <c r="Q434" i="9"/>
  <c r="S433" i="9"/>
  <c r="R433" i="9"/>
  <c r="Q433" i="9"/>
  <c r="S432" i="9"/>
  <c r="R432" i="9"/>
  <c r="Q432" i="9"/>
  <c r="S431" i="9"/>
  <c r="R431" i="9"/>
  <c r="Q431" i="9"/>
  <c r="S430" i="9"/>
  <c r="R430" i="9"/>
  <c r="Q430" i="9"/>
  <c r="S429" i="9"/>
  <c r="R429" i="9"/>
  <c r="Q429" i="9"/>
  <c r="S428" i="9"/>
  <c r="R428" i="9"/>
  <c r="Q428" i="9"/>
  <c r="S427" i="9"/>
  <c r="R427" i="9"/>
  <c r="Q427" i="9"/>
  <c r="S426" i="9"/>
  <c r="R426" i="9"/>
  <c r="Q426" i="9"/>
  <c r="S425" i="9"/>
  <c r="R425" i="9"/>
  <c r="Q425" i="9"/>
  <c r="S424" i="9"/>
  <c r="R424" i="9"/>
  <c r="Q424" i="9"/>
  <c r="S423" i="9"/>
  <c r="R423" i="9"/>
  <c r="Q423" i="9"/>
  <c r="S422" i="9"/>
  <c r="R422" i="9"/>
  <c r="Q422" i="9"/>
  <c r="S421" i="9"/>
  <c r="R421" i="9"/>
  <c r="Q421" i="9"/>
  <c r="S420" i="9"/>
  <c r="R420" i="9"/>
  <c r="Q420" i="9"/>
  <c r="S419" i="9"/>
  <c r="R419" i="9"/>
  <c r="Q419" i="9"/>
  <c r="S418" i="9"/>
  <c r="R418" i="9"/>
  <c r="Q418" i="9"/>
  <c r="S417" i="9"/>
  <c r="R417" i="9"/>
  <c r="Q417" i="9"/>
  <c r="S416" i="9"/>
  <c r="R416" i="9"/>
  <c r="Q416" i="9"/>
  <c r="S415" i="9"/>
  <c r="R415" i="9"/>
  <c r="Q415" i="9"/>
  <c r="S414" i="9"/>
  <c r="R414" i="9"/>
  <c r="Q414" i="9"/>
  <c r="S413" i="9"/>
  <c r="R413" i="9"/>
  <c r="Q413" i="9"/>
  <c r="S412" i="9"/>
  <c r="R412" i="9"/>
  <c r="Q412" i="9"/>
  <c r="S411" i="9"/>
  <c r="R411" i="9"/>
  <c r="Q411" i="9"/>
  <c r="S410" i="9"/>
  <c r="R410" i="9"/>
  <c r="Q410" i="9"/>
  <c r="S409" i="9"/>
  <c r="R409" i="9"/>
  <c r="Q409" i="9"/>
  <c r="S408" i="9"/>
  <c r="R408" i="9"/>
  <c r="Q408" i="9"/>
  <c r="S407" i="9"/>
  <c r="R407" i="9"/>
  <c r="Q407" i="9"/>
  <c r="S406" i="9"/>
  <c r="R406" i="9"/>
  <c r="Q406" i="9"/>
  <c r="S405" i="9"/>
  <c r="R405" i="9"/>
  <c r="Q405" i="9"/>
  <c r="S404" i="9"/>
  <c r="R404" i="9"/>
  <c r="Q404" i="9"/>
  <c r="S403" i="9"/>
  <c r="R403" i="9"/>
  <c r="Q403" i="9"/>
  <c r="S402" i="9"/>
  <c r="R402" i="9"/>
  <c r="Q402" i="9"/>
  <c r="S401" i="9"/>
  <c r="R401" i="9"/>
  <c r="Q401" i="9"/>
  <c r="S400" i="9"/>
  <c r="R400" i="9"/>
  <c r="Q400" i="9"/>
  <c r="S399" i="9"/>
  <c r="R399" i="9"/>
  <c r="Q399" i="9"/>
  <c r="S398" i="9"/>
  <c r="R398" i="9"/>
  <c r="Q398" i="9"/>
  <c r="O178" i="9"/>
  <c r="S178" i="9" s="1"/>
  <c r="M45" i="9"/>
  <c r="K10" i="9"/>
  <c r="K11" i="9"/>
  <c r="K12" i="9"/>
  <c r="K13" i="9"/>
  <c r="Q13" i="9" s="1"/>
  <c r="K14" i="9"/>
  <c r="K15" i="9"/>
  <c r="Q15" i="9" s="1"/>
  <c r="K16" i="9"/>
  <c r="Q16" i="9" s="1"/>
  <c r="K17" i="9"/>
  <c r="Q17" i="9" s="1"/>
  <c r="K18" i="9"/>
  <c r="Q18" i="9" s="1"/>
  <c r="K19" i="9"/>
  <c r="Q19" i="9" s="1"/>
  <c r="K20" i="9"/>
  <c r="Q20" i="9" s="1"/>
  <c r="K21" i="9"/>
  <c r="Q21" i="9" s="1"/>
  <c r="K22" i="9"/>
  <c r="Q22" i="9" s="1"/>
  <c r="K23" i="9"/>
  <c r="Q23" i="9" s="1"/>
  <c r="K24" i="9"/>
  <c r="Q24" i="9" s="1"/>
  <c r="K9" i="9"/>
  <c r="Q9" i="9" s="1"/>
  <c r="K8" i="9"/>
  <c r="Q8" i="9" s="1"/>
  <c r="K7" i="9"/>
  <c r="Q7" i="9" s="1"/>
  <c r="S397" i="9"/>
  <c r="R397" i="9"/>
  <c r="Q397" i="9"/>
  <c r="S396" i="9"/>
  <c r="R396" i="9"/>
  <c r="Q396" i="9"/>
  <c r="S395" i="9"/>
  <c r="R395" i="9"/>
  <c r="Q395" i="9"/>
  <c r="S394" i="9"/>
  <c r="R394" i="9"/>
  <c r="Q394" i="9"/>
  <c r="S393" i="9"/>
  <c r="R393" i="9"/>
  <c r="Q393" i="9"/>
  <c r="S392" i="9"/>
  <c r="R392" i="9"/>
  <c r="Q392" i="9"/>
  <c r="S391" i="9"/>
  <c r="R391" i="9"/>
  <c r="Q391" i="9"/>
  <c r="S390" i="9"/>
  <c r="R390" i="9"/>
  <c r="Q390" i="9"/>
  <c r="S389" i="9"/>
  <c r="R389" i="9"/>
  <c r="Q389" i="9"/>
  <c r="S388" i="9"/>
  <c r="R388" i="9"/>
  <c r="Q388" i="9"/>
  <c r="S387" i="9"/>
  <c r="R387" i="9"/>
  <c r="Q387" i="9"/>
  <c r="S386" i="9"/>
  <c r="R386" i="9"/>
  <c r="Q386" i="9"/>
  <c r="S385" i="9"/>
  <c r="R385" i="9"/>
  <c r="Q385" i="9"/>
  <c r="S384" i="9"/>
  <c r="R384" i="9"/>
  <c r="Q384" i="9"/>
  <c r="S383" i="9"/>
  <c r="R383" i="9"/>
  <c r="Q383" i="9"/>
  <c r="S382" i="9"/>
  <c r="R382" i="9"/>
  <c r="Q382" i="9"/>
  <c r="S381" i="9"/>
  <c r="R381" i="9"/>
  <c r="Q381" i="9"/>
  <c r="S380" i="9"/>
  <c r="R380" i="9"/>
  <c r="Q380" i="9"/>
  <c r="S379" i="9"/>
  <c r="R379" i="9"/>
  <c r="Q379" i="9"/>
  <c r="S378" i="9"/>
  <c r="R378" i="9"/>
  <c r="Q378" i="9"/>
  <c r="S377" i="9"/>
  <c r="R377" i="9"/>
  <c r="Q377" i="9"/>
  <c r="S376" i="9"/>
  <c r="R376" i="9"/>
  <c r="Q376" i="9"/>
  <c r="S375" i="9"/>
  <c r="R375" i="9"/>
  <c r="Q375" i="9"/>
  <c r="S374" i="9"/>
  <c r="R374" i="9"/>
  <c r="Q374" i="9"/>
  <c r="S373" i="9"/>
  <c r="R373" i="9"/>
  <c r="Q373" i="9"/>
  <c r="S372" i="9"/>
  <c r="R372" i="9"/>
  <c r="Q372" i="9"/>
  <c r="S371" i="9"/>
  <c r="R371" i="9"/>
  <c r="Q371" i="9"/>
  <c r="S370" i="9"/>
  <c r="R370" i="9"/>
  <c r="S369" i="9"/>
  <c r="R369" i="9"/>
  <c r="S368" i="9"/>
  <c r="R368" i="9"/>
  <c r="Q368" i="9"/>
  <c r="S367" i="9"/>
  <c r="R367" i="9"/>
  <c r="S366" i="9"/>
  <c r="R366" i="9"/>
  <c r="S365" i="9"/>
  <c r="R365" i="9"/>
  <c r="S364" i="9"/>
  <c r="R364" i="9"/>
  <c r="S363" i="9"/>
  <c r="R363" i="9"/>
  <c r="S362" i="9"/>
  <c r="R362" i="9"/>
  <c r="Q362" i="9"/>
  <c r="S361" i="9"/>
  <c r="R361" i="9"/>
  <c r="S360" i="9"/>
  <c r="R360" i="9"/>
  <c r="Q360" i="9"/>
  <c r="S359" i="9"/>
  <c r="R359" i="9"/>
  <c r="S358" i="9"/>
  <c r="R358" i="9"/>
  <c r="Q358" i="9"/>
  <c r="S357" i="9"/>
  <c r="R357" i="9"/>
  <c r="S356" i="9"/>
  <c r="R356" i="9"/>
  <c r="S355" i="9"/>
  <c r="R355" i="9"/>
  <c r="S354" i="9"/>
  <c r="R354" i="9"/>
  <c r="S353" i="9"/>
  <c r="R353" i="9"/>
  <c r="S352" i="9"/>
  <c r="R352" i="9"/>
  <c r="S351" i="9"/>
  <c r="R351" i="9"/>
  <c r="Q351" i="9"/>
  <c r="S350" i="9"/>
  <c r="R350" i="9"/>
  <c r="S349" i="9"/>
  <c r="R349" i="9"/>
  <c r="Q349" i="9"/>
  <c r="S348" i="9"/>
  <c r="R348" i="9"/>
  <c r="S347" i="9"/>
  <c r="R347" i="9"/>
  <c r="S346" i="9"/>
  <c r="R346" i="9"/>
  <c r="S345" i="9"/>
  <c r="R345" i="9"/>
  <c r="S344" i="9"/>
  <c r="R344" i="9"/>
  <c r="S343" i="9"/>
  <c r="R343" i="9"/>
  <c r="S342" i="9"/>
  <c r="R342" i="9"/>
  <c r="Q342" i="9"/>
  <c r="S341" i="9"/>
  <c r="R341" i="9"/>
  <c r="S340" i="9"/>
  <c r="R340" i="9"/>
  <c r="S339" i="9"/>
  <c r="R339" i="9"/>
  <c r="S338" i="9"/>
  <c r="R338" i="9"/>
  <c r="Q338" i="9"/>
  <c r="S337" i="9"/>
  <c r="R337" i="9"/>
  <c r="Q337" i="9"/>
  <c r="S336" i="9"/>
  <c r="R336" i="9"/>
  <c r="S335" i="9"/>
  <c r="R335" i="9"/>
  <c r="Q335" i="9"/>
  <c r="S334" i="9"/>
  <c r="R334" i="9"/>
  <c r="Q334" i="9"/>
  <c r="S333" i="9"/>
  <c r="R333" i="9"/>
  <c r="Q333" i="9"/>
  <c r="S332" i="9"/>
  <c r="R332" i="9"/>
  <c r="Q332" i="9"/>
  <c r="S331" i="9"/>
  <c r="R331" i="9"/>
  <c r="Q331" i="9"/>
  <c r="S330" i="9"/>
  <c r="R330" i="9"/>
  <c r="Q330" i="9"/>
  <c r="S329" i="9"/>
  <c r="R329" i="9"/>
  <c r="Q329" i="9"/>
  <c r="S328" i="9"/>
  <c r="R328" i="9"/>
  <c r="Q328" i="9"/>
  <c r="S327" i="9"/>
  <c r="R327" i="9"/>
  <c r="Q327" i="9"/>
  <c r="S326" i="9"/>
  <c r="R326" i="9"/>
  <c r="Q326" i="9"/>
  <c r="S325" i="9"/>
  <c r="R325" i="9"/>
  <c r="Q325" i="9"/>
  <c r="S324" i="9"/>
  <c r="R324" i="9"/>
  <c r="Q324" i="9"/>
  <c r="S323" i="9"/>
  <c r="R323" i="9"/>
  <c r="Q323" i="9"/>
  <c r="S322" i="9"/>
  <c r="R322" i="9"/>
  <c r="Q322" i="9"/>
  <c r="S321" i="9"/>
  <c r="R321" i="9"/>
  <c r="Q321" i="9"/>
  <c r="S320" i="9"/>
  <c r="R320" i="9"/>
  <c r="Q320" i="9"/>
  <c r="S319" i="9"/>
  <c r="R319" i="9"/>
  <c r="Q319" i="9"/>
  <c r="S318" i="9"/>
  <c r="R318" i="9"/>
  <c r="Q318" i="9"/>
  <c r="S317" i="9"/>
  <c r="R317" i="9"/>
  <c r="Q317" i="9"/>
  <c r="S316" i="9"/>
  <c r="R316" i="9"/>
  <c r="Q316" i="9"/>
  <c r="S315" i="9"/>
  <c r="R315" i="9"/>
  <c r="Q315" i="9"/>
  <c r="S314" i="9"/>
  <c r="R314" i="9"/>
  <c r="Q314" i="9"/>
  <c r="S313" i="9"/>
  <c r="R313" i="9"/>
  <c r="Q313" i="9"/>
  <c r="S312" i="9"/>
  <c r="R312" i="9"/>
  <c r="Q312" i="9"/>
  <c r="S311" i="9"/>
  <c r="R311" i="9"/>
  <c r="Q311" i="9"/>
  <c r="S310" i="9"/>
  <c r="R310" i="9"/>
  <c r="Q310" i="9"/>
  <c r="S309" i="9"/>
  <c r="R309" i="9"/>
  <c r="Q309" i="9"/>
  <c r="S308" i="9"/>
  <c r="R308" i="9"/>
  <c r="Q308" i="9"/>
  <c r="S307" i="9"/>
  <c r="R307" i="9"/>
  <c r="Q307" i="9"/>
  <c r="S306" i="9"/>
  <c r="R306" i="9"/>
  <c r="Q306" i="9"/>
  <c r="S305" i="9"/>
  <c r="R305" i="9"/>
  <c r="Q305" i="9"/>
  <c r="S304" i="9"/>
  <c r="R304" i="9"/>
  <c r="Q304" i="9"/>
  <c r="S303" i="9"/>
  <c r="R303" i="9"/>
  <c r="Q303" i="9"/>
  <c r="S302" i="9"/>
  <c r="R302" i="9"/>
  <c r="Q302" i="9"/>
  <c r="S301" i="9"/>
  <c r="R301" i="9"/>
  <c r="Q301" i="9"/>
  <c r="S300" i="9"/>
  <c r="R300" i="9"/>
  <c r="Q300" i="9"/>
  <c r="S299" i="9"/>
  <c r="R299" i="9"/>
  <c r="Q299" i="9"/>
  <c r="S298" i="9"/>
  <c r="R298" i="9"/>
  <c r="Q298" i="9"/>
  <c r="S297" i="9"/>
  <c r="R297" i="9"/>
  <c r="Q297" i="9"/>
  <c r="S296" i="9"/>
  <c r="R296" i="9"/>
  <c r="Q296" i="9"/>
  <c r="S295" i="9"/>
  <c r="R295" i="9"/>
  <c r="Q295" i="9"/>
  <c r="S294" i="9"/>
  <c r="R294" i="9"/>
  <c r="Q294" i="9"/>
  <c r="S293" i="9"/>
  <c r="R293" i="9"/>
  <c r="Q293" i="9"/>
  <c r="S292" i="9"/>
  <c r="R292" i="9"/>
  <c r="Q292" i="9"/>
  <c r="S291" i="9"/>
  <c r="R291" i="9"/>
  <c r="Q291" i="9"/>
  <c r="S290" i="9"/>
  <c r="R290" i="9"/>
  <c r="Q290" i="9"/>
  <c r="S289" i="9"/>
  <c r="R289" i="9"/>
  <c r="Q289" i="9"/>
  <c r="S288" i="9"/>
  <c r="R288" i="9"/>
  <c r="Q288" i="9"/>
  <c r="S287" i="9"/>
  <c r="R287" i="9"/>
  <c r="Q287" i="9"/>
  <c r="S286" i="9"/>
  <c r="R286" i="9"/>
  <c r="Q286" i="9"/>
  <c r="S285" i="9"/>
  <c r="R285" i="9"/>
  <c r="Q285" i="9"/>
  <c r="S284" i="9"/>
  <c r="R284" i="9"/>
  <c r="Q284" i="9"/>
  <c r="S283" i="9"/>
  <c r="R283" i="9"/>
  <c r="Q283" i="9"/>
  <c r="S282" i="9"/>
  <c r="R282" i="9"/>
  <c r="Q282" i="9"/>
  <c r="S281" i="9"/>
  <c r="R281" i="9"/>
  <c r="Q281" i="9"/>
  <c r="S280" i="9"/>
  <c r="R280" i="9"/>
  <c r="Q280" i="9"/>
  <c r="S279" i="9"/>
  <c r="R279" i="9"/>
  <c r="Q279" i="9"/>
  <c r="S278" i="9"/>
  <c r="R278" i="9"/>
  <c r="Q278" i="9"/>
  <c r="S277" i="9"/>
  <c r="R277" i="9"/>
  <c r="Q277" i="9"/>
  <c r="S276" i="9"/>
  <c r="R276" i="9"/>
  <c r="Q276" i="9"/>
  <c r="S275" i="9"/>
  <c r="R275" i="9"/>
  <c r="Q275" i="9"/>
  <c r="S274" i="9"/>
  <c r="R274" i="9"/>
  <c r="Q274" i="9"/>
  <c r="S273" i="9"/>
  <c r="R273" i="9"/>
  <c r="Q273" i="9"/>
  <c r="S272" i="9"/>
  <c r="R272" i="9"/>
  <c r="Q272" i="9"/>
  <c r="S271" i="9"/>
  <c r="R271" i="9"/>
  <c r="Q271" i="9"/>
  <c r="S270" i="9"/>
  <c r="R270" i="9"/>
  <c r="Q270" i="9"/>
  <c r="S269" i="9"/>
  <c r="R269" i="9"/>
  <c r="Q269" i="9"/>
  <c r="S268" i="9"/>
  <c r="R268" i="9"/>
  <c r="Q268" i="9"/>
  <c r="S267" i="9"/>
  <c r="R267" i="9"/>
  <c r="Q267" i="9"/>
  <c r="S266" i="9"/>
  <c r="R266" i="9"/>
  <c r="Q266" i="9"/>
  <c r="S265" i="9"/>
  <c r="R265" i="9"/>
  <c r="Q265" i="9"/>
  <c r="S264" i="9"/>
  <c r="R264" i="9"/>
  <c r="Q264" i="9"/>
  <c r="S263" i="9"/>
  <c r="R263" i="9"/>
  <c r="Q263" i="9"/>
  <c r="S262" i="9"/>
  <c r="R262" i="9"/>
  <c r="Q262" i="9"/>
  <c r="S261" i="9"/>
  <c r="R261" i="9"/>
  <c r="Q261" i="9"/>
  <c r="S260" i="9"/>
  <c r="R260" i="9"/>
  <c r="Q260" i="9"/>
  <c r="S259" i="9"/>
  <c r="R259" i="9"/>
  <c r="Q259" i="9"/>
  <c r="S258" i="9"/>
  <c r="R258" i="9"/>
  <c r="Q258" i="9"/>
  <c r="S257" i="9"/>
  <c r="R257" i="9"/>
  <c r="Q257" i="9"/>
  <c r="S256" i="9"/>
  <c r="R256" i="9"/>
  <c r="Q256" i="9"/>
  <c r="S255" i="9"/>
  <c r="R255" i="9"/>
  <c r="Q255" i="9"/>
  <c r="S254" i="9"/>
  <c r="R254" i="9"/>
  <c r="Q254" i="9"/>
  <c r="S253" i="9"/>
  <c r="R253" i="9"/>
  <c r="Q253" i="9"/>
  <c r="S252" i="9"/>
  <c r="R252" i="9"/>
  <c r="Q252" i="9"/>
  <c r="S251" i="9"/>
  <c r="R251" i="9"/>
  <c r="Q251" i="9"/>
  <c r="S250" i="9"/>
  <c r="R250" i="9"/>
  <c r="Q250" i="9"/>
  <c r="S249" i="9"/>
  <c r="R249" i="9"/>
  <c r="Q249" i="9"/>
  <c r="S248" i="9"/>
  <c r="R248" i="9"/>
  <c r="Q248" i="9"/>
  <c r="S247" i="9"/>
  <c r="R247" i="9"/>
  <c r="Q247" i="9"/>
  <c r="S246" i="9"/>
  <c r="R246" i="9"/>
  <c r="Q246" i="9"/>
  <c r="S245" i="9"/>
  <c r="R245" i="9"/>
  <c r="Q245" i="9"/>
  <c r="S244" i="9"/>
  <c r="R244" i="9"/>
  <c r="Q244" i="9"/>
  <c r="S243" i="9"/>
  <c r="R243" i="9"/>
  <c r="Q243" i="9"/>
  <c r="S242" i="9"/>
  <c r="R242" i="9"/>
  <c r="Q242" i="9"/>
  <c r="S241" i="9"/>
  <c r="R241" i="9"/>
  <c r="Q241" i="9"/>
  <c r="S240" i="9"/>
  <c r="R240" i="9"/>
  <c r="Q240" i="9"/>
  <c r="S239" i="9"/>
  <c r="R239" i="9"/>
  <c r="Q239" i="9"/>
  <c r="S238" i="9"/>
  <c r="R238" i="9"/>
  <c r="Q238" i="9"/>
  <c r="S237" i="9"/>
  <c r="R237" i="9"/>
  <c r="Q237" i="9"/>
  <c r="S236" i="9"/>
  <c r="R236" i="9"/>
  <c r="Q236" i="9"/>
  <c r="S235" i="9"/>
  <c r="R235" i="9"/>
  <c r="Q235" i="9"/>
  <c r="S234" i="9"/>
  <c r="R234" i="9"/>
  <c r="Q234" i="9"/>
  <c r="S233" i="9"/>
  <c r="R233" i="9"/>
  <c r="Q233" i="9"/>
  <c r="S232" i="9"/>
  <c r="R232" i="9"/>
  <c r="Q232" i="9"/>
  <c r="S231" i="9"/>
  <c r="R231" i="9"/>
  <c r="Q231" i="9"/>
  <c r="S230" i="9"/>
  <c r="R230" i="9"/>
  <c r="Q230" i="9"/>
  <c r="S229" i="9"/>
  <c r="R229" i="9"/>
  <c r="Q229" i="9"/>
  <c r="S228" i="9"/>
  <c r="R228" i="9"/>
  <c r="Q228" i="9"/>
  <c r="S227" i="9"/>
  <c r="R227" i="9"/>
  <c r="Q227" i="9"/>
  <c r="S226" i="9"/>
  <c r="R226" i="9"/>
  <c r="Q226" i="9"/>
  <c r="S225" i="9"/>
  <c r="R225" i="9"/>
  <c r="Q225" i="9"/>
  <c r="S224" i="9"/>
  <c r="R224" i="9"/>
  <c r="Q224" i="9"/>
  <c r="S223" i="9"/>
  <c r="R223" i="9"/>
  <c r="Q223" i="9"/>
  <c r="S222" i="9"/>
  <c r="R222" i="9"/>
  <c r="Q222" i="9"/>
  <c r="S221" i="9"/>
  <c r="R221" i="9"/>
  <c r="Q221" i="9"/>
  <c r="S220" i="9"/>
  <c r="R220" i="9"/>
  <c r="Q220" i="9"/>
  <c r="S219" i="9"/>
  <c r="R219" i="9"/>
  <c r="Q219" i="9"/>
  <c r="S218" i="9"/>
  <c r="R218" i="9"/>
  <c r="Q218" i="9"/>
  <c r="S217" i="9"/>
  <c r="R217" i="9"/>
  <c r="Q217" i="9"/>
  <c r="S216" i="9"/>
  <c r="R216" i="9"/>
  <c r="Q216" i="9"/>
  <c r="S215" i="9"/>
  <c r="R215" i="9"/>
  <c r="Q215" i="9"/>
  <c r="S214" i="9"/>
  <c r="R214" i="9"/>
  <c r="Q214" i="9"/>
  <c r="S213" i="9"/>
  <c r="R213" i="9"/>
  <c r="Q213" i="9"/>
  <c r="S212" i="9"/>
  <c r="R212" i="9"/>
  <c r="Q212" i="9"/>
  <c r="S211" i="9"/>
  <c r="R211" i="9"/>
  <c r="Q211" i="9"/>
  <c r="S210" i="9"/>
  <c r="R210" i="9"/>
  <c r="Q210" i="9"/>
  <c r="S209" i="9"/>
  <c r="R209" i="9"/>
  <c r="Q209" i="9"/>
  <c r="S208" i="9"/>
  <c r="R208" i="9"/>
  <c r="Q208" i="9"/>
  <c r="S207" i="9"/>
  <c r="R207" i="9"/>
  <c r="Q207" i="9"/>
  <c r="S206" i="9"/>
  <c r="R206" i="9"/>
  <c r="Q206" i="9"/>
  <c r="S205" i="9"/>
  <c r="R205" i="9"/>
  <c r="Q205" i="9"/>
  <c r="S204" i="9"/>
  <c r="R204" i="9"/>
  <c r="Q204" i="9"/>
  <c r="S203" i="9"/>
  <c r="R203" i="9"/>
  <c r="Q203" i="9"/>
  <c r="S202" i="9"/>
  <c r="R202" i="9"/>
  <c r="Q202" i="9"/>
  <c r="S201" i="9"/>
  <c r="R201" i="9"/>
  <c r="Q201" i="9"/>
  <c r="S200" i="9"/>
  <c r="R200" i="9"/>
  <c r="Q200" i="9"/>
  <c r="S199" i="9"/>
  <c r="R199" i="9"/>
  <c r="Q199" i="9"/>
  <c r="S198" i="9"/>
  <c r="R198" i="9"/>
  <c r="Q198" i="9"/>
  <c r="S197" i="9"/>
  <c r="R197" i="9"/>
  <c r="Q197" i="9"/>
  <c r="S196" i="9"/>
  <c r="R196" i="9"/>
  <c r="Q196" i="9"/>
  <c r="S195" i="9"/>
  <c r="R195" i="9"/>
  <c r="Q195" i="9"/>
  <c r="S194" i="9"/>
  <c r="R194" i="9"/>
  <c r="Q194" i="9"/>
  <c r="S193" i="9"/>
  <c r="R193" i="9"/>
  <c r="Q193" i="9"/>
  <c r="S192" i="9"/>
  <c r="R192" i="9"/>
  <c r="Q192" i="9"/>
  <c r="S191" i="9"/>
  <c r="R191" i="9"/>
  <c r="Q191" i="9"/>
  <c r="S190" i="9"/>
  <c r="R190" i="9"/>
  <c r="Q190" i="9"/>
  <c r="S189" i="9"/>
  <c r="R189" i="9"/>
  <c r="Q189" i="9"/>
  <c r="S188" i="9"/>
  <c r="R188" i="9"/>
  <c r="Q188" i="9"/>
  <c r="S187" i="9"/>
  <c r="R187" i="9"/>
  <c r="Q187" i="9"/>
  <c r="S186" i="9"/>
  <c r="R186" i="9"/>
  <c r="Q186" i="9"/>
  <c r="S185" i="9"/>
  <c r="R185" i="9"/>
  <c r="Q185" i="9"/>
  <c r="S184" i="9"/>
  <c r="R184" i="9"/>
  <c r="Q184" i="9"/>
  <c r="S183" i="9"/>
  <c r="R183" i="9"/>
  <c r="Q183" i="9"/>
  <c r="S182" i="9"/>
  <c r="R182" i="9"/>
  <c r="Q182" i="9"/>
  <c r="S181" i="9"/>
  <c r="R181" i="9"/>
  <c r="Q181" i="9"/>
  <c r="S180" i="9"/>
  <c r="R180" i="9"/>
  <c r="Q180" i="9"/>
  <c r="S179" i="9"/>
  <c r="R179" i="9"/>
  <c r="Q179" i="9"/>
  <c r="R178" i="9"/>
  <c r="Q178" i="9"/>
  <c r="S177" i="9"/>
  <c r="R177" i="9"/>
  <c r="Q177" i="9"/>
  <c r="S176" i="9"/>
  <c r="R176" i="9"/>
  <c r="Q176" i="9"/>
  <c r="S175" i="9"/>
  <c r="R175" i="9"/>
  <c r="Q175" i="9"/>
  <c r="S174" i="9"/>
  <c r="R174" i="9"/>
  <c r="Q174" i="9"/>
  <c r="S173" i="9"/>
  <c r="R173" i="9"/>
  <c r="Q173" i="9"/>
  <c r="S172" i="9"/>
  <c r="R172" i="9"/>
  <c r="Q172" i="9"/>
  <c r="S171" i="9"/>
  <c r="R171" i="9"/>
  <c r="Q171" i="9"/>
  <c r="S170" i="9"/>
  <c r="R170" i="9"/>
  <c r="Q170" i="9"/>
  <c r="S169" i="9"/>
  <c r="R169" i="9"/>
  <c r="Q169" i="9"/>
  <c r="S168" i="9"/>
  <c r="R168" i="9"/>
  <c r="Q168" i="9"/>
  <c r="S167" i="9"/>
  <c r="R167" i="9"/>
  <c r="Q167" i="9"/>
  <c r="S166" i="9"/>
  <c r="R166" i="9"/>
  <c r="Q166" i="9"/>
  <c r="S165" i="9"/>
  <c r="R165" i="9"/>
  <c r="Q165" i="9"/>
  <c r="S164" i="9"/>
  <c r="R164" i="9"/>
  <c r="Q164" i="9"/>
  <c r="S163" i="9"/>
  <c r="R163" i="9"/>
  <c r="Q163" i="9"/>
  <c r="S162" i="9"/>
  <c r="R162" i="9"/>
  <c r="Q162" i="9"/>
  <c r="S161" i="9"/>
  <c r="R161" i="9"/>
  <c r="Q161" i="9"/>
  <c r="S160" i="9"/>
  <c r="R160" i="9"/>
  <c r="Q160" i="9"/>
  <c r="S159" i="9"/>
  <c r="R159" i="9"/>
  <c r="Q159" i="9"/>
  <c r="S158" i="9"/>
  <c r="R158" i="9"/>
  <c r="Q158" i="9"/>
  <c r="S157" i="9"/>
  <c r="R157" i="9"/>
  <c r="Q157" i="9"/>
  <c r="S156" i="9"/>
  <c r="R156" i="9"/>
  <c r="Q156" i="9"/>
  <c r="S155" i="9"/>
  <c r="R155" i="9"/>
  <c r="Q155" i="9"/>
  <c r="S154" i="9"/>
  <c r="R154" i="9"/>
  <c r="Q154" i="9"/>
  <c r="S153" i="9"/>
  <c r="R153" i="9"/>
  <c r="Q153" i="9"/>
  <c r="S152" i="9"/>
  <c r="R152" i="9"/>
  <c r="Q152" i="9"/>
  <c r="S151" i="9"/>
  <c r="R151" i="9"/>
  <c r="Q151" i="9"/>
  <c r="S150" i="9"/>
  <c r="R150" i="9"/>
  <c r="Q150" i="9"/>
  <c r="S149" i="9"/>
  <c r="R149" i="9"/>
  <c r="Q149" i="9"/>
  <c r="S148" i="9"/>
  <c r="R148" i="9"/>
  <c r="Q148" i="9"/>
  <c r="S147" i="9"/>
  <c r="R147" i="9"/>
  <c r="Q147" i="9"/>
  <c r="S146" i="9"/>
  <c r="R146" i="9"/>
  <c r="Q146" i="9"/>
  <c r="S145" i="9"/>
  <c r="R145" i="9"/>
  <c r="Q145" i="9"/>
  <c r="S144" i="9"/>
  <c r="R144" i="9"/>
  <c r="Q144" i="9"/>
  <c r="S143" i="9"/>
  <c r="R143" i="9"/>
  <c r="Q143" i="9"/>
  <c r="S142" i="9"/>
  <c r="R142" i="9"/>
  <c r="Q142" i="9"/>
  <c r="S141" i="9"/>
  <c r="R141" i="9"/>
  <c r="Q141" i="9"/>
  <c r="S140" i="9"/>
  <c r="R140" i="9"/>
  <c r="Q140" i="9"/>
  <c r="S139" i="9"/>
  <c r="R139" i="9"/>
  <c r="Q139" i="9"/>
  <c r="S138" i="9"/>
  <c r="R138" i="9"/>
  <c r="Q138" i="9"/>
  <c r="S137" i="9"/>
  <c r="R137" i="9"/>
  <c r="Q137" i="9"/>
  <c r="S136" i="9"/>
  <c r="R136" i="9"/>
  <c r="Q136" i="9"/>
  <c r="S135" i="9"/>
  <c r="R135" i="9"/>
  <c r="Q135" i="9"/>
  <c r="S134" i="9"/>
  <c r="R134" i="9"/>
  <c r="Q134" i="9"/>
  <c r="S133" i="9"/>
  <c r="R133" i="9"/>
  <c r="Q133" i="9"/>
  <c r="S132" i="9"/>
  <c r="R132" i="9"/>
  <c r="Q132" i="9"/>
  <c r="S131" i="9"/>
  <c r="R131" i="9"/>
  <c r="Q131" i="9"/>
  <c r="S130" i="9"/>
  <c r="R130" i="9"/>
  <c r="Q130" i="9"/>
  <c r="S129" i="9"/>
  <c r="R129" i="9"/>
  <c r="Q129" i="9"/>
  <c r="S128" i="9"/>
  <c r="R128" i="9"/>
  <c r="Q128" i="9"/>
  <c r="S127" i="9"/>
  <c r="R127" i="9"/>
  <c r="Q127" i="9"/>
  <c r="S126" i="9"/>
  <c r="R126" i="9"/>
  <c r="Q126" i="9"/>
  <c r="S125" i="9"/>
  <c r="R125" i="9"/>
  <c r="Q125" i="9"/>
  <c r="S124" i="9"/>
  <c r="R124" i="9"/>
  <c r="Q124" i="9"/>
  <c r="S123" i="9"/>
  <c r="R123" i="9"/>
  <c r="Q123" i="9"/>
  <c r="S122" i="9"/>
  <c r="R122" i="9"/>
  <c r="Q122" i="9"/>
  <c r="S121" i="9"/>
  <c r="R121" i="9"/>
  <c r="Q121" i="9"/>
  <c r="S120" i="9"/>
  <c r="R120" i="9"/>
  <c r="Q120" i="9"/>
  <c r="S119" i="9"/>
  <c r="R119" i="9"/>
  <c r="Q119" i="9"/>
  <c r="S118" i="9"/>
  <c r="R118" i="9"/>
  <c r="Q118" i="9"/>
  <c r="S117" i="9"/>
  <c r="R117" i="9"/>
  <c r="Q117" i="9"/>
  <c r="S116" i="9"/>
  <c r="R116" i="9"/>
  <c r="Q116" i="9"/>
  <c r="S115" i="9"/>
  <c r="R115" i="9"/>
  <c r="Q115" i="9"/>
  <c r="S114" i="9"/>
  <c r="R114" i="9"/>
  <c r="Q114" i="9"/>
  <c r="S113" i="9"/>
  <c r="R113" i="9"/>
  <c r="Q113" i="9"/>
  <c r="S112" i="9"/>
  <c r="R112" i="9"/>
  <c r="Q112" i="9"/>
  <c r="S111" i="9"/>
  <c r="R111" i="9"/>
  <c r="Q111" i="9"/>
  <c r="S110" i="9"/>
  <c r="R110" i="9"/>
  <c r="Q110" i="9"/>
  <c r="S109" i="9"/>
  <c r="R109" i="9"/>
  <c r="Q109" i="9"/>
  <c r="S108" i="9"/>
  <c r="R108" i="9"/>
  <c r="Q108" i="9"/>
  <c r="S107" i="9"/>
  <c r="R107" i="9"/>
  <c r="Q107" i="9"/>
  <c r="S106" i="9"/>
  <c r="R106" i="9"/>
  <c r="Q106" i="9"/>
  <c r="S105" i="9"/>
  <c r="R105" i="9"/>
  <c r="Q105" i="9"/>
  <c r="S104" i="9"/>
  <c r="R104" i="9"/>
  <c r="Q104" i="9"/>
  <c r="S103" i="9"/>
  <c r="R103" i="9"/>
  <c r="Q103" i="9"/>
  <c r="S102" i="9"/>
  <c r="R102" i="9"/>
  <c r="Q102" i="9"/>
  <c r="S101" i="9"/>
  <c r="R101" i="9"/>
  <c r="Q101" i="9"/>
  <c r="S100" i="9"/>
  <c r="R100" i="9"/>
  <c r="Q100" i="9"/>
  <c r="S99" i="9"/>
  <c r="R99" i="9"/>
  <c r="Q99" i="9"/>
  <c r="S98" i="9"/>
  <c r="R98" i="9"/>
  <c r="Q98" i="9"/>
  <c r="S97" i="9"/>
  <c r="R97" i="9"/>
  <c r="Q97" i="9"/>
  <c r="S96" i="9"/>
  <c r="R96" i="9"/>
  <c r="Q96" i="9"/>
  <c r="S95" i="9"/>
  <c r="R95" i="9"/>
  <c r="Q95" i="9"/>
  <c r="S94" i="9"/>
  <c r="R94" i="9"/>
  <c r="Q94" i="9"/>
  <c r="S93" i="9"/>
  <c r="R93" i="9"/>
  <c r="Q93" i="9"/>
  <c r="S92" i="9"/>
  <c r="R92" i="9"/>
  <c r="Q92" i="9"/>
  <c r="S91" i="9"/>
  <c r="R91" i="9"/>
  <c r="Q91" i="9"/>
  <c r="S90" i="9"/>
  <c r="R90" i="9"/>
  <c r="Q90" i="9"/>
  <c r="S89" i="9"/>
  <c r="R89" i="9"/>
  <c r="Q89" i="9"/>
  <c r="S88" i="9"/>
  <c r="R88" i="9"/>
  <c r="S87" i="9"/>
  <c r="R87" i="9"/>
  <c r="Q87" i="9"/>
  <c r="S86" i="9"/>
  <c r="R86" i="9"/>
  <c r="Q86" i="9"/>
  <c r="S85" i="9"/>
  <c r="R85" i="9"/>
  <c r="Q85" i="9"/>
  <c r="S84" i="9"/>
  <c r="R84" i="9"/>
  <c r="Q84" i="9"/>
  <c r="S83" i="9"/>
  <c r="R83" i="9"/>
  <c r="Q83" i="9"/>
  <c r="S82" i="9"/>
  <c r="R82" i="9"/>
  <c r="Q82" i="9"/>
  <c r="S81" i="9"/>
  <c r="R81" i="9"/>
  <c r="Q81" i="9"/>
  <c r="S80" i="9"/>
  <c r="R80" i="9"/>
  <c r="Q80" i="9"/>
  <c r="S79" i="9"/>
  <c r="R79" i="9"/>
  <c r="Q79" i="9"/>
  <c r="S78" i="9"/>
  <c r="R78" i="9"/>
  <c r="Q78" i="9"/>
  <c r="S77" i="9"/>
  <c r="R77" i="9"/>
  <c r="Q77" i="9"/>
  <c r="S76" i="9"/>
  <c r="R76" i="9"/>
  <c r="Q76" i="9"/>
  <c r="S75" i="9"/>
  <c r="R75" i="9"/>
  <c r="Q75" i="9"/>
  <c r="S74" i="9"/>
  <c r="R74" i="9"/>
  <c r="Q74" i="9"/>
  <c r="S73" i="9"/>
  <c r="R73" i="9"/>
  <c r="Q73" i="9"/>
  <c r="S72" i="9"/>
  <c r="R72" i="9"/>
  <c r="Q72" i="9"/>
  <c r="S71" i="9"/>
  <c r="R71" i="9"/>
  <c r="Q71" i="9"/>
  <c r="S70" i="9"/>
  <c r="R70" i="9"/>
  <c r="Q70" i="9"/>
  <c r="S69" i="9"/>
  <c r="R69" i="9"/>
  <c r="Q69" i="9"/>
  <c r="S68" i="9"/>
  <c r="R68" i="9"/>
  <c r="Q68" i="9"/>
  <c r="S67" i="9"/>
  <c r="R67" i="9"/>
  <c r="Q67" i="9"/>
  <c r="S66" i="9"/>
  <c r="R66" i="9"/>
  <c r="Q66" i="9"/>
  <c r="S65" i="9"/>
  <c r="R65" i="9"/>
  <c r="Q65" i="9"/>
  <c r="S64" i="9"/>
  <c r="R64" i="9"/>
  <c r="Q64" i="9"/>
  <c r="S63" i="9"/>
  <c r="R63" i="9"/>
  <c r="Q63" i="9"/>
  <c r="S62" i="9"/>
  <c r="R62" i="9"/>
  <c r="Q62" i="9"/>
  <c r="S61" i="9"/>
  <c r="R61" i="9"/>
  <c r="Q61" i="9"/>
  <c r="S60" i="9"/>
  <c r="R60" i="9"/>
  <c r="Q60" i="9"/>
  <c r="S59" i="9"/>
  <c r="R59" i="9"/>
  <c r="Q59" i="9"/>
  <c r="S58" i="9"/>
  <c r="R58" i="9"/>
  <c r="Q58" i="9"/>
  <c r="S57" i="9"/>
  <c r="R57" i="9"/>
  <c r="Q57" i="9"/>
  <c r="S56" i="9"/>
  <c r="R56" i="9"/>
  <c r="Q56" i="9"/>
  <c r="S55" i="9"/>
  <c r="R55" i="9"/>
  <c r="Q55" i="9"/>
  <c r="S54" i="9"/>
  <c r="R54" i="9"/>
  <c r="Q54" i="9"/>
  <c r="S53" i="9"/>
  <c r="R53" i="9"/>
  <c r="Q53" i="9"/>
  <c r="S52" i="9"/>
  <c r="R52" i="9"/>
  <c r="Q52" i="9"/>
  <c r="S51" i="9"/>
  <c r="R51" i="9"/>
  <c r="Q51" i="9"/>
  <c r="S50" i="9"/>
  <c r="R50" i="9"/>
  <c r="Q50" i="9"/>
  <c r="S49" i="9"/>
  <c r="R49" i="9"/>
  <c r="Q49" i="9"/>
  <c r="S48" i="9"/>
  <c r="R48" i="9"/>
  <c r="Q48" i="9"/>
  <c r="S47" i="9"/>
  <c r="R47" i="9"/>
  <c r="Q47" i="9"/>
  <c r="S46" i="9"/>
  <c r="R46" i="9"/>
  <c r="Q46" i="9"/>
  <c r="S45" i="9"/>
  <c r="R45" i="9"/>
  <c r="Q45" i="9"/>
  <c r="S44" i="9"/>
  <c r="R44" i="9"/>
  <c r="Q44" i="9"/>
  <c r="S43" i="9"/>
  <c r="R43" i="9"/>
  <c r="Q43" i="9"/>
  <c r="S42" i="9"/>
  <c r="R42" i="9"/>
  <c r="Q42" i="9"/>
  <c r="S41" i="9"/>
  <c r="R41" i="9"/>
  <c r="Q41" i="9"/>
  <c r="S40" i="9"/>
  <c r="R40" i="9"/>
  <c r="Q40" i="9"/>
  <c r="S39" i="9"/>
  <c r="R39" i="9"/>
  <c r="Q39" i="9"/>
  <c r="S38" i="9"/>
  <c r="R38" i="9"/>
  <c r="Q38" i="9"/>
  <c r="S37" i="9"/>
  <c r="R37" i="9"/>
  <c r="Q37" i="9"/>
  <c r="S36" i="9"/>
  <c r="R36" i="9"/>
  <c r="Q36" i="9"/>
  <c r="S35" i="9"/>
  <c r="R35" i="9"/>
  <c r="Q35" i="9"/>
  <c r="S34" i="9"/>
  <c r="R34" i="9"/>
  <c r="Q34" i="9"/>
  <c r="S33" i="9"/>
  <c r="R33" i="9"/>
  <c r="Q33" i="9"/>
  <c r="S32" i="9"/>
  <c r="R32" i="9"/>
  <c r="Q32" i="9"/>
  <c r="S31" i="9"/>
  <c r="R31" i="9"/>
  <c r="Q31" i="9"/>
  <c r="S30" i="9"/>
  <c r="R30" i="9"/>
  <c r="Q30" i="9"/>
  <c r="S29" i="9"/>
  <c r="R29" i="9"/>
  <c r="Q29" i="9"/>
  <c r="S28" i="9"/>
  <c r="R28" i="9"/>
  <c r="Q28" i="9"/>
  <c r="S27" i="9"/>
  <c r="R27" i="9"/>
  <c r="Q27" i="9"/>
  <c r="S26" i="9"/>
  <c r="R26" i="9"/>
  <c r="Q26" i="9"/>
  <c r="S25" i="9"/>
  <c r="R25" i="9"/>
  <c r="Q25" i="9"/>
  <c r="S24" i="9"/>
  <c r="R24" i="9"/>
  <c r="S23" i="9"/>
  <c r="R23" i="9"/>
  <c r="S22" i="9"/>
  <c r="R22" i="9"/>
  <c r="S21" i="9"/>
  <c r="R21" i="9"/>
  <c r="S20" i="9"/>
  <c r="R20" i="9"/>
  <c r="S19" i="9"/>
  <c r="R19" i="9"/>
  <c r="S18" i="9"/>
  <c r="R18" i="9"/>
  <c r="S17" i="9"/>
  <c r="R17" i="9"/>
  <c r="S16" i="9"/>
  <c r="R16" i="9"/>
  <c r="S15" i="9"/>
  <c r="R15" i="9"/>
  <c r="S14" i="9"/>
  <c r="R14" i="9"/>
  <c r="Q14" i="9"/>
  <c r="S13" i="9"/>
  <c r="R13" i="9"/>
  <c r="S12" i="9"/>
  <c r="R12" i="9"/>
  <c r="Q12" i="9"/>
  <c r="S11" i="9"/>
  <c r="R11" i="9"/>
  <c r="Q11" i="9"/>
  <c r="S10" i="9"/>
  <c r="R10" i="9"/>
  <c r="Q10" i="9"/>
  <c r="S9" i="9"/>
  <c r="R9" i="9"/>
  <c r="S8" i="9"/>
  <c r="R8" i="9"/>
  <c r="S7" i="9"/>
  <c r="R7" i="9"/>
  <c r="S6" i="9"/>
  <c r="R6" i="9"/>
  <c r="Q6" i="9"/>
  <c r="S5" i="9"/>
  <c r="R5" i="9"/>
  <c r="Q5" i="9"/>
  <c r="U2" i="9"/>
  <c r="N344" i="9" s="1"/>
  <c r="M18" i="8"/>
  <c r="H44" i="8"/>
  <c r="H43" i="8"/>
  <c r="H40" i="8"/>
  <c r="H39" i="8"/>
  <c r="H38" i="8"/>
  <c r="H37" i="8"/>
  <c r="H36" i="8"/>
  <c r="H35" i="8"/>
  <c r="H34" i="8"/>
  <c r="H33" i="8"/>
  <c r="H32" i="8"/>
  <c r="H31" i="8"/>
  <c r="H30" i="8"/>
  <c r="H27" i="8"/>
  <c r="H26" i="8"/>
  <c r="H25" i="8"/>
  <c r="H24" i="8"/>
  <c r="H23" i="8"/>
  <c r="H22" i="8"/>
  <c r="H21" i="8"/>
  <c r="H20" i="8"/>
  <c r="H19" i="8"/>
  <c r="H18" i="8"/>
  <c r="H17" i="8"/>
  <c r="H16" i="8"/>
  <c r="H13" i="8"/>
  <c r="H12" i="8"/>
  <c r="H11" i="8"/>
  <c r="H10" i="8"/>
  <c r="H7" i="8"/>
  <c r="H6" i="8"/>
  <c r="H5" i="8"/>
  <c r="H4" i="8"/>
  <c r="M84" i="7"/>
  <c r="K71" i="7"/>
  <c r="Q71" i="7" s="1"/>
  <c r="K69" i="7"/>
  <c r="Q69" i="7" s="1"/>
  <c r="K70" i="7"/>
  <c r="Q70" i="7" s="1"/>
  <c r="U1" i="7"/>
  <c r="N215" i="7" s="1"/>
  <c r="S232" i="7"/>
  <c r="R232" i="7"/>
  <c r="Q232" i="7"/>
  <c r="S231" i="7"/>
  <c r="R231" i="7"/>
  <c r="Q231" i="7"/>
  <c r="S230" i="7"/>
  <c r="R230" i="7"/>
  <c r="Q230" i="7"/>
  <c r="S229" i="7"/>
  <c r="R229" i="7"/>
  <c r="Q229" i="7"/>
  <c r="S228" i="7"/>
  <c r="R228" i="7"/>
  <c r="Q228" i="7"/>
  <c r="S227" i="7"/>
  <c r="R227" i="7"/>
  <c r="Q227" i="7"/>
  <c r="S226" i="7"/>
  <c r="R226" i="7"/>
  <c r="Q226" i="7"/>
  <c r="S225" i="7"/>
  <c r="R225" i="7"/>
  <c r="Q225" i="7"/>
  <c r="S224" i="7"/>
  <c r="R224" i="7"/>
  <c r="Q224" i="7"/>
  <c r="S223" i="7"/>
  <c r="R223" i="7"/>
  <c r="Q223" i="7"/>
  <c r="S222" i="7"/>
  <c r="R222" i="7"/>
  <c r="Q222" i="7"/>
  <c r="S221" i="7"/>
  <c r="R221" i="7"/>
  <c r="Q221" i="7"/>
  <c r="S220" i="7"/>
  <c r="R220" i="7"/>
  <c r="Q220" i="7"/>
  <c r="S219" i="7"/>
  <c r="R219" i="7"/>
  <c r="Q219" i="7"/>
  <c r="S218" i="7"/>
  <c r="R218" i="7"/>
  <c r="Q218" i="7"/>
  <c r="S217" i="7"/>
  <c r="R217" i="7"/>
  <c r="Q217" i="7"/>
  <c r="S216" i="7"/>
  <c r="R216" i="7"/>
  <c r="Q216" i="7"/>
  <c r="S215" i="7"/>
  <c r="R215" i="7"/>
  <c r="Q215" i="7"/>
  <c r="S214" i="7"/>
  <c r="R214" i="7"/>
  <c r="Q214" i="7"/>
  <c r="S213" i="7"/>
  <c r="R213" i="7"/>
  <c r="Q213" i="7"/>
  <c r="S212" i="7"/>
  <c r="R212" i="7"/>
  <c r="Q212" i="7"/>
  <c r="S211" i="7"/>
  <c r="R211" i="7"/>
  <c r="Q211" i="7"/>
  <c r="S210" i="7"/>
  <c r="R210" i="7"/>
  <c r="Q210" i="7"/>
  <c r="S209" i="7"/>
  <c r="R209" i="7"/>
  <c r="Q209" i="7"/>
  <c r="S208" i="7"/>
  <c r="R208" i="7"/>
  <c r="Q208" i="7"/>
  <c r="S207" i="7"/>
  <c r="R207" i="7"/>
  <c r="Q207" i="7"/>
  <c r="S206" i="7"/>
  <c r="R206" i="7"/>
  <c r="Q206" i="7"/>
  <c r="S205" i="7"/>
  <c r="R205" i="7"/>
  <c r="Q205" i="7"/>
  <c r="S204" i="7"/>
  <c r="R204" i="7"/>
  <c r="Q204" i="7"/>
  <c r="S203" i="7"/>
  <c r="R203" i="7"/>
  <c r="Q203" i="7"/>
  <c r="S202" i="7"/>
  <c r="R202" i="7"/>
  <c r="Q202" i="7"/>
  <c r="S201" i="7"/>
  <c r="R201" i="7"/>
  <c r="Q201" i="7"/>
  <c r="S200" i="7"/>
  <c r="R200" i="7"/>
  <c r="Q200" i="7"/>
  <c r="S199" i="7"/>
  <c r="R199" i="7"/>
  <c r="Q199" i="7"/>
  <c r="S198" i="7"/>
  <c r="Q198" i="7"/>
  <c r="S197" i="7"/>
  <c r="R197" i="7"/>
  <c r="Q197" i="7"/>
  <c r="S196" i="7"/>
  <c r="Q196" i="7"/>
  <c r="S195" i="7"/>
  <c r="R195" i="7"/>
  <c r="Q195" i="7"/>
  <c r="S194" i="7"/>
  <c r="S193" i="7"/>
  <c r="R193" i="7"/>
  <c r="S192" i="7"/>
  <c r="R192" i="7"/>
  <c r="Q192" i="7"/>
  <c r="S191" i="7"/>
  <c r="R191" i="7"/>
  <c r="Q191" i="7"/>
  <c r="S190" i="7"/>
  <c r="R190" i="7"/>
  <c r="Q190" i="7"/>
  <c r="S189" i="7"/>
  <c r="R189" i="7"/>
  <c r="Q189" i="7"/>
  <c r="S188" i="7"/>
  <c r="R188" i="7"/>
  <c r="Q188" i="7"/>
  <c r="S187" i="7"/>
  <c r="R187" i="7"/>
  <c r="Q187" i="7"/>
  <c r="S186" i="7"/>
  <c r="R186" i="7"/>
  <c r="Q186" i="7"/>
  <c r="S185" i="7"/>
  <c r="R185" i="7"/>
  <c r="Q185" i="7"/>
  <c r="S184" i="7"/>
  <c r="R184" i="7"/>
  <c r="Q184" i="7"/>
  <c r="S183" i="7"/>
  <c r="R183" i="7"/>
  <c r="Q183" i="7"/>
  <c r="S182" i="7"/>
  <c r="R182" i="7"/>
  <c r="Q182" i="7"/>
  <c r="S181" i="7"/>
  <c r="R181" i="7"/>
  <c r="Q181" i="7"/>
  <c r="S180" i="7"/>
  <c r="Q180" i="7"/>
  <c r="R180" i="7"/>
  <c r="S179" i="7"/>
  <c r="R179" i="7"/>
  <c r="Q179" i="7"/>
  <c r="S178" i="7"/>
  <c r="S177" i="7"/>
  <c r="Q177" i="7"/>
  <c r="R177" i="7"/>
  <c r="S176" i="7"/>
  <c r="Q176" i="7"/>
  <c r="R176" i="7"/>
  <c r="S175" i="7"/>
  <c r="S174" i="7"/>
  <c r="S173" i="7"/>
  <c r="Q173" i="7"/>
  <c r="R173" i="7"/>
  <c r="S172" i="7"/>
  <c r="S171" i="7"/>
  <c r="R171" i="7"/>
  <c r="S170" i="7"/>
  <c r="R170" i="7"/>
  <c r="Q170" i="7"/>
  <c r="S169" i="7"/>
  <c r="R169" i="7"/>
  <c r="Q169" i="7"/>
  <c r="S168" i="7"/>
  <c r="R168" i="7"/>
  <c r="Q168" i="7"/>
  <c r="S167" i="7"/>
  <c r="R167" i="7"/>
  <c r="Q167" i="7"/>
  <c r="S166" i="7"/>
  <c r="R166" i="7"/>
  <c r="Q166" i="7"/>
  <c r="S165" i="7"/>
  <c r="R165" i="7"/>
  <c r="Q165" i="7"/>
  <c r="S164" i="7"/>
  <c r="R164" i="7"/>
  <c r="Q164" i="7"/>
  <c r="S163" i="7"/>
  <c r="R163" i="7"/>
  <c r="Q163" i="7"/>
  <c r="S162" i="7"/>
  <c r="R162" i="7"/>
  <c r="Q162" i="7"/>
  <c r="S161" i="7"/>
  <c r="R161" i="7"/>
  <c r="Q161" i="7"/>
  <c r="S160" i="7"/>
  <c r="R160" i="7"/>
  <c r="Q160" i="7"/>
  <c r="S159" i="7"/>
  <c r="R159" i="7"/>
  <c r="Q159" i="7"/>
  <c r="S158" i="7"/>
  <c r="R158" i="7"/>
  <c r="Q158" i="7"/>
  <c r="S157" i="7"/>
  <c r="R157" i="7"/>
  <c r="Q157" i="7"/>
  <c r="S156" i="7"/>
  <c r="R156" i="7"/>
  <c r="Q156" i="7"/>
  <c r="S155" i="7"/>
  <c r="R155" i="7"/>
  <c r="Q155" i="7"/>
  <c r="S154" i="7"/>
  <c r="R154" i="7"/>
  <c r="Q154" i="7"/>
  <c r="S153" i="7"/>
  <c r="R153" i="7"/>
  <c r="Q153" i="7"/>
  <c r="S152" i="7"/>
  <c r="R152" i="7"/>
  <c r="Q152" i="7"/>
  <c r="S151" i="7"/>
  <c r="R151" i="7"/>
  <c r="Q151" i="7"/>
  <c r="S150" i="7"/>
  <c r="R150" i="7"/>
  <c r="Q150" i="7"/>
  <c r="S149" i="7"/>
  <c r="R149" i="7"/>
  <c r="Q149" i="7"/>
  <c r="S148" i="7"/>
  <c r="R148" i="7"/>
  <c r="Q148" i="7"/>
  <c r="S147" i="7"/>
  <c r="R147" i="7"/>
  <c r="Q147" i="7"/>
  <c r="S146" i="7"/>
  <c r="R146" i="7"/>
  <c r="Q146" i="7"/>
  <c r="S145" i="7"/>
  <c r="R145" i="7"/>
  <c r="Q145" i="7"/>
  <c r="S144" i="7"/>
  <c r="R144" i="7"/>
  <c r="Q144" i="7"/>
  <c r="S143" i="7"/>
  <c r="R143" i="7"/>
  <c r="Q143" i="7"/>
  <c r="S142" i="7"/>
  <c r="R142" i="7"/>
  <c r="Q142" i="7"/>
  <c r="S141" i="7"/>
  <c r="R141" i="7"/>
  <c r="Q141" i="7"/>
  <c r="S140" i="7"/>
  <c r="R140" i="7"/>
  <c r="Q140" i="7"/>
  <c r="S139" i="7"/>
  <c r="R139" i="7"/>
  <c r="Q139" i="7"/>
  <c r="S138" i="7"/>
  <c r="R138" i="7"/>
  <c r="Q138" i="7"/>
  <c r="S137" i="7"/>
  <c r="R137" i="7"/>
  <c r="Q137" i="7"/>
  <c r="S136" i="7"/>
  <c r="R136" i="7"/>
  <c r="Q136" i="7"/>
  <c r="S135" i="7"/>
  <c r="R135" i="7"/>
  <c r="Q135" i="7"/>
  <c r="S134" i="7"/>
  <c r="R134" i="7"/>
  <c r="Q134" i="7"/>
  <c r="S133" i="7"/>
  <c r="R133" i="7"/>
  <c r="Q133" i="7"/>
  <c r="S132" i="7"/>
  <c r="R132" i="7"/>
  <c r="Q132" i="7"/>
  <c r="S131" i="7"/>
  <c r="R131" i="7"/>
  <c r="Q131" i="7"/>
  <c r="S130" i="7"/>
  <c r="R130" i="7"/>
  <c r="Q130" i="7"/>
  <c r="S129" i="7"/>
  <c r="R129" i="7"/>
  <c r="S128" i="7"/>
  <c r="R128" i="7"/>
  <c r="Q128" i="7"/>
  <c r="S127" i="7"/>
  <c r="R127" i="7"/>
  <c r="Q127" i="7"/>
  <c r="S126" i="7"/>
  <c r="R126" i="7"/>
  <c r="Q126" i="7"/>
  <c r="S125" i="7"/>
  <c r="R125" i="7"/>
  <c r="Q125" i="7"/>
  <c r="S124" i="7"/>
  <c r="R124" i="7"/>
  <c r="S123" i="7"/>
  <c r="R123" i="7"/>
  <c r="Q123" i="7"/>
  <c r="S122" i="7"/>
  <c r="R122" i="7"/>
  <c r="Q122" i="7"/>
  <c r="S121" i="7"/>
  <c r="R121" i="7"/>
  <c r="Q121" i="7"/>
  <c r="S120" i="7"/>
  <c r="R120" i="7"/>
  <c r="Q120" i="7"/>
  <c r="S119" i="7"/>
  <c r="R119" i="7"/>
  <c r="Q119" i="7"/>
  <c r="S118" i="7"/>
  <c r="R118" i="7"/>
  <c r="Q118" i="7"/>
  <c r="S117" i="7"/>
  <c r="R117" i="7"/>
  <c r="Q117" i="7"/>
  <c r="S116" i="7"/>
  <c r="R116" i="7"/>
  <c r="Q116" i="7"/>
  <c r="S115" i="7"/>
  <c r="R115" i="7"/>
  <c r="Q115" i="7"/>
  <c r="S114" i="7"/>
  <c r="R114" i="7"/>
  <c r="Q114" i="7"/>
  <c r="S113" i="7"/>
  <c r="R113" i="7"/>
  <c r="S112" i="7"/>
  <c r="R112" i="7"/>
  <c r="S111" i="7"/>
  <c r="R111" i="7"/>
  <c r="Q111" i="7"/>
  <c r="S110" i="7"/>
  <c r="R110" i="7"/>
  <c r="Q110" i="7"/>
  <c r="S109" i="7"/>
  <c r="R109" i="7"/>
  <c r="Q109" i="7"/>
  <c r="S108" i="7"/>
  <c r="R108" i="7"/>
  <c r="Q108" i="7"/>
  <c r="S107" i="7"/>
  <c r="R107" i="7"/>
  <c r="Q107" i="7"/>
  <c r="S106" i="7"/>
  <c r="R106" i="7"/>
  <c r="Q106" i="7"/>
  <c r="S105" i="7"/>
  <c r="R105" i="7"/>
  <c r="Q105" i="7"/>
  <c r="S104" i="7"/>
  <c r="R104" i="7"/>
  <c r="Q104" i="7"/>
  <c r="S103" i="7"/>
  <c r="R103" i="7"/>
  <c r="Q103" i="7"/>
  <c r="S102" i="7"/>
  <c r="R102" i="7"/>
  <c r="Q102" i="7"/>
  <c r="S101" i="7"/>
  <c r="R101" i="7"/>
  <c r="Q101" i="7"/>
  <c r="S100" i="7"/>
  <c r="R100" i="7"/>
  <c r="Q100" i="7"/>
  <c r="S99" i="7"/>
  <c r="R99" i="7"/>
  <c r="Q99" i="7"/>
  <c r="S98" i="7"/>
  <c r="R98" i="7"/>
  <c r="Q98" i="7"/>
  <c r="S97" i="7"/>
  <c r="R97" i="7"/>
  <c r="S96" i="7"/>
  <c r="R96" i="7"/>
  <c r="Q96" i="7"/>
  <c r="S95" i="7"/>
  <c r="R95" i="7"/>
  <c r="Q95" i="7"/>
  <c r="S94" i="7"/>
  <c r="R94" i="7"/>
  <c r="Q94" i="7"/>
  <c r="S93" i="7"/>
  <c r="R93" i="7"/>
  <c r="Q93" i="7"/>
  <c r="S92" i="7"/>
  <c r="R92" i="7"/>
  <c r="Q92" i="7"/>
  <c r="S91" i="7"/>
  <c r="R91" i="7"/>
  <c r="Q91" i="7"/>
  <c r="S90" i="7"/>
  <c r="R90" i="7"/>
  <c r="Q90" i="7"/>
  <c r="S89" i="7"/>
  <c r="R89" i="7"/>
  <c r="Q89" i="7"/>
  <c r="S88" i="7"/>
  <c r="R88" i="7"/>
  <c r="S87" i="7"/>
  <c r="R87" i="7"/>
  <c r="Q87" i="7"/>
  <c r="S86" i="7"/>
  <c r="R86" i="7"/>
  <c r="Q86" i="7"/>
  <c r="S85" i="7"/>
  <c r="R85" i="7"/>
  <c r="S84" i="7"/>
  <c r="R84" i="7"/>
  <c r="Q84" i="7"/>
  <c r="S83" i="7"/>
  <c r="R83" i="7"/>
  <c r="Q83" i="7"/>
  <c r="S82" i="7"/>
  <c r="R82" i="7"/>
  <c r="Q82" i="7"/>
  <c r="S81" i="7"/>
  <c r="R81" i="7"/>
  <c r="Q81" i="7"/>
  <c r="S80" i="7"/>
  <c r="R80" i="7"/>
  <c r="Q80" i="7"/>
  <c r="S79" i="7"/>
  <c r="R79" i="7"/>
  <c r="Q79" i="7"/>
  <c r="S78" i="7"/>
  <c r="R78" i="7"/>
  <c r="Q78" i="7"/>
  <c r="S77" i="7"/>
  <c r="R77" i="7"/>
  <c r="Q77" i="7"/>
  <c r="S76" i="7"/>
  <c r="R76" i="7"/>
  <c r="Q76" i="7"/>
  <c r="S75" i="7"/>
  <c r="R75" i="7"/>
  <c r="Q75" i="7"/>
  <c r="S74" i="7"/>
  <c r="R74" i="7"/>
  <c r="Q74" i="7"/>
  <c r="S73" i="7"/>
  <c r="R73" i="7"/>
  <c r="Q73" i="7"/>
  <c r="S72" i="7"/>
  <c r="R72" i="7"/>
  <c r="Q72" i="7"/>
  <c r="S71" i="7"/>
  <c r="S70" i="7"/>
  <c r="R70" i="7"/>
  <c r="S69" i="7"/>
  <c r="R69" i="7"/>
  <c r="S68" i="7"/>
  <c r="R68" i="7"/>
  <c r="Q68" i="7"/>
  <c r="S67" i="7"/>
  <c r="R67" i="7"/>
  <c r="Q67" i="7"/>
  <c r="S66" i="7"/>
  <c r="R66" i="7"/>
  <c r="Q66" i="7"/>
  <c r="S65" i="7"/>
  <c r="R65" i="7"/>
  <c r="Q65" i="7"/>
  <c r="S64" i="7"/>
  <c r="R64" i="7"/>
  <c r="S63" i="7"/>
  <c r="R63" i="7"/>
  <c r="Q63" i="7"/>
  <c r="S62" i="7"/>
  <c r="R62" i="7"/>
  <c r="Q62" i="7"/>
  <c r="S61" i="7"/>
  <c r="R61" i="7"/>
  <c r="Q61" i="7"/>
  <c r="S60" i="7"/>
  <c r="R60" i="7"/>
  <c r="Q60" i="7"/>
  <c r="S59" i="7"/>
  <c r="R59" i="7"/>
  <c r="Q59" i="7"/>
  <c r="S58" i="7"/>
  <c r="R58" i="7"/>
  <c r="Q58" i="7"/>
  <c r="S57" i="7"/>
  <c r="R57" i="7"/>
  <c r="Q57" i="7"/>
  <c r="S56" i="7"/>
  <c r="R56" i="7"/>
  <c r="Q56" i="7"/>
  <c r="S55" i="7"/>
  <c r="R55" i="7"/>
  <c r="Q55" i="7"/>
  <c r="S54" i="7"/>
  <c r="R54" i="7"/>
  <c r="S53" i="7"/>
  <c r="R53" i="7"/>
  <c r="S52" i="7"/>
  <c r="R52" i="7"/>
  <c r="Q52" i="7"/>
  <c r="S51" i="7"/>
  <c r="R51" i="7"/>
  <c r="Q51" i="7"/>
  <c r="S50" i="7"/>
  <c r="R50" i="7"/>
  <c r="Q50" i="7"/>
  <c r="S49" i="7"/>
  <c r="R49" i="7"/>
  <c r="Q49" i="7"/>
  <c r="S48" i="7"/>
  <c r="R48" i="7"/>
  <c r="Q48" i="7"/>
  <c r="S47" i="7"/>
  <c r="R47" i="7"/>
  <c r="Q47" i="7"/>
  <c r="S46" i="7"/>
  <c r="R46" i="7"/>
  <c r="Q46" i="7"/>
  <c r="S45" i="7"/>
  <c r="R45" i="7"/>
  <c r="Q45" i="7"/>
  <c r="S44" i="7"/>
  <c r="R44" i="7"/>
  <c r="Q44" i="7"/>
  <c r="S43" i="7"/>
  <c r="R43" i="7"/>
  <c r="Q43" i="7"/>
  <c r="S42" i="7"/>
  <c r="R42" i="7"/>
  <c r="Q42" i="7"/>
  <c r="S41" i="7"/>
  <c r="R41" i="7"/>
  <c r="Q41" i="7"/>
  <c r="S40" i="7"/>
  <c r="R40" i="7"/>
  <c r="Q40" i="7"/>
  <c r="S39" i="7"/>
  <c r="R39" i="7"/>
  <c r="Q39" i="7"/>
  <c r="S38" i="7"/>
  <c r="R38" i="7"/>
  <c r="Q38" i="7"/>
  <c r="S37" i="7"/>
  <c r="R37" i="7"/>
  <c r="Q37" i="7"/>
  <c r="S36" i="7"/>
  <c r="R36" i="7"/>
  <c r="Q36" i="7"/>
  <c r="S35" i="7"/>
  <c r="R35" i="7"/>
  <c r="Q35" i="7"/>
  <c r="S34" i="7"/>
  <c r="Q34" i="7"/>
  <c r="S33" i="7"/>
  <c r="R33" i="7"/>
  <c r="Q33" i="7"/>
  <c r="S32" i="7"/>
  <c r="R32" i="7"/>
  <c r="Q32" i="7"/>
  <c r="S31" i="7"/>
  <c r="R31" i="7"/>
  <c r="Q31" i="7"/>
  <c r="S30" i="7"/>
  <c r="R30" i="7"/>
  <c r="Q30" i="7"/>
  <c r="S29" i="7"/>
  <c r="R29" i="7"/>
  <c r="Q29" i="7"/>
  <c r="S28" i="7"/>
  <c r="R28" i="7"/>
  <c r="Q28" i="7"/>
  <c r="S27" i="7"/>
  <c r="R27" i="7"/>
  <c r="Q27" i="7"/>
  <c r="S26" i="7"/>
  <c r="R26" i="7"/>
  <c r="Q26" i="7"/>
  <c r="S25" i="7"/>
  <c r="R25" i="7"/>
  <c r="Q25" i="7"/>
  <c r="S24" i="7"/>
  <c r="R24" i="7"/>
  <c r="Q24" i="7"/>
  <c r="S23" i="7"/>
  <c r="R23" i="7"/>
  <c r="Q23" i="7"/>
  <c r="S22" i="7"/>
  <c r="R22" i="7"/>
  <c r="Q22" i="7"/>
  <c r="S21" i="7"/>
  <c r="R21" i="7"/>
  <c r="Q21" i="7"/>
  <c r="S20" i="7"/>
  <c r="R20" i="7"/>
  <c r="Q20" i="7"/>
  <c r="S19" i="7"/>
  <c r="R19" i="7"/>
  <c r="Q19" i="7"/>
  <c r="S18" i="7"/>
  <c r="R18" i="7"/>
  <c r="Q18" i="7"/>
  <c r="S17" i="7"/>
  <c r="R17" i="7"/>
  <c r="Q17" i="7"/>
  <c r="S16" i="7"/>
  <c r="R16" i="7"/>
  <c r="Q16" i="7"/>
  <c r="S15" i="7"/>
  <c r="R15" i="7"/>
  <c r="Q15" i="7"/>
  <c r="S14" i="7"/>
  <c r="R14" i="7"/>
  <c r="Q14" i="7"/>
  <c r="S13" i="7"/>
  <c r="R13" i="7"/>
  <c r="Q13" i="7"/>
  <c r="S12" i="7"/>
  <c r="R12" i="7"/>
  <c r="Q12" i="7"/>
  <c r="S11" i="7"/>
  <c r="R11" i="7"/>
  <c r="Q11" i="7"/>
  <c r="S10" i="7"/>
  <c r="R10" i="7"/>
  <c r="Q10" i="7"/>
  <c r="S9" i="7"/>
  <c r="R9" i="7"/>
  <c r="Q9" i="7"/>
  <c r="S8" i="7"/>
  <c r="R8" i="7"/>
  <c r="Q8" i="7"/>
  <c r="S7" i="7"/>
  <c r="R7" i="7"/>
  <c r="Q7" i="7"/>
  <c r="S6" i="7"/>
  <c r="R6" i="7"/>
  <c r="Q6" i="7"/>
  <c r="S5" i="7"/>
  <c r="R5" i="7"/>
  <c r="Q5" i="7"/>
  <c r="S4" i="7"/>
  <c r="R4" i="7"/>
  <c r="Q4" i="7"/>
  <c r="O313" i="6"/>
  <c r="S313" i="6" s="1"/>
  <c r="M294" i="6"/>
  <c r="R294" i="6" s="1"/>
  <c r="S294" i="6"/>
  <c r="Q294" i="6"/>
  <c r="M202" i="6"/>
  <c r="R202" i="6" s="1"/>
  <c r="M201" i="6"/>
  <c r="M200" i="6"/>
  <c r="K200" i="6" s="1"/>
  <c r="Q200" i="6" s="1"/>
  <c r="M198" i="6"/>
  <c r="K198" i="6" s="1"/>
  <c r="M197" i="6"/>
  <c r="K197" i="6" s="1"/>
  <c r="Q197" i="6" s="1"/>
  <c r="M196" i="6"/>
  <c r="K196" i="6" s="1"/>
  <c r="Q196" i="6" s="1"/>
  <c r="M195" i="6"/>
  <c r="K195" i="6" s="1"/>
  <c r="Q195" i="6" s="1"/>
  <c r="M194" i="6"/>
  <c r="K201" i="6"/>
  <c r="M199" i="6"/>
  <c r="R199" i="6" s="1"/>
  <c r="R201" i="6"/>
  <c r="M193" i="6"/>
  <c r="R193" i="6" s="1"/>
  <c r="M179" i="6"/>
  <c r="R179" i="6" s="1"/>
  <c r="K171" i="6"/>
  <c r="M171" i="6" s="1"/>
  <c r="R171" i="6" s="1"/>
  <c r="U1" i="6"/>
  <c r="P821" i="6" s="1"/>
  <c r="K180" i="6"/>
  <c r="M180" i="6" s="1"/>
  <c r="R180" i="6" s="1"/>
  <c r="K179" i="6"/>
  <c r="K178" i="6"/>
  <c r="Q178" i="6" s="1"/>
  <c r="K177" i="6"/>
  <c r="Q177" i="6" s="1"/>
  <c r="K176" i="6"/>
  <c r="M176" i="6" s="1"/>
  <c r="R176" i="6" s="1"/>
  <c r="K175" i="6"/>
  <c r="Q175" i="6" s="1"/>
  <c r="K174" i="6"/>
  <c r="M174" i="6" s="1"/>
  <c r="R174" i="6" s="1"/>
  <c r="K173" i="6"/>
  <c r="M173" i="6" s="1"/>
  <c r="R173" i="6" s="1"/>
  <c r="K172" i="6"/>
  <c r="M172" i="6" s="1"/>
  <c r="R172" i="6" s="1"/>
  <c r="K51" i="6"/>
  <c r="S51" i="6"/>
  <c r="R51" i="6"/>
  <c r="K53" i="6"/>
  <c r="K54" i="6"/>
  <c r="Q54" i="6" s="1"/>
  <c r="K55" i="6"/>
  <c r="K56" i="6"/>
  <c r="K57" i="6"/>
  <c r="Q57" i="6" s="1"/>
  <c r="K58" i="6"/>
  <c r="Q58" i="6" s="1"/>
  <c r="K59" i="6"/>
  <c r="K60" i="6"/>
  <c r="Q60" i="6" s="1"/>
  <c r="K61" i="6"/>
  <c r="Q61" i="6" s="1"/>
  <c r="K62" i="6"/>
  <c r="Q62" i="6" s="1"/>
  <c r="K63" i="6"/>
  <c r="Q63" i="6" s="1"/>
  <c r="K64" i="6"/>
  <c r="Q64" i="6" s="1"/>
  <c r="K65" i="6"/>
  <c r="Q65" i="6" s="1"/>
  <c r="K66" i="6"/>
  <c r="K67" i="6"/>
  <c r="K68" i="6"/>
  <c r="K69" i="6"/>
  <c r="Q69" i="6" s="1"/>
  <c r="K70" i="6"/>
  <c r="Q70" i="6" s="1"/>
  <c r="K71" i="6"/>
  <c r="Q71" i="6" s="1"/>
  <c r="K72" i="6"/>
  <c r="Q72" i="6" s="1"/>
  <c r="K73" i="6"/>
  <c r="K74" i="6"/>
  <c r="Q74" i="6" s="1"/>
  <c r="K75" i="6"/>
  <c r="Q75" i="6" s="1"/>
  <c r="K76" i="6"/>
  <c r="Q76" i="6" s="1"/>
  <c r="K77" i="6"/>
  <c r="Q77" i="6" s="1"/>
  <c r="K78" i="6"/>
  <c r="Q78" i="6" s="1"/>
  <c r="K79" i="6"/>
  <c r="Q79" i="6" s="1"/>
  <c r="K80" i="6"/>
  <c r="Q80" i="6" s="1"/>
  <c r="K81" i="6"/>
  <c r="Q81" i="6" s="1"/>
  <c r="K82" i="6"/>
  <c r="Q82" i="6" s="1"/>
  <c r="K83" i="6"/>
  <c r="Q83" i="6" s="1"/>
  <c r="K84" i="6"/>
  <c r="Q84" i="6" s="1"/>
  <c r="K85" i="6"/>
  <c r="Q85" i="6" s="1"/>
  <c r="K86" i="6"/>
  <c r="Q86" i="6" s="1"/>
  <c r="K87" i="6"/>
  <c r="Q87" i="6" s="1"/>
  <c r="K88" i="6"/>
  <c r="Q88" i="6" s="1"/>
  <c r="K89" i="6"/>
  <c r="Q89" i="6" s="1"/>
  <c r="K90" i="6"/>
  <c r="Q90" i="6" s="1"/>
  <c r="K91" i="6"/>
  <c r="Q91" i="6" s="1"/>
  <c r="K92" i="6"/>
  <c r="Q92" i="6" s="1"/>
  <c r="K93" i="6"/>
  <c r="Q93" i="6" s="1"/>
  <c r="K94" i="6"/>
  <c r="Q94" i="6" s="1"/>
  <c r="K95" i="6"/>
  <c r="K96" i="6"/>
  <c r="K97" i="6"/>
  <c r="Q97" i="6" s="1"/>
  <c r="K98" i="6"/>
  <c r="Q98" i="6" s="1"/>
  <c r="K99" i="6"/>
  <c r="Q99" i="6" s="1"/>
  <c r="K100" i="6"/>
  <c r="Q100" i="6" s="1"/>
  <c r="K101" i="6"/>
  <c r="Q101" i="6" s="1"/>
  <c r="K102" i="6"/>
  <c r="Q102" i="6" s="1"/>
  <c r="K103" i="6"/>
  <c r="Q103" i="6" s="1"/>
  <c r="K104" i="6"/>
  <c r="Q104" i="6" s="1"/>
  <c r="K105" i="6"/>
  <c r="K106" i="6"/>
  <c r="Q106" i="6" s="1"/>
  <c r="K107" i="6"/>
  <c r="K108" i="6"/>
  <c r="Q108" i="6" s="1"/>
  <c r="K109" i="6"/>
  <c r="Q109" i="6" s="1"/>
  <c r="K110" i="6"/>
  <c r="Q110" i="6" s="1"/>
  <c r="K111" i="6"/>
  <c r="Q111" i="6" s="1"/>
  <c r="K112" i="6"/>
  <c r="Q112" i="6" s="1"/>
  <c r="K113" i="6"/>
  <c r="K114" i="6"/>
  <c r="Q114" i="6" s="1"/>
  <c r="K115" i="6"/>
  <c r="Q115" i="6" s="1"/>
  <c r="K116" i="6"/>
  <c r="K117" i="6"/>
  <c r="Q117" i="6" s="1"/>
  <c r="K118" i="6"/>
  <c r="Q118" i="6" s="1"/>
  <c r="K119" i="6"/>
  <c r="Q119" i="6" s="1"/>
  <c r="K120" i="6"/>
  <c r="Q120" i="6" s="1"/>
  <c r="K121" i="6"/>
  <c r="Q121" i="6" s="1"/>
  <c r="K122" i="6"/>
  <c r="Q122" i="6" s="1"/>
  <c r="K123" i="6"/>
  <c r="Q123" i="6" s="1"/>
  <c r="K124" i="6"/>
  <c r="Q124" i="6" s="1"/>
  <c r="K125" i="6"/>
  <c r="Q125" i="6" s="1"/>
  <c r="K126" i="6"/>
  <c r="K127" i="6"/>
  <c r="Q127" i="6" s="1"/>
  <c r="K128" i="6"/>
  <c r="K129" i="6"/>
  <c r="Q129" i="6" s="1"/>
  <c r="K130" i="6"/>
  <c r="Q130" i="6" s="1"/>
  <c r="K131" i="6"/>
  <c r="Q131" i="6" s="1"/>
  <c r="K132" i="6"/>
  <c r="Q132" i="6" s="1"/>
  <c r="K133" i="6"/>
  <c r="K134" i="6"/>
  <c r="K135" i="6"/>
  <c r="K136" i="6"/>
  <c r="Q136" i="6" s="1"/>
  <c r="K137" i="6"/>
  <c r="Q137" i="6" s="1"/>
  <c r="K138" i="6"/>
  <c r="Q138" i="6" s="1"/>
  <c r="K139" i="6"/>
  <c r="Q139" i="6" s="1"/>
  <c r="K52" i="6"/>
  <c r="Q52" i="6" s="1"/>
  <c r="M34" i="6"/>
  <c r="R34" i="6" s="1"/>
  <c r="M33" i="6"/>
  <c r="S844" i="6"/>
  <c r="R844" i="6"/>
  <c r="Q844" i="6"/>
  <c r="S843" i="6"/>
  <c r="R843" i="6"/>
  <c r="Q843" i="6"/>
  <c r="S842" i="6"/>
  <c r="R842" i="6"/>
  <c r="Q842" i="6"/>
  <c r="S841" i="6"/>
  <c r="R841" i="6"/>
  <c r="Q841" i="6"/>
  <c r="S840" i="6"/>
  <c r="R840" i="6"/>
  <c r="Q840" i="6"/>
  <c r="S839" i="6"/>
  <c r="R839" i="6"/>
  <c r="Q839" i="6"/>
  <c r="S838" i="6"/>
  <c r="R838" i="6"/>
  <c r="Q838" i="6"/>
  <c r="S837" i="6"/>
  <c r="R837" i="6"/>
  <c r="Q837" i="6"/>
  <c r="S836" i="6"/>
  <c r="R836" i="6"/>
  <c r="Q836" i="6"/>
  <c r="S835" i="6"/>
  <c r="R835" i="6"/>
  <c r="Q835" i="6"/>
  <c r="S834" i="6"/>
  <c r="R834" i="6"/>
  <c r="Q834" i="6"/>
  <c r="S833" i="6"/>
  <c r="R833" i="6"/>
  <c r="Q833" i="6"/>
  <c r="S832" i="6"/>
  <c r="R832" i="6"/>
  <c r="Q832" i="6"/>
  <c r="S831" i="6"/>
  <c r="R831" i="6"/>
  <c r="Q831" i="6"/>
  <c r="S830" i="6"/>
  <c r="R830" i="6"/>
  <c r="Q830" i="6"/>
  <c r="S829" i="6"/>
  <c r="R829" i="6"/>
  <c r="Q829" i="6"/>
  <c r="S828" i="6"/>
  <c r="R828" i="6"/>
  <c r="Q828" i="6"/>
  <c r="S827" i="6"/>
  <c r="R827" i="6"/>
  <c r="Q827" i="6"/>
  <c r="S826" i="6"/>
  <c r="R826" i="6"/>
  <c r="Q826" i="6"/>
  <c r="S825" i="6"/>
  <c r="R825" i="6"/>
  <c r="Q825" i="6"/>
  <c r="S824" i="6"/>
  <c r="R824" i="6"/>
  <c r="Q824" i="6"/>
  <c r="S823" i="6"/>
  <c r="R823" i="6"/>
  <c r="Q823" i="6"/>
  <c r="S822" i="6"/>
  <c r="R822" i="6"/>
  <c r="Q822" i="6"/>
  <c r="S821" i="6"/>
  <c r="R821" i="6"/>
  <c r="Q821" i="6"/>
  <c r="S820" i="6"/>
  <c r="R820" i="6"/>
  <c r="Q820" i="6"/>
  <c r="S819" i="6"/>
  <c r="R819" i="6"/>
  <c r="Q819" i="6"/>
  <c r="S818" i="6"/>
  <c r="R818" i="6"/>
  <c r="Q818" i="6"/>
  <c r="S817" i="6"/>
  <c r="R817" i="6"/>
  <c r="Q817" i="6"/>
  <c r="S816" i="6"/>
  <c r="R816" i="6"/>
  <c r="Q816" i="6"/>
  <c r="S815" i="6"/>
  <c r="R815" i="6"/>
  <c r="Q815" i="6"/>
  <c r="S814" i="6"/>
  <c r="R814" i="6"/>
  <c r="Q814" i="6"/>
  <c r="S813" i="6"/>
  <c r="R813" i="6"/>
  <c r="Q813" i="6"/>
  <c r="S812" i="6"/>
  <c r="R812" i="6"/>
  <c r="Q812" i="6"/>
  <c r="S811" i="6"/>
  <c r="R811" i="6"/>
  <c r="Q811" i="6"/>
  <c r="S810" i="6"/>
  <c r="R810" i="6"/>
  <c r="Q810" i="6"/>
  <c r="S809" i="6"/>
  <c r="R809" i="6"/>
  <c r="Q809" i="6"/>
  <c r="S808" i="6"/>
  <c r="R808" i="6"/>
  <c r="Q808" i="6"/>
  <c r="S807" i="6"/>
  <c r="R807" i="6"/>
  <c r="Q807" i="6"/>
  <c r="S806" i="6"/>
  <c r="R806" i="6"/>
  <c r="Q806" i="6"/>
  <c r="S805" i="6"/>
  <c r="R805" i="6"/>
  <c r="Q805" i="6"/>
  <c r="S804" i="6"/>
  <c r="R804" i="6"/>
  <c r="Q804" i="6"/>
  <c r="S803" i="6"/>
  <c r="R803" i="6"/>
  <c r="Q803" i="6"/>
  <c r="S802" i="6"/>
  <c r="R802" i="6"/>
  <c r="Q802" i="6"/>
  <c r="S801" i="6"/>
  <c r="R801" i="6"/>
  <c r="Q801" i="6"/>
  <c r="S800" i="6"/>
  <c r="R800" i="6"/>
  <c r="Q800" i="6"/>
  <c r="S799" i="6"/>
  <c r="R799" i="6"/>
  <c r="Q799" i="6"/>
  <c r="S798" i="6"/>
  <c r="R798" i="6"/>
  <c r="Q798" i="6"/>
  <c r="S797" i="6"/>
  <c r="R797" i="6"/>
  <c r="Q797" i="6"/>
  <c r="S796" i="6"/>
  <c r="R796" i="6"/>
  <c r="Q796" i="6"/>
  <c r="S795" i="6"/>
  <c r="R795" i="6"/>
  <c r="Q795" i="6"/>
  <c r="S794" i="6"/>
  <c r="R794" i="6"/>
  <c r="Q794" i="6"/>
  <c r="S793" i="6"/>
  <c r="R793" i="6"/>
  <c r="Q793" i="6"/>
  <c r="S792" i="6"/>
  <c r="R792" i="6"/>
  <c r="Q792" i="6"/>
  <c r="S791" i="6"/>
  <c r="R791" i="6"/>
  <c r="Q791" i="6"/>
  <c r="S790" i="6"/>
  <c r="R790" i="6"/>
  <c r="Q790" i="6"/>
  <c r="S789" i="6"/>
  <c r="R789" i="6"/>
  <c r="Q789" i="6"/>
  <c r="S788" i="6"/>
  <c r="R788" i="6"/>
  <c r="Q788" i="6"/>
  <c r="S787" i="6"/>
  <c r="R787" i="6"/>
  <c r="Q787" i="6"/>
  <c r="S786" i="6"/>
  <c r="R786" i="6"/>
  <c r="Q786" i="6"/>
  <c r="S785" i="6"/>
  <c r="R785" i="6"/>
  <c r="Q785" i="6"/>
  <c r="S784" i="6"/>
  <c r="R784" i="6"/>
  <c r="Q784" i="6"/>
  <c r="S783" i="6"/>
  <c r="R783" i="6"/>
  <c r="Q783" i="6"/>
  <c r="S782" i="6"/>
  <c r="R782" i="6"/>
  <c r="Q782" i="6"/>
  <c r="S781" i="6"/>
  <c r="R781" i="6"/>
  <c r="Q781" i="6"/>
  <c r="S780" i="6"/>
  <c r="R780" i="6"/>
  <c r="Q780" i="6"/>
  <c r="S779" i="6"/>
  <c r="R779" i="6"/>
  <c r="Q779" i="6"/>
  <c r="S778" i="6"/>
  <c r="R778" i="6"/>
  <c r="Q778" i="6"/>
  <c r="S777" i="6"/>
  <c r="R777" i="6"/>
  <c r="Q777" i="6"/>
  <c r="S776" i="6"/>
  <c r="R776" i="6"/>
  <c r="Q776" i="6"/>
  <c r="S775" i="6"/>
  <c r="R775" i="6"/>
  <c r="Q775" i="6"/>
  <c r="S774" i="6"/>
  <c r="R774" i="6"/>
  <c r="Q774" i="6"/>
  <c r="S773" i="6"/>
  <c r="R773" i="6"/>
  <c r="Q773" i="6"/>
  <c r="S772" i="6"/>
  <c r="R772" i="6"/>
  <c r="Q772" i="6"/>
  <c r="S771" i="6"/>
  <c r="R771" i="6"/>
  <c r="Q771" i="6"/>
  <c r="S770" i="6"/>
  <c r="R770" i="6"/>
  <c r="Q770" i="6"/>
  <c r="S769" i="6"/>
  <c r="R769" i="6"/>
  <c r="Q769" i="6"/>
  <c r="S768" i="6"/>
  <c r="R768" i="6"/>
  <c r="Q768" i="6"/>
  <c r="S767" i="6"/>
  <c r="R767" i="6"/>
  <c r="Q767" i="6"/>
  <c r="S766" i="6"/>
  <c r="R766" i="6"/>
  <c r="Q766" i="6"/>
  <c r="S765" i="6"/>
  <c r="R765" i="6"/>
  <c r="Q765" i="6"/>
  <c r="S764" i="6"/>
  <c r="R764" i="6"/>
  <c r="Q764" i="6"/>
  <c r="S763" i="6"/>
  <c r="R763" i="6"/>
  <c r="Q763" i="6"/>
  <c r="S762" i="6"/>
  <c r="R762" i="6"/>
  <c r="Q762" i="6"/>
  <c r="S761" i="6"/>
  <c r="R761" i="6"/>
  <c r="Q761" i="6"/>
  <c r="S760" i="6"/>
  <c r="R760" i="6"/>
  <c r="Q760" i="6"/>
  <c r="S759" i="6"/>
  <c r="R759" i="6"/>
  <c r="Q759" i="6"/>
  <c r="S758" i="6"/>
  <c r="R758" i="6"/>
  <c r="Q758" i="6"/>
  <c r="S757" i="6"/>
  <c r="R757" i="6"/>
  <c r="Q757" i="6"/>
  <c r="S756" i="6"/>
  <c r="R756" i="6"/>
  <c r="Q756" i="6"/>
  <c r="S755" i="6"/>
  <c r="R755" i="6"/>
  <c r="Q755" i="6"/>
  <c r="S754" i="6"/>
  <c r="R754" i="6"/>
  <c r="Q754" i="6"/>
  <c r="S753" i="6"/>
  <c r="R753" i="6"/>
  <c r="Q753" i="6"/>
  <c r="S752" i="6"/>
  <c r="R752" i="6"/>
  <c r="Q752" i="6"/>
  <c r="S751" i="6"/>
  <c r="R751" i="6"/>
  <c r="Q751" i="6"/>
  <c r="S750" i="6"/>
  <c r="R750" i="6"/>
  <c r="Q750" i="6"/>
  <c r="S749" i="6"/>
  <c r="R749" i="6"/>
  <c r="Q749" i="6"/>
  <c r="S748" i="6"/>
  <c r="R748" i="6"/>
  <c r="Q748" i="6"/>
  <c r="S747" i="6"/>
  <c r="R747" i="6"/>
  <c r="Q747" i="6"/>
  <c r="S746" i="6"/>
  <c r="R746" i="6"/>
  <c r="Q746" i="6"/>
  <c r="S745" i="6"/>
  <c r="R745" i="6"/>
  <c r="Q745" i="6"/>
  <c r="S744" i="6"/>
  <c r="R744" i="6"/>
  <c r="Q744" i="6"/>
  <c r="S743" i="6"/>
  <c r="R743" i="6"/>
  <c r="Q743" i="6"/>
  <c r="S742" i="6"/>
  <c r="R742" i="6"/>
  <c r="Q742" i="6"/>
  <c r="S741" i="6"/>
  <c r="R741" i="6"/>
  <c r="Q741" i="6"/>
  <c r="S740" i="6"/>
  <c r="R740" i="6"/>
  <c r="Q740" i="6"/>
  <c r="S739" i="6"/>
  <c r="R739" i="6"/>
  <c r="Q739" i="6"/>
  <c r="S738" i="6"/>
  <c r="R738" i="6"/>
  <c r="Q738" i="6"/>
  <c r="S737" i="6"/>
  <c r="R737" i="6"/>
  <c r="Q737" i="6"/>
  <c r="S736" i="6"/>
  <c r="R736" i="6"/>
  <c r="Q736" i="6"/>
  <c r="S735" i="6"/>
  <c r="R735" i="6"/>
  <c r="Q735" i="6"/>
  <c r="S734" i="6"/>
  <c r="R734" i="6"/>
  <c r="Q734" i="6"/>
  <c r="S733" i="6"/>
  <c r="R733" i="6"/>
  <c r="Q733" i="6"/>
  <c r="S732" i="6"/>
  <c r="R732" i="6"/>
  <c r="Q732" i="6"/>
  <c r="S731" i="6"/>
  <c r="R731" i="6"/>
  <c r="Q731" i="6"/>
  <c r="S730" i="6"/>
  <c r="R730" i="6"/>
  <c r="Q730" i="6"/>
  <c r="S729" i="6"/>
  <c r="R729" i="6"/>
  <c r="Q729" i="6"/>
  <c r="S728" i="6"/>
  <c r="R728" i="6"/>
  <c r="Q728" i="6"/>
  <c r="S727" i="6"/>
  <c r="R727" i="6"/>
  <c r="Q727" i="6"/>
  <c r="S726" i="6"/>
  <c r="R726" i="6"/>
  <c r="Q726" i="6"/>
  <c r="S725" i="6"/>
  <c r="R725" i="6"/>
  <c r="Q725" i="6"/>
  <c r="S724" i="6"/>
  <c r="R724" i="6"/>
  <c r="Q724" i="6"/>
  <c r="S723" i="6"/>
  <c r="R723" i="6"/>
  <c r="Q723" i="6"/>
  <c r="S722" i="6"/>
  <c r="R722" i="6"/>
  <c r="Q722" i="6"/>
  <c r="S721" i="6"/>
  <c r="R721" i="6"/>
  <c r="Q721" i="6"/>
  <c r="S720" i="6"/>
  <c r="R720" i="6"/>
  <c r="Q720" i="6"/>
  <c r="S719" i="6"/>
  <c r="R719" i="6"/>
  <c r="Q719" i="6"/>
  <c r="S718" i="6"/>
  <c r="R718" i="6"/>
  <c r="Q718" i="6"/>
  <c r="S717" i="6"/>
  <c r="R717" i="6"/>
  <c r="Q717" i="6"/>
  <c r="S716" i="6"/>
  <c r="R716" i="6"/>
  <c r="Q716" i="6"/>
  <c r="S715" i="6"/>
  <c r="R715" i="6"/>
  <c r="Q715" i="6"/>
  <c r="S714" i="6"/>
  <c r="R714" i="6"/>
  <c r="Q714" i="6"/>
  <c r="S713" i="6"/>
  <c r="R713" i="6"/>
  <c r="Q713" i="6"/>
  <c r="S712" i="6"/>
  <c r="R712" i="6"/>
  <c r="Q712" i="6"/>
  <c r="S711" i="6"/>
  <c r="R711" i="6"/>
  <c r="Q711" i="6"/>
  <c r="S710" i="6"/>
  <c r="R710" i="6"/>
  <c r="Q710" i="6"/>
  <c r="S709" i="6"/>
  <c r="R709" i="6"/>
  <c r="Q709" i="6"/>
  <c r="S708" i="6"/>
  <c r="R708" i="6"/>
  <c r="Q708" i="6"/>
  <c r="S707" i="6"/>
  <c r="R707" i="6"/>
  <c r="Q707" i="6"/>
  <c r="S706" i="6"/>
  <c r="R706" i="6"/>
  <c r="Q706" i="6"/>
  <c r="S705" i="6"/>
  <c r="R705" i="6"/>
  <c r="Q705" i="6"/>
  <c r="S704" i="6"/>
  <c r="R704" i="6"/>
  <c r="Q704" i="6"/>
  <c r="S703" i="6"/>
  <c r="R703" i="6"/>
  <c r="Q703" i="6"/>
  <c r="S702" i="6"/>
  <c r="R702" i="6"/>
  <c r="Q702" i="6"/>
  <c r="S701" i="6"/>
  <c r="R701" i="6"/>
  <c r="Q701" i="6"/>
  <c r="S700" i="6"/>
  <c r="R700" i="6"/>
  <c r="Q700" i="6"/>
  <c r="S699" i="6"/>
  <c r="R699" i="6"/>
  <c r="Q699" i="6"/>
  <c r="S698" i="6"/>
  <c r="R698" i="6"/>
  <c r="Q698" i="6"/>
  <c r="S697" i="6"/>
  <c r="R697" i="6"/>
  <c r="Q697" i="6"/>
  <c r="S696" i="6"/>
  <c r="R696" i="6"/>
  <c r="Q696" i="6"/>
  <c r="S695" i="6"/>
  <c r="R695" i="6"/>
  <c r="Q695" i="6"/>
  <c r="S694" i="6"/>
  <c r="R694" i="6"/>
  <c r="Q694" i="6"/>
  <c r="S693" i="6"/>
  <c r="R693" i="6"/>
  <c r="Q693" i="6"/>
  <c r="S692" i="6"/>
  <c r="R692" i="6"/>
  <c r="Q692" i="6"/>
  <c r="S691" i="6"/>
  <c r="R691" i="6"/>
  <c r="Q691" i="6"/>
  <c r="S690" i="6"/>
  <c r="R690" i="6"/>
  <c r="Q690" i="6"/>
  <c r="S689" i="6"/>
  <c r="R689" i="6"/>
  <c r="Q689" i="6"/>
  <c r="S688" i="6"/>
  <c r="R688" i="6"/>
  <c r="Q688" i="6"/>
  <c r="S687" i="6"/>
  <c r="R687" i="6"/>
  <c r="Q687" i="6"/>
  <c r="S686" i="6"/>
  <c r="R686" i="6"/>
  <c r="Q686" i="6"/>
  <c r="S685" i="6"/>
  <c r="R685" i="6"/>
  <c r="Q685" i="6"/>
  <c r="S684" i="6"/>
  <c r="R684" i="6"/>
  <c r="Q684" i="6"/>
  <c r="S683" i="6"/>
  <c r="R683" i="6"/>
  <c r="Q683" i="6"/>
  <c r="S682" i="6"/>
  <c r="R682" i="6"/>
  <c r="Q682" i="6"/>
  <c r="S681" i="6"/>
  <c r="R681" i="6"/>
  <c r="Q681" i="6"/>
  <c r="S680" i="6"/>
  <c r="R680" i="6"/>
  <c r="Q680" i="6"/>
  <c r="S679" i="6"/>
  <c r="R679" i="6"/>
  <c r="Q679" i="6"/>
  <c r="S678" i="6"/>
  <c r="R678" i="6"/>
  <c r="Q678" i="6"/>
  <c r="S677" i="6"/>
  <c r="R677" i="6"/>
  <c r="Q677" i="6"/>
  <c r="S676" i="6"/>
  <c r="R676" i="6"/>
  <c r="Q676" i="6"/>
  <c r="S675" i="6"/>
  <c r="R675" i="6"/>
  <c r="Q675" i="6"/>
  <c r="S674" i="6"/>
  <c r="R674" i="6"/>
  <c r="Q674" i="6"/>
  <c r="S673" i="6"/>
  <c r="R673" i="6"/>
  <c r="Q673" i="6"/>
  <c r="S672" i="6"/>
  <c r="R672" i="6"/>
  <c r="Q672" i="6"/>
  <c r="S671" i="6"/>
  <c r="R671" i="6"/>
  <c r="Q671" i="6"/>
  <c r="S670" i="6"/>
  <c r="R670" i="6"/>
  <c r="Q670" i="6"/>
  <c r="S669" i="6"/>
  <c r="R669" i="6"/>
  <c r="Q669" i="6"/>
  <c r="S668" i="6"/>
  <c r="R668" i="6"/>
  <c r="Q668" i="6"/>
  <c r="S667" i="6"/>
  <c r="R667" i="6"/>
  <c r="Q667" i="6"/>
  <c r="S666" i="6"/>
  <c r="R666" i="6"/>
  <c r="Q666" i="6"/>
  <c r="S665" i="6"/>
  <c r="R665" i="6"/>
  <c r="Q665" i="6"/>
  <c r="S664" i="6"/>
  <c r="R664" i="6"/>
  <c r="Q664" i="6"/>
  <c r="S663" i="6"/>
  <c r="R663" i="6"/>
  <c r="Q663" i="6"/>
  <c r="S662" i="6"/>
  <c r="R662" i="6"/>
  <c r="Q662" i="6"/>
  <c r="S661" i="6"/>
  <c r="R661" i="6"/>
  <c r="Q661" i="6"/>
  <c r="S660" i="6"/>
  <c r="R660" i="6"/>
  <c r="Q660" i="6"/>
  <c r="S659" i="6"/>
  <c r="R659" i="6"/>
  <c r="Q659" i="6"/>
  <c r="S658" i="6"/>
  <c r="R658" i="6"/>
  <c r="Q658" i="6"/>
  <c r="S657" i="6"/>
  <c r="R657" i="6"/>
  <c r="Q657" i="6"/>
  <c r="S656" i="6"/>
  <c r="R656" i="6"/>
  <c r="Q656" i="6"/>
  <c r="S655" i="6"/>
  <c r="R655" i="6"/>
  <c r="Q655" i="6"/>
  <c r="S654" i="6"/>
  <c r="R654" i="6"/>
  <c r="Q654" i="6"/>
  <c r="S653" i="6"/>
  <c r="R653" i="6"/>
  <c r="Q653" i="6"/>
  <c r="S652" i="6"/>
  <c r="R652" i="6"/>
  <c r="Q652" i="6"/>
  <c r="S651" i="6"/>
  <c r="R651" i="6"/>
  <c r="Q651" i="6"/>
  <c r="S650" i="6"/>
  <c r="R650" i="6"/>
  <c r="Q650" i="6"/>
  <c r="S649" i="6"/>
  <c r="R649" i="6"/>
  <c r="Q649" i="6"/>
  <c r="S648" i="6"/>
  <c r="R648" i="6"/>
  <c r="Q648" i="6"/>
  <c r="S647" i="6"/>
  <c r="R647" i="6"/>
  <c r="Q647" i="6"/>
  <c r="S646" i="6"/>
  <c r="R646" i="6"/>
  <c r="Q646" i="6"/>
  <c r="S645" i="6"/>
  <c r="R645" i="6"/>
  <c r="Q645" i="6"/>
  <c r="S644" i="6"/>
  <c r="R644" i="6"/>
  <c r="Q644" i="6"/>
  <c r="S643" i="6"/>
  <c r="R643" i="6"/>
  <c r="Q643" i="6"/>
  <c r="S642" i="6"/>
  <c r="R642" i="6"/>
  <c r="Q642" i="6"/>
  <c r="S641" i="6"/>
  <c r="R641" i="6"/>
  <c r="Q641" i="6"/>
  <c r="S640" i="6"/>
  <c r="R640" i="6"/>
  <c r="Q640" i="6"/>
  <c r="S639" i="6"/>
  <c r="R639" i="6"/>
  <c r="Q639" i="6"/>
  <c r="S638" i="6"/>
  <c r="R638" i="6"/>
  <c r="Q638" i="6"/>
  <c r="S637" i="6"/>
  <c r="R637" i="6"/>
  <c r="Q637" i="6"/>
  <c r="S636" i="6"/>
  <c r="R636" i="6"/>
  <c r="Q636" i="6"/>
  <c r="S635" i="6"/>
  <c r="R635" i="6"/>
  <c r="Q635" i="6"/>
  <c r="S634" i="6"/>
  <c r="R634" i="6"/>
  <c r="Q634" i="6"/>
  <c r="S633" i="6"/>
  <c r="R633" i="6"/>
  <c r="Q633" i="6"/>
  <c r="S632" i="6"/>
  <c r="R632" i="6"/>
  <c r="Q632" i="6"/>
  <c r="S631" i="6"/>
  <c r="R631" i="6"/>
  <c r="Q631" i="6"/>
  <c r="S630" i="6"/>
  <c r="R630" i="6"/>
  <c r="Q630" i="6"/>
  <c r="S629" i="6"/>
  <c r="R629" i="6"/>
  <c r="Q629" i="6"/>
  <c r="S628" i="6"/>
  <c r="R628" i="6"/>
  <c r="Q628" i="6"/>
  <c r="S627" i="6"/>
  <c r="R627" i="6"/>
  <c r="Q627" i="6"/>
  <c r="S626" i="6"/>
  <c r="R626" i="6"/>
  <c r="Q626" i="6"/>
  <c r="S625" i="6"/>
  <c r="R625" i="6"/>
  <c r="Q625" i="6"/>
  <c r="S624" i="6"/>
  <c r="R624" i="6"/>
  <c r="Q624" i="6"/>
  <c r="S623" i="6"/>
  <c r="R623" i="6"/>
  <c r="Q623" i="6"/>
  <c r="S622" i="6"/>
  <c r="R622" i="6"/>
  <c r="Q622" i="6"/>
  <c r="S621" i="6"/>
  <c r="R621" i="6"/>
  <c r="Q621" i="6"/>
  <c r="S620" i="6"/>
  <c r="R620" i="6"/>
  <c r="Q620" i="6"/>
  <c r="S619" i="6"/>
  <c r="R619" i="6"/>
  <c r="Q619" i="6"/>
  <c r="S618" i="6"/>
  <c r="R618" i="6"/>
  <c r="Q618" i="6"/>
  <c r="S617" i="6"/>
  <c r="R617" i="6"/>
  <c r="Q617" i="6"/>
  <c r="S616" i="6"/>
  <c r="R616" i="6"/>
  <c r="Q616" i="6"/>
  <c r="S615" i="6"/>
  <c r="R615" i="6"/>
  <c r="Q615" i="6"/>
  <c r="S614" i="6"/>
  <c r="R614" i="6"/>
  <c r="Q614" i="6"/>
  <c r="S613" i="6"/>
  <c r="R613" i="6"/>
  <c r="Q613" i="6"/>
  <c r="S612" i="6"/>
  <c r="R612" i="6"/>
  <c r="Q612" i="6"/>
  <c r="S611" i="6"/>
  <c r="R611" i="6"/>
  <c r="Q611" i="6"/>
  <c r="S610" i="6"/>
  <c r="R610" i="6"/>
  <c r="Q610" i="6"/>
  <c r="S609" i="6"/>
  <c r="R609" i="6"/>
  <c r="Q609" i="6"/>
  <c r="S608" i="6"/>
  <c r="R608" i="6"/>
  <c r="Q608" i="6"/>
  <c r="S607" i="6"/>
  <c r="R607" i="6"/>
  <c r="Q607" i="6"/>
  <c r="S606" i="6"/>
  <c r="R606" i="6"/>
  <c r="Q606" i="6"/>
  <c r="S605" i="6"/>
  <c r="R605" i="6"/>
  <c r="Q605" i="6"/>
  <c r="S604" i="6"/>
  <c r="R604" i="6"/>
  <c r="Q604" i="6"/>
  <c r="S603" i="6"/>
  <c r="R603" i="6"/>
  <c r="Q603" i="6"/>
  <c r="S602" i="6"/>
  <c r="R602" i="6"/>
  <c r="Q602" i="6"/>
  <c r="S601" i="6"/>
  <c r="R601" i="6"/>
  <c r="Q601" i="6"/>
  <c r="S600" i="6"/>
  <c r="R600" i="6"/>
  <c r="Q600" i="6"/>
  <c r="S599" i="6"/>
  <c r="R599" i="6"/>
  <c r="Q599" i="6"/>
  <c r="S598" i="6"/>
  <c r="R598" i="6"/>
  <c r="Q598" i="6"/>
  <c r="S597" i="6"/>
  <c r="R597" i="6"/>
  <c r="Q597" i="6"/>
  <c r="S596" i="6"/>
  <c r="R596" i="6"/>
  <c r="Q596" i="6"/>
  <c r="S595" i="6"/>
  <c r="R595" i="6"/>
  <c r="Q595" i="6"/>
  <c r="S594" i="6"/>
  <c r="R594" i="6"/>
  <c r="Q594" i="6"/>
  <c r="S593" i="6"/>
  <c r="R593" i="6"/>
  <c r="Q593" i="6"/>
  <c r="S592" i="6"/>
  <c r="R592" i="6"/>
  <c r="Q592" i="6"/>
  <c r="S591" i="6"/>
  <c r="R591" i="6"/>
  <c r="Q591" i="6"/>
  <c r="S590" i="6"/>
  <c r="R590" i="6"/>
  <c r="Q590" i="6"/>
  <c r="S589" i="6"/>
  <c r="R589" i="6"/>
  <c r="Q589" i="6"/>
  <c r="S588" i="6"/>
  <c r="R588" i="6"/>
  <c r="Q588" i="6"/>
  <c r="S587" i="6"/>
  <c r="R587" i="6"/>
  <c r="Q587" i="6"/>
  <c r="S586" i="6"/>
  <c r="R586" i="6"/>
  <c r="Q586" i="6"/>
  <c r="S585" i="6"/>
  <c r="R585" i="6"/>
  <c r="Q585" i="6"/>
  <c r="S584" i="6"/>
  <c r="R584" i="6"/>
  <c r="Q584" i="6"/>
  <c r="S583" i="6"/>
  <c r="R583" i="6"/>
  <c r="Q583" i="6"/>
  <c r="S582" i="6"/>
  <c r="R582" i="6"/>
  <c r="Q582" i="6"/>
  <c r="S581" i="6"/>
  <c r="R581" i="6"/>
  <c r="Q581" i="6"/>
  <c r="S580" i="6"/>
  <c r="R580" i="6"/>
  <c r="Q580" i="6"/>
  <c r="S579" i="6"/>
  <c r="R579" i="6"/>
  <c r="Q579" i="6"/>
  <c r="S578" i="6"/>
  <c r="R578" i="6"/>
  <c r="Q578" i="6"/>
  <c r="S577" i="6"/>
  <c r="R577" i="6"/>
  <c r="Q577" i="6"/>
  <c r="S576" i="6"/>
  <c r="R576" i="6"/>
  <c r="Q576" i="6"/>
  <c r="S575" i="6"/>
  <c r="R575" i="6"/>
  <c r="Q575" i="6"/>
  <c r="S574" i="6"/>
  <c r="R574" i="6"/>
  <c r="Q574" i="6"/>
  <c r="S573" i="6"/>
  <c r="R573" i="6"/>
  <c r="Q573" i="6"/>
  <c r="S572" i="6"/>
  <c r="R572" i="6"/>
  <c r="Q572" i="6"/>
  <c r="S571" i="6"/>
  <c r="R571" i="6"/>
  <c r="Q571" i="6"/>
  <c r="S570" i="6"/>
  <c r="R570" i="6"/>
  <c r="Q570" i="6"/>
  <c r="S569" i="6"/>
  <c r="R569" i="6"/>
  <c r="Q569" i="6"/>
  <c r="S568" i="6"/>
  <c r="R568" i="6"/>
  <c r="Q568" i="6"/>
  <c r="S567" i="6"/>
  <c r="R567" i="6"/>
  <c r="Q567" i="6"/>
  <c r="S566" i="6"/>
  <c r="R566" i="6"/>
  <c r="Q566" i="6"/>
  <c r="S565" i="6"/>
  <c r="R565" i="6"/>
  <c r="Q565" i="6"/>
  <c r="S564" i="6"/>
  <c r="R564" i="6"/>
  <c r="Q564" i="6"/>
  <c r="S563" i="6"/>
  <c r="R563" i="6"/>
  <c r="Q563" i="6"/>
  <c r="S562" i="6"/>
  <c r="R562" i="6"/>
  <c r="Q562" i="6"/>
  <c r="S561" i="6"/>
  <c r="R561" i="6"/>
  <c r="Q561" i="6"/>
  <c r="S560" i="6"/>
  <c r="R560" i="6"/>
  <c r="Q560" i="6"/>
  <c r="S559" i="6"/>
  <c r="R559" i="6"/>
  <c r="Q559" i="6"/>
  <c r="S558" i="6"/>
  <c r="R558" i="6"/>
  <c r="Q558" i="6"/>
  <c r="S557" i="6"/>
  <c r="R557" i="6"/>
  <c r="Q557" i="6"/>
  <c r="S556" i="6"/>
  <c r="R556" i="6"/>
  <c r="Q556" i="6"/>
  <c r="S555" i="6"/>
  <c r="R555" i="6"/>
  <c r="Q555" i="6"/>
  <c r="S554" i="6"/>
  <c r="R554" i="6"/>
  <c r="Q554" i="6"/>
  <c r="S553" i="6"/>
  <c r="R553" i="6"/>
  <c r="Q553" i="6"/>
  <c r="S552" i="6"/>
  <c r="R552" i="6"/>
  <c r="Q552" i="6"/>
  <c r="S551" i="6"/>
  <c r="R551" i="6"/>
  <c r="Q551" i="6"/>
  <c r="S550" i="6"/>
  <c r="R550" i="6"/>
  <c r="Q550" i="6"/>
  <c r="S549" i="6"/>
  <c r="R549" i="6"/>
  <c r="Q549" i="6"/>
  <c r="S548" i="6"/>
  <c r="R548" i="6"/>
  <c r="Q548" i="6"/>
  <c r="S547" i="6"/>
  <c r="R547" i="6"/>
  <c r="Q547" i="6"/>
  <c r="S546" i="6"/>
  <c r="R546" i="6"/>
  <c r="Q546" i="6"/>
  <c r="S545" i="6"/>
  <c r="R545" i="6"/>
  <c r="Q545" i="6"/>
  <c r="S544" i="6"/>
  <c r="R544" i="6"/>
  <c r="Q544" i="6"/>
  <c r="S543" i="6"/>
  <c r="R543" i="6"/>
  <c r="Q543" i="6"/>
  <c r="S542" i="6"/>
  <c r="R542" i="6"/>
  <c r="Q542" i="6"/>
  <c r="S541" i="6"/>
  <c r="R541" i="6"/>
  <c r="Q541" i="6"/>
  <c r="S540" i="6"/>
  <c r="R540" i="6"/>
  <c r="Q540" i="6"/>
  <c r="S539" i="6"/>
  <c r="R539" i="6"/>
  <c r="Q539" i="6"/>
  <c r="S538" i="6"/>
  <c r="R538" i="6"/>
  <c r="Q538" i="6"/>
  <c r="S537" i="6"/>
  <c r="R537" i="6"/>
  <c r="Q537" i="6"/>
  <c r="S536" i="6"/>
  <c r="R536" i="6"/>
  <c r="Q536" i="6"/>
  <c r="S535" i="6"/>
  <c r="R535" i="6"/>
  <c r="Q535" i="6"/>
  <c r="S534" i="6"/>
  <c r="R534" i="6"/>
  <c r="Q534" i="6"/>
  <c r="S533" i="6"/>
  <c r="R533" i="6"/>
  <c r="Q533" i="6"/>
  <c r="S532" i="6"/>
  <c r="R532" i="6"/>
  <c r="Q532" i="6"/>
  <c r="S531" i="6"/>
  <c r="R531" i="6"/>
  <c r="Q531" i="6"/>
  <c r="S530" i="6"/>
  <c r="R530" i="6"/>
  <c r="Q530" i="6"/>
  <c r="S529" i="6"/>
  <c r="R529" i="6"/>
  <c r="Q529" i="6"/>
  <c r="S528" i="6"/>
  <c r="R528" i="6"/>
  <c r="Q528" i="6"/>
  <c r="S527" i="6"/>
  <c r="R527" i="6"/>
  <c r="Q527" i="6"/>
  <c r="S526" i="6"/>
  <c r="R526" i="6"/>
  <c r="Q526" i="6"/>
  <c r="S525" i="6"/>
  <c r="R525" i="6"/>
  <c r="Q525" i="6"/>
  <c r="S524" i="6"/>
  <c r="R524" i="6"/>
  <c r="Q524" i="6"/>
  <c r="S523" i="6"/>
  <c r="R523" i="6"/>
  <c r="Q523" i="6"/>
  <c r="S522" i="6"/>
  <c r="R522" i="6"/>
  <c r="Q522" i="6"/>
  <c r="S521" i="6"/>
  <c r="R521" i="6"/>
  <c r="Q521" i="6"/>
  <c r="S520" i="6"/>
  <c r="R520" i="6"/>
  <c r="Q520" i="6"/>
  <c r="S519" i="6"/>
  <c r="R519" i="6"/>
  <c r="Q519" i="6"/>
  <c r="S518" i="6"/>
  <c r="R518" i="6"/>
  <c r="Q518" i="6"/>
  <c r="S517" i="6"/>
  <c r="R517" i="6"/>
  <c r="Q517" i="6"/>
  <c r="S516" i="6"/>
  <c r="R516" i="6"/>
  <c r="Q516" i="6"/>
  <c r="S515" i="6"/>
  <c r="R515" i="6"/>
  <c r="Q515" i="6"/>
  <c r="S514" i="6"/>
  <c r="R514" i="6"/>
  <c r="Q514" i="6"/>
  <c r="S513" i="6"/>
  <c r="R513" i="6"/>
  <c r="Q513" i="6"/>
  <c r="S512" i="6"/>
  <c r="R512" i="6"/>
  <c r="Q512" i="6"/>
  <c r="S511" i="6"/>
  <c r="R511" i="6"/>
  <c r="Q511" i="6"/>
  <c r="S510" i="6"/>
  <c r="R510" i="6"/>
  <c r="Q510" i="6"/>
  <c r="S509" i="6"/>
  <c r="R509" i="6"/>
  <c r="Q509" i="6"/>
  <c r="S508" i="6"/>
  <c r="R508" i="6"/>
  <c r="Q508" i="6"/>
  <c r="S507" i="6"/>
  <c r="R507" i="6"/>
  <c r="Q507" i="6"/>
  <c r="S506" i="6"/>
  <c r="R506" i="6"/>
  <c r="Q506" i="6"/>
  <c r="S505" i="6"/>
  <c r="R505" i="6"/>
  <c r="Q505" i="6"/>
  <c r="S504" i="6"/>
  <c r="R504" i="6"/>
  <c r="Q504" i="6"/>
  <c r="S503" i="6"/>
  <c r="R503" i="6"/>
  <c r="Q503" i="6"/>
  <c r="S502" i="6"/>
  <c r="R502" i="6"/>
  <c r="Q502" i="6"/>
  <c r="S501" i="6"/>
  <c r="R501" i="6"/>
  <c r="Q501" i="6"/>
  <c r="S500" i="6"/>
  <c r="R500" i="6"/>
  <c r="Q500" i="6"/>
  <c r="S499" i="6"/>
  <c r="R499" i="6"/>
  <c r="Q499" i="6"/>
  <c r="S498" i="6"/>
  <c r="R498" i="6"/>
  <c r="Q498" i="6"/>
  <c r="S497" i="6"/>
  <c r="R497" i="6"/>
  <c r="Q497" i="6"/>
  <c r="S496" i="6"/>
  <c r="R496" i="6"/>
  <c r="Q496" i="6"/>
  <c r="S495" i="6"/>
  <c r="R495" i="6"/>
  <c r="Q495" i="6"/>
  <c r="S494" i="6"/>
  <c r="R494" i="6"/>
  <c r="Q494" i="6"/>
  <c r="S493" i="6"/>
  <c r="R493" i="6"/>
  <c r="Q493" i="6"/>
  <c r="S492" i="6"/>
  <c r="R492" i="6"/>
  <c r="Q492" i="6"/>
  <c r="S491" i="6"/>
  <c r="R491" i="6"/>
  <c r="Q491" i="6"/>
  <c r="S490" i="6"/>
  <c r="R490" i="6"/>
  <c r="Q490" i="6"/>
  <c r="S489" i="6"/>
  <c r="R489" i="6"/>
  <c r="Q489" i="6"/>
  <c r="S488" i="6"/>
  <c r="R488" i="6"/>
  <c r="Q488" i="6"/>
  <c r="S487" i="6"/>
  <c r="R487" i="6"/>
  <c r="Q487" i="6"/>
  <c r="S486" i="6"/>
  <c r="R486" i="6"/>
  <c r="Q486" i="6"/>
  <c r="S485" i="6"/>
  <c r="R485" i="6"/>
  <c r="Q485" i="6"/>
  <c r="S484" i="6"/>
  <c r="R484" i="6"/>
  <c r="Q484" i="6"/>
  <c r="S483" i="6"/>
  <c r="R483" i="6"/>
  <c r="Q483" i="6"/>
  <c r="S482" i="6"/>
  <c r="R482" i="6"/>
  <c r="Q482" i="6"/>
  <c r="S481" i="6"/>
  <c r="R481" i="6"/>
  <c r="Q481" i="6"/>
  <c r="S480" i="6"/>
  <c r="R480" i="6"/>
  <c r="Q480" i="6"/>
  <c r="S479" i="6"/>
  <c r="R479" i="6"/>
  <c r="Q479" i="6"/>
  <c r="S478" i="6"/>
  <c r="R478" i="6"/>
  <c r="Q478" i="6"/>
  <c r="S477" i="6"/>
  <c r="R477" i="6"/>
  <c r="Q477" i="6"/>
  <c r="S476" i="6"/>
  <c r="R476" i="6"/>
  <c r="Q476" i="6"/>
  <c r="S475" i="6"/>
  <c r="R475" i="6"/>
  <c r="Q475" i="6"/>
  <c r="S474" i="6"/>
  <c r="R474" i="6"/>
  <c r="Q474" i="6"/>
  <c r="S473" i="6"/>
  <c r="R473" i="6"/>
  <c r="Q473" i="6"/>
  <c r="S472" i="6"/>
  <c r="R472" i="6"/>
  <c r="Q472" i="6"/>
  <c r="S471" i="6"/>
  <c r="R471" i="6"/>
  <c r="Q471" i="6"/>
  <c r="S470" i="6"/>
  <c r="R470" i="6"/>
  <c r="Q470" i="6"/>
  <c r="S469" i="6"/>
  <c r="R469" i="6"/>
  <c r="Q469" i="6"/>
  <c r="S468" i="6"/>
  <c r="R468" i="6"/>
  <c r="Q468" i="6"/>
  <c r="S467" i="6"/>
  <c r="R467" i="6"/>
  <c r="Q467" i="6"/>
  <c r="S466" i="6"/>
  <c r="R466" i="6"/>
  <c r="Q466" i="6"/>
  <c r="S465" i="6"/>
  <c r="R465" i="6"/>
  <c r="Q465" i="6"/>
  <c r="S464" i="6"/>
  <c r="R464" i="6"/>
  <c r="Q464" i="6"/>
  <c r="S463" i="6"/>
  <c r="R463" i="6"/>
  <c r="Q463" i="6"/>
  <c r="S462" i="6"/>
  <c r="R462" i="6"/>
  <c r="Q462" i="6"/>
  <c r="S461" i="6"/>
  <c r="R461" i="6"/>
  <c r="Q461" i="6"/>
  <c r="S460" i="6"/>
  <c r="R460" i="6"/>
  <c r="Q460" i="6"/>
  <c r="S459" i="6"/>
  <c r="R459" i="6"/>
  <c r="Q459" i="6"/>
  <c r="S458" i="6"/>
  <c r="R458" i="6"/>
  <c r="Q458" i="6"/>
  <c r="S457" i="6"/>
  <c r="R457" i="6"/>
  <c r="Q457" i="6"/>
  <c r="S456" i="6"/>
  <c r="R456" i="6"/>
  <c r="Q456" i="6"/>
  <c r="S455" i="6"/>
  <c r="R455" i="6"/>
  <c r="Q455" i="6"/>
  <c r="S454" i="6"/>
  <c r="R454" i="6"/>
  <c r="Q454" i="6"/>
  <c r="S453" i="6"/>
  <c r="R453" i="6"/>
  <c r="Q453" i="6"/>
  <c r="S452" i="6"/>
  <c r="R452" i="6"/>
  <c r="Q452" i="6"/>
  <c r="S451" i="6"/>
  <c r="R451" i="6"/>
  <c r="Q451" i="6"/>
  <c r="S450" i="6"/>
  <c r="R450" i="6"/>
  <c r="Q450" i="6"/>
  <c r="S449" i="6"/>
  <c r="R449" i="6"/>
  <c r="Q449" i="6"/>
  <c r="S448" i="6"/>
  <c r="R448" i="6"/>
  <c r="Q448" i="6"/>
  <c r="S447" i="6"/>
  <c r="R447" i="6"/>
  <c r="Q447" i="6"/>
  <c r="S446" i="6"/>
  <c r="R446" i="6"/>
  <c r="Q446" i="6"/>
  <c r="S445" i="6"/>
  <c r="R445" i="6"/>
  <c r="Q445" i="6"/>
  <c r="S444" i="6"/>
  <c r="R444" i="6"/>
  <c r="Q444" i="6"/>
  <c r="S443" i="6"/>
  <c r="R443" i="6"/>
  <c r="Q443" i="6"/>
  <c r="S442" i="6"/>
  <c r="R442" i="6"/>
  <c r="Q442" i="6"/>
  <c r="S441" i="6"/>
  <c r="R441" i="6"/>
  <c r="Q441" i="6"/>
  <c r="S440" i="6"/>
  <c r="R440" i="6"/>
  <c r="Q440" i="6"/>
  <c r="S439" i="6"/>
  <c r="R439" i="6"/>
  <c r="Q439" i="6"/>
  <c r="S438" i="6"/>
  <c r="R438" i="6"/>
  <c r="Q438" i="6"/>
  <c r="S437" i="6"/>
  <c r="R437" i="6"/>
  <c r="Q437" i="6"/>
  <c r="S436" i="6"/>
  <c r="R436" i="6"/>
  <c r="Q436" i="6"/>
  <c r="S435" i="6"/>
  <c r="R435" i="6"/>
  <c r="Q435" i="6"/>
  <c r="S434" i="6"/>
  <c r="R434" i="6"/>
  <c r="Q434" i="6"/>
  <c r="S433" i="6"/>
  <c r="R433" i="6"/>
  <c r="Q433" i="6"/>
  <c r="S432" i="6"/>
  <c r="R432" i="6"/>
  <c r="Q432" i="6"/>
  <c r="S431" i="6"/>
  <c r="R431" i="6"/>
  <c r="Q431" i="6"/>
  <c r="S430" i="6"/>
  <c r="R430" i="6"/>
  <c r="Q430" i="6"/>
  <c r="S429" i="6"/>
  <c r="R429" i="6"/>
  <c r="Q429" i="6"/>
  <c r="S428" i="6"/>
  <c r="R428" i="6"/>
  <c r="Q428" i="6"/>
  <c r="S427" i="6"/>
  <c r="R427" i="6"/>
  <c r="Q427" i="6"/>
  <c r="S426" i="6"/>
  <c r="R426" i="6"/>
  <c r="Q426" i="6"/>
  <c r="S425" i="6"/>
  <c r="R425" i="6"/>
  <c r="Q425" i="6"/>
  <c r="S424" i="6"/>
  <c r="R424" i="6"/>
  <c r="Q424" i="6"/>
  <c r="S423" i="6"/>
  <c r="R423" i="6"/>
  <c r="Q423" i="6"/>
  <c r="S422" i="6"/>
  <c r="R422" i="6"/>
  <c r="Q422" i="6"/>
  <c r="S421" i="6"/>
  <c r="R421" i="6"/>
  <c r="Q421" i="6"/>
  <c r="S420" i="6"/>
  <c r="R420" i="6"/>
  <c r="Q420" i="6"/>
  <c r="S419" i="6"/>
  <c r="R419" i="6"/>
  <c r="Q419" i="6"/>
  <c r="S418" i="6"/>
  <c r="R418" i="6"/>
  <c r="Q418" i="6"/>
  <c r="S417" i="6"/>
  <c r="R417" i="6"/>
  <c r="Q417" i="6"/>
  <c r="S416" i="6"/>
  <c r="R416" i="6"/>
  <c r="Q416" i="6"/>
  <c r="S415" i="6"/>
  <c r="R415" i="6"/>
  <c r="Q415" i="6"/>
  <c r="S414" i="6"/>
  <c r="R414" i="6"/>
  <c r="Q414" i="6"/>
  <c r="S413" i="6"/>
  <c r="R413" i="6"/>
  <c r="Q413" i="6"/>
  <c r="S412" i="6"/>
  <c r="R412" i="6"/>
  <c r="Q412" i="6"/>
  <c r="S411" i="6"/>
  <c r="R411" i="6"/>
  <c r="Q411" i="6"/>
  <c r="S410" i="6"/>
  <c r="R410" i="6"/>
  <c r="Q410" i="6"/>
  <c r="S409" i="6"/>
  <c r="R409" i="6"/>
  <c r="Q409" i="6"/>
  <c r="S408" i="6"/>
  <c r="R408" i="6"/>
  <c r="Q408" i="6"/>
  <c r="S407" i="6"/>
  <c r="R407" i="6"/>
  <c r="Q407" i="6"/>
  <c r="S406" i="6"/>
  <c r="R406" i="6"/>
  <c r="Q406" i="6"/>
  <c r="S405" i="6"/>
  <c r="R405" i="6"/>
  <c r="Q405" i="6"/>
  <c r="S404" i="6"/>
  <c r="R404" i="6"/>
  <c r="Q404" i="6"/>
  <c r="S403" i="6"/>
  <c r="R403" i="6"/>
  <c r="Q403" i="6"/>
  <c r="S402" i="6"/>
  <c r="R402" i="6"/>
  <c r="Q402" i="6"/>
  <c r="S401" i="6"/>
  <c r="R401" i="6"/>
  <c r="Q401" i="6"/>
  <c r="S400" i="6"/>
  <c r="R400" i="6"/>
  <c r="Q400" i="6"/>
  <c r="S399" i="6"/>
  <c r="R399" i="6"/>
  <c r="Q399" i="6"/>
  <c r="S398" i="6"/>
  <c r="R398" i="6"/>
  <c r="Q398" i="6"/>
  <c r="S397" i="6"/>
  <c r="R397" i="6"/>
  <c r="Q397" i="6"/>
  <c r="S396" i="6"/>
  <c r="R396" i="6"/>
  <c r="Q396" i="6"/>
  <c r="S395" i="6"/>
  <c r="R395" i="6"/>
  <c r="Q395" i="6"/>
  <c r="S394" i="6"/>
  <c r="R394" i="6"/>
  <c r="Q394" i="6"/>
  <c r="S393" i="6"/>
  <c r="R393" i="6"/>
  <c r="Q393" i="6"/>
  <c r="S392" i="6"/>
  <c r="R392" i="6"/>
  <c r="Q392" i="6"/>
  <c r="S391" i="6"/>
  <c r="R391" i="6"/>
  <c r="Q391" i="6"/>
  <c r="S390" i="6"/>
  <c r="R390" i="6"/>
  <c r="Q390" i="6"/>
  <c r="S389" i="6"/>
  <c r="R389" i="6"/>
  <c r="Q389" i="6"/>
  <c r="S388" i="6"/>
  <c r="R388" i="6"/>
  <c r="Q388" i="6"/>
  <c r="S387" i="6"/>
  <c r="R387" i="6"/>
  <c r="Q387" i="6"/>
  <c r="S386" i="6"/>
  <c r="R386" i="6"/>
  <c r="Q386" i="6"/>
  <c r="S385" i="6"/>
  <c r="R385" i="6"/>
  <c r="Q385" i="6"/>
  <c r="S384" i="6"/>
  <c r="R384" i="6"/>
  <c r="Q384" i="6"/>
  <c r="S383" i="6"/>
  <c r="R383" i="6"/>
  <c r="Q383" i="6"/>
  <c r="S382" i="6"/>
  <c r="R382" i="6"/>
  <c r="Q382" i="6"/>
  <c r="S381" i="6"/>
  <c r="R381" i="6"/>
  <c r="Q381" i="6"/>
  <c r="S380" i="6"/>
  <c r="R380" i="6"/>
  <c r="Q380" i="6"/>
  <c r="S379" i="6"/>
  <c r="R379" i="6"/>
  <c r="Q379" i="6"/>
  <c r="S378" i="6"/>
  <c r="R378" i="6"/>
  <c r="Q378" i="6"/>
  <c r="S377" i="6"/>
  <c r="R377" i="6"/>
  <c r="Q377" i="6"/>
  <c r="S376" i="6"/>
  <c r="R376" i="6"/>
  <c r="Q376" i="6"/>
  <c r="S375" i="6"/>
  <c r="R375" i="6"/>
  <c r="Q375" i="6"/>
  <c r="S374" i="6"/>
  <c r="R374" i="6"/>
  <c r="Q374" i="6"/>
  <c r="S373" i="6"/>
  <c r="R373" i="6"/>
  <c r="Q373" i="6"/>
  <c r="S372" i="6"/>
  <c r="R372" i="6"/>
  <c r="Q372" i="6"/>
  <c r="S371" i="6"/>
  <c r="R371" i="6"/>
  <c r="Q371" i="6"/>
  <c r="S370" i="6"/>
  <c r="R370" i="6"/>
  <c r="Q370" i="6"/>
  <c r="S369" i="6"/>
  <c r="R369" i="6"/>
  <c r="Q369" i="6"/>
  <c r="S368" i="6"/>
  <c r="R368" i="6"/>
  <c r="Q368" i="6"/>
  <c r="S367" i="6"/>
  <c r="R367" i="6"/>
  <c r="Q367" i="6"/>
  <c r="S366" i="6"/>
  <c r="R366" i="6"/>
  <c r="Q366" i="6"/>
  <c r="S365" i="6"/>
  <c r="R365" i="6"/>
  <c r="Q365" i="6"/>
  <c r="S364" i="6"/>
  <c r="R364" i="6"/>
  <c r="Q364" i="6"/>
  <c r="S363" i="6"/>
  <c r="R363" i="6"/>
  <c r="Q363" i="6"/>
  <c r="S362" i="6"/>
  <c r="R362" i="6"/>
  <c r="Q362" i="6"/>
  <c r="S361" i="6"/>
  <c r="R361" i="6"/>
  <c r="Q361" i="6"/>
  <c r="S360" i="6"/>
  <c r="R360" i="6"/>
  <c r="Q360" i="6"/>
  <c r="S359" i="6"/>
  <c r="R359" i="6"/>
  <c r="Q359" i="6"/>
  <c r="S358" i="6"/>
  <c r="R358" i="6"/>
  <c r="Q358" i="6"/>
  <c r="S357" i="6"/>
  <c r="R357" i="6"/>
  <c r="Q357" i="6"/>
  <c r="S356" i="6"/>
  <c r="R356" i="6"/>
  <c r="Q356" i="6"/>
  <c r="S355" i="6"/>
  <c r="R355" i="6"/>
  <c r="Q355" i="6"/>
  <c r="S354" i="6"/>
  <c r="R354" i="6"/>
  <c r="Q354" i="6"/>
  <c r="S353" i="6"/>
  <c r="R353" i="6"/>
  <c r="Q353" i="6"/>
  <c r="S352" i="6"/>
  <c r="R352" i="6"/>
  <c r="Q352" i="6"/>
  <c r="S351" i="6"/>
  <c r="R351" i="6"/>
  <c r="Q351" i="6"/>
  <c r="S350" i="6"/>
  <c r="R350" i="6"/>
  <c r="Q350" i="6"/>
  <c r="S349" i="6"/>
  <c r="R349" i="6"/>
  <c r="Q349" i="6"/>
  <c r="S348" i="6"/>
  <c r="R348" i="6"/>
  <c r="Q348" i="6"/>
  <c r="S347" i="6"/>
  <c r="R347" i="6"/>
  <c r="Q347" i="6"/>
  <c r="S346" i="6"/>
  <c r="R346" i="6"/>
  <c r="Q346" i="6"/>
  <c r="S345" i="6"/>
  <c r="R345" i="6"/>
  <c r="Q345" i="6"/>
  <c r="S344" i="6"/>
  <c r="R344" i="6"/>
  <c r="Q344" i="6"/>
  <c r="S343" i="6"/>
  <c r="R343" i="6"/>
  <c r="Q343" i="6"/>
  <c r="S342" i="6"/>
  <c r="R342" i="6"/>
  <c r="Q342" i="6"/>
  <c r="S341" i="6"/>
  <c r="R341" i="6"/>
  <c r="Q341" i="6"/>
  <c r="S340" i="6"/>
  <c r="R340" i="6"/>
  <c r="Q340" i="6"/>
  <c r="S339" i="6"/>
  <c r="R339" i="6"/>
  <c r="Q339" i="6"/>
  <c r="S338" i="6"/>
  <c r="R338" i="6"/>
  <c r="Q338" i="6"/>
  <c r="S337" i="6"/>
  <c r="R337" i="6"/>
  <c r="Q337" i="6"/>
  <c r="S336" i="6"/>
  <c r="R336" i="6"/>
  <c r="Q336" i="6"/>
  <c r="S335" i="6"/>
  <c r="R335" i="6"/>
  <c r="Q335" i="6"/>
  <c r="S334" i="6"/>
  <c r="R334" i="6"/>
  <c r="Q334" i="6"/>
  <c r="S333" i="6"/>
  <c r="R333" i="6"/>
  <c r="Q333" i="6"/>
  <c r="S332" i="6"/>
  <c r="R332" i="6"/>
  <c r="Q332" i="6"/>
  <c r="S331" i="6"/>
  <c r="R331" i="6"/>
  <c r="Q331" i="6"/>
  <c r="S330" i="6"/>
  <c r="R330" i="6"/>
  <c r="Q330" i="6"/>
  <c r="S329" i="6"/>
  <c r="R329" i="6"/>
  <c r="Q329" i="6"/>
  <c r="S328" i="6"/>
  <c r="R328" i="6"/>
  <c r="Q328" i="6"/>
  <c r="S327" i="6"/>
  <c r="R327" i="6"/>
  <c r="Q327" i="6"/>
  <c r="S326" i="6"/>
  <c r="R326" i="6"/>
  <c r="Q326" i="6"/>
  <c r="S325" i="6"/>
  <c r="R325" i="6"/>
  <c r="Q325" i="6"/>
  <c r="S324" i="6"/>
  <c r="R324" i="6"/>
  <c r="Q324" i="6"/>
  <c r="S323" i="6"/>
  <c r="R323" i="6"/>
  <c r="Q323" i="6"/>
  <c r="S322" i="6"/>
  <c r="R322" i="6"/>
  <c r="Q322" i="6"/>
  <c r="S321" i="6"/>
  <c r="R321" i="6"/>
  <c r="Q321" i="6"/>
  <c r="S320" i="6"/>
  <c r="R320" i="6"/>
  <c r="Q320" i="6"/>
  <c r="S319" i="6"/>
  <c r="R319" i="6"/>
  <c r="Q319" i="6"/>
  <c r="S318" i="6"/>
  <c r="R318" i="6"/>
  <c r="Q318" i="6"/>
  <c r="S317" i="6"/>
  <c r="R317" i="6"/>
  <c r="Q317" i="6"/>
  <c r="S316" i="6"/>
  <c r="R316" i="6"/>
  <c r="Q316" i="6"/>
  <c r="S315" i="6"/>
  <c r="R315" i="6"/>
  <c r="Q315" i="6"/>
  <c r="S314" i="6"/>
  <c r="R314" i="6"/>
  <c r="Q314" i="6"/>
  <c r="R313" i="6"/>
  <c r="Q313" i="6"/>
  <c r="S312" i="6"/>
  <c r="R312" i="6"/>
  <c r="Q312" i="6"/>
  <c r="S311" i="6"/>
  <c r="R311" i="6"/>
  <c r="Q311" i="6"/>
  <c r="S310" i="6"/>
  <c r="R310" i="6"/>
  <c r="Q310" i="6"/>
  <c r="S309" i="6"/>
  <c r="R309" i="6"/>
  <c r="Q309" i="6"/>
  <c r="S308" i="6"/>
  <c r="R308" i="6"/>
  <c r="Q308" i="6"/>
  <c r="S307" i="6"/>
  <c r="R307" i="6"/>
  <c r="Q307" i="6"/>
  <c r="S306" i="6"/>
  <c r="R306" i="6"/>
  <c r="Q306" i="6"/>
  <c r="S305" i="6"/>
  <c r="R305" i="6"/>
  <c r="Q305" i="6"/>
  <c r="S304" i="6"/>
  <c r="R304" i="6"/>
  <c r="Q304" i="6"/>
  <c r="S303" i="6"/>
  <c r="R303" i="6"/>
  <c r="Q303" i="6"/>
  <c r="S302" i="6"/>
  <c r="R302" i="6"/>
  <c r="Q302" i="6"/>
  <c r="S301" i="6"/>
  <c r="R301" i="6"/>
  <c r="Q301" i="6"/>
  <c r="S300" i="6"/>
  <c r="R300" i="6"/>
  <c r="Q300" i="6"/>
  <c r="S299" i="6"/>
  <c r="R299" i="6"/>
  <c r="Q299" i="6"/>
  <c r="S298" i="6"/>
  <c r="R298" i="6"/>
  <c r="Q298" i="6"/>
  <c r="S297" i="6"/>
  <c r="R297" i="6"/>
  <c r="Q297" i="6"/>
  <c r="S296" i="6"/>
  <c r="R296" i="6"/>
  <c r="Q296" i="6"/>
  <c r="S295" i="6"/>
  <c r="R295" i="6"/>
  <c r="Q295" i="6"/>
  <c r="S293" i="6"/>
  <c r="R293" i="6"/>
  <c r="Q293" i="6"/>
  <c r="S292" i="6"/>
  <c r="R292" i="6"/>
  <c r="Q292" i="6"/>
  <c r="S291" i="6"/>
  <c r="R291" i="6"/>
  <c r="Q291" i="6"/>
  <c r="S290" i="6"/>
  <c r="R290" i="6"/>
  <c r="Q290" i="6"/>
  <c r="S289" i="6"/>
  <c r="R289" i="6"/>
  <c r="Q289" i="6"/>
  <c r="S288" i="6"/>
  <c r="R288" i="6"/>
  <c r="Q288" i="6"/>
  <c r="S287" i="6"/>
  <c r="R287" i="6"/>
  <c r="Q287" i="6"/>
  <c r="S286" i="6"/>
  <c r="R286" i="6"/>
  <c r="Q286" i="6"/>
  <c r="S285" i="6"/>
  <c r="R285" i="6"/>
  <c r="Q285" i="6"/>
  <c r="S284" i="6"/>
  <c r="R284" i="6"/>
  <c r="Q284" i="6"/>
  <c r="S283" i="6"/>
  <c r="R283" i="6"/>
  <c r="Q283" i="6"/>
  <c r="S282" i="6"/>
  <c r="R282" i="6"/>
  <c r="Q282" i="6"/>
  <c r="S281" i="6"/>
  <c r="R281" i="6"/>
  <c r="Q281" i="6"/>
  <c r="S280" i="6"/>
  <c r="R280" i="6"/>
  <c r="Q280" i="6"/>
  <c r="S279" i="6"/>
  <c r="R279" i="6"/>
  <c r="Q279" i="6"/>
  <c r="S278" i="6"/>
  <c r="R278" i="6"/>
  <c r="Q278" i="6"/>
  <c r="S277" i="6"/>
  <c r="R277" i="6"/>
  <c r="Q277" i="6"/>
  <c r="S276" i="6"/>
  <c r="R276" i="6"/>
  <c r="Q276" i="6"/>
  <c r="S275" i="6"/>
  <c r="R275" i="6"/>
  <c r="Q275" i="6"/>
  <c r="S274" i="6"/>
  <c r="R274" i="6"/>
  <c r="Q274" i="6"/>
  <c r="S273" i="6"/>
  <c r="R273" i="6"/>
  <c r="Q273" i="6"/>
  <c r="S272" i="6"/>
  <c r="R272" i="6"/>
  <c r="Q272" i="6"/>
  <c r="S271" i="6"/>
  <c r="R271" i="6"/>
  <c r="Q271" i="6"/>
  <c r="S270" i="6"/>
  <c r="R270" i="6"/>
  <c r="Q270" i="6"/>
  <c r="S269" i="6"/>
  <c r="R269" i="6"/>
  <c r="Q269" i="6"/>
  <c r="S268" i="6"/>
  <c r="R268" i="6"/>
  <c r="Q268" i="6"/>
  <c r="S267" i="6"/>
  <c r="R267" i="6"/>
  <c r="Q267" i="6"/>
  <c r="S266" i="6"/>
  <c r="R266" i="6"/>
  <c r="Q266" i="6"/>
  <c r="S265" i="6"/>
  <c r="R265" i="6"/>
  <c r="Q265" i="6"/>
  <c r="S264" i="6"/>
  <c r="R264" i="6"/>
  <c r="Q264" i="6"/>
  <c r="S263" i="6"/>
  <c r="R263" i="6"/>
  <c r="Q263" i="6"/>
  <c r="S262" i="6"/>
  <c r="R262" i="6"/>
  <c r="Q262" i="6"/>
  <c r="S261" i="6"/>
  <c r="R261" i="6"/>
  <c r="Q261" i="6"/>
  <c r="S260" i="6"/>
  <c r="R260" i="6"/>
  <c r="Q260" i="6"/>
  <c r="S259" i="6"/>
  <c r="R259" i="6"/>
  <c r="Q259" i="6"/>
  <c r="S258" i="6"/>
  <c r="R258" i="6"/>
  <c r="Q258" i="6"/>
  <c r="S257" i="6"/>
  <c r="R257" i="6"/>
  <c r="Q257" i="6"/>
  <c r="S256" i="6"/>
  <c r="R256" i="6"/>
  <c r="Q256" i="6"/>
  <c r="S255" i="6"/>
  <c r="R255" i="6"/>
  <c r="Q255" i="6"/>
  <c r="S254" i="6"/>
  <c r="R254" i="6"/>
  <c r="Q254" i="6"/>
  <c r="S253" i="6"/>
  <c r="R253" i="6"/>
  <c r="Q253" i="6"/>
  <c r="S252" i="6"/>
  <c r="R252" i="6"/>
  <c r="Q252" i="6"/>
  <c r="S251" i="6"/>
  <c r="R251" i="6"/>
  <c r="Q251" i="6"/>
  <c r="S250" i="6"/>
  <c r="R250" i="6"/>
  <c r="Q250" i="6"/>
  <c r="S249" i="6"/>
  <c r="R249" i="6"/>
  <c r="Q249" i="6"/>
  <c r="S248" i="6"/>
  <c r="R248" i="6"/>
  <c r="Q248" i="6"/>
  <c r="S247" i="6"/>
  <c r="R247" i="6"/>
  <c r="Q247" i="6"/>
  <c r="S246" i="6"/>
  <c r="R246" i="6"/>
  <c r="Q246" i="6"/>
  <c r="S245" i="6"/>
  <c r="R245" i="6"/>
  <c r="Q245" i="6"/>
  <c r="S244" i="6"/>
  <c r="R244" i="6"/>
  <c r="Q244" i="6"/>
  <c r="S243" i="6"/>
  <c r="R243" i="6"/>
  <c r="Q243" i="6"/>
  <c r="S242" i="6"/>
  <c r="R242" i="6"/>
  <c r="Q242" i="6"/>
  <c r="S241" i="6"/>
  <c r="R241" i="6"/>
  <c r="Q241" i="6"/>
  <c r="S240" i="6"/>
  <c r="R240" i="6"/>
  <c r="Q240" i="6"/>
  <c r="S239" i="6"/>
  <c r="R239" i="6"/>
  <c r="Q239" i="6"/>
  <c r="S238" i="6"/>
  <c r="R238" i="6"/>
  <c r="Q238" i="6"/>
  <c r="S237" i="6"/>
  <c r="R237" i="6"/>
  <c r="Q237" i="6"/>
  <c r="S236" i="6"/>
  <c r="R236" i="6"/>
  <c r="Q236" i="6"/>
  <c r="S235" i="6"/>
  <c r="R235" i="6"/>
  <c r="Q235" i="6"/>
  <c r="S234" i="6"/>
  <c r="R234" i="6"/>
  <c r="Q234" i="6"/>
  <c r="S233" i="6"/>
  <c r="R233" i="6"/>
  <c r="Q233" i="6"/>
  <c r="S232" i="6"/>
  <c r="R232" i="6"/>
  <c r="Q232" i="6"/>
  <c r="S231" i="6"/>
  <c r="R231" i="6"/>
  <c r="Q231" i="6"/>
  <c r="S230" i="6"/>
  <c r="R230" i="6"/>
  <c r="Q230" i="6"/>
  <c r="S229" i="6"/>
  <c r="R229" i="6"/>
  <c r="Q229" i="6"/>
  <c r="S228" i="6"/>
  <c r="R228" i="6"/>
  <c r="Q228" i="6"/>
  <c r="S227" i="6"/>
  <c r="R227" i="6"/>
  <c r="Q227" i="6"/>
  <c r="S226" i="6"/>
  <c r="R226" i="6"/>
  <c r="Q226" i="6"/>
  <c r="S225" i="6"/>
  <c r="R225" i="6"/>
  <c r="Q225" i="6"/>
  <c r="S224" i="6"/>
  <c r="R224" i="6"/>
  <c r="Q224" i="6"/>
  <c r="S223" i="6"/>
  <c r="R223" i="6"/>
  <c r="Q223" i="6"/>
  <c r="S222" i="6"/>
  <c r="R222" i="6"/>
  <c r="Q222" i="6"/>
  <c r="S221" i="6"/>
  <c r="R221" i="6"/>
  <c r="Q221" i="6"/>
  <c r="S220" i="6"/>
  <c r="R220" i="6"/>
  <c r="Q220" i="6"/>
  <c r="S219" i="6"/>
  <c r="R219" i="6"/>
  <c r="Q219" i="6"/>
  <c r="S218" i="6"/>
  <c r="R218" i="6"/>
  <c r="Q218" i="6"/>
  <c r="S217" i="6"/>
  <c r="R217" i="6"/>
  <c r="Q217" i="6"/>
  <c r="S216" i="6"/>
  <c r="R216" i="6"/>
  <c r="Q216" i="6"/>
  <c r="S215" i="6"/>
  <c r="R215" i="6"/>
  <c r="Q215" i="6"/>
  <c r="S214" i="6"/>
  <c r="R214" i="6"/>
  <c r="Q214" i="6"/>
  <c r="S213" i="6"/>
  <c r="R213" i="6"/>
  <c r="Q213" i="6"/>
  <c r="S212" i="6"/>
  <c r="R212" i="6"/>
  <c r="Q212" i="6"/>
  <c r="S211" i="6"/>
  <c r="R211" i="6"/>
  <c r="Q211" i="6"/>
  <c r="S210" i="6"/>
  <c r="R210" i="6"/>
  <c r="Q210" i="6"/>
  <c r="S209" i="6"/>
  <c r="R209" i="6"/>
  <c r="Q209" i="6"/>
  <c r="S208" i="6"/>
  <c r="R208" i="6"/>
  <c r="Q208" i="6"/>
  <c r="S207" i="6"/>
  <c r="R207" i="6"/>
  <c r="Q207" i="6"/>
  <c r="S206" i="6"/>
  <c r="R206" i="6"/>
  <c r="Q206" i="6"/>
  <c r="S205" i="6"/>
  <c r="R205" i="6"/>
  <c r="Q205" i="6"/>
  <c r="S204" i="6"/>
  <c r="R204" i="6"/>
  <c r="Q204" i="6"/>
  <c r="S203" i="6"/>
  <c r="R203" i="6"/>
  <c r="Q203" i="6"/>
  <c r="S202" i="6"/>
  <c r="S201" i="6"/>
  <c r="Q201" i="6"/>
  <c r="S200" i="6"/>
  <c r="S199" i="6"/>
  <c r="S198" i="6"/>
  <c r="S197" i="6"/>
  <c r="R197" i="6"/>
  <c r="S196" i="6"/>
  <c r="R196" i="6"/>
  <c r="S195" i="6"/>
  <c r="R195" i="6"/>
  <c r="S194" i="6"/>
  <c r="S193" i="6"/>
  <c r="S192" i="6"/>
  <c r="R192" i="6"/>
  <c r="Q192" i="6"/>
  <c r="S191" i="6"/>
  <c r="R191" i="6"/>
  <c r="Q191" i="6"/>
  <c r="S190" i="6"/>
  <c r="R190" i="6"/>
  <c r="Q190" i="6"/>
  <c r="S189" i="6"/>
  <c r="R189" i="6"/>
  <c r="Q189" i="6"/>
  <c r="S188" i="6"/>
  <c r="R188" i="6"/>
  <c r="Q188" i="6"/>
  <c r="S187" i="6"/>
  <c r="R187" i="6"/>
  <c r="Q187" i="6"/>
  <c r="S186" i="6"/>
  <c r="R186" i="6"/>
  <c r="Q186" i="6"/>
  <c r="S185" i="6"/>
  <c r="R185" i="6"/>
  <c r="Q185" i="6"/>
  <c r="S184" i="6"/>
  <c r="R184" i="6"/>
  <c r="Q184" i="6"/>
  <c r="S183" i="6"/>
  <c r="R183" i="6"/>
  <c r="Q183" i="6"/>
  <c r="S182" i="6"/>
  <c r="R182" i="6"/>
  <c r="Q182" i="6"/>
  <c r="S181" i="6"/>
  <c r="R181" i="6"/>
  <c r="Q181" i="6"/>
  <c r="S180" i="6"/>
  <c r="S179" i="6"/>
  <c r="Q179" i="6"/>
  <c r="S178" i="6"/>
  <c r="S177" i="6"/>
  <c r="S176" i="6"/>
  <c r="S175" i="6"/>
  <c r="S174" i="6"/>
  <c r="Q174" i="6"/>
  <c r="S173" i="6"/>
  <c r="Q173" i="6"/>
  <c r="S172" i="6"/>
  <c r="S171" i="6"/>
  <c r="S170" i="6"/>
  <c r="R170" i="6"/>
  <c r="Q170" i="6"/>
  <c r="S169" i="6"/>
  <c r="R169" i="6"/>
  <c r="Q169" i="6"/>
  <c r="S168" i="6"/>
  <c r="R168" i="6"/>
  <c r="Q168" i="6"/>
  <c r="S167" i="6"/>
  <c r="R167" i="6"/>
  <c r="Q167" i="6"/>
  <c r="S166" i="6"/>
  <c r="R166" i="6"/>
  <c r="Q166" i="6"/>
  <c r="S165" i="6"/>
  <c r="R165" i="6"/>
  <c r="Q165" i="6"/>
  <c r="S164" i="6"/>
  <c r="R164" i="6"/>
  <c r="Q164" i="6"/>
  <c r="S163" i="6"/>
  <c r="R163" i="6"/>
  <c r="Q163" i="6"/>
  <c r="S162" i="6"/>
  <c r="R162" i="6"/>
  <c r="Q162" i="6"/>
  <c r="S161" i="6"/>
  <c r="R161" i="6"/>
  <c r="Q161" i="6"/>
  <c r="S160" i="6"/>
  <c r="R160" i="6"/>
  <c r="Q160" i="6"/>
  <c r="S159" i="6"/>
  <c r="R159" i="6"/>
  <c r="Q159" i="6"/>
  <c r="S158" i="6"/>
  <c r="R158" i="6"/>
  <c r="Q158" i="6"/>
  <c r="S157" i="6"/>
  <c r="R157" i="6"/>
  <c r="Q157" i="6"/>
  <c r="S156" i="6"/>
  <c r="R156" i="6"/>
  <c r="Q156" i="6"/>
  <c r="S155" i="6"/>
  <c r="R155" i="6"/>
  <c r="Q155" i="6"/>
  <c r="S154" i="6"/>
  <c r="R154" i="6"/>
  <c r="Q154" i="6"/>
  <c r="S153" i="6"/>
  <c r="R153" i="6"/>
  <c r="Q153" i="6"/>
  <c r="S152" i="6"/>
  <c r="R152" i="6"/>
  <c r="Q152" i="6"/>
  <c r="S151" i="6"/>
  <c r="R151" i="6"/>
  <c r="Q151" i="6"/>
  <c r="S150" i="6"/>
  <c r="R150" i="6"/>
  <c r="Q150" i="6"/>
  <c r="S149" i="6"/>
  <c r="R149" i="6"/>
  <c r="Q149" i="6"/>
  <c r="S148" i="6"/>
  <c r="R148" i="6"/>
  <c r="Q148" i="6"/>
  <c r="S147" i="6"/>
  <c r="R147" i="6"/>
  <c r="Q147" i="6"/>
  <c r="S146" i="6"/>
  <c r="R146" i="6"/>
  <c r="Q146" i="6"/>
  <c r="S145" i="6"/>
  <c r="R145" i="6"/>
  <c r="Q145" i="6"/>
  <c r="S144" i="6"/>
  <c r="R144" i="6"/>
  <c r="Q144" i="6"/>
  <c r="S143" i="6"/>
  <c r="R143" i="6"/>
  <c r="Q143" i="6"/>
  <c r="S142" i="6"/>
  <c r="R142" i="6"/>
  <c r="Q142" i="6"/>
  <c r="S141" i="6"/>
  <c r="R141" i="6"/>
  <c r="Q141" i="6"/>
  <c r="S140" i="6"/>
  <c r="R140" i="6"/>
  <c r="Q140" i="6"/>
  <c r="S139" i="6"/>
  <c r="R139" i="6"/>
  <c r="S138" i="6"/>
  <c r="R138" i="6"/>
  <c r="S137" i="6"/>
  <c r="R137" i="6"/>
  <c r="S136" i="6"/>
  <c r="R136" i="6"/>
  <c r="S135" i="6"/>
  <c r="R135" i="6"/>
  <c r="Q135" i="6"/>
  <c r="S134" i="6"/>
  <c r="R134" i="6"/>
  <c r="Q134" i="6"/>
  <c r="S133" i="6"/>
  <c r="R133" i="6"/>
  <c r="Q133" i="6"/>
  <c r="S132" i="6"/>
  <c r="R132" i="6"/>
  <c r="S131" i="6"/>
  <c r="R131" i="6"/>
  <c r="S130" i="6"/>
  <c r="R130" i="6"/>
  <c r="S129" i="6"/>
  <c r="R129" i="6"/>
  <c r="S128" i="6"/>
  <c r="R128" i="6"/>
  <c r="Q128" i="6"/>
  <c r="S127" i="6"/>
  <c r="R127" i="6"/>
  <c r="S126" i="6"/>
  <c r="R126" i="6"/>
  <c r="Q126" i="6"/>
  <c r="S125" i="6"/>
  <c r="R125" i="6"/>
  <c r="S124" i="6"/>
  <c r="R124" i="6"/>
  <c r="S123" i="6"/>
  <c r="R123" i="6"/>
  <c r="S122" i="6"/>
  <c r="R122" i="6"/>
  <c r="S121" i="6"/>
  <c r="R121" i="6"/>
  <c r="S120" i="6"/>
  <c r="R120" i="6"/>
  <c r="S119" i="6"/>
  <c r="R119" i="6"/>
  <c r="S118" i="6"/>
  <c r="R118" i="6"/>
  <c r="S117" i="6"/>
  <c r="R117" i="6"/>
  <c r="S116" i="6"/>
  <c r="R116" i="6"/>
  <c r="Q116" i="6"/>
  <c r="S115" i="6"/>
  <c r="R115" i="6"/>
  <c r="S114" i="6"/>
  <c r="R114" i="6"/>
  <c r="S113" i="6"/>
  <c r="R113" i="6"/>
  <c r="Q113" i="6"/>
  <c r="S112" i="6"/>
  <c r="R112" i="6"/>
  <c r="S111" i="6"/>
  <c r="R111" i="6"/>
  <c r="S110" i="6"/>
  <c r="R110" i="6"/>
  <c r="S109" i="6"/>
  <c r="R109" i="6"/>
  <c r="S108" i="6"/>
  <c r="R108" i="6"/>
  <c r="S107" i="6"/>
  <c r="R107" i="6"/>
  <c r="Q107" i="6"/>
  <c r="S106" i="6"/>
  <c r="R106" i="6"/>
  <c r="S105" i="6"/>
  <c r="R105" i="6"/>
  <c r="S104" i="6"/>
  <c r="R104" i="6"/>
  <c r="S103" i="6"/>
  <c r="R103" i="6"/>
  <c r="S102" i="6"/>
  <c r="R102" i="6"/>
  <c r="S101" i="6"/>
  <c r="R101" i="6"/>
  <c r="S100" i="6"/>
  <c r="R100" i="6"/>
  <c r="S99" i="6"/>
  <c r="R99" i="6"/>
  <c r="S98" i="6"/>
  <c r="R98" i="6"/>
  <c r="S97" i="6"/>
  <c r="R97" i="6"/>
  <c r="S96" i="6"/>
  <c r="R96" i="6"/>
  <c r="Q96" i="6"/>
  <c r="S95" i="6"/>
  <c r="R95" i="6"/>
  <c r="Q95" i="6"/>
  <c r="S94" i="6"/>
  <c r="R94" i="6"/>
  <c r="S93" i="6"/>
  <c r="R93" i="6"/>
  <c r="S92" i="6"/>
  <c r="R92" i="6"/>
  <c r="S91" i="6"/>
  <c r="R91" i="6"/>
  <c r="S90" i="6"/>
  <c r="R90" i="6"/>
  <c r="S89" i="6"/>
  <c r="R89" i="6"/>
  <c r="S88" i="6"/>
  <c r="R88" i="6"/>
  <c r="S87" i="6"/>
  <c r="R87" i="6"/>
  <c r="S86" i="6"/>
  <c r="R86" i="6"/>
  <c r="S85" i="6"/>
  <c r="R85" i="6"/>
  <c r="S84" i="6"/>
  <c r="R84" i="6"/>
  <c r="S83" i="6"/>
  <c r="R83" i="6"/>
  <c r="S82" i="6"/>
  <c r="R82" i="6"/>
  <c r="S81" i="6"/>
  <c r="R81" i="6"/>
  <c r="S80" i="6"/>
  <c r="R80" i="6"/>
  <c r="S79" i="6"/>
  <c r="R79" i="6"/>
  <c r="S78" i="6"/>
  <c r="R78" i="6"/>
  <c r="S77" i="6"/>
  <c r="R77" i="6"/>
  <c r="S76" i="6"/>
  <c r="R76" i="6"/>
  <c r="S75" i="6"/>
  <c r="R75" i="6"/>
  <c r="S74" i="6"/>
  <c r="R74" i="6"/>
  <c r="S73" i="6"/>
  <c r="R73" i="6"/>
  <c r="Q73" i="6"/>
  <c r="S72" i="6"/>
  <c r="R72" i="6"/>
  <c r="S71" i="6"/>
  <c r="R71" i="6"/>
  <c r="S70" i="6"/>
  <c r="R70" i="6"/>
  <c r="S69" i="6"/>
  <c r="R69" i="6"/>
  <c r="S68" i="6"/>
  <c r="R68" i="6"/>
  <c r="Q68" i="6"/>
  <c r="S67" i="6"/>
  <c r="R67" i="6"/>
  <c r="Q67" i="6"/>
  <c r="S66" i="6"/>
  <c r="R66" i="6"/>
  <c r="Q66" i="6"/>
  <c r="S65" i="6"/>
  <c r="R65" i="6"/>
  <c r="S64" i="6"/>
  <c r="R64" i="6"/>
  <c r="S63" i="6"/>
  <c r="R63" i="6"/>
  <c r="S62" i="6"/>
  <c r="R62" i="6"/>
  <c r="S61" i="6"/>
  <c r="R61" i="6"/>
  <c r="S60" i="6"/>
  <c r="R60" i="6"/>
  <c r="S59" i="6"/>
  <c r="R59" i="6"/>
  <c r="Q59" i="6"/>
  <c r="S58" i="6"/>
  <c r="R58" i="6"/>
  <c r="S57" i="6"/>
  <c r="R57" i="6"/>
  <c r="S56" i="6"/>
  <c r="R56" i="6"/>
  <c r="Q56" i="6"/>
  <c r="S55" i="6"/>
  <c r="R55" i="6"/>
  <c r="Q55" i="6"/>
  <c r="S54" i="6"/>
  <c r="R54" i="6"/>
  <c r="S53" i="6"/>
  <c r="R53" i="6"/>
  <c r="Q53" i="6"/>
  <c r="S52" i="6"/>
  <c r="R52" i="6"/>
  <c r="S50" i="6"/>
  <c r="R50" i="6"/>
  <c r="Q50" i="6"/>
  <c r="S49" i="6"/>
  <c r="R49" i="6"/>
  <c r="Q49" i="6"/>
  <c r="S48" i="6"/>
  <c r="R48" i="6"/>
  <c r="Q48" i="6"/>
  <c r="S47" i="6"/>
  <c r="R47" i="6"/>
  <c r="Q47" i="6"/>
  <c r="S46" i="6"/>
  <c r="R46" i="6"/>
  <c r="Q46" i="6"/>
  <c r="S45" i="6"/>
  <c r="R45" i="6"/>
  <c r="Q45" i="6"/>
  <c r="S44" i="6"/>
  <c r="R44" i="6"/>
  <c r="Q44" i="6"/>
  <c r="S43" i="6"/>
  <c r="R43" i="6"/>
  <c r="Q43" i="6"/>
  <c r="S42" i="6"/>
  <c r="R42" i="6"/>
  <c r="Q42" i="6"/>
  <c r="S41" i="6"/>
  <c r="R41" i="6"/>
  <c r="Q41" i="6"/>
  <c r="S40" i="6"/>
  <c r="R40" i="6"/>
  <c r="Q40" i="6"/>
  <c r="S39" i="6"/>
  <c r="R39" i="6"/>
  <c r="Q39" i="6"/>
  <c r="S38" i="6"/>
  <c r="R38" i="6"/>
  <c r="Q38" i="6"/>
  <c r="S37" i="6"/>
  <c r="R37" i="6"/>
  <c r="Q37" i="6"/>
  <c r="S36" i="6"/>
  <c r="R36" i="6"/>
  <c r="Q36" i="6"/>
  <c r="S35" i="6"/>
  <c r="R35" i="6"/>
  <c r="Q35" i="6"/>
  <c r="S34" i="6"/>
  <c r="Q34" i="6"/>
  <c r="S33" i="6"/>
  <c r="Q33" i="6"/>
  <c r="S32" i="6"/>
  <c r="R32" i="6"/>
  <c r="Q32" i="6"/>
  <c r="S31" i="6"/>
  <c r="R31" i="6"/>
  <c r="Q31" i="6"/>
  <c r="S30" i="6"/>
  <c r="R30" i="6"/>
  <c r="Q30" i="6"/>
  <c r="S29" i="6"/>
  <c r="R29" i="6"/>
  <c r="Q29" i="6"/>
  <c r="S28" i="6"/>
  <c r="R28" i="6"/>
  <c r="Q28" i="6"/>
  <c r="S27" i="6"/>
  <c r="R27" i="6"/>
  <c r="Q27" i="6"/>
  <c r="S26" i="6"/>
  <c r="R26" i="6"/>
  <c r="Q26" i="6"/>
  <c r="S25" i="6"/>
  <c r="R25" i="6"/>
  <c r="Q25" i="6"/>
  <c r="S24" i="6"/>
  <c r="R24" i="6"/>
  <c r="Q24" i="6"/>
  <c r="S23" i="6"/>
  <c r="R23" i="6"/>
  <c r="Q23" i="6"/>
  <c r="S22" i="6"/>
  <c r="R22" i="6"/>
  <c r="Q22" i="6"/>
  <c r="S21" i="6"/>
  <c r="R21" i="6"/>
  <c r="Q21" i="6"/>
  <c r="S20" i="6"/>
  <c r="R20" i="6"/>
  <c r="Q20" i="6"/>
  <c r="S19" i="6"/>
  <c r="R19" i="6"/>
  <c r="Q19" i="6"/>
  <c r="S18" i="6"/>
  <c r="R18" i="6"/>
  <c r="Q18" i="6"/>
  <c r="S17" i="6"/>
  <c r="R17" i="6"/>
  <c r="Q17" i="6"/>
  <c r="S16" i="6"/>
  <c r="R16" i="6"/>
  <c r="Q16" i="6"/>
  <c r="S15" i="6"/>
  <c r="R15" i="6"/>
  <c r="Q15" i="6"/>
  <c r="S14" i="6"/>
  <c r="R14" i="6"/>
  <c r="Q14" i="6"/>
  <c r="S13" i="6"/>
  <c r="R13" i="6"/>
  <c r="Q13" i="6"/>
  <c r="S12" i="6"/>
  <c r="R12" i="6"/>
  <c r="Q12" i="6"/>
  <c r="S11" i="6"/>
  <c r="R11" i="6"/>
  <c r="Q11" i="6"/>
  <c r="S10" i="6"/>
  <c r="R10" i="6"/>
  <c r="Q10" i="6"/>
  <c r="S9" i="6"/>
  <c r="R9" i="6"/>
  <c r="Q9" i="6"/>
  <c r="S8" i="6"/>
  <c r="R8" i="6"/>
  <c r="Q8" i="6"/>
  <c r="S7" i="6"/>
  <c r="Q7" i="6"/>
  <c r="R7" i="6"/>
  <c r="S6" i="6"/>
  <c r="Q6" i="6"/>
  <c r="R6" i="6"/>
  <c r="S5" i="6"/>
  <c r="R5" i="6"/>
  <c r="Q5" i="6"/>
  <c r="S4" i="6"/>
  <c r="R4" i="6"/>
  <c r="Q4" i="6"/>
  <c r="U1" i="5"/>
  <c r="N770" i="5" s="1"/>
  <c r="M6" i="5"/>
  <c r="M7" i="5"/>
  <c r="R7" i="5" s="1"/>
  <c r="S842" i="5"/>
  <c r="R842" i="5"/>
  <c r="Q842" i="5"/>
  <c r="S841" i="5"/>
  <c r="R841" i="5"/>
  <c r="Q841" i="5"/>
  <c r="S840" i="5"/>
  <c r="R840" i="5"/>
  <c r="Q840" i="5"/>
  <c r="S839" i="5"/>
  <c r="R839" i="5"/>
  <c r="Q839" i="5"/>
  <c r="S838" i="5"/>
  <c r="R838" i="5"/>
  <c r="Q838" i="5"/>
  <c r="S837" i="5"/>
  <c r="R837" i="5"/>
  <c r="Q837" i="5"/>
  <c r="S836" i="5"/>
  <c r="R836" i="5"/>
  <c r="Q836" i="5"/>
  <c r="S835" i="5"/>
  <c r="R835" i="5"/>
  <c r="Q835" i="5"/>
  <c r="S834" i="5"/>
  <c r="R834" i="5"/>
  <c r="Q834" i="5"/>
  <c r="S833" i="5"/>
  <c r="R833" i="5"/>
  <c r="Q833" i="5"/>
  <c r="S832" i="5"/>
  <c r="R832" i="5"/>
  <c r="Q832" i="5"/>
  <c r="S831" i="5"/>
  <c r="R831" i="5"/>
  <c r="Q831" i="5"/>
  <c r="S830" i="5"/>
  <c r="R830" i="5"/>
  <c r="Q830" i="5"/>
  <c r="S829" i="5"/>
  <c r="R829" i="5"/>
  <c r="Q829" i="5"/>
  <c r="S828" i="5"/>
  <c r="R828" i="5"/>
  <c r="Q828" i="5"/>
  <c r="S827" i="5"/>
  <c r="R827" i="5"/>
  <c r="Q827" i="5"/>
  <c r="S826" i="5"/>
  <c r="R826" i="5"/>
  <c r="Q826" i="5"/>
  <c r="S825" i="5"/>
  <c r="R825" i="5"/>
  <c r="Q825" i="5"/>
  <c r="S824" i="5"/>
  <c r="R824" i="5"/>
  <c r="Q824" i="5"/>
  <c r="S823" i="5"/>
  <c r="R823" i="5"/>
  <c r="Q823" i="5"/>
  <c r="S822" i="5"/>
  <c r="R822" i="5"/>
  <c r="Q822" i="5"/>
  <c r="S821" i="5"/>
  <c r="R821" i="5"/>
  <c r="Q821" i="5"/>
  <c r="S820" i="5"/>
  <c r="R820" i="5"/>
  <c r="Q820" i="5"/>
  <c r="S819" i="5"/>
  <c r="R819" i="5"/>
  <c r="Q819" i="5"/>
  <c r="S818" i="5"/>
  <c r="R818" i="5"/>
  <c r="Q818" i="5"/>
  <c r="S817" i="5"/>
  <c r="R817" i="5"/>
  <c r="Q817" i="5"/>
  <c r="S816" i="5"/>
  <c r="R816" i="5"/>
  <c r="Q816" i="5"/>
  <c r="S815" i="5"/>
  <c r="R815" i="5"/>
  <c r="Q815" i="5"/>
  <c r="S814" i="5"/>
  <c r="R814" i="5"/>
  <c r="Q814" i="5"/>
  <c r="S813" i="5"/>
  <c r="R813" i="5"/>
  <c r="Q813" i="5"/>
  <c r="S812" i="5"/>
  <c r="R812" i="5"/>
  <c r="Q812" i="5"/>
  <c r="S811" i="5"/>
  <c r="R811" i="5"/>
  <c r="Q811" i="5"/>
  <c r="S810" i="5"/>
  <c r="R810" i="5"/>
  <c r="Q810" i="5"/>
  <c r="S809" i="5"/>
  <c r="R809" i="5"/>
  <c r="Q809" i="5"/>
  <c r="S808" i="5"/>
  <c r="R808" i="5"/>
  <c r="Q808" i="5"/>
  <c r="S807" i="5"/>
  <c r="R807" i="5"/>
  <c r="Q807" i="5"/>
  <c r="S806" i="5"/>
  <c r="R806" i="5"/>
  <c r="Q806" i="5"/>
  <c r="S805" i="5"/>
  <c r="R805" i="5"/>
  <c r="Q805" i="5"/>
  <c r="S804" i="5"/>
  <c r="R804" i="5"/>
  <c r="Q804" i="5"/>
  <c r="S803" i="5"/>
  <c r="R803" i="5"/>
  <c r="Q803" i="5"/>
  <c r="S802" i="5"/>
  <c r="R802" i="5"/>
  <c r="Q802" i="5"/>
  <c r="S801" i="5"/>
  <c r="R801" i="5"/>
  <c r="Q801" i="5"/>
  <c r="S800" i="5"/>
  <c r="R800" i="5"/>
  <c r="Q800" i="5"/>
  <c r="S799" i="5"/>
  <c r="R799" i="5"/>
  <c r="Q799" i="5"/>
  <c r="S798" i="5"/>
  <c r="R798" i="5"/>
  <c r="Q798" i="5"/>
  <c r="S797" i="5"/>
  <c r="R797" i="5"/>
  <c r="Q797" i="5"/>
  <c r="S796" i="5"/>
  <c r="R796" i="5"/>
  <c r="Q796" i="5"/>
  <c r="S795" i="5"/>
  <c r="R795" i="5"/>
  <c r="Q795" i="5"/>
  <c r="S794" i="5"/>
  <c r="R794" i="5"/>
  <c r="Q794" i="5"/>
  <c r="S793" i="5"/>
  <c r="R793" i="5"/>
  <c r="Q793" i="5"/>
  <c r="S792" i="5"/>
  <c r="R792" i="5"/>
  <c r="Q792" i="5"/>
  <c r="S791" i="5"/>
  <c r="R791" i="5"/>
  <c r="Q791" i="5"/>
  <c r="S790" i="5"/>
  <c r="R790" i="5"/>
  <c r="Q790" i="5"/>
  <c r="S789" i="5"/>
  <c r="R789" i="5"/>
  <c r="Q789" i="5"/>
  <c r="S788" i="5"/>
  <c r="R788" i="5"/>
  <c r="Q788" i="5"/>
  <c r="S787" i="5"/>
  <c r="R787" i="5"/>
  <c r="Q787" i="5"/>
  <c r="S786" i="5"/>
  <c r="R786" i="5"/>
  <c r="Q786" i="5"/>
  <c r="S785" i="5"/>
  <c r="R785" i="5"/>
  <c r="Q785" i="5"/>
  <c r="S784" i="5"/>
  <c r="R784" i="5"/>
  <c r="Q784" i="5"/>
  <c r="S783" i="5"/>
  <c r="R783" i="5"/>
  <c r="Q783" i="5"/>
  <c r="S782" i="5"/>
  <c r="R782" i="5"/>
  <c r="Q782" i="5"/>
  <c r="S781" i="5"/>
  <c r="R781" i="5"/>
  <c r="Q781" i="5"/>
  <c r="S780" i="5"/>
  <c r="R780" i="5"/>
  <c r="Q780" i="5"/>
  <c r="S779" i="5"/>
  <c r="R779" i="5"/>
  <c r="Q779" i="5"/>
  <c r="S778" i="5"/>
  <c r="R778" i="5"/>
  <c r="Q778" i="5"/>
  <c r="S777" i="5"/>
  <c r="R777" i="5"/>
  <c r="Q777" i="5"/>
  <c r="S776" i="5"/>
  <c r="R776" i="5"/>
  <c r="Q776" i="5"/>
  <c r="S775" i="5"/>
  <c r="R775" i="5"/>
  <c r="Q775" i="5"/>
  <c r="S774" i="5"/>
  <c r="R774" i="5"/>
  <c r="Q774" i="5"/>
  <c r="S773" i="5"/>
  <c r="R773" i="5"/>
  <c r="Q773" i="5"/>
  <c r="S772" i="5"/>
  <c r="R772" i="5"/>
  <c r="Q772" i="5"/>
  <c r="S771" i="5"/>
  <c r="R771" i="5"/>
  <c r="Q771" i="5"/>
  <c r="S770" i="5"/>
  <c r="R770" i="5"/>
  <c r="Q770" i="5"/>
  <c r="S769" i="5"/>
  <c r="R769" i="5"/>
  <c r="Q769" i="5"/>
  <c r="S768" i="5"/>
  <c r="R768" i="5"/>
  <c r="Q768" i="5"/>
  <c r="S767" i="5"/>
  <c r="R767" i="5"/>
  <c r="Q767" i="5"/>
  <c r="S766" i="5"/>
  <c r="R766" i="5"/>
  <c r="Q766" i="5"/>
  <c r="S765" i="5"/>
  <c r="R765" i="5"/>
  <c r="Q765" i="5"/>
  <c r="S764" i="5"/>
  <c r="R764" i="5"/>
  <c r="Q764" i="5"/>
  <c r="S763" i="5"/>
  <c r="R763" i="5"/>
  <c r="Q763" i="5"/>
  <c r="S762" i="5"/>
  <c r="R762" i="5"/>
  <c r="Q762" i="5"/>
  <c r="S761" i="5"/>
  <c r="R761" i="5"/>
  <c r="Q761" i="5"/>
  <c r="S760" i="5"/>
  <c r="R760" i="5"/>
  <c r="Q760" i="5"/>
  <c r="S759" i="5"/>
  <c r="R759" i="5"/>
  <c r="Q759" i="5"/>
  <c r="S758" i="5"/>
  <c r="R758" i="5"/>
  <c r="Q758" i="5"/>
  <c r="S757" i="5"/>
  <c r="R757" i="5"/>
  <c r="Q757" i="5"/>
  <c r="S756" i="5"/>
  <c r="R756" i="5"/>
  <c r="Q756" i="5"/>
  <c r="S755" i="5"/>
  <c r="R755" i="5"/>
  <c r="Q755" i="5"/>
  <c r="S754" i="5"/>
  <c r="R754" i="5"/>
  <c r="Q754" i="5"/>
  <c r="S753" i="5"/>
  <c r="R753" i="5"/>
  <c r="Q753" i="5"/>
  <c r="S752" i="5"/>
  <c r="R752" i="5"/>
  <c r="Q752" i="5"/>
  <c r="S751" i="5"/>
  <c r="R751" i="5"/>
  <c r="Q751" i="5"/>
  <c r="S750" i="5"/>
  <c r="R750" i="5"/>
  <c r="Q750" i="5"/>
  <c r="S749" i="5"/>
  <c r="R749" i="5"/>
  <c r="Q749" i="5"/>
  <c r="S748" i="5"/>
  <c r="R748" i="5"/>
  <c r="Q748" i="5"/>
  <c r="S747" i="5"/>
  <c r="R747" i="5"/>
  <c r="Q747" i="5"/>
  <c r="S746" i="5"/>
  <c r="R746" i="5"/>
  <c r="Q746" i="5"/>
  <c r="S745" i="5"/>
  <c r="R745" i="5"/>
  <c r="Q745" i="5"/>
  <c r="S744" i="5"/>
  <c r="R744" i="5"/>
  <c r="Q744" i="5"/>
  <c r="S743" i="5"/>
  <c r="R743" i="5"/>
  <c r="Q743" i="5"/>
  <c r="S742" i="5"/>
  <c r="R742" i="5"/>
  <c r="Q742" i="5"/>
  <c r="S741" i="5"/>
  <c r="R741" i="5"/>
  <c r="Q741" i="5"/>
  <c r="S740" i="5"/>
  <c r="R740" i="5"/>
  <c r="Q740" i="5"/>
  <c r="S739" i="5"/>
  <c r="R739" i="5"/>
  <c r="Q739" i="5"/>
  <c r="S738" i="5"/>
  <c r="R738" i="5"/>
  <c r="Q738" i="5"/>
  <c r="S737" i="5"/>
  <c r="R737" i="5"/>
  <c r="Q737" i="5"/>
  <c r="S736" i="5"/>
  <c r="R736" i="5"/>
  <c r="Q736" i="5"/>
  <c r="S735" i="5"/>
  <c r="R735" i="5"/>
  <c r="Q735" i="5"/>
  <c r="S734" i="5"/>
  <c r="R734" i="5"/>
  <c r="Q734" i="5"/>
  <c r="S733" i="5"/>
  <c r="R733" i="5"/>
  <c r="Q733" i="5"/>
  <c r="S732" i="5"/>
  <c r="R732" i="5"/>
  <c r="Q732" i="5"/>
  <c r="S731" i="5"/>
  <c r="R731" i="5"/>
  <c r="Q731" i="5"/>
  <c r="S730" i="5"/>
  <c r="R730" i="5"/>
  <c r="Q730" i="5"/>
  <c r="S729" i="5"/>
  <c r="R729" i="5"/>
  <c r="Q729" i="5"/>
  <c r="S728" i="5"/>
  <c r="R728" i="5"/>
  <c r="Q728" i="5"/>
  <c r="S727" i="5"/>
  <c r="R727" i="5"/>
  <c r="Q727" i="5"/>
  <c r="S726" i="5"/>
  <c r="R726" i="5"/>
  <c r="Q726" i="5"/>
  <c r="S725" i="5"/>
  <c r="R725" i="5"/>
  <c r="Q725" i="5"/>
  <c r="S724" i="5"/>
  <c r="R724" i="5"/>
  <c r="Q724" i="5"/>
  <c r="S723" i="5"/>
  <c r="R723" i="5"/>
  <c r="Q723" i="5"/>
  <c r="S722" i="5"/>
  <c r="R722" i="5"/>
  <c r="Q722" i="5"/>
  <c r="S721" i="5"/>
  <c r="R721" i="5"/>
  <c r="Q721" i="5"/>
  <c r="S720" i="5"/>
  <c r="R720" i="5"/>
  <c r="Q720" i="5"/>
  <c r="S719" i="5"/>
  <c r="R719" i="5"/>
  <c r="Q719" i="5"/>
  <c r="S718" i="5"/>
  <c r="R718" i="5"/>
  <c r="Q718" i="5"/>
  <c r="S717" i="5"/>
  <c r="R717" i="5"/>
  <c r="Q717" i="5"/>
  <c r="S716" i="5"/>
  <c r="R716" i="5"/>
  <c r="Q716" i="5"/>
  <c r="S715" i="5"/>
  <c r="R715" i="5"/>
  <c r="Q715" i="5"/>
  <c r="S714" i="5"/>
  <c r="R714" i="5"/>
  <c r="Q714" i="5"/>
  <c r="S713" i="5"/>
  <c r="R713" i="5"/>
  <c r="Q713" i="5"/>
  <c r="S712" i="5"/>
  <c r="R712" i="5"/>
  <c r="Q712" i="5"/>
  <c r="S711" i="5"/>
  <c r="R711" i="5"/>
  <c r="Q711" i="5"/>
  <c r="S710" i="5"/>
  <c r="R710" i="5"/>
  <c r="Q710" i="5"/>
  <c r="S709" i="5"/>
  <c r="R709" i="5"/>
  <c r="Q709" i="5"/>
  <c r="S708" i="5"/>
  <c r="R708" i="5"/>
  <c r="Q708" i="5"/>
  <c r="S707" i="5"/>
  <c r="R707" i="5"/>
  <c r="Q707" i="5"/>
  <c r="S706" i="5"/>
  <c r="R706" i="5"/>
  <c r="Q706" i="5"/>
  <c r="S705" i="5"/>
  <c r="R705" i="5"/>
  <c r="Q705" i="5"/>
  <c r="S704" i="5"/>
  <c r="R704" i="5"/>
  <c r="Q704" i="5"/>
  <c r="S703" i="5"/>
  <c r="R703" i="5"/>
  <c r="Q703" i="5"/>
  <c r="S702" i="5"/>
  <c r="R702" i="5"/>
  <c r="Q702" i="5"/>
  <c r="S701" i="5"/>
  <c r="R701" i="5"/>
  <c r="Q701" i="5"/>
  <c r="S700" i="5"/>
  <c r="R700" i="5"/>
  <c r="Q700" i="5"/>
  <c r="S699" i="5"/>
  <c r="R699" i="5"/>
  <c r="Q699" i="5"/>
  <c r="S698" i="5"/>
  <c r="R698" i="5"/>
  <c r="Q698" i="5"/>
  <c r="S697" i="5"/>
  <c r="R697" i="5"/>
  <c r="Q697" i="5"/>
  <c r="S696" i="5"/>
  <c r="R696" i="5"/>
  <c r="Q696" i="5"/>
  <c r="S695" i="5"/>
  <c r="R695" i="5"/>
  <c r="Q695" i="5"/>
  <c r="S694" i="5"/>
  <c r="R694" i="5"/>
  <c r="Q694" i="5"/>
  <c r="S693" i="5"/>
  <c r="R693" i="5"/>
  <c r="Q693" i="5"/>
  <c r="S692" i="5"/>
  <c r="R692" i="5"/>
  <c r="Q692" i="5"/>
  <c r="S691" i="5"/>
  <c r="R691" i="5"/>
  <c r="Q691" i="5"/>
  <c r="S690" i="5"/>
  <c r="R690" i="5"/>
  <c r="Q690" i="5"/>
  <c r="S689" i="5"/>
  <c r="R689" i="5"/>
  <c r="Q689" i="5"/>
  <c r="S688" i="5"/>
  <c r="R688" i="5"/>
  <c r="Q688" i="5"/>
  <c r="S687" i="5"/>
  <c r="R687" i="5"/>
  <c r="Q687" i="5"/>
  <c r="S686" i="5"/>
  <c r="R686" i="5"/>
  <c r="Q686" i="5"/>
  <c r="S685" i="5"/>
  <c r="R685" i="5"/>
  <c r="Q685" i="5"/>
  <c r="S684" i="5"/>
  <c r="R684" i="5"/>
  <c r="Q684" i="5"/>
  <c r="S683" i="5"/>
  <c r="R683" i="5"/>
  <c r="Q683" i="5"/>
  <c r="S682" i="5"/>
  <c r="R682" i="5"/>
  <c r="Q682" i="5"/>
  <c r="S681" i="5"/>
  <c r="R681" i="5"/>
  <c r="Q681" i="5"/>
  <c r="S680" i="5"/>
  <c r="R680" i="5"/>
  <c r="Q680" i="5"/>
  <c r="S679" i="5"/>
  <c r="R679" i="5"/>
  <c r="Q679" i="5"/>
  <c r="S678" i="5"/>
  <c r="R678" i="5"/>
  <c r="Q678" i="5"/>
  <c r="S677" i="5"/>
  <c r="R677" i="5"/>
  <c r="Q677" i="5"/>
  <c r="S676" i="5"/>
  <c r="R676" i="5"/>
  <c r="Q676" i="5"/>
  <c r="S675" i="5"/>
  <c r="R675" i="5"/>
  <c r="Q675" i="5"/>
  <c r="S674" i="5"/>
  <c r="R674" i="5"/>
  <c r="Q674" i="5"/>
  <c r="S673" i="5"/>
  <c r="R673" i="5"/>
  <c r="Q673" i="5"/>
  <c r="S672" i="5"/>
  <c r="R672" i="5"/>
  <c r="Q672" i="5"/>
  <c r="S671" i="5"/>
  <c r="R671" i="5"/>
  <c r="Q671" i="5"/>
  <c r="S670" i="5"/>
  <c r="R670" i="5"/>
  <c r="Q670" i="5"/>
  <c r="S669" i="5"/>
  <c r="R669" i="5"/>
  <c r="Q669" i="5"/>
  <c r="S668" i="5"/>
  <c r="R668" i="5"/>
  <c r="Q668" i="5"/>
  <c r="S667" i="5"/>
  <c r="R667" i="5"/>
  <c r="Q667" i="5"/>
  <c r="S666" i="5"/>
  <c r="R666" i="5"/>
  <c r="Q666" i="5"/>
  <c r="S665" i="5"/>
  <c r="R665" i="5"/>
  <c r="Q665" i="5"/>
  <c r="S664" i="5"/>
  <c r="R664" i="5"/>
  <c r="Q664" i="5"/>
  <c r="S663" i="5"/>
  <c r="R663" i="5"/>
  <c r="Q663" i="5"/>
  <c r="S662" i="5"/>
  <c r="R662" i="5"/>
  <c r="Q662" i="5"/>
  <c r="S661" i="5"/>
  <c r="R661" i="5"/>
  <c r="Q661" i="5"/>
  <c r="S660" i="5"/>
  <c r="R660" i="5"/>
  <c r="Q660" i="5"/>
  <c r="S659" i="5"/>
  <c r="R659" i="5"/>
  <c r="Q659" i="5"/>
  <c r="S658" i="5"/>
  <c r="R658" i="5"/>
  <c r="Q658" i="5"/>
  <c r="S657" i="5"/>
  <c r="R657" i="5"/>
  <c r="Q657" i="5"/>
  <c r="S656" i="5"/>
  <c r="R656" i="5"/>
  <c r="Q656" i="5"/>
  <c r="S655" i="5"/>
  <c r="R655" i="5"/>
  <c r="Q655" i="5"/>
  <c r="S654" i="5"/>
  <c r="R654" i="5"/>
  <c r="Q654" i="5"/>
  <c r="S653" i="5"/>
  <c r="R653" i="5"/>
  <c r="Q653" i="5"/>
  <c r="S652" i="5"/>
  <c r="R652" i="5"/>
  <c r="Q652" i="5"/>
  <c r="S651" i="5"/>
  <c r="R651" i="5"/>
  <c r="Q651" i="5"/>
  <c r="S650" i="5"/>
  <c r="R650" i="5"/>
  <c r="Q650" i="5"/>
  <c r="S649" i="5"/>
  <c r="R649" i="5"/>
  <c r="Q649" i="5"/>
  <c r="S648" i="5"/>
  <c r="R648" i="5"/>
  <c r="Q648" i="5"/>
  <c r="S647" i="5"/>
  <c r="R647" i="5"/>
  <c r="Q647" i="5"/>
  <c r="S646" i="5"/>
  <c r="R646" i="5"/>
  <c r="Q646" i="5"/>
  <c r="S645" i="5"/>
  <c r="R645" i="5"/>
  <c r="Q645" i="5"/>
  <c r="S644" i="5"/>
  <c r="R644" i="5"/>
  <c r="Q644" i="5"/>
  <c r="S643" i="5"/>
  <c r="R643" i="5"/>
  <c r="Q643" i="5"/>
  <c r="S642" i="5"/>
  <c r="R642" i="5"/>
  <c r="Q642" i="5"/>
  <c r="S641" i="5"/>
  <c r="R641" i="5"/>
  <c r="Q641" i="5"/>
  <c r="S640" i="5"/>
  <c r="R640" i="5"/>
  <c r="Q640" i="5"/>
  <c r="S639" i="5"/>
  <c r="R639" i="5"/>
  <c r="Q639" i="5"/>
  <c r="S638" i="5"/>
  <c r="R638" i="5"/>
  <c r="Q638" i="5"/>
  <c r="S637" i="5"/>
  <c r="R637" i="5"/>
  <c r="Q637" i="5"/>
  <c r="S636" i="5"/>
  <c r="R636" i="5"/>
  <c r="Q636" i="5"/>
  <c r="S635" i="5"/>
  <c r="R635" i="5"/>
  <c r="Q635" i="5"/>
  <c r="S634" i="5"/>
  <c r="R634" i="5"/>
  <c r="Q634" i="5"/>
  <c r="S633" i="5"/>
  <c r="R633" i="5"/>
  <c r="Q633" i="5"/>
  <c r="S632" i="5"/>
  <c r="R632" i="5"/>
  <c r="Q632" i="5"/>
  <c r="S631" i="5"/>
  <c r="R631" i="5"/>
  <c r="Q631" i="5"/>
  <c r="S630" i="5"/>
  <c r="R630" i="5"/>
  <c r="Q630" i="5"/>
  <c r="S629" i="5"/>
  <c r="R629" i="5"/>
  <c r="Q629" i="5"/>
  <c r="S628" i="5"/>
  <c r="R628" i="5"/>
  <c r="Q628" i="5"/>
  <c r="S627" i="5"/>
  <c r="R627" i="5"/>
  <c r="Q627" i="5"/>
  <c r="S626" i="5"/>
  <c r="R626" i="5"/>
  <c r="Q626" i="5"/>
  <c r="S625" i="5"/>
  <c r="R625" i="5"/>
  <c r="Q625" i="5"/>
  <c r="S624" i="5"/>
  <c r="R624" i="5"/>
  <c r="Q624" i="5"/>
  <c r="S623" i="5"/>
  <c r="R623" i="5"/>
  <c r="Q623" i="5"/>
  <c r="S622" i="5"/>
  <c r="R622" i="5"/>
  <c r="Q622" i="5"/>
  <c r="S621" i="5"/>
  <c r="R621" i="5"/>
  <c r="Q621" i="5"/>
  <c r="S620" i="5"/>
  <c r="R620" i="5"/>
  <c r="Q620" i="5"/>
  <c r="S619" i="5"/>
  <c r="R619" i="5"/>
  <c r="Q619" i="5"/>
  <c r="S618" i="5"/>
  <c r="R618" i="5"/>
  <c r="Q618" i="5"/>
  <c r="S617" i="5"/>
  <c r="R617" i="5"/>
  <c r="Q617" i="5"/>
  <c r="S616" i="5"/>
  <c r="R616" i="5"/>
  <c r="Q616" i="5"/>
  <c r="S615" i="5"/>
  <c r="R615" i="5"/>
  <c r="Q615" i="5"/>
  <c r="S614" i="5"/>
  <c r="R614" i="5"/>
  <c r="Q614" i="5"/>
  <c r="S613" i="5"/>
  <c r="R613" i="5"/>
  <c r="Q613" i="5"/>
  <c r="S612" i="5"/>
  <c r="R612" i="5"/>
  <c r="Q612" i="5"/>
  <c r="S611" i="5"/>
  <c r="R611" i="5"/>
  <c r="Q611" i="5"/>
  <c r="S610" i="5"/>
  <c r="R610" i="5"/>
  <c r="Q610" i="5"/>
  <c r="S609" i="5"/>
  <c r="R609" i="5"/>
  <c r="Q609" i="5"/>
  <c r="S608" i="5"/>
  <c r="R608" i="5"/>
  <c r="Q608" i="5"/>
  <c r="S607" i="5"/>
  <c r="R607" i="5"/>
  <c r="Q607" i="5"/>
  <c r="S606" i="5"/>
  <c r="R606" i="5"/>
  <c r="Q606" i="5"/>
  <c r="S605" i="5"/>
  <c r="R605" i="5"/>
  <c r="Q605" i="5"/>
  <c r="S604" i="5"/>
  <c r="R604" i="5"/>
  <c r="Q604" i="5"/>
  <c r="S603" i="5"/>
  <c r="R603" i="5"/>
  <c r="Q603" i="5"/>
  <c r="S602" i="5"/>
  <c r="R602" i="5"/>
  <c r="Q602" i="5"/>
  <c r="S601" i="5"/>
  <c r="R601" i="5"/>
  <c r="Q601" i="5"/>
  <c r="S600" i="5"/>
  <c r="R600" i="5"/>
  <c r="Q600" i="5"/>
  <c r="S599" i="5"/>
  <c r="R599" i="5"/>
  <c r="Q599" i="5"/>
  <c r="S598" i="5"/>
  <c r="R598" i="5"/>
  <c r="Q598" i="5"/>
  <c r="S597" i="5"/>
  <c r="R597" i="5"/>
  <c r="Q597" i="5"/>
  <c r="S596" i="5"/>
  <c r="R596" i="5"/>
  <c r="Q596" i="5"/>
  <c r="S595" i="5"/>
  <c r="R595" i="5"/>
  <c r="Q595" i="5"/>
  <c r="S594" i="5"/>
  <c r="R594" i="5"/>
  <c r="Q594" i="5"/>
  <c r="S593" i="5"/>
  <c r="R593" i="5"/>
  <c r="Q593" i="5"/>
  <c r="S592" i="5"/>
  <c r="R592" i="5"/>
  <c r="Q592" i="5"/>
  <c r="S591" i="5"/>
  <c r="R591" i="5"/>
  <c r="Q591" i="5"/>
  <c r="S590" i="5"/>
  <c r="R590" i="5"/>
  <c r="Q590" i="5"/>
  <c r="S589" i="5"/>
  <c r="R589" i="5"/>
  <c r="Q589" i="5"/>
  <c r="S588" i="5"/>
  <c r="R588" i="5"/>
  <c r="Q588" i="5"/>
  <c r="S587" i="5"/>
  <c r="R587" i="5"/>
  <c r="Q587" i="5"/>
  <c r="S586" i="5"/>
  <c r="R586" i="5"/>
  <c r="Q586" i="5"/>
  <c r="S585" i="5"/>
  <c r="R585" i="5"/>
  <c r="Q585" i="5"/>
  <c r="S584" i="5"/>
  <c r="R584" i="5"/>
  <c r="Q584" i="5"/>
  <c r="S583" i="5"/>
  <c r="R583" i="5"/>
  <c r="Q583" i="5"/>
  <c r="S582" i="5"/>
  <c r="R582" i="5"/>
  <c r="Q582" i="5"/>
  <c r="S581" i="5"/>
  <c r="R581" i="5"/>
  <c r="Q581" i="5"/>
  <c r="S580" i="5"/>
  <c r="R580" i="5"/>
  <c r="Q580" i="5"/>
  <c r="S579" i="5"/>
  <c r="R579" i="5"/>
  <c r="Q579" i="5"/>
  <c r="S578" i="5"/>
  <c r="R578" i="5"/>
  <c r="Q578" i="5"/>
  <c r="S577" i="5"/>
  <c r="R577" i="5"/>
  <c r="Q577" i="5"/>
  <c r="S576" i="5"/>
  <c r="R576" i="5"/>
  <c r="Q576" i="5"/>
  <c r="S575" i="5"/>
  <c r="R575" i="5"/>
  <c r="Q575" i="5"/>
  <c r="S574" i="5"/>
  <c r="R574" i="5"/>
  <c r="Q574" i="5"/>
  <c r="S573" i="5"/>
  <c r="R573" i="5"/>
  <c r="Q573" i="5"/>
  <c r="S572" i="5"/>
  <c r="R572" i="5"/>
  <c r="Q572" i="5"/>
  <c r="S571" i="5"/>
  <c r="R571" i="5"/>
  <c r="Q571" i="5"/>
  <c r="S570" i="5"/>
  <c r="R570" i="5"/>
  <c r="Q570" i="5"/>
  <c r="S569" i="5"/>
  <c r="R569" i="5"/>
  <c r="Q569" i="5"/>
  <c r="S568" i="5"/>
  <c r="R568" i="5"/>
  <c r="Q568" i="5"/>
  <c r="S567" i="5"/>
  <c r="R567" i="5"/>
  <c r="Q567" i="5"/>
  <c r="S566" i="5"/>
  <c r="R566" i="5"/>
  <c r="Q566" i="5"/>
  <c r="S565" i="5"/>
  <c r="R565" i="5"/>
  <c r="Q565" i="5"/>
  <c r="S564" i="5"/>
  <c r="R564" i="5"/>
  <c r="Q564" i="5"/>
  <c r="S563" i="5"/>
  <c r="R563" i="5"/>
  <c r="Q563" i="5"/>
  <c r="S562" i="5"/>
  <c r="R562" i="5"/>
  <c r="Q562" i="5"/>
  <c r="S561" i="5"/>
  <c r="R561" i="5"/>
  <c r="Q561" i="5"/>
  <c r="S560" i="5"/>
  <c r="R560" i="5"/>
  <c r="Q560" i="5"/>
  <c r="S559" i="5"/>
  <c r="R559" i="5"/>
  <c r="Q559" i="5"/>
  <c r="S558" i="5"/>
  <c r="R558" i="5"/>
  <c r="Q558" i="5"/>
  <c r="S557" i="5"/>
  <c r="R557" i="5"/>
  <c r="Q557" i="5"/>
  <c r="S556" i="5"/>
  <c r="R556" i="5"/>
  <c r="Q556" i="5"/>
  <c r="S555" i="5"/>
  <c r="R555" i="5"/>
  <c r="Q555" i="5"/>
  <c r="S554" i="5"/>
  <c r="R554" i="5"/>
  <c r="Q554" i="5"/>
  <c r="S553" i="5"/>
  <c r="R553" i="5"/>
  <c r="Q553" i="5"/>
  <c r="S552" i="5"/>
  <c r="R552" i="5"/>
  <c r="Q552" i="5"/>
  <c r="S551" i="5"/>
  <c r="R551" i="5"/>
  <c r="Q551" i="5"/>
  <c r="S550" i="5"/>
  <c r="R550" i="5"/>
  <c r="Q550" i="5"/>
  <c r="S549" i="5"/>
  <c r="R549" i="5"/>
  <c r="Q549" i="5"/>
  <c r="S548" i="5"/>
  <c r="R548" i="5"/>
  <c r="Q548" i="5"/>
  <c r="S547" i="5"/>
  <c r="R547" i="5"/>
  <c r="Q547" i="5"/>
  <c r="S546" i="5"/>
  <c r="R546" i="5"/>
  <c r="Q546" i="5"/>
  <c r="S545" i="5"/>
  <c r="R545" i="5"/>
  <c r="Q545" i="5"/>
  <c r="S544" i="5"/>
  <c r="R544" i="5"/>
  <c r="Q544" i="5"/>
  <c r="S543" i="5"/>
  <c r="R543" i="5"/>
  <c r="Q543" i="5"/>
  <c r="S542" i="5"/>
  <c r="R542" i="5"/>
  <c r="Q542" i="5"/>
  <c r="S541" i="5"/>
  <c r="R541" i="5"/>
  <c r="Q541" i="5"/>
  <c r="S540" i="5"/>
  <c r="R540" i="5"/>
  <c r="Q540" i="5"/>
  <c r="S539" i="5"/>
  <c r="R539" i="5"/>
  <c r="Q539" i="5"/>
  <c r="S538" i="5"/>
  <c r="R538" i="5"/>
  <c r="Q538" i="5"/>
  <c r="S537" i="5"/>
  <c r="R537" i="5"/>
  <c r="Q537" i="5"/>
  <c r="S536" i="5"/>
  <c r="R536" i="5"/>
  <c r="Q536" i="5"/>
  <c r="S535" i="5"/>
  <c r="R535" i="5"/>
  <c r="Q535" i="5"/>
  <c r="S534" i="5"/>
  <c r="R534" i="5"/>
  <c r="Q534" i="5"/>
  <c r="S533" i="5"/>
  <c r="R533" i="5"/>
  <c r="Q533" i="5"/>
  <c r="S532" i="5"/>
  <c r="R532" i="5"/>
  <c r="Q532" i="5"/>
  <c r="S531" i="5"/>
  <c r="R531" i="5"/>
  <c r="Q531" i="5"/>
  <c r="S530" i="5"/>
  <c r="R530" i="5"/>
  <c r="Q530" i="5"/>
  <c r="S529" i="5"/>
  <c r="R529" i="5"/>
  <c r="Q529" i="5"/>
  <c r="S528" i="5"/>
  <c r="R528" i="5"/>
  <c r="Q528" i="5"/>
  <c r="S527" i="5"/>
  <c r="R527" i="5"/>
  <c r="Q527" i="5"/>
  <c r="S526" i="5"/>
  <c r="R526" i="5"/>
  <c r="Q526" i="5"/>
  <c r="S525" i="5"/>
  <c r="R525" i="5"/>
  <c r="Q525" i="5"/>
  <c r="S524" i="5"/>
  <c r="R524" i="5"/>
  <c r="Q524" i="5"/>
  <c r="S523" i="5"/>
  <c r="R523" i="5"/>
  <c r="Q523" i="5"/>
  <c r="S522" i="5"/>
  <c r="R522" i="5"/>
  <c r="Q522" i="5"/>
  <c r="S521" i="5"/>
  <c r="R521" i="5"/>
  <c r="Q521" i="5"/>
  <c r="S520" i="5"/>
  <c r="R520" i="5"/>
  <c r="Q520" i="5"/>
  <c r="S519" i="5"/>
  <c r="R519" i="5"/>
  <c r="Q519" i="5"/>
  <c r="S518" i="5"/>
  <c r="R518" i="5"/>
  <c r="Q518" i="5"/>
  <c r="S517" i="5"/>
  <c r="R517" i="5"/>
  <c r="Q517" i="5"/>
  <c r="S516" i="5"/>
  <c r="R516" i="5"/>
  <c r="Q516" i="5"/>
  <c r="S515" i="5"/>
  <c r="R515" i="5"/>
  <c r="Q515" i="5"/>
  <c r="S514" i="5"/>
  <c r="R514" i="5"/>
  <c r="Q514" i="5"/>
  <c r="S513" i="5"/>
  <c r="R513" i="5"/>
  <c r="Q513" i="5"/>
  <c r="S512" i="5"/>
  <c r="R512" i="5"/>
  <c r="Q512" i="5"/>
  <c r="S511" i="5"/>
  <c r="R511" i="5"/>
  <c r="Q511" i="5"/>
  <c r="S510" i="5"/>
  <c r="R510" i="5"/>
  <c r="Q510" i="5"/>
  <c r="S509" i="5"/>
  <c r="R509" i="5"/>
  <c r="Q509" i="5"/>
  <c r="S508" i="5"/>
  <c r="R508" i="5"/>
  <c r="Q508" i="5"/>
  <c r="S507" i="5"/>
  <c r="R507" i="5"/>
  <c r="Q507" i="5"/>
  <c r="S506" i="5"/>
  <c r="R506" i="5"/>
  <c r="Q506" i="5"/>
  <c r="S505" i="5"/>
  <c r="R505" i="5"/>
  <c r="Q505" i="5"/>
  <c r="S504" i="5"/>
  <c r="R504" i="5"/>
  <c r="Q504" i="5"/>
  <c r="S503" i="5"/>
  <c r="R503" i="5"/>
  <c r="Q503" i="5"/>
  <c r="S502" i="5"/>
  <c r="R502" i="5"/>
  <c r="Q502" i="5"/>
  <c r="S501" i="5"/>
  <c r="R501" i="5"/>
  <c r="Q501" i="5"/>
  <c r="S500" i="5"/>
  <c r="R500" i="5"/>
  <c r="Q500" i="5"/>
  <c r="S499" i="5"/>
  <c r="R499" i="5"/>
  <c r="Q499" i="5"/>
  <c r="S498" i="5"/>
  <c r="R498" i="5"/>
  <c r="Q498" i="5"/>
  <c r="S497" i="5"/>
  <c r="R497" i="5"/>
  <c r="Q497" i="5"/>
  <c r="S496" i="5"/>
  <c r="R496" i="5"/>
  <c r="Q496" i="5"/>
  <c r="S495" i="5"/>
  <c r="R495" i="5"/>
  <c r="Q495" i="5"/>
  <c r="S494" i="5"/>
  <c r="R494" i="5"/>
  <c r="Q494" i="5"/>
  <c r="S493" i="5"/>
  <c r="R493" i="5"/>
  <c r="Q493" i="5"/>
  <c r="S492" i="5"/>
  <c r="R492" i="5"/>
  <c r="Q492" i="5"/>
  <c r="S491" i="5"/>
  <c r="R491" i="5"/>
  <c r="Q491" i="5"/>
  <c r="S490" i="5"/>
  <c r="R490" i="5"/>
  <c r="Q490" i="5"/>
  <c r="S489" i="5"/>
  <c r="R489" i="5"/>
  <c r="Q489" i="5"/>
  <c r="S488" i="5"/>
  <c r="R488" i="5"/>
  <c r="Q488" i="5"/>
  <c r="S487" i="5"/>
  <c r="R487" i="5"/>
  <c r="Q487" i="5"/>
  <c r="S486" i="5"/>
  <c r="R486" i="5"/>
  <c r="Q486" i="5"/>
  <c r="S485" i="5"/>
  <c r="R485" i="5"/>
  <c r="Q485" i="5"/>
  <c r="S484" i="5"/>
  <c r="R484" i="5"/>
  <c r="Q484" i="5"/>
  <c r="S483" i="5"/>
  <c r="R483" i="5"/>
  <c r="Q483" i="5"/>
  <c r="S482" i="5"/>
  <c r="R482" i="5"/>
  <c r="Q482" i="5"/>
  <c r="S481" i="5"/>
  <c r="R481" i="5"/>
  <c r="Q481" i="5"/>
  <c r="S480" i="5"/>
  <c r="R480" i="5"/>
  <c r="Q480" i="5"/>
  <c r="S479" i="5"/>
  <c r="R479" i="5"/>
  <c r="Q479" i="5"/>
  <c r="S478" i="5"/>
  <c r="R478" i="5"/>
  <c r="Q478" i="5"/>
  <c r="S477" i="5"/>
  <c r="R477" i="5"/>
  <c r="Q477" i="5"/>
  <c r="S476" i="5"/>
  <c r="R476" i="5"/>
  <c r="Q476" i="5"/>
  <c r="S475" i="5"/>
  <c r="R475" i="5"/>
  <c r="Q475" i="5"/>
  <c r="S474" i="5"/>
  <c r="R474" i="5"/>
  <c r="Q474" i="5"/>
  <c r="S473" i="5"/>
  <c r="R473" i="5"/>
  <c r="Q473" i="5"/>
  <c r="S472" i="5"/>
  <c r="R472" i="5"/>
  <c r="Q472" i="5"/>
  <c r="S471" i="5"/>
  <c r="R471" i="5"/>
  <c r="Q471" i="5"/>
  <c r="S470" i="5"/>
  <c r="R470" i="5"/>
  <c r="Q470" i="5"/>
  <c r="S469" i="5"/>
  <c r="R469" i="5"/>
  <c r="Q469" i="5"/>
  <c r="S468" i="5"/>
  <c r="R468" i="5"/>
  <c r="Q468" i="5"/>
  <c r="S467" i="5"/>
  <c r="R467" i="5"/>
  <c r="Q467" i="5"/>
  <c r="S466" i="5"/>
  <c r="R466" i="5"/>
  <c r="Q466" i="5"/>
  <c r="S465" i="5"/>
  <c r="R465" i="5"/>
  <c r="Q465" i="5"/>
  <c r="S464" i="5"/>
  <c r="R464" i="5"/>
  <c r="Q464" i="5"/>
  <c r="S463" i="5"/>
  <c r="R463" i="5"/>
  <c r="Q463" i="5"/>
  <c r="S462" i="5"/>
  <c r="R462" i="5"/>
  <c r="Q462" i="5"/>
  <c r="S461" i="5"/>
  <c r="R461" i="5"/>
  <c r="Q461" i="5"/>
  <c r="S460" i="5"/>
  <c r="R460" i="5"/>
  <c r="Q460" i="5"/>
  <c r="S459" i="5"/>
  <c r="R459" i="5"/>
  <c r="Q459" i="5"/>
  <c r="S458" i="5"/>
  <c r="R458" i="5"/>
  <c r="Q458" i="5"/>
  <c r="S457" i="5"/>
  <c r="R457" i="5"/>
  <c r="Q457" i="5"/>
  <c r="S456" i="5"/>
  <c r="R456" i="5"/>
  <c r="Q456" i="5"/>
  <c r="S455" i="5"/>
  <c r="R455" i="5"/>
  <c r="Q455" i="5"/>
  <c r="S454" i="5"/>
  <c r="R454" i="5"/>
  <c r="Q454" i="5"/>
  <c r="S453" i="5"/>
  <c r="R453" i="5"/>
  <c r="Q453" i="5"/>
  <c r="S452" i="5"/>
  <c r="R452" i="5"/>
  <c r="Q452" i="5"/>
  <c r="S451" i="5"/>
  <c r="R451" i="5"/>
  <c r="Q451" i="5"/>
  <c r="S450" i="5"/>
  <c r="R450" i="5"/>
  <c r="Q450" i="5"/>
  <c r="S449" i="5"/>
  <c r="R449" i="5"/>
  <c r="Q449" i="5"/>
  <c r="S448" i="5"/>
  <c r="R448" i="5"/>
  <c r="Q448" i="5"/>
  <c r="S447" i="5"/>
  <c r="R447" i="5"/>
  <c r="Q447" i="5"/>
  <c r="S446" i="5"/>
  <c r="R446" i="5"/>
  <c r="Q446" i="5"/>
  <c r="S445" i="5"/>
  <c r="R445" i="5"/>
  <c r="Q445" i="5"/>
  <c r="S444" i="5"/>
  <c r="R444" i="5"/>
  <c r="Q444" i="5"/>
  <c r="S443" i="5"/>
  <c r="R443" i="5"/>
  <c r="Q443" i="5"/>
  <c r="S442" i="5"/>
  <c r="R442" i="5"/>
  <c r="Q442" i="5"/>
  <c r="S441" i="5"/>
  <c r="R441" i="5"/>
  <c r="Q441" i="5"/>
  <c r="S440" i="5"/>
  <c r="R440" i="5"/>
  <c r="Q440" i="5"/>
  <c r="S439" i="5"/>
  <c r="R439" i="5"/>
  <c r="Q439" i="5"/>
  <c r="S438" i="5"/>
  <c r="R438" i="5"/>
  <c r="Q438" i="5"/>
  <c r="S437" i="5"/>
  <c r="R437" i="5"/>
  <c r="Q437" i="5"/>
  <c r="S436" i="5"/>
  <c r="R436" i="5"/>
  <c r="Q436" i="5"/>
  <c r="S435" i="5"/>
  <c r="R435" i="5"/>
  <c r="Q435" i="5"/>
  <c r="S434" i="5"/>
  <c r="R434" i="5"/>
  <c r="Q434" i="5"/>
  <c r="S433" i="5"/>
  <c r="R433" i="5"/>
  <c r="Q433" i="5"/>
  <c r="S432" i="5"/>
  <c r="R432" i="5"/>
  <c r="Q432" i="5"/>
  <c r="S431" i="5"/>
  <c r="R431" i="5"/>
  <c r="Q431" i="5"/>
  <c r="S430" i="5"/>
  <c r="R430" i="5"/>
  <c r="Q430" i="5"/>
  <c r="S429" i="5"/>
  <c r="R429" i="5"/>
  <c r="Q429" i="5"/>
  <c r="S428" i="5"/>
  <c r="R428" i="5"/>
  <c r="Q428" i="5"/>
  <c r="S427" i="5"/>
  <c r="R427" i="5"/>
  <c r="Q427" i="5"/>
  <c r="S426" i="5"/>
  <c r="R426" i="5"/>
  <c r="Q426" i="5"/>
  <c r="S425" i="5"/>
  <c r="R425" i="5"/>
  <c r="Q425" i="5"/>
  <c r="S424" i="5"/>
  <c r="R424" i="5"/>
  <c r="Q424" i="5"/>
  <c r="S423" i="5"/>
  <c r="R423" i="5"/>
  <c r="Q423" i="5"/>
  <c r="S422" i="5"/>
  <c r="R422" i="5"/>
  <c r="Q422" i="5"/>
  <c r="S421" i="5"/>
  <c r="R421" i="5"/>
  <c r="Q421" i="5"/>
  <c r="S420" i="5"/>
  <c r="R420" i="5"/>
  <c r="Q420" i="5"/>
  <c r="S419" i="5"/>
  <c r="R419" i="5"/>
  <c r="Q419" i="5"/>
  <c r="S418" i="5"/>
  <c r="R418" i="5"/>
  <c r="Q418" i="5"/>
  <c r="S417" i="5"/>
  <c r="R417" i="5"/>
  <c r="Q417" i="5"/>
  <c r="S416" i="5"/>
  <c r="R416" i="5"/>
  <c r="Q416" i="5"/>
  <c r="S415" i="5"/>
  <c r="R415" i="5"/>
  <c r="Q415" i="5"/>
  <c r="S414" i="5"/>
  <c r="R414" i="5"/>
  <c r="Q414" i="5"/>
  <c r="S413" i="5"/>
  <c r="R413" i="5"/>
  <c r="Q413" i="5"/>
  <c r="S412" i="5"/>
  <c r="R412" i="5"/>
  <c r="Q412" i="5"/>
  <c r="S411" i="5"/>
  <c r="R411" i="5"/>
  <c r="Q411" i="5"/>
  <c r="S410" i="5"/>
  <c r="R410" i="5"/>
  <c r="Q410" i="5"/>
  <c r="S409" i="5"/>
  <c r="R409" i="5"/>
  <c r="Q409" i="5"/>
  <c r="S408" i="5"/>
  <c r="R408" i="5"/>
  <c r="Q408" i="5"/>
  <c r="S407" i="5"/>
  <c r="R407" i="5"/>
  <c r="Q407" i="5"/>
  <c r="S406" i="5"/>
  <c r="R406" i="5"/>
  <c r="Q406" i="5"/>
  <c r="S405" i="5"/>
  <c r="R405" i="5"/>
  <c r="Q405" i="5"/>
  <c r="S404" i="5"/>
  <c r="R404" i="5"/>
  <c r="Q404" i="5"/>
  <c r="S403" i="5"/>
  <c r="R403" i="5"/>
  <c r="Q403" i="5"/>
  <c r="S402" i="5"/>
  <c r="R402" i="5"/>
  <c r="Q402" i="5"/>
  <c r="S401" i="5"/>
  <c r="R401" i="5"/>
  <c r="Q401" i="5"/>
  <c r="S400" i="5"/>
  <c r="R400" i="5"/>
  <c r="Q400" i="5"/>
  <c r="S399" i="5"/>
  <c r="R399" i="5"/>
  <c r="Q399" i="5"/>
  <c r="S398" i="5"/>
  <c r="R398" i="5"/>
  <c r="Q398" i="5"/>
  <c r="S397" i="5"/>
  <c r="R397" i="5"/>
  <c r="Q397" i="5"/>
  <c r="S396" i="5"/>
  <c r="R396" i="5"/>
  <c r="Q396" i="5"/>
  <c r="S395" i="5"/>
  <c r="R395" i="5"/>
  <c r="Q395" i="5"/>
  <c r="S394" i="5"/>
  <c r="R394" i="5"/>
  <c r="Q394" i="5"/>
  <c r="S393" i="5"/>
  <c r="R393" i="5"/>
  <c r="Q393" i="5"/>
  <c r="S392" i="5"/>
  <c r="R392" i="5"/>
  <c r="Q392" i="5"/>
  <c r="S391" i="5"/>
  <c r="R391" i="5"/>
  <c r="Q391" i="5"/>
  <c r="S390" i="5"/>
  <c r="R390" i="5"/>
  <c r="Q390" i="5"/>
  <c r="S389" i="5"/>
  <c r="R389" i="5"/>
  <c r="Q389" i="5"/>
  <c r="S388" i="5"/>
  <c r="R388" i="5"/>
  <c r="Q388" i="5"/>
  <c r="S387" i="5"/>
  <c r="R387" i="5"/>
  <c r="Q387" i="5"/>
  <c r="S386" i="5"/>
  <c r="R386" i="5"/>
  <c r="Q386" i="5"/>
  <c r="S385" i="5"/>
  <c r="R385" i="5"/>
  <c r="Q385" i="5"/>
  <c r="S384" i="5"/>
  <c r="R384" i="5"/>
  <c r="Q384" i="5"/>
  <c r="S383" i="5"/>
  <c r="R383" i="5"/>
  <c r="Q383" i="5"/>
  <c r="S382" i="5"/>
  <c r="R382" i="5"/>
  <c r="Q382" i="5"/>
  <c r="S381" i="5"/>
  <c r="R381" i="5"/>
  <c r="Q381" i="5"/>
  <c r="S380" i="5"/>
  <c r="R380" i="5"/>
  <c r="Q380" i="5"/>
  <c r="S379" i="5"/>
  <c r="R379" i="5"/>
  <c r="Q379" i="5"/>
  <c r="S378" i="5"/>
  <c r="R378" i="5"/>
  <c r="Q378" i="5"/>
  <c r="S377" i="5"/>
  <c r="R377" i="5"/>
  <c r="Q377" i="5"/>
  <c r="S376" i="5"/>
  <c r="R376" i="5"/>
  <c r="Q376" i="5"/>
  <c r="S375" i="5"/>
  <c r="R375" i="5"/>
  <c r="Q375" i="5"/>
  <c r="S374" i="5"/>
  <c r="R374" i="5"/>
  <c r="Q374" i="5"/>
  <c r="S373" i="5"/>
  <c r="R373" i="5"/>
  <c r="Q373" i="5"/>
  <c r="S372" i="5"/>
  <c r="R372" i="5"/>
  <c r="Q372" i="5"/>
  <c r="S371" i="5"/>
  <c r="R371" i="5"/>
  <c r="Q371" i="5"/>
  <c r="S370" i="5"/>
  <c r="R370" i="5"/>
  <c r="Q370" i="5"/>
  <c r="S369" i="5"/>
  <c r="R369" i="5"/>
  <c r="Q369" i="5"/>
  <c r="S368" i="5"/>
  <c r="R368" i="5"/>
  <c r="Q368" i="5"/>
  <c r="S367" i="5"/>
  <c r="R367" i="5"/>
  <c r="Q367" i="5"/>
  <c r="S366" i="5"/>
  <c r="R366" i="5"/>
  <c r="Q366" i="5"/>
  <c r="S365" i="5"/>
  <c r="R365" i="5"/>
  <c r="Q365" i="5"/>
  <c r="S364" i="5"/>
  <c r="R364" i="5"/>
  <c r="Q364" i="5"/>
  <c r="S363" i="5"/>
  <c r="R363" i="5"/>
  <c r="Q363" i="5"/>
  <c r="S362" i="5"/>
  <c r="R362" i="5"/>
  <c r="Q362" i="5"/>
  <c r="S361" i="5"/>
  <c r="R361" i="5"/>
  <c r="Q361" i="5"/>
  <c r="S360" i="5"/>
  <c r="R360" i="5"/>
  <c r="Q360" i="5"/>
  <c r="S359" i="5"/>
  <c r="R359" i="5"/>
  <c r="Q359" i="5"/>
  <c r="S358" i="5"/>
  <c r="R358" i="5"/>
  <c r="Q358" i="5"/>
  <c r="S357" i="5"/>
  <c r="R357" i="5"/>
  <c r="Q357" i="5"/>
  <c r="S356" i="5"/>
  <c r="R356" i="5"/>
  <c r="Q356" i="5"/>
  <c r="S355" i="5"/>
  <c r="R355" i="5"/>
  <c r="Q355" i="5"/>
  <c r="S354" i="5"/>
  <c r="R354" i="5"/>
  <c r="Q354" i="5"/>
  <c r="S353" i="5"/>
  <c r="R353" i="5"/>
  <c r="Q353" i="5"/>
  <c r="S352" i="5"/>
  <c r="R352" i="5"/>
  <c r="Q352" i="5"/>
  <c r="S351" i="5"/>
  <c r="R351" i="5"/>
  <c r="Q351" i="5"/>
  <c r="S350" i="5"/>
  <c r="R350" i="5"/>
  <c r="Q350" i="5"/>
  <c r="S349" i="5"/>
  <c r="R349" i="5"/>
  <c r="Q349" i="5"/>
  <c r="S348" i="5"/>
  <c r="R348" i="5"/>
  <c r="Q348" i="5"/>
  <c r="S347" i="5"/>
  <c r="R347" i="5"/>
  <c r="Q347" i="5"/>
  <c r="S346" i="5"/>
  <c r="R346" i="5"/>
  <c r="Q346" i="5"/>
  <c r="S345" i="5"/>
  <c r="R345" i="5"/>
  <c r="Q345" i="5"/>
  <c r="S344" i="5"/>
  <c r="R344" i="5"/>
  <c r="Q344" i="5"/>
  <c r="S343" i="5"/>
  <c r="R343" i="5"/>
  <c r="Q343" i="5"/>
  <c r="S342" i="5"/>
  <c r="R342" i="5"/>
  <c r="Q342" i="5"/>
  <c r="S341" i="5"/>
  <c r="R341" i="5"/>
  <c r="Q341" i="5"/>
  <c r="S340" i="5"/>
  <c r="R340" i="5"/>
  <c r="Q340" i="5"/>
  <c r="S339" i="5"/>
  <c r="R339" i="5"/>
  <c r="Q339" i="5"/>
  <c r="S338" i="5"/>
  <c r="R338" i="5"/>
  <c r="Q338" i="5"/>
  <c r="S337" i="5"/>
  <c r="R337" i="5"/>
  <c r="Q337" i="5"/>
  <c r="S336" i="5"/>
  <c r="R336" i="5"/>
  <c r="Q336" i="5"/>
  <c r="S335" i="5"/>
  <c r="R335" i="5"/>
  <c r="Q335" i="5"/>
  <c r="S334" i="5"/>
  <c r="R334" i="5"/>
  <c r="Q334" i="5"/>
  <c r="S333" i="5"/>
  <c r="R333" i="5"/>
  <c r="Q333" i="5"/>
  <c r="S332" i="5"/>
  <c r="R332" i="5"/>
  <c r="Q332" i="5"/>
  <c r="S331" i="5"/>
  <c r="R331" i="5"/>
  <c r="Q331" i="5"/>
  <c r="S330" i="5"/>
  <c r="R330" i="5"/>
  <c r="Q330" i="5"/>
  <c r="S329" i="5"/>
  <c r="R329" i="5"/>
  <c r="Q329" i="5"/>
  <c r="S328" i="5"/>
  <c r="R328" i="5"/>
  <c r="Q328" i="5"/>
  <c r="S327" i="5"/>
  <c r="R327" i="5"/>
  <c r="Q327" i="5"/>
  <c r="S326" i="5"/>
  <c r="R326" i="5"/>
  <c r="Q326" i="5"/>
  <c r="S325" i="5"/>
  <c r="R325" i="5"/>
  <c r="Q325" i="5"/>
  <c r="S324" i="5"/>
  <c r="R324" i="5"/>
  <c r="Q324" i="5"/>
  <c r="S323" i="5"/>
  <c r="R323" i="5"/>
  <c r="Q323" i="5"/>
  <c r="S322" i="5"/>
  <c r="R322" i="5"/>
  <c r="Q322" i="5"/>
  <c r="S321" i="5"/>
  <c r="R321" i="5"/>
  <c r="Q321" i="5"/>
  <c r="S320" i="5"/>
  <c r="R320" i="5"/>
  <c r="Q320" i="5"/>
  <c r="S319" i="5"/>
  <c r="R319" i="5"/>
  <c r="Q319" i="5"/>
  <c r="S318" i="5"/>
  <c r="R318" i="5"/>
  <c r="Q318" i="5"/>
  <c r="S317" i="5"/>
  <c r="R317" i="5"/>
  <c r="Q317" i="5"/>
  <c r="S316" i="5"/>
  <c r="R316" i="5"/>
  <c r="Q316" i="5"/>
  <c r="S315" i="5"/>
  <c r="R315" i="5"/>
  <c r="Q315" i="5"/>
  <c r="S314" i="5"/>
  <c r="R314" i="5"/>
  <c r="Q314" i="5"/>
  <c r="S313" i="5"/>
  <c r="R313" i="5"/>
  <c r="Q313" i="5"/>
  <c r="S312" i="5"/>
  <c r="R312" i="5"/>
  <c r="Q312" i="5"/>
  <c r="S311" i="5"/>
  <c r="R311" i="5"/>
  <c r="Q311" i="5"/>
  <c r="S310" i="5"/>
  <c r="R310" i="5"/>
  <c r="Q310" i="5"/>
  <c r="S309" i="5"/>
  <c r="R309" i="5"/>
  <c r="Q309" i="5"/>
  <c r="S308" i="5"/>
  <c r="R308" i="5"/>
  <c r="Q308" i="5"/>
  <c r="S307" i="5"/>
  <c r="R307" i="5"/>
  <c r="Q307" i="5"/>
  <c r="S306" i="5"/>
  <c r="R306" i="5"/>
  <c r="Q306" i="5"/>
  <c r="S305" i="5"/>
  <c r="R305" i="5"/>
  <c r="Q305" i="5"/>
  <c r="S304" i="5"/>
  <c r="R304" i="5"/>
  <c r="Q304" i="5"/>
  <c r="S303" i="5"/>
  <c r="R303" i="5"/>
  <c r="Q303" i="5"/>
  <c r="S302" i="5"/>
  <c r="R302" i="5"/>
  <c r="Q302" i="5"/>
  <c r="S301" i="5"/>
  <c r="R301" i="5"/>
  <c r="Q301" i="5"/>
  <c r="S300" i="5"/>
  <c r="R300" i="5"/>
  <c r="Q300" i="5"/>
  <c r="S299" i="5"/>
  <c r="R299" i="5"/>
  <c r="Q299" i="5"/>
  <c r="S298" i="5"/>
  <c r="R298" i="5"/>
  <c r="Q298" i="5"/>
  <c r="S297" i="5"/>
  <c r="R297" i="5"/>
  <c r="Q297" i="5"/>
  <c r="S296" i="5"/>
  <c r="R296" i="5"/>
  <c r="Q296" i="5"/>
  <c r="S295" i="5"/>
  <c r="R295" i="5"/>
  <c r="Q295" i="5"/>
  <c r="S294" i="5"/>
  <c r="R294" i="5"/>
  <c r="Q294" i="5"/>
  <c r="S293" i="5"/>
  <c r="R293" i="5"/>
  <c r="Q293" i="5"/>
  <c r="S292" i="5"/>
  <c r="R292" i="5"/>
  <c r="Q292" i="5"/>
  <c r="S291" i="5"/>
  <c r="R291" i="5"/>
  <c r="Q291" i="5"/>
  <c r="S290" i="5"/>
  <c r="R290" i="5"/>
  <c r="Q290" i="5"/>
  <c r="S289" i="5"/>
  <c r="R289" i="5"/>
  <c r="Q289" i="5"/>
  <c r="S288" i="5"/>
  <c r="R288" i="5"/>
  <c r="Q288" i="5"/>
  <c r="S287" i="5"/>
  <c r="R287" i="5"/>
  <c r="Q287" i="5"/>
  <c r="S286" i="5"/>
  <c r="R286" i="5"/>
  <c r="Q286" i="5"/>
  <c r="S285" i="5"/>
  <c r="R285" i="5"/>
  <c r="Q285" i="5"/>
  <c r="S284" i="5"/>
  <c r="R284" i="5"/>
  <c r="Q284" i="5"/>
  <c r="S283" i="5"/>
  <c r="R283" i="5"/>
  <c r="Q283" i="5"/>
  <c r="S282" i="5"/>
  <c r="R282" i="5"/>
  <c r="Q282" i="5"/>
  <c r="S281" i="5"/>
  <c r="R281" i="5"/>
  <c r="Q281" i="5"/>
  <c r="S280" i="5"/>
  <c r="R280" i="5"/>
  <c r="Q280" i="5"/>
  <c r="S279" i="5"/>
  <c r="R279" i="5"/>
  <c r="Q279" i="5"/>
  <c r="S278" i="5"/>
  <c r="R278" i="5"/>
  <c r="Q278" i="5"/>
  <c r="S277" i="5"/>
  <c r="R277" i="5"/>
  <c r="Q277" i="5"/>
  <c r="S276" i="5"/>
  <c r="R276" i="5"/>
  <c r="Q276" i="5"/>
  <c r="S275" i="5"/>
  <c r="R275" i="5"/>
  <c r="Q275" i="5"/>
  <c r="S274" i="5"/>
  <c r="R274" i="5"/>
  <c r="Q274" i="5"/>
  <c r="S273" i="5"/>
  <c r="R273" i="5"/>
  <c r="Q273" i="5"/>
  <c r="S272" i="5"/>
  <c r="R272" i="5"/>
  <c r="Q272" i="5"/>
  <c r="S271" i="5"/>
  <c r="R271" i="5"/>
  <c r="Q271" i="5"/>
  <c r="S270" i="5"/>
  <c r="R270" i="5"/>
  <c r="Q270" i="5"/>
  <c r="S269" i="5"/>
  <c r="R269" i="5"/>
  <c r="Q269" i="5"/>
  <c r="S268" i="5"/>
  <c r="R268" i="5"/>
  <c r="Q268" i="5"/>
  <c r="S267" i="5"/>
  <c r="R267" i="5"/>
  <c r="Q267" i="5"/>
  <c r="S266" i="5"/>
  <c r="R266" i="5"/>
  <c r="Q266" i="5"/>
  <c r="S265" i="5"/>
  <c r="R265" i="5"/>
  <c r="Q265" i="5"/>
  <c r="S264" i="5"/>
  <c r="R264" i="5"/>
  <c r="Q264" i="5"/>
  <c r="S263" i="5"/>
  <c r="R263" i="5"/>
  <c r="Q263" i="5"/>
  <c r="S262" i="5"/>
  <c r="R262" i="5"/>
  <c r="Q262" i="5"/>
  <c r="S261" i="5"/>
  <c r="R261" i="5"/>
  <c r="Q261" i="5"/>
  <c r="S260" i="5"/>
  <c r="R260" i="5"/>
  <c r="Q260" i="5"/>
  <c r="S259" i="5"/>
  <c r="R259" i="5"/>
  <c r="Q259" i="5"/>
  <c r="S258" i="5"/>
  <c r="R258" i="5"/>
  <c r="Q258" i="5"/>
  <c r="S257" i="5"/>
  <c r="R257" i="5"/>
  <c r="Q257" i="5"/>
  <c r="S256" i="5"/>
  <c r="R256" i="5"/>
  <c r="Q256" i="5"/>
  <c r="S255" i="5"/>
  <c r="R255" i="5"/>
  <c r="Q255" i="5"/>
  <c r="S254" i="5"/>
  <c r="R254" i="5"/>
  <c r="Q254" i="5"/>
  <c r="S253" i="5"/>
  <c r="R253" i="5"/>
  <c r="Q253" i="5"/>
  <c r="S252" i="5"/>
  <c r="R252" i="5"/>
  <c r="Q252" i="5"/>
  <c r="S251" i="5"/>
  <c r="R251" i="5"/>
  <c r="Q251" i="5"/>
  <c r="S250" i="5"/>
  <c r="R250" i="5"/>
  <c r="Q250" i="5"/>
  <c r="S249" i="5"/>
  <c r="R249" i="5"/>
  <c r="Q249" i="5"/>
  <c r="S248" i="5"/>
  <c r="R248" i="5"/>
  <c r="Q248" i="5"/>
  <c r="S247" i="5"/>
  <c r="R247" i="5"/>
  <c r="Q247" i="5"/>
  <c r="S246" i="5"/>
  <c r="R246" i="5"/>
  <c r="Q246" i="5"/>
  <c r="S245" i="5"/>
  <c r="R245" i="5"/>
  <c r="Q245" i="5"/>
  <c r="S244" i="5"/>
  <c r="R244" i="5"/>
  <c r="Q244" i="5"/>
  <c r="S243" i="5"/>
  <c r="R243" i="5"/>
  <c r="Q243" i="5"/>
  <c r="S242" i="5"/>
  <c r="R242" i="5"/>
  <c r="Q242" i="5"/>
  <c r="S241" i="5"/>
  <c r="R241" i="5"/>
  <c r="Q241" i="5"/>
  <c r="S240" i="5"/>
  <c r="R240" i="5"/>
  <c r="Q240" i="5"/>
  <c r="S239" i="5"/>
  <c r="R239" i="5"/>
  <c r="Q239" i="5"/>
  <c r="S238" i="5"/>
  <c r="R238" i="5"/>
  <c r="Q238" i="5"/>
  <c r="S237" i="5"/>
  <c r="R237" i="5"/>
  <c r="Q237" i="5"/>
  <c r="S236" i="5"/>
  <c r="R236" i="5"/>
  <c r="Q236" i="5"/>
  <c r="S235" i="5"/>
  <c r="R235" i="5"/>
  <c r="Q235" i="5"/>
  <c r="S234" i="5"/>
  <c r="R234" i="5"/>
  <c r="Q234" i="5"/>
  <c r="S233" i="5"/>
  <c r="R233" i="5"/>
  <c r="Q233" i="5"/>
  <c r="S232" i="5"/>
  <c r="R232" i="5"/>
  <c r="Q232" i="5"/>
  <c r="S231" i="5"/>
  <c r="R231" i="5"/>
  <c r="Q231" i="5"/>
  <c r="S230" i="5"/>
  <c r="R230" i="5"/>
  <c r="Q230" i="5"/>
  <c r="S229" i="5"/>
  <c r="R229" i="5"/>
  <c r="Q229" i="5"/>
  <c r="S228" i="5"/>
  <c r="R228" i="5"/>
  <c r="Q228" i="5"/>
  <c r="S227" i="5"/>
  <c r="R227" i="5"/>
  <c r="Q227" i="5"/>
  <c r="S226" i="5"/>
  <c r="R226" i="5"/>
  <c r="Q226" i="5"/>
  <c r="S225" i="5"/>
  <c r="R225" i="5"/>
  <c r="Q225" i="5"/>
  <c r="S224" i="5"/>
  <c r="R224" i="5"/>
  <c r="Q224" i="5"/>
  <c r="S223" i="5"/>
  <c r="R223" i="5"/>
  <c r="Q223" i="5"/>
  <c r="S222" i="5"/>
  <c r="R222" i="5"/>
  <c r="Q222" i="5"/>
  <c r="S221" i="5"/>
  <c r="R221" i="5"/>
  <c r="Q221" i="5"/>
  <c r="S220" i="5"/>
  <c r="R220" i="5"/>
  <c r="Q220" i="5"/>
  <c r="S219" i="5"/>
  <c r="R219" i="5"/>
  <c r="Q219" i="5"/>
  <c r="S218" i="5"/>
  <c r="R218" i="5"/>
  <c r="Q218" i="5"/>
  <c r="S217" i="5"/>
  <c r="R217" i="5"/>
  <c r="Q217" i="5"/>
  <c r="S216" i="5"/>
  <c r="R216" i="5"/>
  <c r="Q216" i="5"/>
  <c r="S215" i="5"/>
  <c r="R215" i="5"/>
  <c r="Q215" i="5"/>
  <c r="S214" i="5"/>
  <c r="R214" i="5"/>
  <c r="Q214" i="5"/>
  <c r="S213" i="5"/>
  <c r="R213" i="5"/>
  <c r="Q213" i="5"/>
  <c r="S212" i="5"/>
  <c r="R212" i="5"/>
  <c r="Q212" i="5"/>
  <c r="S211" i="5"/>
  <c r="R211" i="5"/>
  <c r="Q211" i="5"/>
  <c r="S210" i="5"/>
  <c r="R210" i="5"/>
  <c r="Q210" i="5"/>
  <c r="S209" i="5"/>
  <c r="R209" i="5"/>
  <c r="Q209" i="5"/>
  <c r="S208" i="5"/>
  <c r="R208" i="5"/>
  <c r="Q208" i="5"/>
  <c r="S207" i="5"/>
  <c r="R207" i="5"/>
  <c r="Q207" i="5"/>
  <c r="S206" i="5"/>
  <c r="R206" i="5"/>
  <c r="Q206" i="5"/>
  <c r="S205" i="5"/>
  <c r="R205" i="5"/>
  <c r="Q205" i="5"/>
  <c r="S204" i="5"/>
  <c r="R204" i="5"/>
  <c r="Q204" i="5"/>
  <c r="S203" i="5"/>
  <c r="R203" i="5"/>
  <c r="Q203" i="5"/>
  <c r="S202" i="5"/>
  <c r="R202" i="5"/>
  <c r="Q202" i="5"/>
  <c r="S201" i="5"/>
  <c r="R201" i="5"/>
  <c r="Q201" i="5"/>
  <c r="S200" i="5"/>
  <c r="R200" i="5"/>
  <c r="Q200" i="5"/>
  <c r="S199" i="5"/>
  <c r="R199" i="5"/>
  <c r="Q199" i="5"/>
  <c r="S198" i="5"/>
  <c r="R198" i="5"/>
  <c r="Q198" i="5"/>
  <c r="S197" i="5"/>
  <c r="R197" i="5"/>
  <c r="Q197" i="5"/>
  <c r="S196" i="5"/>
  <c r="R196" i="5"/>
  <c r="Q196" i="5"/>
  <c r="S195" i="5"/>
  <c r="R195" i="5"/>
  <c r="Q195" i="5"/>
  <c r="S194" i="5"/>
  <c r="R194" i="5"/>
  <c r="Q194" i="5"/>
  <c r="S193" i="5"/>
  <c r="R193" i="5"/>
  <c r="Q193" i="5"/>
  <c r="S192" i="5"/>
  <c r="R192" i="5"/>
  <c r="Q192" i="5"/>
  <c r="S191" i="5"/>
  <c r="R191" i="5"/>
  <c r="Q191" i="5"/>
  <c r="S190" i="5"/>
  <c r="R190" i="5"/>
  <c r="Q190" i="5"/>
  <c r="S189" i="5"/>
  <c r="R189" i="5"/>
  <c r="Q189" i="5"/>
  <c r="S188" i="5"/>
  <c r="R188" i="5"/>
  <c r="Q188" i="5"/>
  <c r="S187" i="5"/>
  <c r="R187" i="5"/>
  <c r="Q187" i="5"/>
  <c r="S186" i="5"/>
  <c r="R186" i="5"/>
  <c r="Q186" i="5"/>
  <c r="S185" i="5"/>
  <c r="R185" i="5"/>
  <c r="Q185" i="5"/>
  <c r="S184" i="5"/>
  <c r="R184" i="5"/>
  <c r="Q184" i="5"/>
  <c r="S183" i="5"/>
  <c r="R183" i="5"/>
  <c r="Q183" i="5"/>
  <c r="S182" i="5"/>
  <c r="R182" i="5"/>
  <c r="Q182" i="5"/>
  <c r="S181" i="5"/>
  <c r="R181" i="5"/>
  <c r="Q181" i="5"/>
  <c r="S180" i="5"/>
  <c r="R180" i="5"/>
  <c r="Q180" i="5"/>
  <c r="S179" i="5"/>
  <c r="R179" i="5"/>
  <c r="Q179" i="5"/>
  <c r="S178" i="5"/>
  <c r="R178" i="5"/>
  <c r="Q178" i="5"/>
  <c r="S177" i="5"/>
  <c r="R177" i="5"/>
  <c r="Q177" i="5"/>
  <c r="S176" i="5"/>
  <c r="R176" i="5"/>
  <c r="Q176" i="5"/>
  <c r="S175" i="5"/>
  <c r="R175" i="5"/>
  <c r="Q175" i="5"/>
  <c r="S174" i="5"/>
  <c r="R174" i="5"/>
  <c r="Q174" i="5"/>
  <c r="S173" i="5"/>
  <c r="R173" i="5"/>
  <c r="Q173" i="5"/>
  <c r="S172" i="5"/>
  <c r="R172" i="5"/>
  <c r="Q172" i="5"/>
  <c r="S171" i="5"/>
  <c r="R171" i="5"/>
  <c r="Q171" i="5"/>
  <c r="S170" i="5"/>
  <c r="R170" i="5"/>
  <c r="Q170" i="5"/>
  <c r="S169" i="5"/>
  <c r="R169" i="5"/>
  <c r="Q169" i="5"/>
  <c r="S168" i="5"/>
  <c r="R168" i="5"/>
  <c r="Q168" i="5"/>
  <c r="S167" i="5"/>
  <c r="R167" i="5"/>
  <c r="Q167" i="5"/>
  <c r="S166" i="5"/>
  <c r="R166" i="5"/>
  <c r="Q166" i="5"/>
  <c r="S165" i="5"/>
  <c r="R165" i="5"/>
  <c r="Q165" i="5"/>
  <c r="S164" i="5"/>
  <c r="R164" i="5"/>
  <c r="Q164" i="5"/>
  <c r="S163" i="5"/>
  <c r="R163" i="5"/>
  <c r="Q163" i="5"/>
  <c r="S162" i="5"/>
  <c r="R162" i="5"/>
  <c r="Q162" i="5"/>
  <c r="S161" i="5"/>
  <c r="R161" i="5"/>
  <c r="Q161" i="5"/>
  <c r="S160" i="5"/>
  <c r="R160" i="5"/>
  <c r="Q160" i="5"/>
  <c r="S159" i="5"/>
  <c r="R159" i="5"/>
  <c r="Q159" i="5"/>
  <c r="S158" i="5"/>
  <c r="R158" i="5"/>
  <c r="Q158" i="5"/>
  <c r="S157" i="5"/>
  <c r="R157" i="5"/>
  <c r="Q157" i="5"/>
  <c r="S156" i="5"/>
  <c r="R156" i="5"/>
  <c r="Q156" i="5"/>
  <c r="S155" i="5"/>
  <c r="R155" i="5"/>
  <c r="Q155" i="5"/>
  <c r="S154" i="5"/>
  <c r="R154" i="5"/>
  <c r="Q154" i="5"/>
  <c r="S153" i="5"/>
  <c r="R153" i="5"/>
  <c r="Q153" i="5"/>
  <c r="S152" i="5"/>
  <c r="R152" i="5"/>
  <c r="Q152" i="5"/>
  <c r="S151" i="5"/>
  <c r="R151" i="5"/>
  <c r="Q151" i="5"/>
  <c r="S150" i="5"/>
  <c r="R150" i="5"/>
  <c r="Q150" i="5"/>
  <c r="S149" i="5"/>
  <c r="R149" i="5"/>
  <c r="Q149" i="5"/>
  <c r="S148" i="5"/>
  <c r="R148" i="5"/>
  <c r="Q148" i="5"/>
  <c r="S147" i="5"/>
  <c r="R147" i="5"/>
  <c r="Q147" i="5"/>
  <c r="S146" i="5"/>
  <c r="R146" i="5"/>
  <c r="Q146" i="5"/>
  <c r="S145" i="5"/>
  <c r="R145" i="5"/>
  <c r="Q145" i="5"/>
  <c r="S144" i="5"/>
  <c r="R144" i="5"/>
  <c r="Q144" i="5"/>
  <c r="S143" i="5"/>
  <c r="R143" i="5"/>
  <c r="Q143" i="5"/>
  <c r="S142" i="5"/>
  <c r="R142" i="5"/>
  <c r="Q142" i="5"/>
  <c r="S141" i="5"/>
  <c r="R141" i="5"/>
  <c r="Q141" i="5"/>
  <c r="S140" i="5"/>
  <c r="R140" i="5"/>
  <c r="Q140" i="5"/>
  <c r="S139" i="5"/>
  <c r="R139" i="5"/>
  <c r="Q139" i="5"/>
  <c r="S138" i="5"/>
  <c r="R138" i="5"/>
  <c r="Q138" i="5"/>
  <c r="S137" i="5"/>
  <c r="R137" i="5"/>
  <c r="Q137" i="5"/>
  <c r="S136" i="5"/>
  <c r="R136" i="5"/>
  <c r="Q136" i="5"/>
  <c r="S135" i="5"/>
  <c r="R135" i="5"/>
  <c r="Q135" i="5"/>
  <c r="S134" i="5"/>
  <c r="R134" i="5"/>
  <c r="Q134" i="5"/>
  <c r="S133" i="5"/>
  <c r="R133" i="5"/>
  <c r="Q133" i="5"/>
  <c r="S132" i="5"/>
  <c r="R132" i="5"/>
  <c r="Q132" i="5"/>
  <c r="S131" i="5"/>
  <c r="R131" i="5"/>
  <c r="Q131" i="5"/>
  <c r="S130" i="5"/>
  <c r="R130" i="5"/>
  <c r="Q130" i="5"/>
  <c r="S129" i="5"/>
  <c r="R129" i="5"/>
  <c r="Q129" i="5"/>
  <c r="S128" i="5"/>
  <c r="R128" i="5"/>
  <c r="Q128" i="5"/>
  <c r="S127" i="5"/>
  <c r="R127" i="5"/>
  <c r="Q127" i="5"/>
  <c r="S126" i="5"/>
  <c r="R126" i="5"/>
  <c r="Q126" i="5"/>
  <c r="S125" i="5"/>
  <c r="R125" i="5"/>
  <c r="Q125" i="5"/>
  <c r="S124" i="5"/>
  <c r="R124" i="5"/>
  <c r="Q124" i="5"/>
  <c r="S123" i="5"/>
  <c r="R123" i="5"/>
  <c r="Q123" i="5"/>
  <c r="S122" i="5"/>
  <c r="R122" i="5"/>
  <c r="Q122" i="5"/>
  <c r="S121" i="5"/>
  <c r="R121" i="5"/>
  <c r="Q121" i="5"/>
  <c r="S120" i="5"/>
  <c r="R120" i="5"/>
  <c r="Q120" i="5"/>
  <c r="S119" i="5"/>
  <c r="R119" i="5"/>
  <c r="Q119" i="5"/>
  <c r="S118" i="5"/>
  <c r="R118" i="5"/>
  <c r="Q118" i="5"/>
  <c r="S117" i="5"/>
  <c r="R117" i="5"/>
  <c r="Q117" i="5"/>
  <c r="S116" i="5"/>
  <c r="R116" i="5"/>
  <c r="Q116" i="5"/>
  <c r="S115" i="5"/>
  <c r="R115" i="5"/>
  <c r="Q115" i="5"/>
  <c r="S114" i="5"/>
  <c r="R114" i="5"/>
  <c r="Q114" i="5"/>
  <c r="S113" i="5"/>
  <c r="R113" i="5"/>
  <c r="Q113" i="5"/>
  <c r="S112" i="5"/>
  <c r="R112" i="5"/>
  <c r="Q112" i="5"/>
  <c r="S111" i="5"/>
  <c r="R111" i="5"/>
  <c r="Q111" i="5"/>
  <c r="S110" i="5"/>
  <c r="R110" i="5"/>
  <c r="Q110" i="5"/>
  <c r="S109" i="5"/>
  <c r="R109" i="5"/>
  <c r="Q109" i="5"/>
  <c r="S108" i="5"/>
  <c r="R108" i="5"/>
  <c r="Q108" i="5"/>
  <c r="S107" i="5"/>
  <c r="R107" i="5"/>
  <c r="Q107" i="5"/>
  <c r="S106" i="5"/>
  <c r="R106" i="5"/>
  <c r="Q106" i="5"/>
  <c r="S105" i="5"/>
  <c r="R105" i="5"/>
  <c r="Q105" i="5"/>
  <c r="S104" i="5"/>
  <c r="R104" i="5"/>
  <c r="Q104" i="5"/>
  <c r="S103" i="5"/>
  <c r="R103" i="5"/>
  <c r="Q103" i="5"/>
  <c r="S102" i="5"/>
  <c r="R102" i="5"/>
  <c r="Q102" i="5"/>
  <c r="S101" i="5"/>
  <c r="R101" i="5"/>
  <c r="Q101" i="5"/>
  <c r="S100" i="5"/>
  <c r="R100" i="5"/>
  <c r="Q100" i="5"/>
  <c r="S99" i="5"/>
  <c r="R99" i="5"/>
  <c r="Q99" i="5"/>
  <c r="S98" i="5"/>
  <c r="R98" i="5"/>
  <c r="Q98" i="5"/>
  <c r="S97" i="5"/>
  <c r="R97" i="5"/>
  <c r="Q97" i="5"/>
  <c r="S96" i="5"/>
  <c r="R96" i="5"/>
  <c r="Q96" i="5"/>
  <c r="S95" i="5"/>
  <c r="R95" i="5"/>
  <c r="Q95" i="5"/>
  <c r="S94" i="5"/>
  <c r="R94" i="5"/>
  <c r="Q94" i="5"/>
  <c r="S93" i="5"/>
  <c r="R93" i="5"/>
  <c r="Q93" i="5"/>
  <c r="S92" i="5"/>
  <c r="R92" i="5"/>
  <c r="Q92" i="5"/>
  <c r="S91" i="5"/>
  <c r="R91" i="5"/>
  <c r="Q91" i="5"/>
  <c r="S90" i="5"/>
  <c r="R90" i="5"/>
  <c r="Q90" i="5"/>
  <c r="S89" i="5"/>
  <c r="R89" i="5"/>
  <c r="Q89" i="5"/>
  <c r="S88" i="5"/>
  <c r="R88" i="5"/>
  <c r="Q88" i="5"/>
  <c r="S87" i="5"/>
  <c r="R87" i="5"/>
  <c r="Q87" i="5"/>
  <c r="S86" i="5"/>
  <c r="R86" i="5"/>
  <c r="Q86" i="5"/>
  <c r="S85" i="5"/>
  <c r="R85" i="5"/>
  <c r="Q85" i="5"/>
  <c r="S84" i="5"/>
  <c r="R84" i="5"/>
  <c r="Q84" i="5"/>
  <c r="S83" i="5"/>
  <c r="R83" i="5"/>
  <c r="Q83" i="5"/>
  <c r="S82" i="5"/>
  <c r="R82" i="5"/>
  <c r="Q82" i="5"/>
  <c r="S81" i="5"/>
  <c r="R81" i="5"/>
  <c r="Q81" i="5"/>
  <c r="S80" i="5"/>
  <c r="R80" i="5"/>
  <c r="Q80" i="5"/>
  <c r="S79" i="5"/>
  <c r="R79" i="5"/>
  <c r="Q79" i="5"/>
  <c r="S78" i="5"/>
  <c r="R78" i="5"/>
  <c r="Q78" i="5"/>
  <c r="S77" i="5"/>
  <c r="R77" i="5"/>
  <c r="Q77" i="5"/>
  <c r="S76" i="5"/>
  <c r="R76" i="5"/>
  <c r="Q76" i="5"/>
  <c r="S75" i="5"/>
  <c r="R75" i="5"/>
  <c r="Q75" i="5"/>
  <c r="S74" i="5"/>
  <c r="R74" i="5"/>
  <c r="Q74" i="5"/>
  <c r="S73" i="5"/>
  <c r="R73" i="5"/>
  <c r="Q73" i="5"/>
  <c r="S72" i="5"/>
  <c r="R72" i="5"/>
  <c r="Q72" i="5"/>
  <c r="S71" i="5"/>
  <c r="R71" i="5"/>
  <c r="Q71" i="5"/>
  <c r="S70" i="5"/>
  <c r="R70" i="5"/>
  <c r="Q70" i="5"/>
  <c r="S69" i="5"/>
  <c r="R69" i="5"/>
  <c r="Q69" i="5"/>
  <c r="S68" i="5"/>
  <c r="R68" i="5"/>
  <c r="Q68" i="5"/>
  <c r="S67" i="5"/>
  <c r="R67" i="5"/>
  <c r="Q67" i="5"/>
  <c r="S66" i="5"/>
  <c r="R66" i="5"/>
  <c r="Q66" i="5"/>
  <c r="S65" i="5"/>
  <c r="R65" i="5"/>
  <c r="Q65" i="5"/>
  <c r="S64" i="5"/>
  <c r="R64" i="5"/>
  <c r="Q64" i="5"/>
  <c r="S63" i="5"/>
  <c r="R63" i="5"/>
  <c r="Q63" i="5"/>
  <c r="S62" i="5"/>
  <c r="R62" i="5"/>
  <c r="Q62" i="5"/>
  <c r="S61" i="5"/>
  <c r="R61" i="5"/>
  <c r="Q61" i="5"/>
  <c r="S60" i="5"/>
  <c r="R60" i="5"/>
  <c r="Q60" i="5"/>
  <c r="S59" i="5"/>
  <c r="R59" i="5"/>
  <c r="Q59" i="5"/>
  <c r="S58" i="5"/>
  <c r="R58" i="5"/>
  <c r="Q58" i="5"/>
  <c r="S57" i="5"/>
  <c r="R57" i="5"/>
  <c r="Q57" i="5"/>
  <c r="S56" i="5"/>
  <c r="R56" i="5"/>
  <c r="Q56" i="5"/>
  <c r="S55" i="5"/>
  <c r="R55" i="5"/>
  <c r="Q55" i="5"/>
  <c r="S54" i="5"/>
  <c r="R54" i="5"/>
  <c r="Q54" i="5"/>
  <c r="S53" i="5"/>
  <c r="R53" i="5"/>
  <c r="Q53" i="5"/>
  <c r="S52" i="5"/>
  <c r="R52" i="5"/>
  <c r="Q52" i="5"/>
  <c r="S51" i="5"/>
  <c r="R51" i="5"/>
  <c r="Q51" i="5"/>
  <c r="S50" i="5"/>
  <c r="R50" i="5"/>
  <c r="Q50" i="5"/>
  <c r="S49" i="5"/>
  <c r="R49" i="5"/>
  <c r="Q49" i="5"/>
  <c r="S48" i="5"/>
  <c r="R48" i="5"/>
  <c r="Q48" i="5"/>
  <c r="S47" i="5"/>
  <c r="R47" i="5"/>
  <c r="Q47" i="5"/>
  <c r="S46" i="5"/>
  <c r="R46" i="5"/>
  <c r="Q46" i="5"/>
  <c r="S45" i="5"/>
  <c r="R45" i="5"/>
  <c r="Q45" i="5"/>
  <c r="S44" i="5"/>
  <c r="R44" i="5"/>
  <c r="Q44" i="5"/>
  <c r="S43" i="5"/>
  <c r="R43" i="5"/>
  <c r="Q43" i="5"/>
  <c r="S42" i="5"/>
  <c r="R42" i="5"/>
  <c r="Q42" i="5"/>
  <c r="S41" i="5"/>
  <c r="R41" i="5"/>
  <c r="Q41" i="5"/>
  <c r="S40" i="5"/>
  <c r="R40" i="5"/>
  <c r="Q40" i="5"/>
  <c r="S39" i="5"/>
  <c r="R39" i="5"/>
  <c r="Q39" i="5"/>
  <c r="S38" i="5"/>
  <c r="R38" i="5"/>
  <c r="Q38" i="5"/>
  <c r="S37" i="5"/>
  <c r="R37" i="5"/>
  <c r="Q37" i="5"/>
  <c r="S36" i="5"/>
  <c r="R36" i="5"/>
  <c r="Q36" i="5"/>
  <c r="S35" i="5"/>
  <c r="R35" i="5"/>
  <c r="Q35" i="5"/>
  <c r="S34" i="5"/>
  <c r="R34" i="5"/>
  <c r="Q34" i="5"/>
  <c r="S33" i="5"/>
  <c r="R33" i="5"/>
  <c r="Q33" i="5"/>
  <c r="S32" i="5"/>
  <c r="R32" i="5"/>
  <c r="Q32" i="5"/>
  <c r="S31" i="5"/>
  <c r="R31" i="5"/>
  <c r="Q31" i="5"/>
  <c r="S30" i="5"/>
  <c r="R30" i="5"/>
  <c r="Q30" i="5"/>
  <c r="S29" i="5"/>
  <c r="R29" i="5"/>
  <c r="Q29" i="5"/>
  <c r="S28" i="5"/>
  <c r="R28" i="5"/>
  <c r="Q28" i="5"/>
  <c r="S27" i="5"/>
  <c r="R27" i="5"/>
  <c r="Q27" i="5"/>
  <c r="S26" i="5"/>
  <c r="R26" i="5"/>
  <c r="Q26" i="5"/>
  <c r="S25" i="5"/>
  <c r="R25" i="5"/>
  <c r="Q25" i="5"/>
  <c r="S24" i="5"/>
  <c r="R24" i="5"/>
  <c r="Q24" i="5"/>
  <c r="S23" i="5"/>
  <c r="R23" i="5"/>
  <c r="Q23" i="5"/>
  <c r="S22" i="5"/>
  <c r="R22" i="5"/>
  <c r="Q22" i="5"/>
  <c r="S21" i="5"/>
  <c r="R21" i="5"/>
  <c r="Q21" i="5"/>
  <c r="S20" i="5"/>
  <c r="R20" i="5"/>
  <c r="Q20" i="5"/>
  <c r="S19" i="5"/>
  <c r="R19" i="5"/>
  <c r="Q19" i="5"/>
  <c r="S18" i="5"/>
  <c r="R18" i="5"/>
  <c r="Q18" i="5"/>
  <c r="S17" i="5"/>
  <c r="R17" i="5"/>
  <c r="Q17" i="5"/>
  <c r="S16" i="5"/>
  <c r="R16" i="5"/>
  <c r="Q16" i="5"/>
  <c r="S15" i="5"/>
  <c r="R15" i="5"/>
  <c r="Q15" i="5"/>
  <c r="S14" i="5"/>
  <c r="R14" i="5"/>
  <c r="Q14" i="5"/>
  <c r="S13" i="5"/>
  <c r="R13" i="5"/>
  <c r="Q13" i="5"/>
  <c r="S12" i="5"/>
  <c r="R12" i="5"/>
  <c r="Q12" i="5"/>
  <c r="S11" i="5"/>
  <c r="R11" i="5"/>
  <c r="Q11" i="5"/>
  <c r="S10" i="5"/>
  <c r="R10" i="5"/>
  <c r="Q10" i="5"/>
  <c r="S9" i="5"/>
  <c r="R9" i="5"/>
  <c r="Q9" i="5"/>
  <c r="S8" i="5"/>
  <c r="R8" i="5"/>
  <c r="Q8" i="5"/>
  <c r="S7" i="5"/>
  <c r="Q7" i="5"/>
  <c r="S6" i="5"/>
  <c r="R6" i="5"/>
  <c r="Q6" i="5"/>
  <c r="S5" i="5"/>
  <c r="R5" i="5"/>
  <c r="Q5" i="5"/>
  <c r="S4" i="5"/>
  <c r="R4" i="5"/>
  <c r="Q4" i="5"/>
  <c r="U1" i="4"/>
  <c r="P546" i="4" s="1"/>
  <c r="K33" i="4"/>
  <c r="Q33" i="4" s="1"/>
  <c r="S842" i="4"/>
  <c r="R842" i="4"/>
  <c r="Q842" i="4"/>
  <c r="S841" i="4"/>
  <c r="R841" i="4"/>
  <c r="Q841" i="4"/>
  <c r="S840" i="4"/>
  <c r="R840" i="4"/>
  <c r="Q840" i="4"/>
  <c r="S839" i="4"/>
  <c r="R839" i="4"/>
  <c r="Q839" i="4"/>
  <c r="S838" i="4"/>
  <c r="R838" i="4"/>
  <c r="Q838" i="4"/>
  <c r="S837" i="4"/>
  <c r="R837" i="4"/>
  <c r="Q837" i="4"/>
  <c r="S836" i="4"/>
  <c r="R836" i="4"/>
  <c r="Q836" i="4"/>
  <c r="S835" i="4"/>
  <c r="R835" i="4"/>
  <c r="Q835" i="4"/>
  <c r="S834" i="4"/>
  <c r="R834" i="4"/>
  <c r="Q834" i="4"/>
  <c r="S833" i="4"/>
  <c r="R833" i="4"/>
  <c r="Q833" i="4"/>
  <c r="S832" i="4"/>
  <c r="R832" i="4"/>
  <c r="Q832" i="4"/>
  <c r="S831" i="4"/>
  <c r="R831" i="4"/>
  <c r="Q831" i="4"/>
  <c r="S830" i="4"/>
  <c r="R830" i="4"/>
  <c r="Q830" i="4"/>
  <c r="S829" i="4"/>
  <c r="R829" i="4"/>
  <c r="Q829" i="4"/>
  <c r="S828" i="4"/>
  <c r="R828" i="4"/>
  <c r="Q828" i="4"/>
  <c r="S827" i="4"/>
  <c r="R827" i="4"/>
  <c r="Q827" i="4"/>
  <c r="S826" i="4"/>
  <c r="R826" i="4"/>
  <c r="Q826" i="4"/>
  <c r="S825" i="4"/>
  <c r="R825" i="4"/>
  <c r="Q825" i="4"/>
  <c r="S824" i="4"/>
  <c r="R824" i="4"/>
  <c r="Q824" i="4"/>
  <c r="S823" i="4"/>
  <c r="R823" i="4"/>
  <c r="Q823" i="4"/>
  <c r="S822" i="4"/>
  <c r="R822" i="4"/>
  <c r="Q822" i="4"/>
  <c r="S821" i="4"/>
  <c r="R821" i="4"/>
  <c r="Q821" i="4"/>
  <c r="S820" i="4"/>
  <c r="R820" i="4"/>
  <c r="Q820" i="4"/>
  <c r="S819" i="4"/>
  <c r="R819" i="4"/>
  <c r="Q819" i="4"/>
  <c r="S818" i="4"/>
  <c r="R818" i="4"/>
  <c r="Q818" i="4"/>
  <c r="S817" i="4"/>
  <c r="R817" i="4"/>
  <c r="Q817" i="4"/>
  <c r="S816" i="4"/>
  <c r="R816" i="4"/>
  <c r="Q816" i="4"/>
  <c r="S815" i="4"/>
  <c r="R815" i="4"/>
  <c r="Q815" i="4"/>
  <c r="S814" i="4"/>
  <c r="R814" i="4"/>
  <c r="Q814" i="4"/>
  <c r="S813" i="4"/>
  <c r="R813" i="4"/>
  <c r="Q813" i="4"/>
  <c r="S812" i="4"/>
  <c r="R812" i="4"/>
  <c r="Q812" i="4"/>
  <c r="S811" i="4"/>
  <c r="R811" i="4"/>
  <c r="Q811" i="4"/>
  <c r="S810" i="4"/>
  <c r="R810" i="4"/>
  <c r="Q810" i="4"/>
  <c r="S809" i="4"/>
  <c r="R809" i="4"/>
  <c r="Q809" i="4"/>
  <c r="S808" i="4"/>
  <c r="R808" i="4"/>
  <c r="Q808" i="4"/>
  <c r="S807" i="4"/>
  <c r="R807" i="4"/>
  <c r="Q807" i="4"/>
  <c r="S806" i="4"/>
  <c r="R806" i="4"/>
  <c r="Q806" i="4"/>
  <c r="S805" i="4"/>
  <c r="R805" i="4"/>
  <c r="Q805" i="4"/>
  <c r="S804" i="4"/>
  <c r="R804" i="4"/>
  <c r="Q804" i="4"/>
  <c r="S803" i="4"/>
  <c r="R803" i="4"/>
  <c r="Q803" i="4"/>
  <c r="S802" i="4"/>
  <c r="R802" i="4"/>
  <c r="Q802" i="4"/>
  <c r="S801" i="4"/>
  <c r="R801" i="4"/>
  <c r="Q801" i="4"/>
  <c r="S800" i="4"/>
  <c r="R800" i="4"/>
  <c r="Q800" i="4"/>
  <c r="S799" i="4"/>
  <c r="R799" i="4"/>
  <c r="Q799" i="4"/>
  <c r="S798" i="4"/>
  <c r="R798" i="4"/>
  <c r="Q798" i="4"/>
  <c r="S797" i="4"/>
  <c r="R797" i="4"/>
  <c r="Q797" i="4"/>
  <c r="S796" i="4"/>
  <c r="R796" i="4"/>
  <c r="Q796" i="4"/>
  <c r="S795" i="4"/>
  <c r="R795" i="4"/>
  <c r="Q795" i="4"/>
  <c r="S794" i="4"/>
  <c r="R794" i="4"/>
  <c r="Q794" i="4"/>
  <c r="S793" i="4"/>
  <c r="R793" i="4"/>
  <c r="Q793" i="4"/>
  <c r="S792" i="4"/>
  <c r="R792" i="4"/>
  <c r="Q792" i="4"/>
  <c r="S791" i="4"/>
  <c r="R791" i="4"/>
  <c r="Q791" i="4"/>
  <c r="S790" i="4"/>
  <c r="R790" i="4"/>
  <c r="Q790" i="4"/>
  <c r="S789" i="4"/>
  <c r="R789" i="4"/>
  <c r="Q789" i="4"/>
  <c r="S788" i="4"/>
  <c r="R788" i="4"/>
  <c r="Q788" i="4"/>
  <c r="S787" i="4"/>
  <c r="R787" i="4"/>
  <c r="Q787" i="4"/>
  <c r="S786" i="4"/>
  <c r="R786" i="4"/>
  <c r="Q786" i="4"/>
  <c r="S785" i="4"/>
  <c r="R785" i="4"/>
  <c r="Q785" i="4"/>
  <c r="S784" i="4"/>
  <c r="R784" i="4"/>
  <c r="Q784" i="4"/>
  <c r="S783" i="4"/>
  <c r="R783" i="4"/>
  <c r="Q783" i="4"/>
  <c r="S782" i="4"/>
  <c r="R782" i="4"/>
  <c r="Q782" i="4"/>
  <c r="S781" i="4"/>
  <c r="R781" i="4"/>
  <c r="Q781" i="4"/>
  <c r="S780" i="4"/>
  <c r="R780" i="4"/>
  <c r="Q780" i="4"/>
  <c r="S779" i="4"/>
  <c r="R779" i="4"/>
  <c r="Q779" i="4"/>
  <c r="S778" i="4"/>
  <c r="R778" i="4"/>
  <c r="Q778" i="4"/>
  <c r="S777" i="4"/>
  <c r="R777" i="4"/>
  <c r="Q777" i="4"/>
  <c r="S776" i="4"/>
  <c r="R776" i="4"/>
  <c r="Q776" i="4"/>
  <c r="S775" i="4"/>
  <c r="R775" i="4"/>
  <c r="Q775" i="4"/>
  <c r="S774" i="4"/>
  <c r="R774" i="4"/>
  <c r="Q774" i="4"/>
  <c r="S773" i="4"/>
  <c r="R773" i="4"/>
  <c r="Q773" i="4"/>
  <c r="S772" i="4"/>
  <c r="R772" i="4"/>
  <c r="Q772" i="4"/>
  <c r="S771" i="4"/>
  <c r="R771" i="4"/>
  <c r="Q771" i="4"/>
  <c r="S770" i="4"/>
  <c r="R770" i="4"/>
  <c r="Q770" i="4"/>
  <c r="S769" i="4"/>
  <c r="R769" i="4"/>
  <c r="Q769" i="4"/>
  <c r="S768" i="4"/>
  <c r="R768" i="4"/>
  <c r="Q768" i="4"/>
  <c r="S767" i="4"/>
  <c r="R767" i="4"/>
  <c r="Q767" i="4"/>
  <c r="S766" i="4"/>
  <c r="R766" i="4"/>
  <c r="Q766" i="4"/>
  <c r="S765" i="4"/>
  <c r="R765" i="4"/>
  <c r="Q765" i="4"/>
  <c r="S764" i="4"/>
  <c r="R764" i="4"/>
  <c r="Q764" i="4"/>
  <c r="S763" i="4"/>
  <c r="R763" i="4"/>
  <c r="Q763" i="4"/>
  <c r="S762" i="4"/>
  <c r="R762" i="4"/>
  <c r="Q762" i="4"/>
  <c r="S761" i="4"/>
  <c r="R761" i="4"/>
  <c r="Q761" i="4"/>
  <c r="S760" i="4"/>
  <c r="R760" i="4"/>
  <c r="Q760" i="4"/>
  <c r="S759" i="4"/>
  <c r="R759" i="4"/>
  <c r="Q759" i="4"/>
  <c r="S758" i="4"/>
  <c r="R758" i="4"/>
  <c r="Q758" i="4"/>
  <c r="S757" i="4"/>
  <c r="R757" i="4"/>
  <c r="Q757" i="4"/>
  <c r="S756" i="4"/>
  <c r="R756" i="4"/>
  <c r="Q756" i="4"/>
  <c r="S755" i="4"/>
  <c r="R755" i="4"/>
  <c r="Q755" i="4"/>
  <c r="S754" i="4"/>
  <c r="R754" i="4"/>
  <c r="Q754" i="4"/>
  <c r="S753" i="4"/>
  <c r="R753" i="4"/>
  <c r="Q753" i="4"/>
  <c r="S752" i="4"/>
  <c r="R752" i="4"/>
  <c r="Q752" i="4"/>
  <c r="S751" i="4"/>
  <c r="R751" i="4"/>
  <c r="Q751" i="4"/>
  <c r="S750" i="4"/>
  <c r="R750" i="4"/>
  <c r="Q750" i="4"/>
  <c r="S749" i="4"/>
  <c r="R749" i="4"/>
  <c r="Q749" i="4"/>
  <c r="S748" i="4"/>
  <c r="R748" i="4"/>
  <c r="Q748" i="4"/>
  <c r="S747" i="4"/>
  <c r="R747" i="4"/>
  <c r="Q747" i="4"/>
  <c r="S746" i="4"/>
  <c r="R746" i="4"/>
  <c r="Q746" i="4"/>
  <c r="S745" i="4"/>
  <c r="R745" i="4"/>
  <c r="Q745" i="4"/>
  <c r="S744" i="4"/>
  <c r="R744" i="4"/>
  <c r="Q744" i="4"/>
  <c r="S743" i="4"/>
  <c r="R743" i="4"/>
  <c r="Q743" i="4"/>
  <c r="S742" i="4"/>
  <c r="R742" i="4"/>
  <c r="Q742" i="4"/>
  <c r="S741" i="4"/>
  <c r="R741" i="4"/>
  <c r="Q741" i="4"/>
  <c r="S740" i="4"/>
  <c r="R740" i="4"/>
  <c r="Q740" i="4"/>
  <c r="S739" i="4"/>
  <c r="R739" i="4"/>
  <c r="Q739" i="4"/>
  <c r="S738" i="4"/>
  <c r="R738" i="4"/>
  <c r="Q738" i="4"/>
  <c r="S737" i="4"/>
  <c r="R737" i="4"/>
  <c r="Q737" i="4"/>
  <c r="S736" i="4"/>
  <c r="R736" i="4"/>
  <c r="Q736" i="4"/>
  <c r="S735" i="4"/>
  <c r="R735" i="4"/>
  <c r="Q735" i="4"/>
  <c r="S734" i="4"/>
  <c r="R734" i="4"/>
  <c r="Q734" i="4"/>
  <c r="S733" i="4"/>
  <c r="R733" i="4"/>
  <c r="Q733" i="4"/>
  <c r="S732" i="4"/>
  <c r="R732" i="4"/>
  <c r="Q732" i="4"/>
  <c r="S731" i="4"/>
  <c r="R731" i="4"/>
  <c r="Q731" i="4"/>
  <c r="S730" i="4"/>
  <c r="R730" i="4"/>
  <c r="Q730" i="4"/>
  <c r="S729" i="4"/>
  <c r="R729" i="4"/>
  <c r="Q729" i="4"/>
  <c r="S728" i="4"/>
  <c r="R728" i="4"/>
  <c r="Q728" i="4"/>
  <c r="S727" i="4"/>
  <c r="R727" i="4"/>
  <c r="Q727" i="4"/>
  <c r="S726" i="4"/>
  <c r="R726" i="4"/>
  <c r="Q726" i="4"/>
  <c r="S725" i="4"/>
  <c r="R725" i="4"/>
  <c r="Q725" i="4"/>
  <c r="S724" i="4"/>
  <c r="R724" i="4"/>
  <c r="Q724" i="4"/>
  <c r="S723" i="4"/>
  <c r="R723" i="4"/>
  <c r="Q723" i="4"/>
  <c r="S722" i="4"/>
  <c r="R722" i="4"/>
  <c r="Q722" i="4"/>
  <c r="S721" i="4"/>
  <c r="R721" i="4"/>
  <c r="Q721" i="4"/>
  <c r="S720" i="4"/>
  <c r="R720" i="4"/>
  <c r="Q720" i="4"/>
  <c r="S719" i="4"/>
  <c r="R719" i="4"/>
  <c r="Q719" i="4"/>
  <c r="S718" i="4"/>
  <c r="R718" i="4"/>
  <c r="Q718" i="4"/>
  <c r="S717" i="4"/>
  <c r="R717" i="4"/>
  <c r="Q717" i="4"/>
  <c r="S716" i="4"/>
  <c r="R716" i="4"/>
  <c r="Q716" i="4"/>
  <c r="S715" i="4"/>
  <c r="R715" i="4"/>
  <c r="Q715" i="4"/>
  <c r="S714" i="4"/>
  <c r="R714" i="4"/>
  <c r="Q714" i="4"/>
  <c r="S713" i="4"/>
  <c r="R713" i="4"/>
  <c r="Q713" i="4"/>
  <c r="S712" i="4"/>
  <c r="R712" i="4"/>
  <c r="Q712" i="4"/>
  <c r="S711" i="4"/>
  <c r="R711" i="4"/>
  <c r="Q711" i="4"/>
  <c r="S710" i="4"/>
  <c r="R710" i="4"/>
  <c r="Q710" i="4"/>
  <c r="S709" i="4"/>
  <c r="R709" i="4"/>
  <c r="Q709" i="4"/>
  <c r="S708" i="4"/>
  <c r="R708" i="4"/>
  <c r="Q708" i="4"/>
  <c r="S707" i="4"/>
  <c r="R707" i="4"/>
  <c r="Q707" i="4"/>
  <c r="S706" i="4"/>
  <c r="R706" i="4"/>
  <c r="Q706" i="4"/>
  <c r="S705" i="4"/>
  <c r="R705" i="4"/>
  <c r="Q705" i="4"/>
  <c r="S704" i="4"/>
  <c r="R704" i="4"/>
  <c r="Q704" i="4"/>
  <c r="S703" i="4"/>
  <c r="R703" i="4"/>
  <c r="Q703" i="4"/>
  <c r="S702" i="4"/>
  <c r="R702" i="4"/>
  <c r="Q702" i="4"/>
  <c r="S701" i="4"/>
  <c r="R701" i="4"/>
  <c r="Q701" i="4"/>
  <c r="S700" i="4"/>
  <c r="R700" i="4"/>
  <c r="Q700" i="4"/>
  <c r="S699" i="4"/>
  <c r="R699" i="4"/>
  <c r="Q699" i="4"/>
  <c r="S698" i="4"/>
  <c r="R698" i="4"/>
  <c r="Q698" i="4"/>
  <c r="S697" i="4"/>
  <c r="R697" i="4"/>
  <c r="Q697" i="4"/>
  <c r="S696" i="4"/>
  <c r="R696" i="4"/>
  <c r="Q696" i="4"/>
  <c r="S695" i="4"/>
  <c r="R695" i="4"/>
  <c r="Q695" i="4"/>
  <c r="S694" i="4"/>
  <c r="R694" i="4"/>
  <c r="Q694" i="4"/>
  <c r="S693" i="4"/>
  <c r="R693" i="4"/>
  <c r="Q693" i="4"/>
  <c r="S692" i="4"/>
  <c r="R692" i="4"/>
  <c r="Q692" i="4"/>
  <c r="S691" i="4"/>
  <c r="R691" i="4"/>
  <c r="Q691" i="4"/>
  <c r="S690" i="4"/>
  <c r="R690" i="4"/>
  <c r="Q690" i="4"/>
  <c r="S689" i="4"/>
  <c r="R689" i="4"/>
  <c r="Q689" i="4"/>
  <c r="S688" i="4"/>
  <c r="R688" i="4"/>
  <c r="Q688" i="4"/>
  <c r="S687" i="4"/>
  <c r="R687" i="4"/>
  <c r="Q687" i="4"/>
  <c r="S686" i="4"/>
  <c r="R686" i="4"/>
  <c r="Q686" i="4"/>
  <c r="S685" i="4"/>
  <c r="R685" i="4"/>
  <c r="Q685" i="4"/>
  <c r="S684" i="4"/>
  <c r="R684" i="4"/>
  <c r="Q684" i="4"/>
  <c r="S683" i="4"/>
  <c r="R683" i="4"/>
  <c r="Q683" i="4"/>
  <c r="S682" i="4"/>
  <c r="R682" i="4"/>
  <c r="Q682" i="4"/>
  <c r="S681" i="4"/>
  <c r="R681" i="4"/>
  <c r="Q681" i="4"/>
  <c r="S680" i="4"/>
  <c r="R680" i="4"/>
  <c r="Q680" i="4"/>
  <c r="S679" i="4"/>
  <c r="R679" i="4"/>
  <c r="Q679" i="4"/>
  <c r="S678" i="4"/>
  <c r="R678" i="4"/>
  <c r="Q678" i="4"/>
  <c r="S677" i="4"/>
  <c r="R677" i="4"/>
  <c r="Q677" i="4"/>
  <c r="S676" i="4"/>
  <c r="R676" i="4"/>
  <c r="Q676" i="4"/>
  <c r="S675" i="4"/>
  <c r="R675" i="4"/>
  <c r="Q675" i="4"/>
  <c r="S674" i="4"/>
  <c r="R674" i="4"/>
  <c r="Q674" i="4"/>
  <c r="S673" i="4"/>
  <c r="R673" i="4"/>
  <c r="Q673" i="4"/>
  <c r="S672" i="4"/>
  <c r="R672" i="4"/>
  <c r="Q672" i="4"/>
  <c r="S671" i="4"/>
  <c r="R671" i="4"/>
  <c r="Q671" i="4"/>
  <c r="S670" i="4"/>
  <c r="R670" i="4"/>
  <c r="Q670" i="4"/>
  <c r="S669" i="4"/>
  <c r="R669" i="4"/>
  <c r="Q669" i="4"/>
  <c r="S668" i="4"/>
  <c r="R668" i="4"/>
  <c r="Q668" i="4"/>
  <c r="S667" i="4"/>
  <c r="R667" i="4"/>
  <c r="Q667" i="4"/>
  <c r="S666" i="4"/>
  <c r="R666" i="4"/>
  <c r="Q666" i="4"/>
  <c r="S665" i="4"/>
  <c r="R665" i="4"/>
  <c r="Q665" i="4"/>
  <c r="S664" i="4"/>
  <c r="R664" i="4"/>
  <c r="Q664" i="4"/>
  <c r="S663" i="4"/>
  <c r="R663" i="4"/>
  <c r="Q663" i="4"/>
  <c r="S662" i="4"/>
  <c r="R662" i="4"/>
  <c r="Q662" i="4"/>
  <c r="S661" i="4"/>
  <c r="R661" i="4"/>
  <c r="Q661" i="4"/>
  <c r="S660" i="4"/>
  <c r="R660" i="4"/>
  <c r="Q660" i="4"/>
  <c r="S659" i="4"/>
  <c r="R659" i="4"/>
  <c r="Q659" i="4"/>
  <c r="S658" i="4"/>
  <c r="R658" i="4"/>
  <c r="Q658" i="4"/>
  <c r="S657" i="4"/>
  <c r="R657" i="4"/>
  <c r="Q657" i="4"/>
  <c r="S656" i="4"/>
  <c r="R656" i="4"/>
  <c r="Q656" i="4"/>
  <c r="S655" i="4"/>
  <c r="R655" i="4"/>
  <c r="Q655" i="4"/>
  <c r="S654" i="4"/>
  <c r="R654" i="4"/>
  <c r="Q654" i="4"/>
  <c r="S653" i="4"/>
  <c r="R653" i="4"/>
  <c r="Q653" i="4"/>
  <c r="S652" i="4"/>
  <c r="R652" i="4"/>
  <c r="Q652" i="4"/>
  <c r="S651" i="4"/>
  <c r="R651" i="4"/>
  <c r="Q651" i="4"/>
  <c r="S650" i="4"/>
  <c r="R650" i="4"/>
  <c r="Q650" i="4"/>
  <c r="S649" i="4"/>
  <c r="R649" i="4"/>
  <c r="Q649" i="4"/>
  <c r="S648" i="4"/>
  <c r="R648" i="4"/>
  <c r="Q648" i="4"/>
  <c r="S647" i="4"/>
  <c r="R647" i="4"/>
  <c r="Q647" i="4"/>
  <c r="S646" i="4"/>
  <c r="R646" i="4"/>
  <c r="Q646" i="4"/>
  <c r="S645" i="4"/>
  <c r="R645" i="4"/>
  <c r="Q645" i="4"/>
  <c r="S644" i="4"/>
  <c r="R644" i="4"/>
  <c r="Q644" i="4"/>
  <c r="S643" i="4"/>
  <c r="R643" i="4"/>
  <c r="Q643" i="4"/>
  <c r="S642" i="4"/>
  <c r="R642" i="4"/>
  <c r="Q642" i="4"/>
  <c r="S641" i="4"/>
  <c r="R641" i="4"/>
  <c r="Q641" i="4"/>
  <c r="S640" i="4"/>
  <c r="Q640" i="4"/>
  <c r="R640" i="4"/>
  <c r="S639" i="4"/>
  <c r="R639" i="4"/>
  <c r="Q639" i="4"/>
  <c r="S638" i="4"/>
  <c r="R638" i="4"/>
  <c r="Q638" i="4"/>
  <c r="S637" i="4"/>
  <c r="R637" i="4"/>
  <c r="Q637" i="4"/>
  <c r="S636" i="4"/>
  <c r="R636" i="4"/>
  <c r="Q636" i="4"/>
  <c r="S635" i="4"/>
  <c r="R635" i="4"/>
  <c r="Q635" i="4"/>
  <c r="S634" i="4"/>
  <c r="R634" i="4"/>
  <c r="Q634" i="4"/>
  <c r="S633" i="4"/>
  <c r="R633" i="4"/>
  <c r="Q633" i="4"/>
  <c r="S632" i="4"/>
  <c r="R632" i="4"/>
  <c r="Q632" i="4"/>
  <c r="S631" i="4"/>
  <c r="R631" i="4"/>
  <c r="Q631" i="4"/>
  <c r="S630" i="4"/>
  <c r="R630" i="4"/>
  <c r="Q630" i="4"/>
  <c r="S629" i="4"/>
  <c r="R629" i="4"/>
  <c r="Q629" i="4"/>
  <c r="S628" i="4"/>
  <c r="R628" i="4"/>
  <c r="Q628" i="4"/>
  <c r="S627" i="4"/>
  <c r="R627" i="4"/>
  <c r="Q627" i="4"/>
  <c r="S626" i="4"/>
  <c r="R626" i="4"/>
  <c r="Q626" i="4"/>
  <c r="S625" i="4"/>
  <c r="R625" i="4"/>
  <c r="Q625" i="4"/>
  <c r="S624" i="4"/>
  <c r="R624" i="4"/>
  <c r="Q624" i="4"/>
  <c r="S623" i="4"/>
  <c r="R623" i="4"/>
  <c r="Q623" i="4"/>
  <c r="S622" i="4"/>
  <c r="R622" i="4"/>
  <c r="Q622" i="4"/>
  <c r="S621" i="4"/>
  <c r="R621" i="4"/>
  <c r="Q621" i="4"/>
  <c r="S620" i="4"/>
  <c r="R620" i="4"/>
  <c r="Q620" i="4"/>
  <c r="S619" i="4"/>
  <c r="R619" i="4"/>
  <c r="Q619" i="4"/>
  <c r="S618" i="4"/>
  <c r="R618" i="4"/>
  <c r="Q618" i="4"/>
  <c r="S617" i="4"/>
  <c r="R617" i="4"/>
  <c r="Q617" i="4"/>
  <c r="S616" i="4"/>
  <c r="R616" i="4"/>
  <c r="Q616" i="4"/>
  <c r="S615" i="4"/>
  <c r="R615" i="4"/>
  <c r="Q615" i="4"/>
  <c r="S614" i="4"/>
  <c r="R614" i="4"/>
  <c r="Q614" i="4"/>
  <c r="S613" i="4"/>
  <c r="R613" i="4"/>
  <c r="Q613" i="4"/>
  <c r="S612" i="4"/>
  <c r="R612" i="4"/>
  <c r="Q612" i="4"/>
  <c r="S611" i="4"/>
  <c r="R611" i="4"/>
  <c r="Q611" i="4"/>
  <c r="S610" i="4"/>
  <c r="R610" i="4"/>
  <c r="Q610" i="4"/>
  <c r="S609" i="4"/>
  <c r="R609" i="4"/>
  <c r="Q609" i="4"/>
  <c r="S608" i="4"/>
  <c r="R608" i="4"/>
  <c r="Q608" i="4"/>
  <c r="S607" i="4"/>
  <c r="R607" i="4"/>
  <c r="Q607" i="4"/>
  <c r="S606" i="4"/>
  <c r="R606" i="4"/>
  <c r="Q606" i="4"/>
  <c r="S605" i="4"/>
  <c r="R605" i="4"/>
  <c r="Q605" i="4"/>
  <c r="S604" i="4"/>
  <c r="R604" i="4"/>
  <c r="Q604" i="4"/>
  <c r="S603" i="4"/>
  <c r="R603" i="4"/>
  <c r="Q603" i="4"/>
  <c r="S602" i="4"/>
  <c r="R602" i="4"/>
  <c r="Q602" i="4"/>
  <c r="S601" i="4"/>
  <c r="R601" i="4"/>
  <c r="Q601" i="4"/>
  <c r="S600" i="4"/>
  <c r="R600" i="4"/>
  <c r="Q600" i="4"/>
  <c r="S599" i="4"/>
  <c r="R599" i="4"/>
  <c r="Q599" i="4"/>
  <c r="S598" i="4"/>
  <c r="R598" i="4"/>
  <c r="Q598" i="4"/>
  <c r="S597" i="4"/>
  <c r="R597" i="4"/>
  <c r="Q597" i="4"/>
  <c r="S596" i="4"/>
  <c r="R596" i="4"/>
  <c r="Q596" i="4"/>
  <c r="S595" i="4"/>
  <c r="R595" i="4"/>
  <c r="Q595" i="4"/>
  <c r="S594" i="4"/>
  <c r="R594" i="4"/>
  <c r="Q594" i="4"/>
  <c r="S593" i="4"/>
  <c r="R593" i="4"/>
  <c r="Q593" i="4"/>
  <c r="S592" i="4"/>
  <c r="R592" i="4"/>
  <c r="Q592" i="4"/>
  <c r="S591" i="4"/>
  <c r="R591" i="4"/>
  <c r="Q591" i="4"/>
  <c r="S590" i="4"/>
  <c r="R590" i="4"/>
  <c r="Q590" i="4"/>
  <c r="S589" i="4"/>
  <c r="R589" i="4"/>
  <c r="Q589" i="4"/>
  <c r="S588" i="4"/>
  <c r="R588" i="4"/>
  <c r="Q588" i="4"/>
  <c r="S587" i="4"/>
  <c r="R587" i="4"/>
  <c r="Q587" i="4"/>
  <c r="S586" i="4"/>
  <c r="R586" i="4"/>
  <c r="Q586" i="4"/>
  <c r="S585" i="4"/>
  <c r="R585" i="4"/>
  <c r="Q585" i="4"/>
  <c r="S584" i="4"/>
  <c r="R584" i="4"/>
  <c r="Q584" i="4"/>
  <c r="S583" i="4"/>
  <c r="R583" i="4"/>
  <c r="Q583" i="4"/>
  <c r="S582" i="4"/>
  <c r="R582" i="4"/>
  <c r="Q582" i="4"/>
  <c r="S581" i="4"/>
  <c r="R581" i="4"/>
  <c r="Q581" i="4"/>
  <c r="S580" i="4"/>
  <c r="R580" i="4"/>
  <c r="Q580" i="4"/>
  <c r="S579" i="4"/>
  <c r="R579" i="4"/>
  <c r="Q579" i="4"/>
  <c r="S578" i="4"/>
  <c r="R578" i="4"/>
  <c r="Q578" i="4"/>
  <c r="S577" i="4"/>
  <c r="R577" i="4"/>
  <c r="Q577" i="4"/>
  <c r="S576" i="4"/>
  <c r="R576" i="4"/>
  <c r="Q576" i="4"/>
  <c r="S575" i="4"/>
  <c r="R575" i="4"/>
  <c r="Q575" i="4"/>
  <c r="S574" i="4"/>
  <c r="R574" i="4"/>
  <c r="Q574" i="4"/>
  <c r="S573" i="4"/>
  <c r="R573" i="4"/>
  <c r="Q573" i="4"/>
  <c r="S572" i="4"/>
  <c r="R572" i="4"/>
  <c r="Q572" i="4"/>
  <c r="S571" i="4"/>
  <c r="R571" i="4"/>
  <c r="Q571" i="4"/>
  <c r="S570" i="4"/>
  <c r="R570" i="4"/>
  <c r="Q570" i="4"/>
  <c r="S569" i="4"/>
  <c r="R569" i="4"/>
  <c r="Q569" i="4"/>
  <c r="S568" i="4"/>
  <c r="R568" i="4"/>
  <c r="Q568" i="4"/>
  <c r="S567" i="4"/>
  <c r="R567" i="4"/>
  <c r="Q567" i="4"/>
  <c r="S566" i="4"/>
  <c r="R566" i="4"/>
  <c r="Q566" i="4"/>
  <c r="S565" i="4"/>
  <c r="R565" i="4"/>
  <c r="Q565" i="4"/>
  <c r="S564" i="4"/>
  <c r="R564" i="4"/>
  <c r="Q564" i="4"/>
  <c r="S563" i="4"/>
  <c r="R563" i="4"/>
  <c r="Q563" i="4"/>
  <c r="S562" i="4"/>
  <c r="R562" i="4"/>
  <c r="Q562" i="4"/>
  <c r="S561" i="4"/>
  <c r="R561" i="4"/>
  <c r="Q561" i="4"/>
  <c r="S560" i="4"/>
  <c r="R560" i="4"/>
  <c r="Q560" i="4"/>
  <c r="S559" i="4"/>
  <c r="R559" i="4"/>
  <c r="Q559" i="4"/>
  <c r="S558" i="4"/>
  <c r="R558" i="4"/>
  <c r="Q558" i="4"/>
  <c r="S557" i="4"/>
  <c r="R557" i="4"/>
  <c r="Q557" i="4"/>
  <c r="S556" i="4"/>
  <c r="R556" i="4"/>
  <c r="Q556" i="4"/>
  <c r="S555" i="4"/>
  <c r="R555" i="4"/>
  <c r="Q555" i="4"/>
  <c r="S554" i="4"/>
  <c r="R554" i="4"/>
  <c r="Q554" i="4"/>
  <c r="S553" i="4"/>
  <c r="R553" i="4"/>
  <c r="Q553" i="4"/>
  <c r="S552" i="4"/>
  <c r="R552" i="4"/>
  <c r="Q552" i="4"/>
  <c r="S551" i="4"/>
  <c r="R551" i="4"/>
  <c r="Q551" i="4"/>
  <c r="S550" i="4"/>
  <c r="R550" i="4"/>
  <c r="Q550" i="4"/>
  <c r="S549" i="4"/>
  <c r="R549" i="4"/>
  <c r="Q549" i="4"/>
  <c r="S548" i="4"/>
  <c r="R548" i="4"/>
  <c r="Q548" i="4"/>
  <c r="S547" i="4"/>
  <c r="R547" i="4"/>
  <c r="Q547" i="4"/>
  <c r="S546" i="4"/>
  <c r="R546" i="4"/>
  <c r="Q546" i="4"/>
  <c r="S545" i="4"/>
  <c r="R545" i="4"/>
  <c r="Q545" i="4"/>
  <c r="S544" i="4"/>
  <c r="R544" i="4"/>
  <c r="Q544" i="4"/>
  <c r="S543" i="4"/>
  <c r="R543" i="4"/>
  <c r="Q543" i="4"/>
  <c r="S542" i="4"/>
  <c r="R542" i="4"/>
  <c r="Q542" i="4"/>
  <c r="S541" i="4"/>
  <c r="R541" i="4"/>
  <c r="Q541" i="4"/>
  <c r="S540" i="4"/>
  <c r="R540" i="4"/>
  <c r="Q540" i="4"/>
  <c r="S539" i="4"/>
  <c r="R539" i="4"/>
  <c r="Q539" i="4"/>
  <c r="S538" i="4"/>
  <c r="R538" i="4"/>
  <c r="Q538" i="4"/>
  <c r="S537" i="4"/>
  <c r="R537" i="4"/>
  <c r="Q537" i="4"/>
  <c r="S536" i="4"/>
  <c r="R536" i="4"/>
  <c r="Q536" i="4"/>
  <c r="S535" i="4"/>
  <c r="R535" i="4"/>
  <c r="Q535" i="4"/>
  <c r="S534" i="4"/>
  <c r="R534" i="4"/>
  <c r="Q534" i="4"/>
  <c r="S533" i="4"/>
  <c r="R533" i="4"/>
  <c r="Q533" i="4"/>
  <c r="S532" i="4"/>
  <c r="R532" i="4"/>
  <c r="Q532" i="4"/>
  <c r="S531" i="4"/>
  <c r="R531" i="4"/>
  <c r="Q531" i="4"/>
  <c r="S530" i="4"/>
  <c r="R530" i="4"/>
  <c r="Q530" i="4"/>
  <c r="S529" i="4"/>
  <c r="R529" i="4"/>
  <c r="Q529" i="4"/>
  <c r="S528" i="4"/>
  <c r="R528" i="4"/>
  <c r="Q528" i="4"/>
  <c r="S527" i="4"/>
  <c r="R527" i="4"/>
  <c r="Q527" i="4"/>
  <c r="S526" i="4"/>
  <c r="R526" i="4"/>
  <c r="Q526" i="4"/>
  <c r="S525" i="4"/>
  <c r="R525" i="4"/>
  <c r="Q525" i="4"/>
  <c r="S524" i="4"/>
  <c r="R524" i="4"/>
  <c r="Q524" i="4"/>
  <c r="S523" i="4"/>
  <c r="R523" i="4"/>
  <c r="Q523" i="4"/>
  <c r="S522" i="4"/>
  <c r="R522" i="4"/>
  <c r="Q522" i="4"/>
  <c r="S521" i="4"/>
  <c r="R521" i="4"/>
  <c r="Q521" i="4"/>
  <c r="S520" i="4"/>
  <c r="R520" i="4"/>
  <c r="Q520" i="4"/>
  <c r="S519" i="4"/>
  <c r="R519" i="4"/>
  <c r="Q519" i="4"/>
  <c r="S518" i="4"/>
  <c r="R518" i="4"/>
  <c r="Q518" i="4"/>
  <c r="S517" i="4"/>
  <c r="R517" i="4"/>
  <c r="Q517" i="4"/>
  <c r="S516" i="4"/>
  <c r="R516" i="4"/>
  <c r="Q516" i="4"/>
  <c r="S515" i="4"/>
  <c r="R515" i="4"/>
  <c r="Q515" i="4"/>
  <c r="S514" i="4"/>
  <c r="R514" i="4"/>
  <c r="Q514" i="4"/>
  <c r="S513" i="4"/>
  <c r="R513" i="4"/>
  <c r="Q513" i="4"/>
  <c r="S512" i="4"/>
  <c r="R512" i="4"/>
  <c r="Q512" i="4"/>
  <c r="S511" i="4"/>
  <c r="R511" i="4"/>
  <c r="Q511" i="4"/>
  <c r="S510" i="4"/>
  <c r="R510" i="4"/>
  <c r="Q510" i="4"/>
  <c r="S509" i="4"/>
  <c r="R509" i="4"/>
  <c r="Q509" i="4"/>
  <c r="S508" i="4"/>
  <c r="R508" i="4"/>
  <c r="Q508" i="4"/>
  <c r="S507" i="4"/>
  <c r="R507" i="4"/>
  <c r="Q507" i="4"/>
  <c r="S506" i="4"/>
  <c r="R506" i="4"/>
  <c r="Q506" i="4"/>
  <c r="S505" i="4"/>
  <c r="R505" i="4"/>
  <c r="Q505" i="4"/>
  <c r="S504" i="4"/>
  <c r="R504" i="4"/>
  <c r="Q504" i="4"/>
  <c r="S503" i="4"/>
  <c r="R503" i="4"/>
  <c r="Q503" i="4"/>
  <c r="S502" i="4"/>
  <c r="R502" i="4"/>
  <c r="Q502" i="4"/>
  <c r="S501" i="4"/>
  <c r="R501" i="4"/>
  <c r="Q501" i="4"/>
  <c r="S500" i="4"/>
  <c r="R500" i="4"/>
  <c r="Q500" i="4"/>
  <c r="S499" i="4"/>
  <c r="R499" i="4"/>
  <c r="Q499" i="4"/>
  <c r="S498" i="4"/>
  <c r="R498" i="4"/>
  <c r="Q498" i="4"/>
  <c r="S497" i="4"/>
  <c r="R497" i="4"/>
  <c r="Q497" i="4"/>
  <c r="S496" i="4"/>
  <c r="R496" i="4"/>
  <c r="Q496" i="4"/>
  <c r="S495" i="4"/>
  <c r="R495" i="4"/>
  <c r="Q495" i="4"/>
  <c r="S494" i="4"/>
  <c r="R494" i="4"/>
  <c r="Q494" i="4"/>
  <c r="S493" i="4"/>
  <c r="R493" i="4"/>
  <c r="Q493" i="4"/>
  <c r="S492" i="4"/>
  <c r="R492" i="4"/>
  <c r="Q492" i="4"/>
  <c r="S491" i="4"/>
  <c r="R491" i="4"/>
  <c r="Q491" i="4"/>
  <c r="S490" i="4"/>
  <c r="R490" i="4"/>
  <c r="Q490" i="4"/>
  <c r="S489" i="4"/>
  <c r="R489" i="4"/>
  <c r="Q489" i="4"/>
  <c r="S488" i="4"/>
  <c r="R488" i="4"/>
  <c r="Q488" i="4"/>
  <c r="S487" i="4"/>
  <c r="R487" i="4"/>
  <c r="Q487" i="4"/>
  <c r="S486" i="4"/>
  <c r="R486" i="4"/>
  <c r="Q486" i="4"/>
  <c r="S485" i="4"/>
  <c r="R485" i="4"/>
  <c r="Q485" i="4"/>
  <c r="S484" i="4"/>
  <c r="R484" i="4"/>
  <c r="Q484" i="4"/>
  <c r="S483" i="4"/>
  <c r="R483" i="4"/>
  <c r="Q483" i="4"/>
  <c r="S482" i="4"/>
  <c r="R482" i="4"/>
  <c r="Q482" i="4"/>
  <c r="S481" i="4"/>
  <c r="R481" i="4"/>
  <c r="Q481" i="4"/>
  <c r="S480" i="4"/>
  <c r="R480" i="4"/>
  <c r="Q480" i="4"/>
  <c r="S479" i="4"/>
  <c r="R479" i="4"/>
  <c r="Q479" i="4"/>
  <c r="S478" i="4"/>
  <c r="R478" i="4"/>
  <c r="Q478" i="4"/>
  <c r="S477" i="4"/>
  <c r="R477" i="4"/>
  <c r="Q477" i="4"/>
  <c r="S476" i="4"/>
  <c r="R476" i="4"/>
  <c r="Q476" i="4"/>
  <c r="S475" i="4"/>
  <c r="R475" i="4"/>
  <c r="Q475" i="4"/>
  <c r="S474" i="4"/>
  <c r="R474" i="4"/>
  <c r="Q474" i="4"/>
  <c r="S473" i="4"/>
  <c r="R473" i="4"/>
  <c r="Q473" i="4"/>
  <c r="S472" i="4"/>
  <c r="R472" i="4"/>
  <c r="Q472" i="4"/>
  <c r="S471" i="4"/>
  <c r="R471" i="4"/>
  <c r="Q471" i="4"/>
  <c r="S470" i="4"/>
  <c r="R470" i="4"/>
  <c r="Q470" i="4"/>
  <c r="S469" i="4"/>
  <c r="R469" i="4"/>
  <c r="Q469" i="4"/>
  <c r="S468" i="4"/>
  <c r="R468" i="4"/>
  <c r="Q468" i="4"/>
  <c r="S467" i="4"/>
  <c r="R467" i="4"/>
  <c r="Q467" i="4"/>
  <c r="S466" i="4"/>
  <c r="R466" i="4"/>
  <c r="Q466" i="4"/>
  <c r="S465" i="4"/>
  <c r="R465" i="4"/>
  <c r="Q465" i="4"/>
  <c r="S464" i="4"/>
  <c r="R464" i="4"/>
  <c r="Q464" i="4"/>
  <c r="S463" i="4"/>
  <c r="R463" i="4"/>
  <c r="Q463" i="4"/>
  <c r="S462" i="4"/>
  <c r="R462" i="4"/>
  <c r="Q462" i="4"/>
  <c r="S461" i="4"/>
  <c r="R461" i="4"/>
  <c r="Q461" i="4"/>
  <c r="S460" i="4"/>
  <c r="R460" i="4"/>
  <c r="Q460" i="4"/>
  <c r="S459" i="4"/>
  <c r="R459" i="4"/>
  <c r="Q459" i="4"/>
  <c r="S458" i="4"/>
  <c r="R458" i="4"/>
  <c r="Q458" i="4"/>
  <c r="S457" i="4"/>
  <c r="R457" i="4"/>
  <c r="Q457" i="4"/>
  <c r="S456" i="4"/>
  <c r="R456" i="4"/>
  <c r="Q456" i="4"/>
  <c r="S455" i="4"/>
  <c r="R455" i="4"/>
  <c r="Q455" i="4"/>
  <c r="S454" i="4"/>
  <c r="R454" i="4"/>
  <c r="Q454" i="4"/>
  <c r="S453" i="4"/>
  <c r="R453" i="4"/>
  <c r="Q453" i="4"/>
  <c r="S452" i="4"/>
  <c r="R452" i="4"/>
  <c r="Q452" i="4"/>
  <c r="S451" i="4"/>
  <c r="R451" i="4"/>
  <c r="Q451" i="4"/>
  <c r="S450" i="4"/>
  <c r="R450" i="4"/>
  <c r="Q450" i="4"/>
  <c r="S449" i="4"/>
  <c r="R449" i="4"/>
  <c r="Q449" i="4"/>
  <c r="S448" i="4"/>
  <c r="R448" i="4"/>
  <c r="Q448" i="4"/>
  <c r="S447" i="4"/>
  <c r="R447" i="4"/>
  <c r="Q447" i="4"/>
  <c r="S446" i="4"/>
  <c r="R446" i="4"/>
  <c r="Q446" i="4"/>
  <c r="S445" i="4"/>
  <c r="R445" i="4"/>
  <c r="Q445" i="4"/>
  <c r="S444" i="4"/>
  <c r="R444" i="4"/>
  <c r="Q444" i="4"/>
  <c r="S443" i="4"/>
  <c r="R443" i="4"/>
  <c r="Q443" i="4"/>
  <c r="S442" i="4"/>
  <c r="R442" i="4"/>
  <c r="Q442" i="4"/>
  <c r="S441" i="4"/>
  <c r="R441" i="4"/>
  <c r="Q441" i="4"/>
  <c r="S440" i="4"/>
  <c r="R440" i="4"/>
  <c r="Q440" i="4"/>
  <c r="S439" i="4"/>
  <c r="R439" i="4"/>
  <c r="Q439" i="4"/>
  <c r="S438" i="4"/>
  <c r="R438" i="4"/>
  <c r="Q438" i="4"/>
  <c r="S437" i="4"/>
  <c r="R437" i="4"/>
  <c r="Q437" i="4"/>
  <c r="S436" i="4"/>
  <c r="R436" i="4"/>
  <c r="Q436" i="4"/>
  <c r="S435" i="4"/>
  <c r="R435" i="4"/>
  <c r="Q435" i="4"/>
  <c r="S434" i="4"/>
  <c r="R434" i="4"/>
  <c r="Q434" i="4"/>
  <c r="S433" i="4"/>
  <c r="R433" i="4"/>
  <c r="Q433" i="4"/>
  <c r="S432" i="4"/>
  <c r="R432" i="4"/>
  <c r="Q432" i="4"/>
  <c r="S431" i="4"/>
  <c r="R431" i="4"/>
  <c r="Q431" i="4"/>
  <c r="S430" i="4"/>
  <c r="R430" i="4"/>
  <c r="Q430" i="4"/>
  <c r="S429" i="4"/>
  <c r="R429" i="4"/>
  <c r="Q429" i="4"/>
  <c r="S428" i="4"/>
  <c r="R428" i="4"/>
  <c r="Q428" i="4"/>
  <c r="S427" i="4"/>
  <c r="R427" i="4"/>
  <c r="Q427" i="4"/>
  <c r="S426" i="4"/>
  <c r="R426" i="4"/>
  <c r="Q426" i="4"/>
  <c r="S425" i="4"/>
  <c r="R425" i="4"/>
  <c r="Q425" i="4"/>
  <c r="S424" i="4"/>
  <c r="R424" i="4"/>
  <c r="Q424" i="4"/>
  <c r="S423" i="4"/>
  <c r="R423" i="4"/>
  <c r="Q423" i="4"/>
  <c r="S422" i="4"/>
  <c r="R422" i="4"/>
  <c r="Q422" i="4"/>
  <c r="S421" i="4"/>
  <c r="R421" i="4"/>
  <c r="Q421" i="4"/>
  <c r="S420" i="4"/>
  <c r="R420" i="4"/>
  <c r="Q420" i="4"/>
  <c r="S419" i="4"/>
  <c r="R419" i="4"/>
  <c r="Q419" i="4"/>
  <c r="S418" i="4"/>
  <c r="R418" i="4"/>
  <c r="Q418" i="4"/>
  <c r="S417" i="4"/>
  <c r="R417" i="4"/>
  <c r="Q417" i="4"/>
  <c r="S416" i="4"/>
  <c r="R416" i="4"/>
  <c r="Q416" i="4"/>
  <c r="S415" i="4"/>
  <c r="R415" i="4"/>
  <c r="Q415" i="4"/>
  <c r="S414" i="4"/>
  <c r="R414" i="4"/>
  <c r="Q414" i="4"/>
  <c r="S413" i="4"/>
  <c r="R413" i="4"/>
  <c r="Q413" i="4"/>
  <c r="S412" i="4"/>
  <c r="R412" i="4"/>
  <c r="Q412" i="4"/>
  <c r="S411" i="4"/>
  <c r="R411" i="4"/>
  <c r="Q411" i="4"/>
  <c r="S410" i="4"/>
  <c r="R410" i="4"/>
  <c r="Q410" i="4"/>
  <c r="S409" i="4"/>
  <c r="R409" i="4"/>
  <c r="Q409" i="4"/>
  <c r="S408" i="4"/>
  <c r="R408" i="4"/>
  <c r="Q408" i="4"/>
  <c r="S407" i="4"/>
  <c r="R407" i="4"/>
  <c r="Q407" i="4"/>
  <c r="S406" i="4"/>
  <c r="R406" i="4"/>
  <c r="Q406" i="4"/>
  <c r="S405" i="4"/>
  <c r="R405" i="4"/>
  <c r="Q405" i="4"/>
  <c r="S404" i="4"/>
  <c r="R404" i="4"/>
  <c r="Q404" i="4"/>
  <c r="S403" i="4"/>
  <c r="R403" i="4"/>
  <c r="Q403" i="4"/>
  <c r="S402" i="4"/>
  <c r="R402" i="4"/>
  <c r="Q402" i="4"/>
  <c r="S401" i="4"/>
  <c r="R401" i="4"/>
  <c r="Q401" i="4"/>
  <c r="S400" i="4"/>
  <c r="R400" i="4"/>
  <c r="Q400" i="4"/>
  <c r="S399" i="4"/>
  <c r="R399" i="4"/>
  <c r="Q399" i="4"/>
  <c r="S398" i="4"/>
  <c r="R398" i="4"/>
  <c r="Q398" i="4"/>
  <c r="S397" i="4"/>
  <c r="R397" i="4"/>
  <c r="Q397" i="4"/>
  <c r="S396" i="4"/>
  <c r="R396" i="4"/>
  <c r="Q396" i="4"/>
  <c r="S395" i="4"/>
  <c r="R395" i="4"/>
  <c r="Q395" i="4"/>
  <c r="S394" i="4"/>
  <c r="R394" i="4"/>
  <c r="Q394" i="4"/>
  <c r="S393" i="4"/>
  <c r="R393" i="4"/>
  <c r="Q393" i="4"/>
  <c r="S392" i="4"/>
  <c r="R392" i="4"/>
  <c r="Q392" i="4"/>
  <c r="S391" i="4"/>
  <c r="R391" i="4"/>
  <c r="Q391" i="4"/>
  <c r="S390" i="4"/>
  <c r="R390" i="4"/>
  <c r="Q390" i="4"/>
  <c r="S389" i="4"/>
  <c r="R389" i="4"/>
  <c r="Q389" i="4"/>
  <c r="S388" i="4"/>
  <c r="R388" i="4"/>
  <c r="Q388" i="4"/>
  <c r="S387" i="4"/>
  <c r="R387" i="4"/>
  <c r="Q387" i="4"/>
  <c r="S386" i="4"/>
  <c r="R386" i="4"/>
  <c r="Q386" i="4"/>
  <c r="S385" i="4"/>
  <c r="R385" i="4"/>
  <c r="Q385" i="4"/>
  <c r="S384" i="4"/>
  <c r="R384" i="4"/>
  <c r="Q384" i="4"/>
  <c r="S383" i="4"/>
  <c r="R383" i="4"/>
  <c r="Q383" i="4"/>
  <c r="S382" i="4"/>
  <c r="R382" i="4"/>
  <c r="Q382" i="4"/>
  <c r="S381" i="4"/>
  <c r="R381" i="4"/>
  <c r="Q381" i="4"/>
  <c r="S380" i="4"/>
  <c r="R380" i="4"/>
  <c r="Q380" i="4"/>
  <c r="S379" i="4"/>
  <c r="R379" i="4"/>
  <c r="Q379" i="4"/>
  <c r="S378" i="4"/>
  <c r="R378" i="4"/>
  <c r="Q378" i="4"/>
  <c r="S377" i="4"/>
  <c r="R377" i="4"/>
  <c r="Q377" i="4"/>
  <c r="S376" i="4"/>
  <c r="R376" i="4"/>
  <c r="Q376" i="4"/>
  <c r="S375" i="4"/>
  <c r="R375" i="4"/>
  <c r="Q375" i="4"/>
  <c r="S374" i="4"/>
  <c r="R374" i="4"/>
  <c r="Q374" i="4"/>
  <c r="S373" i="4"/>
  <c r="R373" i="4"/>
  <c r="Q373" i="4"/>
  <c r="S372" i="4"/>
  <c r="R372" i="4"/>
  <c r="Q372" i="4"/>
  <c r="S371" i="4"/>
  <c r="R371" i="4"/>
  <c r="Q371" i="4"/>
  <c r="S370" i="4"/>
  <c r="R370" i="4"/>
  <c r="Q370" i="4"/>
  <c r="S369" i="4"/>
  <c r="R369" i="4"/>
  <c r="Q369" i="4"/>
  <c r="S368" i="4"/>
  <c r="R368" i="4"/>
  <c r="Q368" i="4"/>
  <c r="S367" i="4"/>
  <c r="R367" i="4"/>
  <c r="Q367" i="4"/>
  <c r="S366" i="4"/>
  <c r="R366" i="4"/>
  <c r="Q366" i="4"/>
  <c r="S365" i="4"/>
  <c r="R365" i="4"/>
  <c r="Q365" i="4"/>
  <c r="S364" i="4"/>
  <c r="R364" i="4"/>
  <c r="Q364" i="4"/>
  <c r="S363" i="4"/>
  <c r="R363" i="4"/>
  <c r="Q363" i="4"/>
  <c r="S362" i="4"/>
  <c r="R362" i="4"/>
  <c r="Q362" i="4"/>
  <c r="S361" i="4"/>
  <c r="R361" i="4"/>
  <c r="Q361" i="4"/>
  <c r="S360" i="4"/>
  <c r="R360" i="4"/>
  <c r="Q360" i="4"/>
  <c r="S359" i="4"/>
  <c r="R359" i="4"/>
  <c r="Q359" i="4"/>
  <c r="S358" i="4"/>
  <c r="R358" i="4"/>
  <c r="Q358" i="4"/>
  <c r="S357" i="4"/>
  <c r="R357" i="4"/>
  <c r="Q357" i="4"/>
  <c r="S356" i="4"/>
  <c r="R356" i="4"/>
  <c r="Q356" i="4"/>
  <c r="S355" i="4"/>
  <c r="R355" i="4"/>
  <c r="Q355" i="4"/>
  <c r="S354" i="4"/>
  <c r="R354" i="4"/>
  <c r="Q354" i="4"/>
  <c r="S353" i="4"/>
  <c r="R353" i="4"/>
  <c r="Q353" i="4"/>
  <c r="S352" i="4"/>
  <c r="R352" i="4"/>
  <c r="Q352" i="4"/>
  <c r="S351" i="4"/>
  <c r="R351" i="4"/>
  <c r="Q351" i="4"/>
  <c r="S350" i="4"/>
  <c r="R350" i="4"/>
  <c r="Q350" i="4"/>
  <c r="S349" i="4"/>
  <c r="R349" i="4"/>
  <c r="Q349" i="4"/>
  <c r="S348" i="4"/>
  <c r="R348" i="4"/>
  <c r="Q348" i="4"/>
  <c r="S347" i="4"/>
  <c r="R347" i="4"/>
  <c r="Q347" i="4"/>
  <c r="S346" i="4"/>
  <c r="R346" i="4"/>
  <c r="Q346" i="4"/>
  <c r="S345" i="4"/>
  <c r="R345" i="4"/>
  <c r="Q345" i="4"/>
  <c r="S344" i="4"/>
  <c r="R344" i="4"/>
  <c r="Q344" i="4"/>
  <c r="S343" i="4"/>
  <c r="R343" i="4"/>
  <c r="Q343" i="4"/>
  <c r="S342" i="4"/>
  <c r="R342" i="4"/>
  <c r="Q342" i="4"/>
  <c r="S341" i="4"/>
  <c r="R341" i="4"/>
  <c r="Q341" i="4"/>
  <c r="S340" i="4"/>
  <c r="R340" i="4"/>
  <c r="Q340" i="4"/>
  <c r="S339" i="4"/>
  <c r="R339" i="4"/>
  <c r="Q339" i="4"/>
  <c r="S338" i="4"/>
  <c r="R338" i="4"/>
  <c r="Q338" i="4"/>
  <c r="S337" i="4"/>
  <c r="R337" i="4"/>
  <c r="Q337" i="4"/>
  <c r="S336" i="4"/>
  <c r="R336" i="4"/>
  <c r="Q336" i="4"/>
  <c r="S335" i="4"/>
  <c r="R335" i="4"/>
  <c r="Q335" i="4"/>
  <c r="S334" i="4"/>
  <c r="R334" i="4"/>
  <c r="Q334" i="4"/>
  <c r="S333" i="4"/>
  <c r="R333" i="4"/>
  <c r="Q333" i="4"/>
  <c r="S332" i="4"/>
  <c r="R332" i="4"/>
  <c r="Q332" i="4"/>
  <c r="S331" i="4"/>
  <c r="R331" i="4"/>
  <c r="Q331" i="4"/>
  <c r="S330" i="4"/>
  <c r="R330" i="4"/>
  <c r="Q330" i="4"/>
  <c r="S329" i="4"/>
  <c r="R329" i="4"/>
  <c r="Q329" i="4"/>
  <c r="S328" i="4"/>
  <c r="R328" i="4"/>
  <c r="Q328" i="4"/>
  <c r="S327" i="4"/>
  <c r="R327" i="4"/>
  <c r="Q327" i="4"/>
  <c r="S326" i="4"/>
  <c r="R326" i="4"/>
  <c r="Q326" i="4"/>
  <c r="S325" i="4"/>
  <c r="R325" i="4"/>
  <c r="Q325" i="4"/>
  <c r="S324" i="4"/>
  <c r="R324" i="4"/>
  <c r="Q324" i="4"/>
  <c r="S323" i="4"/>
  <c r="R323" i="4"/>
  <c r="Q323" i="4"/>
  <c r="S322" i="4"/>
  <c r="R322" i="4"/>
  <c r="Q322" i="4"/>
  <c r="S321" i="4"/>
  <c r="R321" i="4"/>
  <c r="Q321" i="4"/>
  <c r="S320" i="4"/>
  <c r="R320" i="4"/>
  <c r="Q320" i="4"/>
  <c r="S319" i="4"/>
  <c r="R319" i="4"/>
  <c r="Q319" i="4"/>
  <c r="S318" i="4"/>
  <c r="R318" i="4"/>
  <c r="Q318" i="4"/>
  <c r="S317" i="4"/>
  <c r="R317" i="4"/>
  <c r="Q317" i="4"/>
  <c r="S316" i="4"/>
  <c r="R316" i="4"/>
  <c r="Q316" i="4"/>
  <c r="S315" i="4"/>
  <c r="R315" i="4"/>
  <c r="Q315" i="4"/>
  <c r="S314" i="4"/>
  <c r="R314" i="4"/>
  <c r="Q314" i="4"/>
  <c r="S313" i="4"/>
  <c r="R313" i="4"/>
  <c r="Q313" i="4"/>
  <c r="S312" i="4"/>
  <c r="R312" i="4"/>
  <c r="Q312" i="4"/>
  <c r="S311" i="4"/>
  <c r="R311" i="4"/>
  <c r="Q311" i="4"/>
  <c r="S310" i="4"/>
  <c r="R310" i="4"/>
  <c r="Q310" i="4"/>
  <c r="S309" i="4"/>
  <c r="R309" i="4"/>
  <c r="Q309" i="4"/>
  <c r="S308" i="4"/>
  <c r="R308" i="4"/>
  <c r="Q308" i="4"/>
  <c r="S307" i="4"/>
  <c r="R307" i="4"/>
  <c r="Q307" i="4"/>
  <c r="S306" i="4"/>
  <c r="R306" i="4"/>
  <c r="Q306" i="4"/>
  <c r="S305" i="4"/>
  <c r="R305" i="4"/>
  <c r="Q305" i="4"/>
  <c r="S304" i="4"/>
  <c r="R304" i="4"/>
  <c r="Q304" i="4"/>
  <c r="S303" i="4"/>
  <c r="R303" i="4"/>
  <c r="Q303" i="4"/>
  <c r="S302" i="4"/>
  <c r="R302" i="4"/>
  <c r="Q302" i="4"/>
  <c r="S301" i="4"/>
  <c r="R301" i="4"/>
  <c r="Q301" i="4"/>
  <c r="S300" i="4"/>
  <c r="R300" i="4"/>
  <c r="Q300" i="4"/>
  <c r="S299" i="4"/>
  <c r="R299" i="4"/>
  <c r="Q299" i="4"/>
  <c r="S298" i="4"/>
  <c r="R298" i="4"/>
  <c r="Q298" i="4"/>
  <c r="S297" i="4"/>
  <c r="R297" i="4"/>
  <c r="Q297" i="4"/>
  <c r="S296" i="4"/>
  <c r="R296" i="4"/>
  <c r="Q296" i="4"/>
  <c r="S295" i="4"/>
  <c r="R295" i="4"/>
  <c r="S294" i="4"/>
  <c r="R294" i="4"/>
  <c r="Q294" i="4"/>
  <c r="S293" i="4"/>
  <c r="R293" i="4"/>
  <c r="Q293" i="4"/>
  <c r="S292" i="4"/>
  <c r="R292" i="4"/>
  <c r="Q292" i="4"/>
  <c r="S291" i="4"/>
  <c r="R291" i="4"/>
  <c r="Q291" i="4"/>
  <c r="S290" i="4"/>
  <c r="R290" i="4"/>
  <c r="Q290" i="4"/>
  <c r="S289" i="4"/>
  <c r="R289" i="4"/>
  <c r="Q289" i="4"/>
  <c r="S288" i="4"/>
  <c r="R288" i="4"/>
  <c r="Q288" i="4"/>
  <c r="S287" i="4"/>
  <c r="R287" i="4"/>
  <c r="Q287" i="4"/>
  <c r="S286" i="4"/>
  <c r="R286" i="4"/>
  <c r="Q286" i="4"/>
  <c r="S285" i="4"/>
  <c r="R285" i="4"/>
  <c r="Q285" i="4"/>
  <c r="S284" i="4"/>
  <c r="R284" i="4"/>
  <c r="Q284" i="4"/>
  <c r="S283" i="4"/>
  <c r="R283" i="4"/>
  <c r="Q283" i="4"/>
  <c r="S282" i="4"/>
  <c r="R282" i="4"/>
  <c r="Q282" i="4"/>
  <c r="S281" i="4"/>
  <c r="R281" i="4"/>
  <c r="Q281" i="4"/>
  <c r="S280" i="4"/>
  <c r="R280" i="4"/>
  <c r="Q280" i="4"/>
  <c r="S279" i="4"/>
  <c r="R279" i="4"/>
  <c r="Q279" i="4"/>
  <c r="S278" i="4"/>
  <c r="R278" i="4"/>
  <c r="Q278" i="4"/>
  <c r="S277" i="4"/>
  <c r="R277" i="4"/>
  <c r="Q277" i="4"/>
  <c r="S276" i="4"/>
  <c r="R276" i="4"/>
  <c r="Q276" i="4"/>
  <c r="S275" i="4"/>
  <c r="R275" i="4"/>
  <c r="Q275" i="4"/>
  <c r="S274" i="4"/>
  <c r="R274" i="4"/>
  <c r="Q274" i="4"/>
  <c r="S273" i="4"/>
  <c r="R273" i="4"/>
  <c r="Q273" i="4"/>
  <c r="S272" i="4"/>
  <c r="R272" i="4"/>
  <c r="Q272" i="4"/>
  <c r="S271" i="4"/>
  <c r="R271" i="4"/>
  <c r="Q271" i="4"/>
  <c r="S270" i="4"/>
  <c r="R270" i="4"/>
  <c r="Q270" i="4"/>
  <c r="S269" i="4"/>
  <c r="R269" i="4"/>
  <c r="Q269" i="4"/>
  <c r="S268" i="4"/>
  <c r="R268" i="4"/>
  <c r="Q268" i="4"/>
  <c r="S267" i="4"/>
  <c r="R267" i="4"/>
  <c r="Q267" i="4"/>
  <c r="S266" i="4"/>
  <c r="R266" i="4"/>
  <c r="Q266" i="4"/>
  <c r="S265" i="4"/>
  <c r="R265" i="4"/>
  <c r="Q265" i="4"/>
  <c r="S264" i="4"/>
  <c r="R264" i="4"/>
  <c r="Q264" i="4"/>
  <c r="S263" i="4"/>
  <c r="R263" i="4"/>
  <c r="Q263" i="4"/>
  <c r="S262" i="4"/>
  <c r="R262" i="4"/>
  <c r="Q262" i="4"/>
  <c r="S261" i="4"/>
  <c r="R261" i="4"/>
  <c r="Q261" i="4"/>
  <c r="S260" i="4"/>
  <c r="R260" i="4"/>
  <c r="Q260" i="4"/>
  <c r="S259" i="4"/>
  <c r="R259" i="4"/>
  <c r="Q259" i="4"/>
  <c r="S258" i="4"/>
  <c r="R258" i="4"/>
  <c r="Q258" i="4"/>
  <c r="S257" i="4"/>
  <c r="R257" i="4"/>
  <c r="Q257" i="4"/>
  <c r="S256" i="4"/>
  <c r="R256" i="4"/>
  <c r="Q256" i="4"/>
  <c r="S255" i="4"/>
  <c r="R255" i="4"/>
  <c r="Q255" i="4"/>
  <c r="S254" i="4"/>
  <c r="R254" i="4"/>
  <c r="Q254" i="4"/>
  <c r="S253" i="4"/>
  <c r="R253" i="4"/>
  <c r="Q253" i="4"/>
  <c r="S252" i="4"/>
  <c r="R252" i="4"/>
  <c r="Q252" i="4"/>
  <c r="S251" i="4"/>
  <c r="R251" i="4"/>
  <c r="Q251" i="4"/>
  <c r="S250" i="4"/>
  <c r="R250" i="4"/>
  <c r="Q250" i="4"/>
  <c r="S249" i="4"/>
  <c r="R249" i="4"/>
  <c r="Q249" i="4"/>
  <c r="S248" i="4"/>
  <c r="R248" i="4"/>
  <c r="Q248" i="4"/>
  <c r="S247" i="4"/>
  <c r="R247" i="4"/>
  <c r="Q247" i="4"/>
  <c r="S246" i="4"/>
  <c r="R246" i="4"/>
  <c r="Q246" i="4"/>
  <c r="S245" i="4"/>
  <c r="R245" i="4"/>
  <c r="Q245" i="4"/>
  <c r="S244" i="4"/>
  <c r="R244" i="4"/>
  <c r="Q244" i="4"/>
  <c r="S243" i="4"/>
  <c r="R243" i="4"/>
  <c r="Q243" i="4"/>
  <c r="S242" i="4"/>
  <c r="R242" i="4"/>
  <c r="Q242" i="4"/>
  <c r="S241" i="4"/>
  <c r="R241" i="4"/>
  <c r="Q241" i="4"/>
  <c r="S240" i="4"/>
  <c r="R240" i="4"/>
  <c r="Q240" i="4"/>
  <c r="S239" i="4"/>
  <c r="R239" i="4"/>
  <c r="Q239" i="4"/>
  <c r="S238" i="4"/>
  <c r="R238" i="4"/>
  <c r="Q238" i="4"/>
  <c r="S237" i="4"/>
  <c r="R237" i="4"/>
  <c r="Q237" i="4"/>
  <c r="S236" i="4"/>
  <c r="R236" i="4"/>
  <c r="Q236" i="4"/>
  <c r="S235" i="4"/>
  <c r="R235" i="4"/>
  <c r="Q235" i="4"/>
  <c r="S234" i="4"/>
  <c r="R234" i="4"/>
  <c r="Q234" i="4"/>
  <c r="S233" i="4"/>
  <c r="R233" i="4"/>
  <c r="Q233" i="4"/>
  <c r="S232" i="4"/>
  <c r="R232" i="4"/>
  <c r="Q232" i="4"/>
  <c r="S231" i="4"/>
  <c r="R231" i="4"/>
  <c r="Q231" i="4"/>
  <c r="S230" i="4"/>
  <c r="R230" i="4"/>
  <c r="Q230" i="4"/>
  <c r="S229" i="4"/>
  <c r="R229" i="4"/>
  <c r="Q229" i="4"/>
  <c r="S228" i="4"/>
  <c r="R228" i="4"/>
  <c r="Q228" i="4"/>
  <c r="S227" i="4"/>
  <c r="R227" i="4"/>
  <c r="Q227" i="4"/>
  <c r="S226" i="4"/>
  <c r="R226" i="4"/>
  <c r="Q226" i="4"/>
  <c r="S225" i="4"/>
  <c r="R225" i="4"/>
  <c r="Q225" i="4"/>
  <c r="S224" i="4"/>
  <c r="R224" i="4"/>
  <c r="Q224" i="4"/>
  <c r="S223" i="4"/>
  <c r="R223" i="4"/>
  <c r="Q223" i="4"/>
  <c r="S222" i="4"/>
  <c r="R222" i="4"/>
  <c r="Q222" i="4"/>
  <c r="S221" i="4"/>
  <c r="R221" i="4"/>
  <c r="Q221" i="4"/>
  <c r="S220" i="4"/>
  <c r="R220" i="4"/>
  <c r="Q220" i="4"/>
  <c r="S219" i="4"/>
  <c r="R219" i="4"/>
  <c r="Q219" i="4"/>
  <c r="S218" i="4"/>
  <c r="R218" i="4"/>
  <c r="Q218" i="4"/>
  <c r="S217" i="4"/>
  <c r="R217" i="4"/>
  <c r="Q217" i="4"/>
  <c r="S216" i="4"/>
  <c r="R216" i="4"/>
  <c r="Q216" i="4"/>
  <c r="S215" i="4"/>
  <c r="R215" i="4"/>
  <c r="Q215" i="4"/>
  <c r="S214" i="4"/>
  <c r="R214" i="4"/>
  <c r="Q214" i="4"/>
  <c r="S213" i="4"/>
  <c r="R213" i="4"/>
  <c r="Q213" i="4"/>
  <c r="S212" i="4"/>
  <c r="R212" i="4"/>
  <c r="Q212" i="4"/>
  <c r="S211" i="4"/>
  <c r="R211" i="4"/>
  <c r="Q211" i="4"/>
  <c r="S210" i="4"/>
  <c r="R210" i="4"/>
  <c r="Q210" i="4"/>
  <c r="S209" i="4"/>
  <c r="R209" i="4"/>
  <c r="Q209" i="4"/>
  <c r="S208" i="4"/>
  <c r="R208" i="4"/>
  <c r="Q208" i="4"/>
  <c r="S207" i="4"/>
  <c r="R207" i="4"/>
  <c r="Q207" i="4"/>
  <c r="S206" i="4"/>
  <c r="R206" i="4"/>
  <c r="Q206" i="4"/>
  <c r="S205" i="4"/>
  <c r="R205" i="4"/>
  <c r="Q205" i="4"/>
  <c r="S204" i="4"/>
  <c r="R204" i="4"/>
  <c r="Q204" i="4"/>
  <c r="S203" i="4"/>
  <c r="R203" i="4"/>
  <c r="Q203" i="4"/>
  <c r="S202" i="4"/>
  <c r="R202" i="4"/>
  <c r="Q202" i="4"/>
  <c r="S201" i="4"/>
  <c r="R201" i="4"/>
  <c r="Q201" i="4"/>
  <c r="S200" i="4"/>
  <c r="R200" i="4"/>
  <c r="Q200" i="4"/>
  <c r="S199" i="4"/>
  <c r="R199" i="4"/>
  <c r="Q199" i="4"/>
  <c r="S198" i="4"/>
  <c r="R198" i="4"/>
  <c r="Q198" i="4"/>
  <c r="S197" i="4"/>
  <c r="R197" i="4"/>
  <c r="Q197" i="4"/>
  <c r="S196" i="4"/>
  <c r="R196" i="4"/>
  <c r="Q196" i="4"/>
  <c r="S195" i="4"/>
  <c r="R195" i="4"/>
  <c r="Q195" i="4"/>
  <c r="S194" i="4"/>
  <c r="R194" i="4"/>
  <c r="Q194" i="4"/>
  <c r="S193" i="4"/>
  <c r="R193" i="4"/>
  <c r="Q193" i="4"/>
  <c r="S192" i="4"/>
  <c r="R192" i="4"/>
  <c r="Q192" i="4"/>
  <c r="S191" i="4"/>
  <c r="R191" i="4"/>
  <c r="Q191" i="4"/>
  <c r="S190" i="4"/>
  <c r="R190" i="4"/>
  <c r="Q190" i="4"/>
  <c r="S189" i="4"/>
  <c r="R189" i="4"/>
  <c r="Q189" i="4"/>
  <c r="S188" i="4"/>
  <c r="R188" i="4"/>
  <c r="Q188" i="4"/>
  <c r="S187" i="4"/>
  <c r="R187" i="4"/>
  <c r="Q187" i="4"/>
  <c r="S186" i="4"/>
  <c r="R186" i="4"/>
  <c r="Q186" i="4"/>
  <c r="S185" i="4"/>
  <c r="R185" i="4"/>
  <c r="Q185" i="4"/>
  <c r="S184" i="4"/>
  <c r="R184" i="4"/>
  <c r="Q184" i="4"/>
  <c r="S183" i="4"/>
  <c r="R183" i="4"/>
  <c r="Q183" i="4"/>
  <c r="S182" i="4"/>
  <c r="R182" i="4"/>
  <c r="Q182" i="4"/>
  <c r="S181" i="4"/>
  <c r="R181" i="4"/>
  <c r="Q181" i="4"/>
  <c r="S180" i="4"/>
  <c r="R180" i="4"/>
  <c r="Q180" i="4"/>
  <c r="S179" i="4"/>
  <c r="R179" i="4"/>
  <c r="Q179" i="4"/>
  <c r="S178" i="4"/>
  <c r="R178" i="4"/>
  <c r="Q178" i="4"/>
  <c r="S177" i="4"/>
  <c r="R177" i="4"/>
  <c r="Q177" i="4"/>
  <c r="S176" i="4"/>
  <c r="R176" i="4"/>
  <c r="Q176" i="4"/>
  <c r="S175" i="4"/>
  <c r="R175" i="4"/>
  <c r="Q175" i="4"/>
  <c r="S174" i="4"/>
  <c r="R174" i="4"/>
  <c r="Q174" i="4"/>
  <c r="S173" i="4"/>
  <c r="R173" i="4"/>
  <c r="Q173" i="4"/>
  <c r="S172" i="4"/>
  <c r="R172" i="4"/>
  <c r="Q172" i="4"/>
  <c r="S171" i="4"/>
  <c r="R171" i="4"/>
  <c r="Q171" i="4"/>
  <c r="S170" i="4"/>
  <c r="R170" i="4"/>
  <c r="Q170" i="4"/>
  <c r="S169" i="4"/>
  <c r="R169" i="4"/>
  <c r="Q169" i="4"/>
  <c r="S168" i="4"/>
  <c r="R168" i="4"/>
  <c r="Q168" i="4"/>
  <c r="S167" i="4"/>
  <c r="R167" i="4"/>
  <c r="Q167" i="4"/>
  <c r="S166" i="4"/>
  <c r="R166" i="4"/>
  <c r="Q166" i="4"/>
  <c r="S165" i="4"/>
  <c r="R165" i="4"/>
  <c r="Q165" i="4"/>
  <c r="S164" i="4"/>
  <c r="R164" i="4"/>
  <c r="Q164" i="4"/>
  <c r="S163" i="4"/>
  <c r="R163" i="4"/>
  <c r="Q163" i="4"/>
  <c r="S162" i="4"/>
  <c r="R162" i="4"/>
  <c r="Q162" i="4"/>
  <c r="S161" i="4"/>
  <c r="R161" i="4"/>
  <c r="Q161" i="4"/>
  <c r="S160" i="4"/>
  <c r="R160" i="4"/>
  <c r="Q160" i="4"/>
  <c r="S159" i="4"/>
  <c r="R159" i="4"/>
  <c r="Q159" i="4"/>
  <c r="S158" i="4"/>
  <c r="R158" i="4"/>
  <c r="Q158" i="4"/>
  <c r="S157" i="4"/>
  <c r="R157" i="4"/>
  <c r="Q157" i="4"/>
  <c r="S156" i="4"/>
  <c r="R156" i="4"/>
  <c r="Q156" i="4"/>
  <c r="S155" i="4"/>
  <c r="R155" i="4"/>
  <c r="Q155" i="4"/>
  <c r="S154" i="4"/>
  <c r="R154" i="4"/>
  <c r="Q154" i="4"/>
  <c r="S153" i="4"/>
  <c r="R153" i="4"/>
  <c r="Q153" i="4"/>
  <c r="S152" i="4"/>
  <c r="R152" i="4"/>
  <c r="Q152" i="4"/>
  <c r="S151" i="4"/>
  <c r="R151" i="4"/>
  <c r="Q151" i="4"/>
  <c r="S150" i="4"/>
  <c r="R150" i="4"/>
  <c r="Q150" i="4"/>
  <c r="S149" i="4"/>
  <c r="R149" i="4"/>
  <c r="Q149" i="4"/>
  <c r="S148" i="4"/>
  <c r="R148" i="4"/>
  <c r="Q148" i="4"/>
  <c r="S147" i="4"/>
  <c r="R147" i="4"/>
  <c r="Q147" i="4"/>
  <c r="S146" i="4"/>
  <c r="R146" i="4"/>
  <c r="Q146" i="4"/>
  <c r="S145" i="4"/>
  <c r="R145" i="4"/>
  <c r="Q145" i="4"/>
  <c r="S144" i="4"/>
  <c r="R144" i="4"/>
  <c r="Q144" i="4"/>
  <c r="S143" i="4"/>
  <c r="R143" i="4"/>
  <c r="Q143" i="4"/>
  <c r="S142" i="4"/>
  <c r="R142" i="4"/>
  <c r="Q142" i="4"/>
  <c r="S141" i="4"/>
  <c r="R141" i="4"/>
  <c r="Q141" i="4"/>
  <c r="S140" i="4"/>
  <c r="R140" i="4"/>
  <c r="Q140" i="4"/>
  <c r="S139" i="4"/>
  <c r="R139" i="4"/>
  <c r="Q139" i="4"/>
  <c r="S138" i="4"/>
  <c r="R138" i="4"/>
  <c r="Q138" i="4"/>
  <c r="S137" i="4"/>
  <c r="R137" i="4"/>
  <c r="Q137" i="4"/>
  <c r="S136" i="4"/>
  <c r="R136" i="4"/>
  <c r="Q136" i="4"/>
  <c r="S135" i="4"/>
  <c r="R135" i="4"/>
  <c r="Q135" i="4"/>
  <c r="S134" i="4"/>
  <c r="R134" i="4"/>
  <c r="Q134" i="4"/>
  <c r="S133" i="4"/>
  <c r="R133" i="4"/>
  <c r="Q133" i="4"/>
  <c r="S132" i="4"/>
  <c r="R132" i="4"/>
  <c r="Q132" i="4"/>
  <c r="S131" i="4"/>
  <c r="R131" i="4"/>
  <c r="Q131" i="4"/>
  <c r="S130" i="4"/>
  <c r="R130" i="4"/>
  <c r="Q130" i="4"/>
  <c r="S129" i="4"/>
  <c r="R129" i="4"/>
  <c r="Q129" i="4"/>
  <c r="S128" i="4"/>
  <c r="R128" i="4"/>
  <c r="Q128" i="4"/>
  <c r="S127" i="4"/>
  <c r="R127" i="4"/>
  <c r="Q127" i="4"/>
  <c r="S126" i="4"/>
  <c r="R126" i="4"/>
  <c r="Q126" i="4"/>
  <c r="S125" i="4"/>
  <c r="R125" i="4"/>
  <c r="Q125" i="4"/>
  <c r="S124" i="4"/>
  <c r="R124" i="4"/>
  <c r="Q124" i="4"/>
  <c r="S123" i="4"/>
  <c r="R123" i="4"/>
  <c r="Q123" i="4"/>
  <c r="S122" i="4"/>
  <c r="R122" i="4"/>
  <c r="Q122" i="4"/>
  <c r="S121" i="4"/>
  <c r="R121" i="4"/>
  <c r="Q121" i="4"/>
  <c r="S120" i="4"/>
  <c r="R120" i="4"/>
  <c r="Q120" i="4"/>
  <c r="S119" i="4"/>
  <c r="R119" i="4"/>
  <c r="Q119" i="4"/>
  <c r="S118" i="4"/>
  <c r="R118" i="4"/>
  <c r="Q118" i="4"/>
  <c r="S117" i="4"/>
  <c r="R117" i="4"/>
  <c r="Q117" i="4"/>
  <c r="S116" i="4"/>
  <c r="R116" i="4"/>
  <c r="Q116" i="4"/>
  <c r="S115" i="4"/>
  <c r="R115" i="4"/>
  <c r="Q115" i="4"/>
  <c r="S114" i="4"/>
  <c r="R114" i="4"/>
  <c r="Q114" i="4"/>
  <c r="S113" i="4"/>
  <c r="R113" i="4"/>
  <c r="Q113" i="4"/>
  <c r="S112" i="4"/>
  <c r="R112" i="4"/>
  <c r="Q112" i="4"/>
  <c r="S111" i="4"/>
  <c r="R111" i="4"/>
  <c r="Q111" i="4"/>
  <c r="S110" i="4"/>
  <c r="R110" i="4"/>
  <c r="Q110" i="4"/>
  <c r="S109" i="4"/>
  <c r="R109" i="4"/>
  <c r="Q109" i="4"/>
  <c r="S108" i="4"/>
  <c r="R108" i="4"/>
  <c r="Q108" i="4"/>
  <c r="S107" i="4"/>
  <c r="R107" i="4"/>
  <c r="Q107" i="4"/>
  <c r="S106" i="4"/>
  <c r="R106" i="4"/>
  <c r="Q106" i="4"/>
  <c r="S105" i="4"/>
  <c r="R105" i="4"/>
  <c r="Q105" i="4"/>
  <c r="S104" i="4"/>
  <c r="R104" i="4"/>
  <c r="Q104" i="4"/>
  <c r="S103" i="4"/>
  <c r="R103" i="4"/>
  <c r="Q103" i="4"/>
  <c r="S102" i="4"/>
  <c r="R102" i="4"/>
  <c r="Q102" i="4"/>
  <c r="S101" i="4"/>
  <c r="R101" i="4"/>
  <c r="Q101" i="4"/>
  <c r="S100" i="4"/>
  <c r="R100" i="4"/>
  <c r="Q100" i="4"/>
  <c r="S99" i="4"/>
  <c r="R99" i="4"/>
  <c r="Q99" i="4"/>
  <c r="S98" i="4"/>
  <c r="R98" i="4"/>
  <c r="Q98" i="4"/>
  <c r="S97" i="4"/>
  <c r="R97" i="4"/>
  <c r="Q97" i="4"/>
  <c r="S96" i="4"/>
  <c r="R96" i="4"/>
  <c r="Q96" i="4"/>
  <c r="S95" i="4"/>
  <c r="R95" i="4"/>
  <c r="Q95" i="4"/>
  <c r="S94" i="4"/>
  <c r="R94" i="4"/>
  <c r="Q94" i="4"/>
  <c r="S93" i="4"/>
  <c r="R93" i="4"/>
  <c r="Q93" i="4"/>
  <c r="S92" i="4"/>
  <c r="R92" i="4"/>
  <c r="Q92" i="4"/>
  <c r="S91" i="4"/>
  <c r="R91" i="4"/>
  <c r="Q91" i="4"/>
  <c r="S90" i="4"/>
  <c r="R90" i="4"/>
  <c r="Q90" i="4"/>
  <c r="S89" i="4"/>
  <c r="R89" i="4"/>
  <c r="Q89" i="4"/>
  <c r="S88" i="4"/>
  <c r="R88" i="4"/>
  <c r="Q88" i="4"/>
  <c r="S87" i="4"/>
  <c r="R87" i="4"/>
  <c r="Q87" i="4"/>
  <c r="S86" i="4"/>
  <c r="R86" i="4"/>
  <c r="Q86" i="4"/>
  <c r="S85" i="4"/>
  <c r="R85" i="4"/>
  <c r="Q85" i="4"/>
  <c r="S84" i="4"/>
  <c r="S83" i="4"/>
  <c r="R83" i="4"/>
  <c r="Q83" i="4"/>
  <c r="S82" i="4"/>
  <c r="R82" i="4"/>
  <c r="Q82" i="4"/>
  <c r="S81" i="4"/>
  <c r="R81" i="4"/>
  <c r="Q81" i="4"/>
  <c r="S80" i="4"/>
  <c r="R80" i="4"/>
  <c r="Q80" i="4"/>
  <c r="S79" i="4"/>
  <c r="R79" i="4"/>
  <c r="Q79" i="4"/>
  <c r="S78" i="4"/>
  <c r="R78" i="4"/>
  <c r="Q78" i="4"/>
  <c r="S77" i="4"/>
  <c r="R77" i="4"/>
  <c r="Q77" i="4"/>
  <c r="S76" i="4"/>
  <c r="R76" i="4"/>
  <c r="Q76" i="4"/>
  <c r="S75" i="4"/>
  <c r="R75" i="4"/>
  <c r="Q75" i="4"/>
  <c r="S74" i="4"/>
  <c r="R74" i="4"/>
  <c r="Q74" i="4"/>
  <c r="S73" i="4"/>
  <c r="R73" i="4"/>
  <c r="Q73" i="4"/>
  <c r="S72" i="4"/>
  <c r="R72" i="4"/>
  <c r="Q72" i="4"/>
  <c r="S71" i="4"/>
  <c r="R71" i="4"/>
  <c r="Q71" i="4"/>
  <c r="S70" i="4"/>
  <c r="R70" i="4"/>
  <c r="Q70" i="4"/>
  <c r="S69" i="4"/>
  <c r="R69" i="4"/>
  <c r="Q69" i="4"/>
  <c r="S68" i="4"/>
  <c r="R68" i="4"/>
  <c r="Q68" i="4"/>
  <c r="S67" i="4"/>
  <c r="R67" i="4"/>
  <c r="Q67" i="4"/>
  <c r="S66" i="4"/>
  <c r="R66" i="4"/>
  <c r="Q66" i="4"/>
  <c r="S65" i="4"/>
  <c r="R65" i="4"/>
  <c r="Q65" i="4"/>
  <c r="S64" i="4"/>
  <c r="R64" i="4"/>
  <c r="Q64" i="4"/>
  <c r="S63" i="4"/>
  <c r="R63" i="4"/>
  <c r="Q63" i="4"/>
  <c r="S62" i="4"/>
  <c r="R62" i="4"/>
  <c r="Q62" i="4"/>
  <c r="S61" i="4"/>
  <c r="R61" i="4"/>
  <c r="Q61" i="4"/>
  <c r="S60" i="4"/>
  <c r="R60" i="4"/>
  <c r="Q60" i="4"/>
  <c r="S59" i="4"/>
  <c r="R59" i="4"/>
  <c r="Q59" i="4"/>
  <c r="S58" i="4"/>
  <c r="R58" i="4"/>
  <c r="Q58" i="4"/>
  <c r="S57" i="4"/>
  <c r="R57" i="4"/>
  <c r="Q57" i="4"/>
  <c r="S56" i="4"/>
  <c r="R56" i="4"/>
  <c r="Q56" i="4"/>
  <c r="S55" i="4"/>
  <c r="R55" i="4"/>
  <c r="Q55" i="4"/>
  <c r="S54" i="4"/>
  <c r="R54" i="4"/>
  <c r="Q54" i="4"/>
  <c r="S53" i="4"/>
  <c r="R53" i="4"/>
  <c r="Q53" i="4"/>
  <c r="S52" i="4"/>
  <c r="R52" i="4"/>
  <c r="Q52" i="4"/>
  <c r="S51" i="4"/>
  <c r="R51" i="4"/>
  <c r="Q51" i="4"/>
  <c r="S50" i="4"/>
  <c r="R50" i="4"/>
  <c r="Q50" i="4"/>
  <c r="S49" i="4"/>
  <c r="R49" i="4"/>
  <c r="Q49" i="4"/>
  <c r="S48" i="4"/>
  <c r="R48" i="4"/>
  <c r="Q48" i="4"/>
  <c r="S47" i="4"/>
  <c r="R47" i="4"/>
  <c r="Q47" i="4"/>
  <c r="S46" i="4"/>
  <c r="R46" i="4"/>
  <c r="Q46" i="4"/>
  <c r="S45" i="4"/>
  <c r="R45" i="4"/>
  <c r="Q45" i="4"/>
  <c r="S44" i="4"/>
  <c r="R44" i="4"/>
  <c r="Q44" i="4"/>
  <c r="S43" i="4"/>
  <c r="R43" i="4"/>
  <c r="Q43" i="4"/>
  <c r="S42" i="4"/>
  <c r="R42" i="4"/>
  <c r="Q42" i="4"/>
  <c r="S41" i="4"/>
  <c r="R41" i="4"/>
  <c r="Q41" i="4"/>
  <c r="S40" i="4"/>
  <c r="R40" i="4"/>
  <c r="Q40" i="4"/>
  <c r="S39" i="4"/>
  <c r="R39" i="4"/>
  <c r="Q39" i="4"/>
  <c r="S38" i="4"/>
  <c r="R38" i="4"/>
  <c r="Q38" i="4"/>
  <c r="S37" i="4"/>
  <c r="R37" i="4"/>
  <c r="Q37" i="4"/>
  <c r="S36" i="4"/>
  <c r="R36" i="4"/>
  <c r="Q36" i="4"/>
  <c r="S35" i="4"/>
  <c r="R35" i="4"/>
  <c r="Q35" i="4"/>
  <c r="S34" i="4"/>
  <c r="R34" i="4"/>
  <c r="Q34" i="4"/>
  <c r="S33" i="4"/>
  <c r="R33" i="4"/>
  <c r="S32" i="4"/>
  <c r="R32" i="4"/>
  <c r="Q32" i="4"/>
  <c r="S31" i="4"/>
  <c r="R31" i="4"/>
  <c r="Q31" i="4"/>
  <c r="S30" i="4"/>
  <c r="R30" i="4"/>
  <c r="Q30" i="4"/>
  <c r="S29" i="4"/>
  <c r="R29" i="4"/>
  <c r="Q29" i="4"/>
  <c r="S28" i="4"/>
  <c r="R28" i="4"/>
  <c r="Q28" i="4"/>
  <c r="S27" i="4"/>
  <c r="R27" i="4"/>
  <c r="Q27" i="4"/>
  <c r="S26" i="4"/>
  <c r="R26" i="4"/>
  <c r="Q26" i="4"/>
  <c r="S25" i="4"/>
  <c r="R25" i="4"/>
  <c r="Q25" i="4"/>
  <c r="S24" i="4"/>
  <c r="R24" i="4"/>
  <c r="Q24" i="4"/>
  <c r="S23" i="4"/>
  <c r="R23" i="4"/>
  <c r="Q23" i="4"/>
  <c r="S22" i="4"/>
  <c r="R22" i="4"/>
  <c r="Q22" i="4"/>
  <c r="S21" i="4"/>
  <c r="R21" i="4"/>
  <c r="Q21" i="4"/>
  <c r="S20" i="4"/>
  <c r="R20" i="4"/>
  <c r="Q20" i="4"/>
  <c r="S19" i="4"/>
  <c r="R19" i="4"/>
  <c r="Q19" i="4"/>
  <c r="S18" i="4"/>
  <c r="R18" i="4"/>
  <c r="Q18" i="4"/>
  <c r="S17" i="4"/>
  <c r="R17" i="4"/>
  <c r="Q17" i="4"/>
  <c r="S16" i="4"/>
  <c r="R16" i="4"/>
  <c r="Q16" i="4"/>
  <c r="S15" i="4"/>
  <c r="R15" i="4"/>
  <c r="Q15" i="4"/>
  <c r="S14" i="4"/>
  <c r="R14" i="4"/>
  <c r="Q14" i="4"/>
  <c r="S13" i="4"/>
  <c r="R13" i="4"/>
  <c r="Q13" i="4"/>
  <c r="S12" i="4"/>
  <c r="R12" i="4"/>
  <c r="Q12" i="4"/>
  <c r="S11" i="4"/>
  <c r="R11" i="4"/>
  <c r="Q11" i="4"/>
  <c r="S10" i="4"/>
  <c r="R10" i="4"/>
  <c r="Q10" i="4"/>
  <c r="S9" i="4"/>
  <c r="R9" i="4"/>
  <c r="Q9" i="4"/>
  <c r="S8" i="4"/>
  <c r="R8" i="4"/>
  <c r="Q8" i="4"/>
  <c r="S7" i="4"/>
  <c r="R7" i="4"/>
  <c r="Q7" i="4"/>
  <c r="S6" i="4"/>
  <c r="R6" i="4"/>
  <c r="Q6" i="4"/>
  <c r="S5" i="4"/>
  <c r="R5" i="4"/>
  <c r="Q5" i="4"/>
  <c r="S4" i="4"/>
  <c r="R4" i="4"/>
  <c r="Q4" i="4"/>
  <c r="F478" i="1"/>
  <c r="F479" i="1" s="1"/>
  <c r="F480" i="1" s="1"/>
  <c r="F14" i="1"/>
  <c r="F12" i="1"/>
  <c r="Q12" i="1" s="1"/>
  <c r="F11" i="1"/>
  <c r="U1" i="1"/>
  <c r="H14" i="8" l="1"/>
  <c r="H45" i="8"/>
  <c r="Q176" i="6"/>
  <c r="M175" i="6"/>
  <c r="R175" i="6" s="1"/>
  <c r="H28" i="8"/>
  <c r="H41" i="8"/>
  <c r="Q172" i="6"/>
  <c r="H8" i="8"/>
  <c r="N323" i="6"/>
  <c r="N297" i="6"/>
  <c r="P194" i="6"/>
  <c r="P290" i="6"/>
  <c r="N6" i="7"/>
  <c r="P34" i="6"/>
  <c r="L218" i="6"/>
  <c r="T68" i="5"/>
  <c r="N16" i="6"/>
  <c r="N93" i="6"/>
  <c r="N110" i="6"/>
  <c r="N83" i="7"/>
  <c r="L93" i="6"/>
  <c r="L158" i="6"/>
  <c r="L786" i="6"/>
  <c r="L77" i="6"/>
  <c r="N786" i="6"/>
  <c r="L441" i="6"/>
  <c r="L409" i="6"/>
  <c r="L595" i="6"/>
  <c r="L417" i="9"/>
  <c r="N422" i="9"/>
  <c r="N434" i="9"/>
  <c r="P398" i="9"/>
  <c r="P434" i="9"/>
  <c r="N418" i="9"/>
  <c r="P424" i="9"/>
  <c r="T406" i="9"/>
  <c r="L391" i="9"/>
  <c r="P407" i="9"/>
  <c r="L394" i="9"/>
  <c r="L432" i="9"/>
  <c r="L395" i="9"/>
  <c r="L420" i="9"/>
  <c r="N432" i="9"/>
  <c r="N403" i="9"/>
  <c r="P402" i="9"/>
  <c r="N405" i="9"/>
  <c r="N409" i="9"/>
  <c r="L410" i="9"/>
  <c r="T427" i="9"/>
  <c r="P412" i="9"/>
  <c r="L422" i="9"/>
  <c r="P418" i="9"/>
  <c r="T428" i="9"/>
  <c r="L396" i="9"/>
  <c r="T402" i="9"/>
  <c r="L404" i="9"/>
  <c r="N414" i="9"/>
  <c r="L429" i="9"/>
  <c r="N404" i="9"/>
  <c r="P414" i="9"/>
  <c r="N424" i="9"/>
  <c r="N429" i="9"/>
  <c r="L405" i="9"/>
  <c r="N420" i="9"/>
  <c r="L430" i="9"/>
  <c r="N412" i="9"/>
  <c r="P420" i="9"/>
  <c r="L425" i="9"/>
  <c r="N430" i="9"/>
  <c r="L415" i="9"/>
  <c r="P430" i="9"/>
  <c r="N415" i="9"/>
  <c r="P405" i="9"/>
  <c r="P416" i="9"/>
  <c r="P411" i="9"/>
  <c r="T416" i="9"/>
  <c r="L400" i="9"/>
  <c r="P426" i="9"/>
  <c r="T435" i="9"/>
  <c r="N400" i="9"/>
  <c r="L436" i="9"/>
  <c r="N703" i="6"/>
  <c r="N398" i="9"/>
  <c r="P432" i="9"/>
  <c r="T436" i="9"/>
  <c r="L408" i="9"/>
  <c r="L404" i="6"/>
  <c r="N536" i="6"/>
  <c r="T407" i="9"/>
  <c r="L413" i="9"/>
  <c r="N417" i="9"/>
  <c r="P421" i="9"/>
  <c r="N425" i="9"/>
  <c r="P429" i="9"/>
  <c r="L437" i="9"/>
  <c r="N410" i="9"/>
  <c r="P259" i="6"/>
  <c r="T403" i="9"/>
  <c r="P408" i="9"/>
  <c r="N413" i="9"/>
  <c r="P417" i="9"/>
  <c r="P425" i="9"/>
  <c r="N433" i="9"/>
  <c r="N437" i="9"/>
  <c r="L411" i="9"/>
  <c r="N173" i="6"/>
  <c r="P253" i="6"/>
  <c r="N365" i="6"/>
  <c r="P399" i="9"/>
  <c r="P404" i="9"/>
  <c r="P413" i="9"/>
  <c r="T425" i="9"/>
  <c r="P433" i="9"/>
  <c r="P437" i="9"/>
  <c r="N411" i="9"/>
  <c r="N132" i="6"/>
  <c r="N153" i="6"/>
  <c r="T399" i="9"/>
  <c r="T437" i="9"/>
  <c r="L390" i="9"/>
  <c r="L412" i="9"/>
  <c r="T491" i="6"/>
  <c r="T55" i="6"/>
  <c r="L116" i="6"/>
  <c r="P222" i="6"/>
  <c r="T248" i="6"/>
  <c r="L424" i="9"/>
  <c r="L34" i="6"/>
  <c r="T222" i="6"/>
  <c r="P242" i="6"/>
  <c r="P479" i="6"/>
  <c r="P400" i="9"/>
  <c r="P410" i="9"/>
  <c r="T414" i="9"/>
  <c r="L397" i="9"/>
  <c r="L427" i="9"/>
  <c r="L658" i="6"/>
  <c r="N423" i="9"/>
  <c r="T426" i="9"/>
  <c r="L398" i="9"/>
  <c r="L428" i="9"/>
  <c r="N328" i="6"/>
  <c r="L652" i="6"/>
  <c r="N698" i="6"/>
  <c r="N406" i="9"/>
  <c r="L419" i="9"/>
  <c r="P423" i="9"/>
  <c r="N427" i="9"/>
  <c r="L431" i="9"/>
  <c r="L401" i="9"/>
  <c r="L434" i="9"/>
  <c r="L204" i="6"/>
  <c r="L309" i="6"/>
  <c r="P406" i="9"/>
  <c r="T410" i="9"/>
  <c r="P415" i="9"/>
  <c r="P427" i="9"/>
  <c r="N431" i="9"/>
  <c r="P435" i="9"/>
  <c r="N401" i="9"/>
  <c r="N77" i="6"/>
  <c r="P93" i="6"/>
  <c r="N182" i="6"/>
  <c r="L188" i="6"/>
  <c r="P328" i="6"/>
  <c r="P404" i="6"/>
  <c r="N518" i="6"/>
  <c r="L589" i="6"/>
  <c r="N717" i="6"/>
  <c r="P774" i="6"/>
  <c r="N33" i="6"/>
  <c r="N55" i="6"/>
  <c r="P182" i="6"/>
  <c r="L285" i="6"/>
  <c r="P583" i="6"/>
  <c r="N826" i="6"/>
  <c r="P24" i="6"/>
  <c r="N30" i="6"/>
  <c r="N72" i="6"/>
  <c r="P127" i="6"/>
  <c r="L280" i="6"/>
  <c r="N354" i="6"/>
  <c r="L519" i="6"/>
  <c r="L743" i="6"/>
  <c r="L769" i="6"/>
  <c r="L30" i="6"/>
  <c r="P87" i="6"/>
  <c r="N127" i="6"/>
  <c r="N833" i="6"/>
  <c r="P30" i="6"/>
  <c r="P72" i="6"/>
  <c r="P111" i="6"/>
  <c r="P167" i="6"/>
  <c r="P237" i="6"/>
  <c r="N280" i="6"/>
  <c r="N286" i="6"/>
  <c r="N475" i="6"/>
  <c r="L821" i="6"/>
  <c r="P409" i="9"/>
  <c r="T413" i="9"/>
  <c r="T420" i="9"/>
  <c r="T424" i="9"/>
  <c r="P431" i="9"/>
  <c r="L402" i="9"/>
  <c r="L416" i="9"/>
  <c r="N24" i="6"/>
  <c r="N94" i="6"/>
  <c r="L154" i="6"/>
  <c r="P323" i="6"/>
  <c r="L7" i="6"/>
  <c r="N65" i="6"/>
  <c r="L88" i="6"/>
  <c r="P149" i="6"/>
  <c r="T167" i="6"/>
  <c r="L243" i="6"/>
  <c r="P286" i="6"/>
  <c r="N469" i="6"/>
  <c r="P475" i="6"/>
  <c r="N507" i="6"/>
  <c r="N750" i="6"/>
  <c r="T400" i="9"/>
  <c r="L421" i="9"/>
  <c r="N428" i="9"/>
  <c r="L435" i="9"/>
  <c r="N402" i="9"/>
  <c r="N416" i="9"/>
  <c r="L49" i="6"/>
  <c r="N419" i="6"/>
  <c r="P425" i="6"/>
  <c r="P623" i="6"/>
  <c r="L629" i="6"/>
  <c r="L738" i="6"/>
  <c r="L95" i="6"/>
  <c r="P401" i="9"/>
  <c r="L406" i="9"/>
  <c r="L414" i="9"/>
  <c r="L418" i="9"/>
  <c r="N421" i="9"/>
  <c r="P428" i="9"/>
  <c r="N435" i="9"/>
  <c r="L403" i="9"/>
  <c r="L423" i="9"/>
  <c r="P7" i="6"/>
  <c r="P349" i="6"/>
  <c r="P419" i="6"/>
  <c r="P738" i="6"/>
  <c r="L20" i="6"/>
  <c r="N121" i="6"/>
  <c r="L168" i="6"/>
  <c r="N208" i="6"/>
  <c r="L214" i="6"/>
  <c r="L232" i="6"/>
  <c r="L238" i="6"/>
  <c r="L313" i="6"/>
  <c r="L502" i="6"/>
  <c r="L733" i="6"/>
  <c r="T809" i="6"/>
  <c r="N20" i="6"/>
  <c r="L38" i="6"/>
  <c r="L44" i="6"/>
  <c r="P105" i="6"/>
  <c r="N144" i="6"/>
  <c r="P208" i="6"/>
  <c r="N313" i="6"/>
  <c r="L344" i="6"/>
  <c r="L382" i="6"/>
  <c r="N502" i="6"/>
  <c r="L560" i="6"/>
  <c r="N733" i="6"/>
  <c r="P38" i="6"/>
  <c r="N44" i="6"/>
  <c r="N203" i="6"/>
  <c r="P313" i="6"/>
  <c r="L338" i="6"/>
  <c r="N344" i="6"/>
  <c r="N382" i="6"/>
  <c r="N458" i="6"/>
  <c r="N560" i="6"/>
  <c r="L605" i="6"/>
  <c r="P733" i="6"/>
  <c r="N628" i="6"/>
  <c r="L15" i="6"/>
  <c r="T38" i="6"/>
  <c r="N59" i="6"/>
  <c r="N82" i="6"/>
  <c r="N138" i="6"/>
  <c r="L163" i="6"/>
  <c r="P203" i="6"/>
  <c r="N227" i="6"/>
  <c r="L308" i="6"/>
  <c r="P344" i="6"/>
  <c r="P382" i="6"/>
  <c r="N446" i="6"/>
  <c r="L452" i="6"/>
  <c r="N605" i="6"/>
  <c r="N669" i="6"/>
  <c r="L675" i="6"/>
  <c r="T138" i="6"/>
  <c r="T163" i="6"/>
  <c r="T203" i="6"/>
  <c r="P227" i="6"/>
  <c r="L258" i="6"/>
  <c r="P270" i="6"/>
  <c r="T308" i="6"/>
  <c r="P446" i="6"/>
  <c r="T535" i="6"/>
  <c r="N657" i="6"/>
  <c r="N663" i="6"/>
  <c r="P669" i="6"/>
  <c r="T721" i="6"/>
  <c r="N194" i="6"/>
  <c r="N98" i="6"/>
  <c r="N258" i="6"/>
  <c r="L264" i="6"/>
  <c r="L399" i="9"/>
  <c r="L407" i="9"/>
  <c r="T415" i="9"/>
  <c r="N419" i="9"/>
  <c r="P422" i="9"/>
  <c r="L426" i="9"/>
  <c r="T429" i="9"/>
  <c r="N436" i="9"/>
  <c r="L387" i="9"/>
  <c r="N408" i="9"/>
  <c r="L76" i="6"/>
  <c r="P98" i="6"/>
  <c r="N222" i="6"/>
  <c r="N459" i="6"/>
  <c r="L542" i="6"/>
  <c r="P600" i="6"/>
  <c r="L798" i="6"/>
  <c r="N399" i="9"/>
  <c r="P403" i="9"/>
  <c r="N407" i="9"/>
  <c r="P419" i="9"/>
  <c r="T422" i="9"/>
  <c r="N426" i="9"/>
  <c r="L433" i="9"/>
  <c r="P436" i="9"/>
  <c r="L388" i="9"/>
  <c r="L409" i="9"/>
  <c r="T430" i="9"/>
  <c r="T431" i="9"/>
  <c r="T432" i="9"/>
  <c r="T433" i="9"/>
  <c r="T434" i="9"/>
  <c r="T417" i="9"/>
  <c r="T419" i="9"/>
  <c r="T418" i="9"/>
  <c r="T423" i="9"/>
  <c r="T421" i="9"/>
  <c r="T411" i="9"/>
  <c r="T412" i="9"/>
  <c r="T408" i="9"/>
  <c r="T409" i="9"/>
  <c r="T404" i="9"/>
  <c r="T405" i="9"/>
  <c r="T401" i="9"/>
  <c r="T398" i="9"/>
  <c r="S438" i="9"/>
  <c r="R438" i="9"/>
  <c r="L101" i="9"/>
  <c r="N113" i="5"/>
  <c r="N132" i="5"/>
  <c r="P113" i="5"/>
  <c r="P132" i="5"/>
  <c r="L210" i="5"/>
  <c r="L6" i="7"/>
  <c r="L770" i="5"/>
  <c r="L30" i="5"/>
  <c r="T62" i="5"/>
  <c r="N120" i="5"/>
  <c r="T578" i="5"/>
  <c r="P83" i="7"/>
  <c r="N256" i="5"/>
  <c r="T605" i="5"/>
  <c r="N838" i="5"/>
  <c r="L64" i="7"/>
  <c r="T108" i="5"/>
  <c r="P185" i="5"/>
  <c r="T250" i="5"/>
  <c r="T269" i="5"/>
  <c r="N435" i="5"/>
  <c r="P64" i="7"/>
  <c r="L111" i="7"/>
  <c r="P215" i="7"/>
  <c r="L118" i="7"/>
  <c r="L121" i="9"/>
  <c r="T185" i="5"/>
  <c r="T244" i="5"/>
  <c r="T435" i="5"/>
  <c r="L181" i="9"/>
  <c r="P379" i="9"/>
  <c r="L123" i="9"/>
  <c r="L12" i="5"/>
  <c r="L57" i="5"/>
  <c r="N105" i="7"/>
  <c r="N307" i="9"/>
  <c r="L124" i="9"/>
  <c r="N12" i="5"/>
  <c r="N251" i="5"/>
  <c r="T481" i="5"/>
  <c r="N59" i="7"/>
  <c r="T201" i="9"/>
  <c r="L125" i="9"/>
  <c r="P180" i="5"/>
  <c r="P245" i="5"/>
  <c r="P476" i="5"/>
  <c r="P547" i="5"/>
  <c r="L294" i="6"/>
  <c r="L40" i="7"/>
  <c r="L210" i="7"/>
  <c r="L248" i="9"/>
  <c r="L155" i="9"/>
  <c r="N239" i="5"/>
  <c r="L521" i="5"/>
  <c r="P294" i="6"/>
  <c r="N37" i="9"/>
  <c r="P116" i="9"/>
  <c r="L156" i="9"/>
  <c r="T239" i="5"/>
  <c r="N515" i="5"/>
  <c r="T560" i="5"/>
  <c r="T620" i="5"/>
  <c r="L157" i="9"/>
  <c r="L54" i="7"/>
  <c r="L74" i="7"/>
  <c r="N154" i="7"/>
  <c r="L77" i="9"/>
  <c r="N368" i="9"/>
  <c r="L158" i="9"/>
  <c r="L46" i="5"/>
  <c r="T424" i="5"/>
  <c r="N54" i="7"/>
  <c r="N74" i="7"/>
  <c r="P154" i="7"/>
  <c r="L159" i="9"/>
  <c r="L160" i="9"/>
  <c r="T65" i="5"/>
  <c r="P85" i="5"/>
  <c r="N156" i="5"/>
  <c r="T188" i="5"/>
  <c r="T214" i="5"/>
  <c r="L299" i="5"/>
  <c r="T438" i="5"/>
  <c r="L504" i="5"/>
  <c r="P510" i="5"/>
  <c r="L16" i="7"/>
  <c r="L161" i="9"/>
  <c r="T23" i="5"/>
  <c r="P34" i="5"/>
  <c r="T85" i="5"/>
  <c r="P156" i="5"/>
  <c r="P504" i="5"/>
  <c r="N16" i="7"/>
  <c r="P52" i="9"/>
  <c r="L166" i="9"/>
  <c r="P137" i="5"/>
  <c r="P326" i="5"/>
  <c r="L51" i="6"/>
  <c r="P49" i="7"/>
  <c r="T122" i="7"/>
  <c r="N80" i="5"/>
  <c r="L222" i="5"/>
  <c r="L11" i="7"/>
  <c r="N122" i="7"/>
  <c r="N185" i="7"/>
  <c r="T105" i="9"/>
  <c r="P165" i="9"/>
  <c r="P80" i="5"/>
  <c r="P294" i="5"/>
  <c r="N11" i="7"/>
  <c r="P30" i="7"/>
  <c r="L225" i="9"/>
  <c r="T271" i="9"/>
  <c r="T165" i="9"/>
  <c r="T61" i="9"/>
  <c r="T312" i="9"/>
  <c r="T23" i="9"/>
  <c r="T37" i="9"/>
  <c r="T202" i="9"/>
  <c r="T84" i="9"/>
  <c r="T144" i="9"/>
  <c r="T219" i="9"/>
  <c r="T143" i="9"/>
  <c r="T26" i="9"/>
  <c r="T197" i="9"/>
  <c r="T8" i="9"/>
  <c r="T44" i="9"/>
  <c r="T127" i="9"/>
  <c r="T16" i="9"/>
  <c r="T52" i="9"/>
  <c r="L67" i="9"/>
  <c r="N77" i="9"/>
  <c r="P266" i="9"/>
  <c r="P307" i="9"/>
  <c r="L319" i="9"/>
  <c r="P374" i="9"/>
  <c r="N12" i="9"/>
  <c r="L17" i="9"/>
  <c r="L27" i="9"/>
  <c r="T32" i="9"/>
  <c r="N67" i="9"/>
  <c r="L88" i="9"/>
  <c r="T92" i="9"/>
  <c r="T122" i="9"/>
  <c r="T132" i="9"/>
  <c r="T138" i="9"/>
  <c r="N144" i="9"/>
  <c r="T160" i="9"/>
  <c r="P170" i="9"/>
  <c r="P186" i="9"/>
  <c r="T266" i="9"/>
  <c r="T289" i="9"/>
  <c r="P12" i="9"/>
  <c r="N27" i="9"/>
  <c r="T72" i="9"/>
  <c r="T77" i="9"/>
  <c r="P88" i="9"/>
  <c r="L92" i="9"/>
  <c r="T191" i="9"/>
  <c r="T225" i="9"/>
  <c r="T338" i="9"/>
  <c r="N363" i="9"/>
  <c r="T12" i="9"/>
  <c r="T22" i="9"/>
  <c r="P27" i="9"/>
  <c r="L53" i="9"/>
  <c r="Q88" i="9"/>
  <c r="T88" i="9" s="1"/>
  <c r="N117" i="9"/>
  <c r="L128" i="9"/>
  <c r="T139" i="9"/>
  <c r="T181" i="9"/>
  <c r="T220" i="9"/>
  <c r="T237" i="9"/>
  <c r="P345" i="9"/>
  <c r="P363" i="9"/>
  <c r="L369" i="9"/>
  <c r="T17" i="9"/>
  <c r="L23" i="9"/>
  <c r="N38" i="9"/>
  <c r="P53" i="9"/>
  <c r="L63" i="9"/>
  <c r="L78" i="9"/>
  <c r="T83" i="9"/>
  <c r="L102" i="9"/>
  <c r="T112" i="9"/>
  <c r="N128" i="9"/>
  <c r="N166" i="9"/>
  <c r="T170" i="9"/>
  <c r="N182" i="9"/>
  <c r="T192" i="9"/>
  <c r="L198" i="9"/>
  <c r="T214" i="9"/>
  <c r="P238" i="9"/>
  <c r="T261" i="9"/>
  <c r="T267" i="9"/>
  <c r="L285" i="9"/>
  <c r="L296" i="9"/>
  <c r="P308" i="9"/>
  <c r="T363" i="9"/>
  <c r="L393" i="9"/>
  <c r="N23" i="9"/>
  <c r="P38" i="9"/>
  <c r="T48" i="9"/>
  <c r="N63" i="9"/>
  <c r="T78" i="9"/>
  <c r="L98" i="9"/>
  <c r="N102" i="9"/>
  <c r="T107" i="9"/>
  <c r="L113" i="9"/>
  <c r="T123" i="9"/>
  <c r="T128" i="9"/>
  <c r="T150" i="9"/>
  <c r="T155" i="9"/>
  <c r="P182" i="9"/>
  <c r="T215" i="9"/>
  <c r="T238" i="9"/>
  <c r="L262" i="9"/>
  <c r="T279" i="9"/>
  <c r="N285" i="9"/>
  <c r="T296" i="9"/>
  <c r="T308" i="9"/>
  <c r="L333" i="9"/>
  <c r="T393" i="9"/>
  <c r="N13" i="9"/>
  <c r="P23" i="9"/>
  <c r="L49" i="9"/>
  <c r="T58" i="9"/>
  <c r="N98" i="9"/>
  <c r="N113" i="9"/>
  <c r="T204" i="9"/>
  <c r="T232" i="9"/>
  <c r="N262" i="9"/>
  <c r="P285" i="9"/>
  <c r="T302" i="9"/>
  <c r="T351" i="9"/>
  <c r="L12" i="9"/>
  <c r="L62" i="9"/>
  <c r="T87" i="9"/>
  <c r="N101" i="9"/>
  <c r="T242" i="9"/>
  <c r="T272" i="9"/>
  <c r="P289" i="9"/>
  <c r="P13" i="9"/>
  <c r="L34" i="9"/>
  <c r="N49" i="9"/>
  <c r="L59" i="9"/>
  <c r="L74" i="9"/>
  <c r="T93" i="9"/>
  <c r="P98" i="9"/>
  <c r="T118" i="9"/>
  <c r="P124" i="9"/>
  <c r="N156" i="9"/>
  <c r="T161" i="9"/>
  <c r="P262" i="9"/>
  <c r="T340" i="9"/>
  <c r="P34" i="9"/>
  <c r="P49" i="9"/>
  <c r="T54" i="9"/>
  <c r="N59" i="9"/>
  <c r="T69" i="9"/>
  <c r="N74" i="9"/>
  <c r="T98" i="9"/>
  <c r="T151" i="9"/>
  <c r="L162" i="9"/>
  <c r="T167" i="9"/>
  <c r="T177" i="9"/>
  <c r="N216" i="9"/>
  <c r="P257" i="9"/>
  <c r="T274" i="9"/>
  <c r="T394" i="9"/>
  <c r="L170" i="9"/>
  <c r="L9" i="9"/>
  <c r="T34" i="9"/>
  <c r="L85" i="9"/>
  <c r="T140" i="9"/>
  <c r="T178" i="9"/>
  <c r="L211" i="9"/>
  <c r="T227" i="9"/>
  <c r="T257" i="9"/>
  <c r="T352" i="9"/>
  <c r="N359" i="9"/>
  <c r="T388" i="9"/>
  <c r="N9" i="9"/>
  <c r="T79" i="9"/>
  <c r="P94" i="9"/>
  <c r="T109" i="9"/>
  <c r="N119" i="9"/>
  <c r="L141" i="9"/>
  <c r="P152" i="9"/>
  <c r="P194" i="9"/>
  <c r="P211" i="9"/>
  <c r="P234" i="9"/>
  <c r="T280" i="9"/>
  <c r="T285" i="9"/>
  <c r="T57" i="9"/>
  <c r="T19" i="9"/>
  <c r="T29" i="9"/>
  <c r="T45" i="9"/>
  <c r="L70" i="9"/>
  <c r="T85" i="9"/>
  <c r="T94" i="9"/>
  <c r="L99" i="9"/>
  <c r="T119" i="9"/>
  <c r="T124" i="9"/>
  <c r="T135" i="9"/>
  <c r="T152" i="9"/>
  <c r="T156" i="9"/>
  <c r="N173" i="9"/>
  <c r="T188" i="9"/>
  <c r="T194" i="9"/>
  <c r="T234" i="9"/>
  <c r="T328" i="9"/>
  <c r="T334" i="9"/>
  <c r="L20" i="9"/>
  <c r="L35" i="9"/>
  <c r="T49" i="9"/>
  <c r="T59" i="9"/>
  <c r="N70" i="9"/>
  <c r="T74" i="9"/>
  <c r="T90" i="9"/>
  <c r="L136" i="9"/>
  <c r="T157" i="9"/>
  <c r="P173" i="9"/>
  <c r="L179" i="9"/>
  <c r="L189" i="9"/>
  <c r="T258" i="9"/>
  <c r="L276" i="9"/>
  <c r="T341" i="9"/>
  <c r="T382" i="9"/>
  <c r="P20" i="9"/>
  <c r="P30" i="9"/>
  <c r="P70" i="9"/>
  <c r="L110" i="9"/>
  <c r="N136" i="9"/>
  <c r="P189" i="9"/>
  <c r="T200" i="9"/>
  <c r="T228" i="9"/>
  <c r="T246" i="9"/>
  <c r="T276" i="9"/>
  <c r="T316" i="9"/>
  <c r="N323" i="9"/>
  <c r="N348" i="9"/>
  <c r="L372" i="9"/>
  <c r="L378" i="9"/>
  <c r="P383" i="9"/>
  <c r="N396" i="9"/>
  <c r="P393" i="9"/>
  <c r="L379" i="9"/>
  <c r="N376" i="9"/>
  <c r="P373" i="9"/>
  <c r="L359" i="9"/>
  <c r="N356" i="9"/>
  <c r="N393" i="9"/>
  <c r="P390" i="9"/>
  <c r="L376" i="9"/>
  <c r="N373" i="9"/>
  <c r="P370" i="9"/>
  <c r="L345" i="9"/>
  <c r="N342" i="9"/>
  <c r="P339" i="9"/>
  <c r="L328" i="9"/>
  <c r="N325" i="9"/>
  <c r="P322" i="9"/>
  <c r="L308" i="9"/>
  <c r="N305" i="9"/>
  <c r="P302" i="9"/>
  <c r="N291" i="9"/>
  <c r="P288" i="9"/>
  <c r="L274" i="9"/>
  <c r="N271" i="9"/>
  <c r="P268" i="9"/>
  <c r="L254" i="9"/>
  <c r="N251" i="9"/>
  <c r="P248" i="9"/>
  <c r="L234" i="9"/>
  <c r="N231" i="9"/>
  <c r="P228" i="9"/>
  <c r="L214" i="9"/>
  <c r="N211" i="9"/>
  <c r="P208" i="9"/>
  <c r="L194" i="9"/>
  <c r="N191" i="9"/>
  <c r="P188" i="9"/>
  <c r="L174" i="9"/>
  <c r="N171" i="9"/>
  <c r="P371" i="9"/>
  <c r="P368" i="9"/>
  <c r="L342" i="9"/>
  <c r="N339" i="9"/>
  <c r="P336" i="9"/>
  <c r="L325" i="9"/>
  <c r="N322" i="9"/>
  <c r="P319" i="9"/>
  <c r="L305" i="9"/>
  <c r="N302" i="9"/>
  <c r="P299" i="9"/>
  <c r="P392" i="9"/>
  <c r="P389" i="9"/>
  <c r="N392" i="9"/>
  <c r="L389" i="9"/>
  <c r="N386" i="9"/>
  <c r="N383" i="9"/>
  <c r="L380" i="9"/>
  <c r="P367" i="9"/>
  <c r="P358" i="9"/>
  <c r="P355" i="9"/>
  <c r="P340" i="9"/>
  <c r="N337" i="9"/>
  <c r="P334" i="9"/>
  <c r="P325" i="9"/>
  <c r="L316" i="9"/>
  <c r="N313" i="9"/>
  <c r="N310" i="9"/>
  <c r="L307" i="9"/>
  <c r="L295" i="9"/>
  <c r="N292" i="9"/>
  <c r="N289" i="9"/>
  <c r="N286" i="9"/>
  <c r="P283" i="9"/>
  <c r="L257" i="9"/>
  <c r="L245" i="9"/>
  <c r="N242" i="9"/>
  <c r="P239" i="9"/>
  <c r="P236" i="9"/>
  <c r="P233" i="9"/>
  <c r="P230" i="9"/>
  <c r="P227" i="9"/>
  <c r="L201" i="9"/>
  <c r="N198" i="9"/>
  <c r="N195" i="9"/>
  <c r="N192" i="9"/>
  <c r="N189" i="9"/>
  <c r="N186" i="9"/>
  <c r="P183" i="9"/>
  <c r="N157" i="9"/>
  <c r="P154" i="9"/>
  <c r="P395" i="9"/>
  <c r="L392" i="9"/>
  <c r="L386" i="9"/>
  <c r="L383" i="9"/>
  <c r="N370" i="9"/>
  <c r="N367" i="9"/>
  <c r="P364" i="9"/>
  <c r="P361" i="9"/>
  <c r="N358" i="9"/>
  <c r="N355" i="9"/>
  <c r="P352" i="9"/>
  <c r="P343" i="9"/>
  <c r="N340" i="9"/>
  <c r="L337" i="9"/>
  <c r="N334" i="9"/>
  <c r="P331" i="9"/>
  <c r="P328" i="9"/>
  <c r="L313" i="9"/>
  <c r="L310" i="9"/>
  <c r="L292" i="9"/>
  <c r="L289" i="9"/>
  <c r="L286" i="9"/>
  <c r="N283" i="9"/>
  <c r="P280" i="9"/>
  <c r="L242" i="9"/>
  <c r="N239" i="9"/>
  <c r="N236" i="9"/>
  <c r="N233" i="9"/>
  <c r="N230" i="9"/>
  <c r="N227" i="9"/>
  <c r="P224" i="9"/>
  <c r="N378" i="9"/>
  <c r="L375" i="9"/>
  <c r="L348" i="9"/>
  <c r="P320" i="9"/>
  <c r="P317" i="9"/>
  <c r="L302" i="9"/>
  <c r="L299" i="9"/>
  <c r="N296" i="9"/>
  <c r="P293" i="9"/>
  <c r="L264" i="9"/>
  <c r="N261" i="9"/>
  <c r="P258" i="9"/>
  <c r="P255" i="9"/>
  <c r="P252" i="9"/>
  <c r="P249" i="9"/>
  <c r="P391" i="9"/>
  <c r="T387" i="9"/>
  <c r="P381" i="9"/>
  <c r="N374" i="9"/>
  <c r="N364" i="9"/>
  <c r="P357" i="9"/>
  <c r="L354" i="9"/>
  <c r="L351" i="9"/>
  <c r="P341" i="9"/>
  <c r="N328" i="9"/>
  <c r="N321" i="9"/>
  <c r="N308" i="9"/>
  <c r="L301" i="9"/>
  <c r="L288" i="9"/>
  <c r="P272" i="9"/>
  <c r="N269" i="9"/>
  <c r="L266" i="9"/>
  <c r="L263" i="9"/>
  <c r="L260" i="9"/>
  <c r="P253" i="9"/>
  <c r="L250" i="9"/>
  <c r="P237" i="9"/>
  <c r="L227" i="9"/>
  <c r="L224" i="9"/>
  <c r="N221" i="9"/>
  <c r="P218" i="9"/>
  <c r="P215" i="9"/>
  <c r="P212" i="9"/>
  <c r="P209" i="9"/>
  <c r="P206" i="9"/>
  <c r="P203" i="9"/>
  <c r="P200" i="9"/>
  <c r="P197" i="9"/>
  <c r="N194" i="9"/>
  <c r="L167" i="9"/>
  <c r="N164" i="9"/>
  <c r="N161" i="9"/>
  <c r="N158" i="9"/>
  <c r="N155" i="9"/>
  <c r="N152" i="9"/>
  <c r="P149" i="9"/>
  <c r="L132" i="9"/>
  <c r="N129" i="9"/>
  <c r="P126" i="9"/>
  <c r="L112" i="9"/>
  <c r="N109" i="9"/>
  <c r="P106" i="9"/>
  <c r="L95" i="9"/>
  <c r="L90" i="9"/>
  <c r="L71" i="9"/>
  <c r="N68" i="9"/>
  <c r="P65" i="9"/>
  <c r="L51" i="9"/>
  <c r="N48" i="9"/>
  <c r="P45" i="9"/>
  <c r="L31" i="9"/>
  <c r="N28" i="9"/>
  <c r="P25" i="9"/>
  <c r="L11" i="9"/>
  <c r="N8" i="9"/>
  <c r="P5" i="9"/>
  <c r="N391" i="9"/>
  <c r="N381" i="9"/>
  <c r="L374" i="9"/>
  <c r="L367" i="9"/>
  <c r="L364" i="9"/>
  <c r="N357" i="9"/>
  <c r="T353" i="9"/>
  <c r="N341" i="9"/>
  <c r="N331" i="9"/>
  <c r="P324" i="9"/>
  <c r="L321" i="9"/>
  <c r="P311" i="9"/>
  <c r="P304" i="9"/>
  <c r="P291" i="9"/>
  <c r="P275" i="9"/>
  <c r="N272" i="9"/>
  <c r="L269" i="9"/>
  <c r="N253" i="9"/>
  <c r="P240" i="9"/>
  <c r="N237" i="9"/>
  <c r="L221" i="9"/>
  <c r="N218" i="9"/>
  <c r="N215" i="9"/>
  <c r="N212" i="9"/>
  <c r="N209" i="9"/>
  <c r="N206" i="9"/>
  <c r="N203" i="9"/>
  <c r="N200" i="9"/>
  <c r="N197" i="9"/>
  <c r="L164" i="9"/>
  <c r="L152" i="9"/>
  <c r="N149" i="9"/>
  <c r="P146" i="9"/>
  <c r="L129" i="9"/>
  <c r="N126" i="9"/>
  <c r="P123" i="9"/>
  <c r="L109" i="9"/>
  <c r="N106" i="9"/>
  <c r="P103" i="9"/>
  <c r="P82" i="9"/>
  <c r="L68" i="9"/>
  <c r="N65" i="9"/>
  <c r="P62" i="9"/>
  <c r="L48" i="9"/>
  <c r="N45" i="9"/>
  <c r="P42" i="9"/>
  <c r="L28" i="9"/>
  <c r="N25" i="9"/>
  <c r="P22" i="9"/>
  <c r="L8" i="9"/>
  <c r="N5" i="9"/>
  <c r="L381" i="9"/>
  <c r="P377" i="9"/>
  <c r="L357" i="9"/>
  <c r="P344" i="9"/>
  <c r="L341" i="9"/>
  <c r="L334" i="9"/>
  <c r="L331" i="9"/>
  <c r="N324" i="9"/>
  <c r="P314" i="9"/>
  <c r="N311" i="9"/>
  <c r="N304" i="9"/>
  <c r="L291" i="9"/>
  <c r="P278" i="9"/>
  <c r="N275" i="9"/>
  <c r="L272" i="9"/>
  <c r="P256" i="9"/>
  <c r="L253" i="9"/>
  <c r="P243" i="9"/>
  <c r="N240" i="9"/>
  <c r="L237" i="9"/>
  <c r="L230" i="9"/>
  <c r="L218" i="9"/>
  <c r="L215" i="9"/>
  <c r="L212" i="9"/>
  <c r="L209" i="9"/>
  <c r="L206" i="9"/>
  <c r="L203" i="9"/>
  <c r="L200" i="9"/>
  <c r="L197" i="9"/>
  <c r="L149" i="9"/>
  <c r="N146" i="9"/>
  <c r="P143" i="9"/>
  <c r="P140" i="9"/>
  <c r="L126" i="9"/>
  <c r="N123" i="9"/>
  <c r="P120" i="9"/>
  <c r="L106" i="9"/>
  <c r="N103" i="9"/>
  <c r="P100" i="9"/>
  <c r="P92" i="9"/>
  <c r="P87" i="9"/>
  <c r="N82" i="9"/>
  <c r="P79" i="9"/>
  <c r="L65" i="9"/>
  <c r="N62" i="9"/>
  <c r="P59" i="9"/>
  <c r="L45" i="9"/>
  <c r="N42" i="9"/>
  <c r="P39" i="9"/>
  <c r="L25" i="9"/>
  <c r="N22" i="9"/>
  <c r="P19" i="9"/>
  <c r="L5" i="9"/>
  <c r="P397" i="9"/>
  <c r="P376" i="9"/>
  <c r="P369" i="9"/>
  <c r="L366" i="9"/>
  <c r="L363" i="9"/>
  <c r="L356" i="9"/>
  <c r="N333" i="9"/>
  <c r="L330" i="9"/>
  <c r="P323" i="9"/>
  <c r="N303" i="9"/>
  <c r="N290" i="9"/>
  <c r="P274" i="9"/>
  <c r="L271" i="9"/>
  <c r="P388" i="9"/>
  <c r="L385" i="9"/>
  <c r="L373" i="9"/>
  <c r="L362" i="9"/>
  <c r="L358" i="9"/>
  <c r="N354" i="9"/>
  <c r="P347" i="9"/>
  <c r="L344" i="9"/>
  <c r="L340" i="9"/>
  <c r="N336" i="9"/>
  <c r="N329" i="9"/>
  <c r="L314" i="9"/>
  <c r="P292" i="9"/>
  <c r="N288" i="9"/>
  <c r="P281" i="9"/>
  <c r="L278" i="9"/>
  <c r="L267" i="9"/>
  <c r="P260" i="9"/>
  <c r="N249" i="9"/>
  <c r="L246" i="9"/>
  <c r="L239" i="9"/>
  <c r="P235" i="9"/>
  <c r="N204" i="9"/>
  <c r="N193" i="9"/>
  <c r="P168" i="9"/>
  <c r="N165" i="9"/>
  <c r="P158" i="9"/>
  <c r="L151" i="9"/>
  <c r="N388" i="9"/>
  <c r="T384" i="9"/>
  <c r="N377" i="9"/>
  <c r="P350" i="9"/>
  <c r="N347" i="9"/>
  <c r="L336" i="9"/>
  <c r="L329" i="9"/>
  <c r="P321" i="9"/>
  <c r="N317" i="9"/>
  <c r="T313" i="9"/>
  <c r="P310" i="9"/>
  <c r="P306" i="9"/>
  <c r="P284" i="9"/>
  <c r="N281" i="9"/>
  <c r="T277" i="9"/>
  <c r="N260" i="9"/>
  <c r="L249" i="9"/>
  <c r="N235" i="9"/>
  <c r="N228" i="9"/>
  <c r="P214" i="9"/>
  <c r="P207" i="9"/>
  <c r="L204" i="9"/>
  <c r="L193" i="9"/>
  <c r="P171" i="9"/>
  <c r="L377" i="9"/>
  <c r="N369" i="9"/>
  <c r="N350" i="9"/>
  <c r="L347" i="9"/>
  <c r="L317" i="9"/>
  <c r="N306" i="9"/>
  <c r="N284" i="9"/>
  <c r="L281" i="9"/>
  <c r="N274" i="9"/>
  <c r="P270" i="9"/>
  <c r="P263" i="9"/>
  <c r="L235" i="9"/>
  <c r="L228" i="9"/>
  <c r="P221" i="9"/>
  <c r="N214" i="9"/>
  <c r="N207" i="9"/>
  <c r="P196" i="9"/>
  <c r="P174" i="9"/>
  <c r="L171" i="9"/>
  <c r="L168" i="9"/>
  <c r="L154" i="9"/>
  <c r="P144" i="9"/>
  <c r="N141" i="9"/>
  <c r="N138" i="9"/>
  <c r="P135" i="9"/>
  <c r="P132" i="9"/>
  <c r="P122" i="9"/>
  <c r="P119" i="9"/>
  <c r="P110" i="9"/>
  <c r="L107" i="9"/>
  <c r="P387" i="9"/>
  <c r="N384" i="9"/>
  <c r="N380" i="9"/>
  <c r="N372" i="9"/>
  <c r="T364" i="9"/>
  <c r="L353" i="9"/>
  <c r="L343" i="9"/>
  <c r="N335" i="9"/>
  <c r="L324" i="9"/>
  <c r="L320" i="9"/>
  <c r="N309" i="9"/>
  <c r="L287" i="9"/>
  <c r="N277" i="9"/>
  <c r="N259" i="9"/>
  <c r="N248" i="9"/>
  <c r="N245" i="9"/>
  <c r="P385" i="9"/>
  <c r="L368" i="9"/>
  <c r="L360" i="9"/>
  <c r="L339" i="9"/>
  <c r="P318" i="9"/>
  <c r="N298" i="9"/>
  <c r="N295" i="9"/>
  <c r="P279" i="9"/>
  <c r="P271" i="9"/>
  <c r="P267" i="9"/>
  <c r="N256" i="9"/>
  <c r="N252" i="9"/>
  <c r="L244" i="9"/>
  <c r="P232" i="9"/>
  <c r="L210" i="9"/>
  <c r="N202" i="9"/>
  <c r="P187" i="9"/>
  <c r="P184" i="9"/>
  <c r="P181" i="9"/>
  <c r="P178" i="9"/>
  <c r="N175" i="9"/>
  <c r="P161" i="9"/>
  <c r="P157" i="9"/>
  <c r="N150" i="9"/>
  <c r="N140" i="9"/>
  <c r="N137" i="9"/>
  <c r="L134" i="9"/>
  <c r="N124" i="9"/>
  <c r="N108" i="9"/>
  <c r="P81" i="9"/>
  <c r="P78" i="9"/>
  <c r="P69" i="9"/>
  <c r="L66" i="9"/>
  <c r="N47" i="9"/>
  <c r="L16" i="9"/>
  <c r="L13" i="9"/>
  <c r="N385" i="9"/>
  <c r="L355" i="9"/>
  <c r="P351" i="9"/>
  <c r="N318" i="9"/>
  <c r="L298" i="9"/>
  <c r="N279" i="9"/>
  <c r="L275" i="9"/>
  <c r="N267" i="9"/>
  <c r="L256" i="9"/>
  <c r="L252" i="9"/>
  <c r="L236" i="9"/>
  <c r="N232" i="9"/>
  <c r="P217" i="9"/>
  <c r="L202" i="9"/>
  <c r="N187" i="9"/>
  <c r="N184" i="9"/>
  <c r="N181" i="9"/>
  <c r="N178" i="9"/>
  <c r="L175" i="9"/>
  <c r="N168" i="9"/>
  <c r="L150" i="9"/>
  <c r="L140" i="9"/>
  <c r="L137" i="9"/>
  <c r="P127" i="9"/>
  <c r="L108" i="9"/>
  <c r="P84" i="9"/>
  <c r="N81" i="9"/>
  <c r="N78" i="9"/>
  <c r="P75" i="9"/>
  <c r="P72" i="9"/>
  <c r="N69" i="9"/>
  <c r="P50" i="9"/>
  <c r="L47" i="9"/>
  <c r="L384" i="9"/>
  <c r="N375" i="9"/>
  <c r="P354" i="9"/>
  <c r="L350" i="9"/>
  <c r="N338" i="9"/>
  <c r="L326" i="9"/>
  <c r="P313" i="9"/>
  <c r="N297" i="9"/>
  <c r="L294" i="9"/>
  <c r="T281" i="9"/>
  <c r="N278" i="9"/>
  <c r="L270" i="9"/>
  <c r="N266" i="9"/>
  <c r="N255" i="9"/>
  <c r="L251" i="9"/>
  <c r="L243" i="9"/>
  <c r="P231" i="9"/>
  <c r="L220" i="9"/>
  <c r="L205" i="9"/>
  <c r="P201" i="9"/>
  <c r="N174" i="9"/>
  <c r="P167" i="9"/>
  <c r="P156" i="9"/>
  <c r="P139" i="9"/>
  <c r="P136" i="9"/>
  <c r="N133" i="9"/>
  <c r="P107" i="9"/>
  <c r="N86" i="9"/>
  <c r="P46" i="9"/>
  <c r="L43" i="9"/>
  <c r="T36" i="9"/>
  <c r="P380" i="9"/>
  <c r="T370" i="9"/>
  <c r="P353" i="9"/>
  <c r="N349" i="9"/>
  <c r="N332" i="9"/>
  <c r="P327" i="9"/>
  <c r="L323" i="9"/>
  <c r="L318" i="9"/>
  <c r="P309" i="9"/>
  <c r="P276" i="9"/>
  <c r="N263" i="9"/>
  <c r="P259" i="9"/>
  <c r="P246" i="9"/>
  <c r="N238" i="9"/>
  <c r="N229" i="9"/>
  <c r="P225" i="9"/>
  <c r="N210" i="9"/>
  <c r="L186" i="9"/>
  <c r="N176" i="9"/>
  <c r="P172" i="9"/>
  <c r="P145" i="9"/>
  <c r="L142" i="9"/>
  <c r="L131" i="9"/>
  <c r="N120" i="9"/>
  <c r="L117" i="9"/>
  <c r="L97" i="9"/>
  <c r="N88" i="9"/>
  <c r="N85" i="9"/>
  <c r="L82" i="9"/>
  <c r="L42" i="9"/>
  <c r="N26" i="9"/>
  <c r="P16" i="9"/>
  <c r="N6" i="9"/>
  <c r="N389" i="9"/>
  <c r="P375" i="9"/>
  <c r="P366" i="9"/>
  <c r="P362" i="9"/>
  <c r="N353" i="9"/>
  <c r="L349" i="9"/>
  <c r="L332" i="9"/>
  <c r="N327" i="9"/>
  <c r="L309" i="9"/>
  <c r="N276" i="9"/>
  <c r="L259" i="9"/>
  <c r="L255" i="9"/>
  <c r="P250" i="9"/>
  <c r="N246" i="9"/>
  <c r="L238" i="9"/>
  <c r="L233" i="9"/>
  <c r="L229" i="9"/>
  <c r="N225" i="9"/>
  <c r="N201" i="9"/>
  <c r="P193" i="9"/>
  <c r="L176" i="9"/>
  <c r="N172" i="9"/>
  <c r="N145" i="9"/>
  <c r="P138" i="9"/>
  <c r="L120" i="9"/>
  <c r="N72" i="9"/>
  <c r="P29" i="9"/>
  <c r="L26" i="9"/>
  <c r="N19" i="9"/>
  <c r="N16" i="9"/>
  <c r="P9" i="9"/>
  <c r="L6" i="9"/>
  <c r="N387" i="9"/>
  <c r="N365" i="9"/>
  <c r="P356" i="9"/>
  <c r="P330" i="9"/>
  <c r="T325" i="9"/>
  <c r="N316" i="9"/>
  <c r="L312" i="9"/>
  <c r="L303" i="9"/>
  <c r="N299" i="9"/>
  <c r="T290" i="9"/>
  <c r="L279" i="9"/>
  <c r="N265" i="9"/>
  <c r="N220" i="9"/>
  <c r="P216" i="9"/>
  <c r="N208" i="9"/>
  <c r="P204" i="9"/>
  <c r="N188" i="9"/>
  <c r="T184" i="9"/>
  <c r="L178" i="9"/>
  <c r="N163" i="9"/>
  <c r="P159" i="9"/>
  <c r="P155" i="9"/>
  <c r="P151" i="9"/>
  <c r="L144" i="9"/>
  <c r="P133" i="9"/>
  <c r="N122" i="9"/>
  <c r="P109" i="9"/>
  <c r="L105" i="9"/>
  <c r="L93" i="9"/>
  <c r="L84" i="9"/>
  <c r="P77" i="9"/>
  <c r="P74" i="9"/>
  <c r="N71" i="9"/>
  <c r="P67" i="9"/>
  <c r="P44" i="9"/>
  <c r="P28" i="9"/>
  <c r="N21" i="9"/>
  <c r="L18" i="9"/>
  <c r="P8" i="9"/>
  <c r="P382" i="9"/>
  <c r="T377" i="9"/>
  <c r="P360" i="9"/>
  <c r="N351" i="9"/>
  <c r="N343" i="9"/>
  <c r="P338" i="9"/>
  <c r="N320" i="9"/>
  <c r="P286" i="9"/>
  <c r="P261" i="9"/>
  <c r="L240" i="9"/>
  <c r="N223" i="9"/>
  <c r="L199" i="9"/>
  <c r="P195" i="9"/>
  <c r="P191" i="9"/>
  <c r="T180" i="9"/>
  <c r="N170" i="9"/>
  <c r="P166" i="9"/>
  <c r="L147" i="9"/>
  <c r="P129" i="9"/>
  <c r="P118" i="9"/>
  <c r="P115" i="9"/>
  <c r="N112" i="9"/>
  <c r="P101" i="9"/>
  <c r="N80" i="9"/>
  <c r="T76" i="9"/>
  <c r="P63" i="9"/>
  <c r="N60" i="9"/>
  <c r="N57" i="9"/>
  <c r="P54" i="9"/>
  <c r="P51" i="9"/>
  <c r="P37" i="9"/>
  <c r="N34" i="9"/>
  <c r="L24" i="9"/>
  <c r="T390" i="9"/>
  <c r="N382" i="9"/>
  <c r="N360" i="9"/>
  <c r="L338" i="9"/>
  <c r="P315" i="9"/>
  <c r="L382" i="9"/>
  <c r="P372" i="9"/>
  <c r="P333" i="9"/>
  <c r="P329" i="9"/>
  <c r="N315" i="9"/>
  <c r="L311" i="9"/>
  <c r="T301" i="9"/>
  <c r="P298" i="9"/>
  <c r="L290" i="9"/>
  <c r="N282" i="9"/>
  <c r="P273" i="9"/>
  <c r="N257" i="9"/>
  <c r="P247" i="9"/>
  <c r="P226" i="9"/>
  <c r="P219" i="9"/>
  <c r="T183" i="9"/>
  <c r="P177" i="9"/>
  <c r="P162" i="9"/>
  <c r="N397" i="9"/>
  <c r="T392" i="9"/>
  <c r="N352" i="9"/>
  <c r="T332" i="9"/>
  <c r="N280" i="9"/>
  <c r="N270" i="9"/>
  <c r="P242" i="9"/>
  <c r="P223" i="9"/>
  <c r="L219" i="9"/>
  <c r="P192" i="9"/>
  <c r="N177" i="9"/>
  <c r="L173" i="9"/>
  <c r="T168" i="9"/>
  <c r="P160" i="9"/>
  <c r="N139" i="9"/>
  <c r="P131" i="9"/>
  <c r="L119" i="9"/>
  <c r="T100" i="9"/>
  <c r="N94" i="9"/>
  <c r="N52" i="9"/>
  <c r="L37" i="9"/>
  <c r="N30" i="9"/>
  <c r="L19" i="9"/>
  <c r="P15" i="9"/>
  <c r="T396" i="9"/>
  <c r="L352" i="9"/>
  <c r="L327" i="9"/>
  <c r="L322" i="9"/>
  <c r="P297" i="9"/>
  <c r="L280" i="9"/>
  <c r="P265" i="9"/>
  <c r="L223" i="9"/>
  <c r="L192" i="9"/>
  <c r="L177" i="9"/>
  <c r="N160" i="9"/>
  <c r="N151" i="9"/>
  <c r="P147" i="9"/>
  <c r="N143" i="9"/>
  <c r="L139" i="9"/>
  <c r="N135" i="9"/>
  <c r="N131" i="9"/>
  <c r="N127" i="9"/>
  <c r="P112" i="9"/>
  <c r="P108" i="9"/>
  <c r="P104" i="9"/>
  <c r="N84" i="9"/>
  <c r="P80" i="9"/>
  <c r="P73" i="9"/>
  <c r="P55" i="9"/>
  <c r="L52" i="9"/>
  <c r="N44" i="9"/>
  <c r="P40" i="9"/>
  <c r="P33" i="9"/>
  <c r="L30" i="9"/>
  <c r="N15" i="9"/>
  <c r="T386" i="9"/>
  <c r="P337" i="9"/>
  <c r="P316" i="9"/>
  <c r="L306" i="9"/>
  <c r="L297" i="9"/>
  <c r="N293" i="9"/>
  <c r="L284" i="9"/>
  <c r="L265" i="9"/>
  <c r="P251" i="9"/>
  <c r="L232" i="9"/>
  <c r="T213" i="9"/>
  <c r="P210" i="9"/>
  <c r="L188" i="9"/>
  <c r="L184" i="9"/>
  <c r="P164" i="9"/>
  <c r="N147" i="9"/>
  <c r="L143" i="9"/>
  <c r="L135" i="9"/>
  <c r="L127" i="9"/>
  <c r="N104" i="9"/>
  <c r="P97" i="9"/>
  <c r="N87" i="9"/>
  <c r="L80" i="9"/>
  <c r="N73" i="9"/>
  <c r="P58" i="9"/>
  <c r="N55" i="9"/>
  <c r="L44" i="9"/>
  <c r="N40" i="9"/>
  <c r="N33" i="9"/>
  <c r="P26" i="9"/>
  <c r="L15" i="9"/>
  <c r="N371" i="9"/>
  <c r="N362" i="9"/>
  <c r="T356" i="9"/>
  <c r="P301" i="9"/>
  <c r="L293" i="9"/>
  <c r="T264" i="9"/>
  <c r="L261" i="9"/>
  <c r="T255" i="9"/>
  <c r="P205" i="9"/>
  <c r="N196" i="9"/>
  <c r="T187" i="9"/>
  <c r="P180" i="9"/>
  <c r="N115" i="9"/>
  <c r="L104" i="9"/>
  <c r="N97" i="9"/>
  <c r="L87" i="9"/>
  <c r="P76" i="9"/>
  <c r="L73" i="9"/>
  <c r="P61" i="9"/>
  <c r="N58" i="9"/>
  <c r="L55" i="9"/>
  <c r="P48" i="9"/>
  <c r="L40" i="9"/>
  <c r="L33" i="9"/>
  <c r="L22" i="9"/>
  <c r="L371" i="9"/>
  <c r="P332" i="9"/>
  <c r="N301" i="9"/>
  <c r="P269" i="9"/>
  <c r="P241" i="9"/>
  <c r="N205" i="9"/>
  <c r="L196" i="9"/>
  <c r="N180" i="9"/>
  <c r="L172" i="9"/>
  <c r="L115" i="9"/>
  <c r="N100" i="9"/>
  <c r="P90" i="9"/>
  <c r="N76" i="9"/>
  <c r="L69" i="9"/>
  <c r="N61" i="9"/>
  <c r="L58" i="9"/>
  <c r="P36" i="9"/>
  <c r="P18" i="9"/>
  <c r="P11" i="9"/>
  <c r="P7" i="9"/>
  <c r="P396" i="9"/>
  <c r="N366" i="9"/>
  <c r="P342" i="9"/>
  <c r="P326" i="9"/>
  <c r="N241" i="9"/>
  <c r="P222" i="9"/>
  <c r="L180" i="9"/>
  <c r="P176" i="9"/>
  <c r="N159" i="9"/>
  <c r="P130" i="9"/>
  <c r="L122" i="9"/>
  <c r="N118" i="9"/>
  <c r="P111" i="9"/>
  <c r="L100" i="9"/>
  <c r="N90" i="9"/>
  <c r="L76" i="9"/>
  <c r="P64" i="9"/>
  <c r="L61" i="9"/>
  <c r="N36" i="9"/>
  <c r="N18" i="9"/>
  <c r="N11" i="9"/>
  <c r="N7" i="9"/>
  <c r="T395" i="9"/>
  <c r="P386" i="9"/>
  <c r="T365" i="9"/>
  <c r="P346" i="9"/>
  <c r="N326" i="9"/>
  <c r="L315" i="9"/>
  <c r="P305" i="9"/>
  <c r="N250" i="9"/>
  <c r="P245" i="9"/>
  <c r="L241" i="9"/>
  <c r="L231" i="9"/>
  <c r="N226" i="9"/>
  <c r="N222" i="9"/>
  <c r="P213" i="9"/>
  <c r="T208" i="9"/>
  <c r="L191" i="9"/>
  <c r="N183" i="9"/>
  <c r="T179" i="9"/>
  <c r="P163" i="9"/>
  <c r="N154" i="9"/>
  <c r="P150" i="9"/>
  <c r="L146" i="9"/>
  <c r="P142" i="9"/>
  <c r="L138" i="9"/>
  <c r="P134" i="9"/>
  <c r="N130" i="9"/>
  <c r="T121" i="9"/>
  <c r="L118" i="9"/>
  <c r="N111" i="9"/>
  <c r="N107" i="9"/>
  <c r="P93" i="9"/>
  <c r="P83" i="9"/>
  <c r="N64" i="9"/>
  <c r="N51" i="9"/>
  <c r="P43" i="9"/>
  <c r="L36" i="9"/>
  <c r="N29" i="9"/>
  <c r="P14" i="9"/>
  <c r="L7" i="9"/>
  <c r="T385" i="9"/>
  <c r="N361" i="9"/>
  <c r="T355" i="9"/>
  <c r="N346" i="9"/>
  <c r="T314" i="9"/>
  <c r="T304" i="9"/>
  <c r="P296" i="9"/>
  <c r="P287" i="9"/>
  <c r="L283" i="9"/>
  <c r="P264" i="9"/>
  <c r="T254" i="9"/>
  <c r="T240" i="9"/>
  <c r="L226" i="9"/>
  <c r="L222" i="9"/>
  <c r="N213" i="9"/>
  <c r="L187" i="9"/>
  <c r="L183" i="9"/>
  <c r="L163" i="9"/>
  <c r="T153" i="9"/>
  <c r="T149" i="9"/>
  <c r="T145" i="9"/>
  <c r="N142" i="9"/>
  <c r="T137" i="9"/>
  <c r="N134" i="9"/>
  <c r="L130" i="9"/>
  <c r="T117" i="9"/>
  <c r="L111" i="9"/>
  <c r="T106" i="9"/>
  <c r="L103" i="9"/>
  <c r="P96" i="9"/>
  <c r="N93" i="9"/>
  <c r="P86" i="9"/>
  <c r="N83" i="9"/>
  <c r="N79" i="9"/>
  <c r="L64" i="9"/>
  <c r="P47" i="9"/>
  <c r="N43" i="9"/>
  <c r="N39" i="9"/>
  <c r="L29" i="9"/>
  <c r="P21" i="9"/>
  <c r="N14" i="9"/>
  <c r="T6" i="9"/>
  <c r="T374" i="9"/>
  <c r="L370" i="9"/>
  <c r="L361" i="9"/>
  <c r="L346" i="9"/>
  <c r="P300" i="9"/>
  <c r="N287" i="9"/>
  <c r="N273" i="9"/>
  <c r="N268" i="9"/>
  <c r="N264" i="9"/>
  <c r="N217" i="9"/>
  <c r="L213" i="9"/>
  <c r="P199" i="9"/>
  <c r="T186" i="9"/>
  <c r="T182" i="9"/>
  <c r="N167" i="9"/>
  <c r="P114" i="9"/>
  <c r="T110" i="9"/>
  <c r="N96" i="9"/>
  <c r="L86" i="9"/>
  <c r="L83" i="9"/>
  <c r="L79" i="9"/>
  <c r="L72" i="9"/>
  <c r="P68" i="9"/>
  <c r="T63" i="9"/>
  <c r="N54" i="9"/>
  <c r="T46" i="9"/>
  <c r="T42" i="9"/>
  <c r="L39" i="9"/>
  <c r="P32" i="9"/>
  <c r="T28" i="9"/>
  <c r="L21" i="9"/>
  <c r="L14" i="9"/>
  <c r="T369" i="9"/>
  <c r="T349" i="9"/>
  <c r="T345" i="9"/>
  <c r="P335" i="9"/>
  <c r="N300" i="9"/>
  <c r="L273" i="9"/>
  <c r="L268" i="9"/>
  <c r="T263" i="9"/>
  <c r="L217" i="9"/>
  <c r="N199" i="9"/>
  <c r="L195" i="9"/>
  <c r="P175" i="9"/>
  <c r="N114" i="9"/>
  <c r="P99" i="9"/>
  <c r="L96" i="9"/>
  <c r="T82" i="9"/>
  <c r="P57" i="9"/>
  <c r="L54" i="9"/>
  <c r="N32" i="9"/>
  <c r="P10" i="9"/>
  <c r="N395" i="9"/>
  <c r="N390" i="9"/>
  <c r="P365" i="9"/>
  <c r="L335" i="9"/>
  <c r="L300" i="9"/>
  <c r="T295" i="9"/>
  <c r="P244" i="9"/>
  <c r="L208" i="9"/>
  <c r="T198" i="9"/>
  <c r="P190" i="9"/>
  <c r="P179" i="9"/>
  <c r="T174" i="9"/>
  <c r="P125" i="9"/>
  <c r="P121" i="9"/>
  <c r="L114" i="9"/>
  <c r="N99" i="9"/>
  <c r="P89" i="9"/>
  <c r="N75" i="9"/>
  <c r="P60" i="9"/>
  <c r="L57" i="9"/>
  <c r="N50" i="9"/>
  <c r="P35" i="9"/>
  <c r="L32" i="9"/>
  <c r="P24" i="9"/>
  <c r="P17" i="9"/>
  <c r="N10" i="9"/>
  <c r="L365" i="9"/>
  <c r="N330" i="9"/>
  <c r="N319" i="9"/>
  <c r="N314" i="9"/>
  <c r="L304" i="9"/>
  <c r="P282" i="9"/>
  <c r="P254" i="9"/>
  <c r="N244" i="9"/>
  <c r="T239" i="9"/>
  <c r="N190" i="9"/>
  <c r="N179" i="9"/>
  <c r="N162" i="9"/>
  <c r="P153" i="9"/>
  <c r="L145" i="9"/>
  <c r="P141" i="9"/>
  <c r="P137" i="9"/>
  <c r="L133" i="9"/>
  <c r="N125" i="9"/>
  <c r="N121" i="9"/>
  <c r="P117" i="9"/>
  <c r="P102" i="9"/>
  <c r="N92" i="9"/>
  <c r="N89" i="9"/>
  <c r="L75" i="9"/>
  <c r="L60" i="9"/>
  <c r="T56" i="9"/>
  <c r="L50" i="9"/>
  <c r="N35" i="9"/>
  <c r="N24" i="9"/>
  <c r="N17" i="9"/>
  <c r="L10" i="9"/>
  <c r="P6" i="9"/>
  <c r="P394" i="9"/>
  <c r="P384" i="9"/>
  <c r="T368" i="9"/>
  <c r="N345" i="9"/>
  <c r="T298" i="9"/>
  <c r="P295" i="9"/>
  <c r="P290" i="9"/>
  <c r="N258" i="9"/>
  <c r="N234" i="9"/>
  <c r="P229" i="9"/>
  <c r="P220" i="9"/>
  <c r="L216" i="9"/>
  <c r="P198" i="9"/>
  <c r="L182" i="9"/>
  <c r="P148" i="9"/>
  <c r="P128" i="9"/>
  <c r="P113" i="9"/>
  <c r="T101" i="9"/>
  <c r="N95" i="9"/>
  <c r="P85" i="9"/>
  <c r="T62" i="9"/>
  <c r="N53" i="9"/>
  <c r="L38" i="9"/>
  <c r="P31" i="9"/>
  <c r="N20" i="9"/>
  <c r="N394" i="9"/>
  <c r="P359" i="9"/>
  <c r="T333" i="9"/>
  <c r="P303" i="9"/>
  <c r="L258" i="9"/>
  <c r="N243" i="9"/>
  <c r="T15" i="9"/>
  <c r="T20" i="9"/>
  <c r="T30" i="9"/>
  <c r="L46" i="9"/>
  <c r="L56" i="9"/>
  <c r="T80" i="9"/>
  <c r="N110" i="9"/>
  <c r="T131" i="9"/>
  <c r="L153" i="9"/>
  <c r="L169" i="9"/>
  <c r="T173" i="9"/>
  <c r="T195" i="9"/>
  <c r="T211" i="9"/>
  <c r="T229" i="9"/>
  <c r="L247" i="9"/>
  <c r="L282" i="9"/>
  <c r="P348" i="9"/>
  <c r="T354" i="9"/>
  <c r="P378" i="9"/>
  <c r="T389" i="9"/>
  <c r="L41" i="9"/>
  <c r="N46" i="9"/>
  <c r="N56" i="9"/>
  <c r="T60" i="9"/>
  <c r="N66" i="9"/>
  <c r="T75" i="9"/>
  <c r="L81" i="9"/>
  <c r="L91" i="9"/>
  <c r="P95" i="9"/>
  <c r="T104" i="9"/>
  <c r="T147" i="9"/>
  <c r="N153" i="9"/>
  <c r="N169" i="9"/>
  <c r="L185" i="9"/>
  <c r="T206" i="9"/>
  <c r="T212" i="9"/>
  <c r="T218" i="9"/>
  <c r="N224" i="9"/>
  <c r="N247" i="9"/>
  <c r="T270" i="9"/>
  <c r="T299" i="9"/>
  <c r="T348" i="9"/>
  <c r="T25" i="9"/>
  <c r="N41" i="9"/>
  <c r="P56" i="9"/>
  <c r="P66" i="9"/>
  <c r="T81" i="9"/>
  <c r="N91" i="9"/>
  <c r="T95" i="9"/>
  <c r="N105" i="9"/>
  <c r="T115" i="9"/>
  <c r="T120" i="9"/>
  <c r="T126" i="9"/>
  <c r="L148" i="9"/>
  <c r="P169" i="9"/>
  <c r="N185" i="9"/>
  <c r="L207" i="9"/>
  <c r="T235" i="9"/>
  <c r="L277" i="9"/>
  <c r="N294" i="9"/>
  <c r="T311" i="9"/>
  <c r="T11" i="9"/>
  <c r="N31" i="9"/>
  <c r="P41" i="9"/>
  <c r="T51" i="9"/>
  <c r="T66" i="9"/>
  <c r="P71" i="9"/>
  <c r="P91" i="9"/>
  <c r="P105" i="9"/>
  <c r="L116" i="9"/>
  <c r="N132" i="9"/>
  <c r="N148" i="9"/>
  <c r="T169" i="9"/>
  <c r="P185" i="9"/>
  <c r="L190" i="9"/>
  <c r="P277" i="9"/>
  <c r="T288" i="9"/>
  <c r="P294" i="9"/>
  <c r="N312" i="9"/>
  <c r="T323" i="9"/>
  <c r="T336" i="9"/>
  <c r="T397" i="9"/>
  <c r="T5" i="9"/>
  <c r="T71" i="9"/>
  <c r="T91" i="9"/>
  <c r="N116" i="9"/>
  <c r="L165" i="9"/>
  <c r="P202" i="9"/>
  <c r="T207" i="9"/>
  <c r="N219" i="9"/>
  <c r="N254" i="9"/>
  <c r="T283" i="9"/>
  <c r="P312" i="9"/>
  <c r="P349" i="9"/>
  <c r="T367" i="9"/>
  <c r="N379" i="9"/>
  <c r="T253" i="9"/>
  <c r="T318" i="9"/>
  <c r="T339" i="9"/>
  <c r="T373" i="9"/>
  <c r="T41" i="9"/>
  <c r="T116" i="9"/>
  <c r="T136" i="9"/>
  <c r="T185" i="9"/>
  <c r="T303" i="9"/>
  <c r="T359" i="9"/>
  <c r="T13" i="9"/>
  <c r="T38" i="9"/>
  <c r="T67" i="9"/>
  <c r="T166" i="9"/>
  <c r="T360" i="9"/>
  <c r="T379" i="9"/>
  <c r="T102" i="9"/>
  <c r="T133" i="9"/>
  <c r="T162" i="9"/>
  <c r="T282" i="9"/>
  <c r="T330" i="9"/>
  <c r="T35" i="9"/>
  <c r="T86" i="9"/>
  <c r="T129" i="9"/>
  <c r="T141" i="9"/>
  <c r="T158" i="9"/>
  <c r="T249" i="9"/>
  <c r="T259" i="9"/>
  <c r="T291" i="9"/>
  <c r="T309" i="9"/>
  <c r="T10" i="9"/>
  <c r="T99" i="9"/>
  <c r="T125" i="9"/>
  <c r="T175" i="9"/>
  <c r="T221" i="9"/>
  <c r="T380" i="9"/>
  <c r="T114" i="9"/>
  <c r="T230" i="9"/>
  <c r="T292" i="9"/>
  <c r="T320" i="9"/>
  <c r="T21" i="9"/>
  <c r="T47" i="9"/>
  <c r="T68" i="9"/>
  <c r="T96" i="9"/>
  <c r="T260" i="9"/>
  <c r="T331" i="9"/>
  <c r="T14" i="9"/>
  <c r="T43" i="9"/>
  <c r="T103" i="9"/>
  <c r="T134" i="9"/>
  <c r="T171" i="9"/>
  <c r="T209" i="9"/>
  <c r="T226" i="9"/>
  <c r="T231" i="9"/>
  <c r="T391" i="9"/>
  <c r="T39" i="9"/>
  <c r="T64" i="9"/>
  <c r="T130" i="9"/>
  <c r="T146" i="9"/>
  <c r="T159" i="9"/>
  <c r="T176" i="9"/>
  <c r="T222" i="9"/>
  <c r="T245" i="9"/>
  <c r="T326" i="9"/>
  <c r="T342" i="9"/>
  <c r="T7" i="9"/>
  <c r="T18" i="9"/>
  <c r="T172" i="9"/>
  <c r="T241" i="9"/>
  <c r="T269" i="9"/>
  <c r="T305" i="9"/>
  <c r="T346" i="9"/>
  <c r="T357" i="9"/>
  <c r="T65" i="9"/>
  <c r="L94" i="9"/>
  <c r="T97" i="9"/>
  <c r="T164" i="9"/>
  <c r="T210" i="9"/>
  <c r="T251" i="9"/>
  <c r="T337" i="9"/>
  <c r="T33" i="9"/>
  <c r="T40" i="9"/>
  <c r="T55" i="9"/>
  <c r="T73" i="9"/>
  <c r="T297" i="9"/>
  <c r="T322" i="9"/>
  <c r="T327" i="9"/>
  <c r="T252" i="9"/>
  <c r="T319" i="9"/>
  <c r="T329" i="9"/>
  <c r="T372" i="9"/>
  <c r="T27" i="9"/>
  <c r="T70" i="9"/>
  <c r="T89" i="9"/>
  <c r="T108" i="9"/>
  <c r="T203" i="9"/>
  <c r="T243" i="9"/>
  <c r="T268" i="9"/>
  <c r="T273" i="9"/>
  <c r="T315" i="9"/>
  <c r="T24" i="9"/>
  <c r="T31" i="9"/>
  <c r="T199" i="9"/>
  <c r="T244" i="9"/>
  <c r="T248" i="9"/>
  <c r="T307" i="9"/>
  <c r="T378" i="9"/>
  <c r="T113" i="9"/>
  <c r="T148" i="9"/>
  <c r="T189" i="9"/>
  <c r="T300" i="9"/>
  <c r="T9" i="9"/>
  <c r="T205" i="9"/>
  <c r="T233" i="9"/>
  <c r="T250" i="9"/>
  <c r="T293" i="9"/>
  <c r="T358" i="9"/>
  <c r="T362" i="9"/>
  <c r="T366" i="9"/>
  <c r="T375" i="9"/>
  <c r="L89" i="9"/>
  <c r="T142" i="9"/>
  <c r="T163" i="9"/>
  <c r="T193" i="9"/>
  <c r="T216" i="9"/>
  <c r="T223" i="9"/>
  <c r="T53" i="9"/>
  <c r="T111" i="9"/>
  <c r="T190" i="9"/>
  <c r="T247" i="9"/>
  <c r="T286" i="9"/>
  <c r="T343" i="9"/>
  <c r="T371" i="9"/>
  <c r="T376" i="9"/>
  <c r="T50" i="9"/>
  <c r="T217" i="9"/>
  <c r="T224" i="9"/>
  <c r="T236" i="9"/>
  <c r="T335" i="9"/>
  <c r="T262" i="9"/>
  <c r="T265" i="9"/>
  <c r="T287" i="9"/>
  <c r="T196" i="9"/>
  <c r="T154" i="9"/>
  <c r="T284" i="9"/>
  <c r="T310" i="9"/>
  <c r="T317" i="9"/>
  <c r="T321" i="9"/>
  <c r="T350" i="9"/>
  <c r="T306" i="9"/>
  <c r="T383" i="9"/>
  <c r="T294" i="9"/>
  <c r="T347" i="9"/>
  <c r="T256" i="9"/>
  <c r="T278" i="9"/>
  <c r="T344" i="9"/>
  <c r="T275" i="9"/>
  <c r="T324" i="9"/>
  <c r="T381" i="9"/>
  <c r="T361" i="9"/>
  <c r="L26" i="7"/>
  <c r="P40" i="7"/>
  <c r="L79" i="7"/>
  <c r="P105" i="7"/>
  <c r="N111" i="7"/>
  <c r="P133" i="7"/>
  <c r="L227" i="7"/>
  <c r="L124" i="7"/>
  <c r="P16" i="7"/>
  <c r="P21" i="7"/>
  <c r="N26" i="7"/>
  <c r="T40" i="7"/>
  <c r="T45" i="7"/>
  <c r="N70" i="7"/>
  <c r="N79" i="7"/>
  <c r="T95" i="7"/>
  <c r="N100" i="7"/>
  <c r="T105" i="7"/>
  <c r="N227" i="7"/>
  <c r="L125" i="7"/>
  <c r="P79" i="7"/>
  <c r="L7" i="7"/>
  <c r="P31" i="7"/>
  <c r="N36" i="7"/>
  <c r="P50" i="7"/>
  <c r="P55" i="7"/>
  <c r="P65" i="7"/>
  <c r="P90" i="7"/>
  <c r="L123" i="7"/>
  <c r="N134" i="7"/>
  <c r="T205" i="7"/>
  <c r="T222" i="7"/>
  <c r="P26" i="7"/>
  <c r="L36" i="7"/>
  <c r="L50" i="7"/>
  <c r="N55" i="7"/>
  <c r="L65" i="7"/>
  <c r="P70" i="7"/>
  <c r="L84" i="7"/>
  <c r="P100" i="7"/>
  <c r="T117" i="7"/>
  <c r="L172" i="7"/>
  <c r="L180" i="7"/>
  <c r="P205" i="7"/>
  <c r="M71" i="7"/>
  <c r="R71" i="7" s="1"/>
  <c r="T71" i="7" s="1"/>
  <c r="L41" i="7"/>
  <c r="L46" i="7"/>
  <c r="N112" i="7"/>
  <c r="N123" i="7"/>
  <c r="L129" i="7"/>
  <c r="P134" i="7"/>
  <c r="T139" i="7"/>
  <c r="N167" i="7"/>
  <c r="L31" i="7"/>
  <c r="L17" i="7"/>
  <c r="N46" i="7"/>
  <c r="T75" i="7"/>
  <c r="N101" i="7"/>
  <c r="P112" i="7"/>
  <c r="L145" i="7"/>
  <c r="T167" i="7"/>
  <c r="N173" i="7"/>
  <c r="L212" i="7"/>
  <c r="L217" i="7"/>
  <c r="N13" i="7"/>
  <c r="P46" i="7"/>
  <c r="L71" i="7"/>
  <c r="L76" i="7"/>
  <c r="T80" i="7"/>
  <c r="T101" i="7"/>
  <c r="N140" i="7"/>
  <c r="P145" i="7"/>
  <c r="L162" i="7"/>
  <c r="N194" i="7"/>
  <c r="P212" i="7"/>
  <c r="N23" i="7"/>
  <c r="L51" i="7"/>
  <c r="P61" i="7"/>
  <c r="T76" i="7"/>
  <c r="L86" i="7"/>
  <c r="N97" i="7"/>
  <c r="P119" i="7"/>
  <c r="P130" i="7"/>
  <c r="T140" i="7"/>
  <c r="N151" i="7"/>
  <c r="L168" i="7"/>
  <c r="L195" i="7"/>
  <c r="T66" i="7"/>
  <c r="L130" i="7"/>
  <c r="P140" i="7"/>
  <c r="N162" i="7"/>
  <c r="T13" i="7"/>
  <c r="N18" i="7"/>
  <c r="P23" i="7"/>
  <c r="L28" i="7"/>
  <c r="L81" i="7"/>
  <c r="N86" i="7"/>
  <c r="P97" i="7"/>
  <c r="T130" i="7"/>
  <c r="T157" i="7"/>
  <c r="T195" i="7"/>
  <c r="L202" i="7"/>
  <c r="N224" i="7"/>
  <c r="P37" i="7"/>
  <c r="T56" i="7"/>
  <c r="L61" i="7"/>
  <c r="P76" i="7"/>
  <c r="L97" i="7"/>
  <c r="L151" i="7"/>
  <c r="L4" i="7"/>
  <c r="N9" i="7"/>
  <c r="N28" i="7"/>
  <c r="N33" i="7"/>
  <c r="P47" i="7"/>
  <c r="T57" i="7"/>
  <c r="P108" i="7"/>
  <c r="N125" i="7"/>
  <c r="P146" i="7"/>
  <c r="P202" i="7"/>
  <c r="P13" i="7"/>
  <c r="L119" i="7"/>
  <c r="T212" i="7"/>
  <c r="N4" i="7"/>
  <c r="L14" i="7"/>
  <c r="P33" i="7"/>
  <c r="L43" i="7"/>
  <c r="L67" i="7"/>
  <c r="P125" i="7"/>
  <c r="L136" i="7"/>
  <c r="P176" i="7"/>
  <c r="L189" i="7"/>
  <c r="N230" i="7"/>
  <c r="P14" i="7"/>
  <c r="N43" i="7"/>
  <c r="N62" i="7"/>
  <c r="P67" i="7"/>
  <c r="L77" i="7"/>
  <c r="P136" i="7"/>
  <c r="L158" i="7"/>
  <c r="L169" i="7"/>
  <c r="L219" i="7"/>
  <c r="P19" i="7"/>
  <c r="P24" i="7"/>
  <c r="T33" i="7"/>
  <c r="P43" i="7"/>
  <c r="L58" i="7"/>
  <c r="P87" i="7"/>
  <c r="L93" i="7"/>
  <c r="N98" i="7"/>
  <c r="P169" i="7"/>
  <c r="L10" i="7"/>
  <c r="P29" i="7"/>
  <c r="L39" i="7"/>
  <c r="L53" i="7"/>
  <c r="N58" i="7"/>
  <c r="N73" i="7"/>
  <c r="P82" i="7"/>
  <c r="N93" i="7"/>
  <c r="P98" i="7"/>
  <c r="N115" i="7"/>
  <c r="N126" i="7"/>
  <c r="N142" i="7"/>
  <c r="P164" i="7"/>
  <c r="T169" i="7"/>
  <c r="P197" i="7"/>
  <c r="N203" i="7"/>
  <c r="T170" i="7"/>
  <c r="L34" i="7"/>
  <c r="N39" i="7"/>
  <c r="N53" i="7"/>
  <c r="P58" i="7"/>
  <c r="L68" i="7"/>
  <c r="P73" i="7"/>
  <c r="L132" i="7"/>
  <c r="P142" i="7"/>
  <c r="N177" i="7"/>
  <c r="P203" i="7"/>
  <c r="P231" i="7"/>
  <c r="P34" i="7"/>
  <c r="L78" i="7"/>
  <c r="L159" i="7"/>
  <c r="L215" i="7"/>
  <c r="P220" i="7"/>
  <c r="N226" i="7"/>
  <c r="L20" i="7"/>
  <c r="P44" i="7"/>
  <c r="N49" i="7"/>
  <c r="N78" i="7"/>
  <c r="N94" i="7"/>
  <c r="T99" i="7"/>
  <c r="N116" i="7"/>
  <c r="P137" i="7"/>
  <c r="P148" i="7"/>
  <c r="T200" i="7"/>
  <c r="T181" i="7"/>
  <c r="H46" i="8"/>
  <c r="T160" i="7"/>
  <c r="T148" i="7"/>
  <c r="T141" i="7"/>
  <c r="T133" i="7"/>
  <c r="T132" i="7"/>
  <c r="T111" i="7"/>
  <c r="T62" i="7"/>
  <c r="T43" i="7"/>
  <c r="T42" i="7"/>
  <c r="T37" i="7"/>
  <c r="T51" i="7"/>
  <c r="T12" i="7"/>
  <c r="T83" i="7"/>
  <c r="T137" i="7"/>
  <c r="T94" i="7"/>
  <c r="T116" i="7"/>
  <c r="T231" i="7"/>
  <c r="T6" i="7"/>
  <c r="T59" i="7"/>
  <c r="T89" i="7"/>
  <c r="T127" i="7"/>
  <c r="T220" i="7"/>
  <c r="T31" i="7"/>
  <c r="T36" i="7"/>
  <c r="T55" i="7"/>
  <c r="T149" i="7"/>
  <c r="T65" i="7"/>
  <c r="T144" i="7"/>
  <c r="T46" i="7"/>
  <c r="T9" i="7"/>
  <c r="T28" i="7"/>
  <c r="T81" i="7"/>
  <c r="T86" i="7"/>
  <c r="T114" i="7"/>
  <c r="T103" i="7"/>
  <c r="T224" i="7"/>
  <c r="T29" i="7"/>
  <c r="T63" i="7"/>
  <c r="T87" i="7"/>
  <c r="T58" i="7"/>
  <c r="T152" i="7"/>
  <c r="T219" i="7"/>
  <c r="T107" i="7"/>
  <c r="T67" i="7"/>
  <c r="T92" i="7"/>
  <c r="T102" i="7"/>
  <c r="T119" i="7"/>
  <c r="T39" i="7"/>
  <c r="T115" i="7"/>
  <c r="T162" i="7"/>
  <c r="T229" i="7"/>
  <c r="T20" i="7"/>
  <c r="T44" i="7"/>
  <c r="T68" i="7"/>
  <c r="T78" i="7"/>
  <c r="T104" i="7"/>
  <c r="T136" i="7"/>
  <c r="T146" i="7"/>
  <c r="T188" i="7"/>
  <c r="T30" i="7"/>
  <c r="T110" i="7"/>
  <c r="T126" i="7"/>
  <c r="T163" i="7"/>
  <c r="T26" i="7"/>
  <c r="T74" i="7"/>
  <c r="T100" i="7"/>
  <c r="T184" i="7"/>
  <c r="T197" i="7"/>
  <c r="T209" i="7"/>
  <c r="T214" i="7"/>
  <c r="T90" i="7"/>
  <c r="T27" i="7"/>
  <c r="T70" i="7"/>
  <c r="T79" i="7"/>
  <c r="T84" i="7"/>
  <c r="T165" i="7"/>
  <c r="T191" i="7"/>
  <c r="T96" i="7"/>
  <c r="T118" i="7"/>
  <c r="T179" i="7"/>
  <c r="T185" i="7"/>
  <c r="T4" i="7"/>
  <c r="T158" i="7"/>
  <c r="T211" i="7"/>
  <c r="T19" i="7"/>
  <c r="T24" i="7"/>
  <c r="T177" i="7"/>
  <c r="T106" i="7"/>
  <c r="T61" i="7"/>
  <c r="T91" i="7"/>
  <c r="T128" i="7"/>
  <c r="T10" i="7"/>
  <c r="T52" i="7"/>
  <c r="T154" i="7"/>
  <c r="T218" i="7"/>
  <c r="T48" i="7"/>
  <c r="T155" i="7"/>
  <c r="T208" i="7"/>
  <c r="T16" i="7"/>
  <c r="T21" i="7"/>
  <c r="T73" i="7"/>
  <c r="T98" i="7"/>
  <c r="T7" i="7"/>
  <c r="T22" i="7"/>
  <c r="T173" i="7"/>
  <c r="T180" i="7"/>
  <c r="T192" i="7"/>
  <c r="T131" i="7"/>
  <c r="T121" i="7"/>
  <c r="T199" i="7"/>
  <c r="T215" i="7"/>
  <c r="T60" i="7"/>
  <c r="T176" i="7"/>
  <c r="L90" i="7"/>
  <c r="T23" i="7"/>
  <c r="L104" i="7"/>
  <c r="L198" i="7"/>
  <c r="T206" i="7"/>
  <c r="P10" i="7"/>
  <c r="P20" i="7"/>
  <c r="N27" i="7"/>
  <c r="N40" i="7"/>
  <c r="N50" i="7"/>
  <c r="P53" i="7"/>
  <c r="L56" i="7"/>
  <c r="L59" i="7"/>
  <c r="L62" i="7"/>
  <c r="T77" i="7"/>
  <c r="N80" i="7"/>
  <c r="P94" i="7"/>
  <c r="Q97" i="7"/>
  <c r="T97" i="7" s="1"/>
  <c r="N104" i="7"/>
  <c r="L115" i="7"/>
  <c r="P122" i="7"/>
  <c r="L126" i="7"/>
  <c r="L133" i="7"/>
  <c r="L137" i="7"/>
  <c r="N145" i="7"/>
  <c r="N180" i="7"/>
  <c r="P185" i="7"/>
  <c r="T189" i="7"/>
  <c r="P194" i="7"/>
  <c r="R198" i="7"/>
  <c r="T198" i="7" s="1"/>
  <c r="N198" i="7"/>
  <c r="N202" i="7"/>
  <c r="L230" i="7"/>
  <c r="L122" i="7"/>
  <c r="Q129" i="7"/>
  <c r="T129" i="7" s="1"/>
  <c r="Q53" i="7"/>
  <c r="T53" i="7" s="1"/>
  <c r="L224" i="7"/>
  <c r="N221" i="7"/>
  <c r="P218" i="7"/>
  <c r="L204" i="7"/>
  <c r="L184" i="7"/>
  <c r="N181" i="7"/>
  <c r="P174" i="7"/>
  <c r="L164" i="7"/>
  <c r="N161" i="7"/>
  <c r="P158" i="7"/>
  <c r="L144" i="7"/>
  <c r="N141" i="7"/>
  <c r="L231" i="7"/>
  <c r="N228" i="7"/>
  <c r="N225" i="7"/>
  <c r="N222" i="7"/>
  <c r="N219" i="7"/>
  <c r="N216" i="7"/>
  <c r="P213" i="7"/>
  <c r="P226" i="7"/>
  <c r="N223" i="7"/>
  <c r="L220" i="7"/>
  <c r="L208" i="7"/>
  <c r="L205" i="7"/>
  <c r="N197" i="7"/>
  <c r="P173" i="7"/>
  <c r="P168" i="7"/>
  <c r="P165" i="7"/>
  <c r="P162" i="7"/>
  <c r="P159" i="7"/>
  <c r="P156" i="7"/>
  <c r="N136" i="7"/>
  <c r="L131" i="7"/>
  <c r="P123" i="7"/>
  <c r="N118" i="7"/>
  <c r="L221" i="7"/>
  <c r="P224" i="7"/>
  <c r="P211" i="7"/>
  <c r="P208" i="7"/>
  <c r="N205" i="7"/>
  <c r="P192" i="7"/>
  <c r="P180" i="7"/>
  <c r="P175" i="7"/>
  <c r="P170" i="7"/>
  <c r="P167" i="7"/>
  <c r="N164" i="7"/>
  <c r="L149" i="7"/>
  <c r="L146" i="7"/>
  <c r="L143" i="7"/>
  <c r="L140" i="7"/>
  <c r="N137" i="7"/>
  <c r="P129" i="7"/>
  <c r="N124" i="7"/>
  <c r="L116" i="7"/>
  <c r="N108" i="7"/>
  <c r="P95" i="7"/>
  <c r="N90" i="7"/>
  <c r="L47" i="7"/>
  <c r="N44" i="7"/>
  <c r="P41" i="7"/>
  <c r="L33" i="7"/>
  <c r="N30" i="7"/>
  <c r="P27" i="7"/>
  <c r="L13" i="7"/>
  <c r="N10" i="7"/>
  <c r="P7" i="7"/>
  <c r="P230" i="7"/>
  <c r="P227" i="7"/>
  <c r="P217" i="7"/>
  <c r="N214" i="7"/>
  <c r="L211" i="7"/>
  <c r="N232" i="7"/>
  <c r="N229" i="7"/>
  <c r="P219" i="7"/>
  <c r="P198" i="7"/>
  <c r="L188" i="7"/>
  <c r="L185" i="7"/>
  <c r="L182" i="7"/>
  <c r="N156" i="7"/>
  <c r="P153" i="7"/>
  <c r="N133" i="7"/>
  <c r="P117" i="7"/>
  <c r="P104" i="7"/>
  <c r="N99" i="7"/>
  <c r="P86" i="7"/>
  <c r="N81" i="7"/>
  <c r="N76" i="7"/>
  <c r="N66" i="7"/>
  <c r="N61" i="7"/>
  <c r="N56" i="7"/>
  <c r="N51" i="7"/>
  <c r="L37" i="7"/>
  <c r="L23" i="7"/>
  <c r="N20" i="7"/>
  <c r="P17" i="7"/>
  <c r="L226" i="7"/>
  <c r="P222" i="7"/>
  <c r="N208" i="7"/>
  <c r="N191" i="7"/>
  <c r="N188" i="7"/>
  <c r="L176" i="7"/>
  <c r="L167" i="7"/>
  <c r="P160" i="7"/>
  <c r="N157" i="7"/>
  <c r="L154" i="7"/>
  <c r="P138" i="7"/>
  <c r="P127" i="7"/>
  <c r="N113" i="7"/>
  <c r="P110" i="7"/>
  <c r="N102" i="7"/>
  <c r="P91" i="7"/>
  <c r="P80" i="7"/>
  <c r="L75" i="7"/>
  <c r="N67" i="7"/>
  <c r="P59" i="7"/>
  <c r="P39" i="7"/>
  <c r="P36" i="7"/>
  <c r="P15" i="7"/>
  <c r="P12" i="7"/>
  <c r="P9" i="7"/>
  <c r="P6" i="7"/>
  <c r="L222" i="7"/>
  <c r="N218" i="7"/>
  <c r="T207" i="7"/>
  <c r="L199" i="7"/>
  <c r="L191" i="7"/>
  <c r="T187" i="7"/>
  <c r="L173" i="7"/>
  <c r="N170" i="7"/>
  <c r="N160" i="7"/>
  <c r="L157" i="7"/>
  <c r="T153" i="7"/>
  <c r="N138" i="7"/>
  <c r="P135" i="7"/>
  <c r="N127" i="7"/>
  <c r="N110" i="7"/>
  <c r="L102" i="7"/>
  <c r="N91" i="7"/>
  <c r="P229" i="7"/>
  <c r="L218" i="7"/>
  <c r="N211" i="7"/>
  <c r="P196" i="7"/>
  <c r="L170" i="7"/>
  <c r="P163" i="7"/>
  <c r="L160" i="7"/>
  <c r="P141" i="7"/>
  <c r="L138" i="7"/>
  <c r="N135" i="7"/>
  <c r="L127" i="7"/>
  <c r="L110" i="7"/>
  <c r="P107" i="7"/>
  <c r="P99" i="7"/>
  <c r="L91" i="7"/>
  <c r="P88" i="7"/>
  <c r="L80" i="7"/>
  <c r="N72" i="7"/>
  <c r="L229" i="7"/>
  <c r="P204" i="7"/>
  <c r="P201" i="7"/>
  <c r="N196" i="7"/>
  <c r="P181" i="7"/>
  <c r="P178" i="7"/>
  <c r="N163" i="7"/>
  <c r="P144" i="7"/>
  <c r="L141" i="7"/>
  <c r="L135" i="7"/>
  <c r="P132" i="7"/>
  <c r="P124" i="7"/>
  <c r="N107" i="7"/>
  <c r="L99" i="7"/>
  <c r="P96" i="7"/>
  <c r="N88" i="7"/>
  <c r="P77" i="7"/>
  <c r="L72" i="7"/>
  <c r="N64" i="7"/>
  <c r="P56" i="7"/>
  <c r="L48" i="7"/>
  <c r="L45" i="7"/>
  <c r="L42" i="7"/>
  <c r="L30" i="7"/>
  <c r="L27" i="7"/>
  <c r="L24" i="7"/>
  <c r="L21" i="7"/>
  <c r="L18" i="7"/>
  <c r="P232" i="7"/>
  <c r="P225" i="7"/>
  <c r="P214" i="7"/>
  <c r="N204" i="7"/>
  <c r="P193" i="7"/>
  <c r="P184" i="7"/>
  <c r="L181" i="7"/>
  <c r="P166" i="7"/>
  <c r="L163" i="7"/>
  <c r="P150" i="7"/>
  <c r="P147" i="7"/>
  <c r="N144" i="7"/>
  <c r="N132" i="7"/>
  <c r="P121" i="7"/>
  <c r="P118" i="7"/>
  <c r="L107" i="7"/>
  <c r="N96" i="7"/>
  <c r="P93" i="7"/>
  <c r="N77" i="7"/>
  <c r="P69" i="7"/>
  <c r="L232" i="7"/>
  <c r="L225" i="7"/>
  <c r="L214" i="7"/>
  <c r="P207" i="7"/>
  <c r="L196" i="7"/>
  <c r="P190" i="7"/>
  <c r="P187" i="7"/>
  <c r="N184" i="7"/>
  <c r="N166" i="7"/>
  <c r="N153" i="7"/>
  <c r="N150" i="7"/>
  <c r="N147" i="7"/>
  <c r="P221" i="7"/>
  <c r="P210" i="7"/>
  <c r="N207" i="7"/>
  <c r="N190" i="7"/>
  <c r="N187" i="7"/>
  <c r="T183" i="7"/>
  <c r="P172" i="7"/>
  <c r="L166" i="7"/>
  <c r="L156" i="7"/>
  <c r="L153" i="7"/>
  <c r="L150" i="7"/>
  <c r="L147" i="7"/>
  <c r="N129" i="7"/>
  <c r="L121" i="7"/>
  <c r="N217" i="7"/>
  <c r="N210" i="7"/>
  <c r="L207" i="7"/>
  <c r="L190" i="7"/>
  <c r="L187" i="7"/>
  <c r="N231" i="7"/>
  <c r="N220" i="7"/>
  <c r="P206" i="7"/>
  <c r="L203" i="7"/>
  <c r="P200" i="7"/>
  <c r="P186" i="7"/>
  <c r="N183" i="7"/>
  <c r="N165" i="7"/>
  <c r="P155" i="7"/>
  <c r="P152" i="7"/>
  <c r="P149" i="7"/>
  <c r="N146" i="7"/>
  <c r="P131" i="7"/>
  <c r="P120" i="7"/>
  <c r="N117" i="7"/>
  <c r="N106" i="7"/>
  <c r="P103" i="7"/>
  <c r="N95" i="7"/>
  <c r="N87" i="7"/>
  <c r="P216" i="7"/>
  <c r="N206" i="7"/>
  <c r="N200" i="7"/>
  <c r="P189" i="7"/>
  <c r="N186" i="7"/>
  <c r="L183" i="7"/>
  <c r="L177" i="7"/>
  <c r="L165" i="7"/>
  <c r="N155" i="7"/>
  <c r="N152" i="7"/>
  <c r="N149" i="7"/>
  <c r="N131" i="7"/>
  <c r="P128" i="7"/>
  <c r="N120" i="7"/>
  <c r="L117" i="7"/>
  <c r="P114" i="7"/>
  <c r="L106" i="7"/>
  <c r="N103" i="7"/>
  <c r="L95" i="7"/>
  <c r="P92" i="7"/>
  <c r="L87" i="7"/>
  <c r="P84" i="7"/>
  <c r="L216" i="7"/>
  <c r="P209" i="7"/>
  <c r="L206" i="7"/>
  <c r="N192" i="7"/>
  <c r="N189" i="7"/>
  <c r="L186" i="7"/>
  <c r="P171" i="7"/>
  <c r="N168" i="7"/>
  <c r="N158" i="7"/>
  <c r="L155" i="7"/>
  <c r="L152" i="7"/>
  <c r="N128" i="7"/>
  <c r="N114" i="7"/>
  <c r="P111" i="7"/>
  <c r="L103" i="7"/>
  <c r="N92" i="7"/>
  <c r="N84" i="7"/>
  <c r="P81" i="7"/>
  <c r="N68" i="7"/>
  <c r="N60" i="7"/>
  <c r="P52" i="7"/>
  <c r="P4" i="7"/>
  <c r="N7" i="7"/>
  <c r="N17" i="7"/>
  <c r="N24" i="7"/>
  <c r="N37" i="7"/>
  <c r="N47" i="7"/>
  <c r="T50" i="7"/>
  <c r="P62" i="7"/>
  <c r="N65" i="7"/>
  <c r="P68" i="7"/>
  <c r="P71" i="7"/>
  <c r="P74" i="7"/>
  <c r="L101" i="7"/>
  <c r="L108" i="7"/>
  <c r="P115" i="7"/>
  <c r="N119" i="7"/>
  <c r="P126" i="7"/>
  <c r="N130" i="7"/>
  <c r="T145" i="7"/>
  <c r="N159" i="7"/>
  <c r="T202" i="7"/>
  <c r="T221" i="7"/>
  <c r="T226" i="7"/>
  <c r="T230" i="7"/>
  <c r="Q172" i="7"/>
  <c r="R194" i="7"/>
  <c r="T17" i="7"/>
  <c r="N14" i="7"/>
  <c r="N21" i="7"/>
  <c r="N31" i="7"/>
  <c r="N34" i="7"/>
  <c r="L44" i="7"/>
  <c r="T47" i="7"/>
  <c r="L98" i="7"/>
  <c r="P101" i="7"/>
  <c r="L105" i="7"/>
  <c r="T108" i="7"/>
  <c r="L112" i="7"/>
  <c r="L134" i="7"/>
  <c r="L142" i="7"/>
  <c r="T150" i="7"/>
  <c r="T159" i="7"/>
  <c r="T164" i="7"/>
  <c r="N169" i="7"/>
  <c r="P177" i="7"/>
  <c r="P191" i="7"/>
  <c r="P195" i="7"/>
  <c r="P199" i="7"/>
  <c r="N212" i="7"/>
  <c r="S233" i="7"/>
  <c r="L8" i="7"/>
  <c r="P11" i="7"/>
  <c r="T14" i="7"/>
  <c r="P18" i="7"/>
  <c r="P28" i="7"/>
  <c r="R34" i="7"/>
  <c r="T34" i="7" s="1"/>
  <c r="N41" i="7"/>
  <c r="N48" i="7"/>
  <c r="P51" i="7"/>
  <c r="P54" i="7"/>
  <c r="N57" i="7"/>
  <c r="L60" i="7"/>
  <c r="L63" i="7"/>
  <c r="T69" i="7"/>
  <c r="N75" i="7"/>
  <c r="P78" i="7"/>
  <c r="L109" i="7"/>
  <c r="Q112" i="7"/>
  <c r="T112" i="7" s="1"/>
  <c r="P116" i="7"/>
  <c r="T123" i="7"/>
  <c r="T134" i="7"/>
  <c r="T142" i="7"/>
  <c r="P151" i="7"/>
  <c r="Q174" i="7"/>
  <c r="N182" i="7"/>
  <c r="T217" i="7"/>
  <c r="N8" i="7"/>
  <c r="T11" i="7"/>
  <c r="L25" i="7"/>
  <c r="L38" i="7"/>
  <c r="T41" i="7"/>
  <c r="P48" i="7"/>
  <c r="Q54" i="7"/>
  <c r="T54" i="7" s="1"/>
  <c r="P57" i="7"/>
  <c r="P60" i="7"/>
  <c r="N63" i="7"/>
  <c r="L69" i="7"/>
  <c r="P72" i="7"/>
  <c r="P75" i="7"/>
  <c r="L85" i="7"/>
  <c r="Q85" i="7"/>
  <c r="T85" i="7" s="1"/>
  <c r="N109" i="7"/>
  <c r="T151" i="7"/>
  <c r="T156" i="7"/>
  <c r="L174" i="7"/>
  <c r="P182" i="7"/>
  <c r="T203" i="7"/>
  <c r="Q193" i="7"/>
  <c r="T193" i="7" s="1"/>
  <c r="L193" i="7"/>
  <c r="N171" i="7"/>
  <c r="Q64" i="7"/>
  <c r="T64" i="7" s="1"/>
  <c r="L100" i="7"/>
  <c r="L114" i="7"/>
  <c r="N176" i="7"/>
  <c r="L57" i="7"/>
  <c r="Q88" i="7"/>
  <c r="T88" i="7" s="1"/>
  <c r="L88" i="7"/>
  <c r="L5" i="7"/>
  <c r="P8" i="7"/>
  <c r="L15" i="7"/>
  <c r="N25" i="7"/>
  <c r="N38" i="7"/>
  <c r="N45" i="7"/>
  <c r="P63" i="7"/>
  <c r="L66" i="7"/>
  <c r="N69" i="7"/>
  <c r="N85" i="7"/>
  <c r="L92" i="7"/>
  <c r="P102" i="7"/>
  <c r="P109" i="7"/>
  <c r="T120" i="7"/>
  <c r="Q124" i="7"/>
  <c r="T124" i="7" s="1"/>
  <c r="L139" i="7"/>
  <c r="T147" i="7"/>
  <c r="L161" i="7"/>
  <c r="T182" i="7"/>
  <c r="L192" i="7"/>
  <c r="L200" i="7"/>
  <c r="L209" i="7"/>
  <c r="L213" i="7"/>
  <c r="L223" i="7"/>
  <c r="N5" i="7"/>
  <c r="T8" i="7"/>
  <c r="N15" i="7"/>
  <c r="L22" i="7"/>
  <c r="P25" i="7"/>
  <c r="L32" i="7"/>
  <c r="L35" i="7"/>
  <c r="P38" i="7"/>
  <c r="P45" i="7"/>
  <c r="P66" i="7"/>
  <c r="P85" i="7"/>
  <c r="T109" i="7"/>
  <c r="T135" i="7"/>
  <c r="N139" i="7"/>
  <c r="N143" i="7"/>
  <c r="P161" i="7"/>
  <c r="N209" i="7"/>
  <c r="N213" i="7"/>
  <c r="P223" i="7"/>
  <c r="T227" i="7"/>
  <c r="P5" i="7"/>
  <c r="L12" i="7"/>
  <c r="T15" i="7"/>
  <c r="T18" i="7"/>
  <c r="N22" i="7"/>
  <c r="N32" i="7"/>
  <c r="N35" i="7"/>
  <c r="N42" i="7"/>
  <c r="T72" i="7"/>
  <c r="T82" i="7"/>
  <c r="L89" i="7"/>
  <c r="L96" i="7"/>
  <c r="P106" i="7"/>
  <c r="P113" i="7"/>
  <c r="P139" i="7"/>
  <c r="P143" i="7"/>
  <c r="P157" i="7"/>
  <c r="T161" i="7"/>
  <c r="Q175" i="7"/>
  <c r="L179" i="7"/>
  <c r="P188" i="7"/>
  <c r="T213" i="7"/>
  <c r="L228" i="7"/>
  <c r="T232" i="7"/>
  <c r="T5" i="7"/>
  <c r="N12" i="7"/>
  <c r="L19" i="7"/>
  <c r="P22" i="7"/>
  <c r="L29" i="7"/>
  <c r="P32" i="7"/>
  <c r="P35" i="7"/>
  <c r="T38" i="7"/>
  <c r="P42" i="7"/>
  <c r="L52" i="7"/>
  <c r="L82" i="7"/>
  <c r="N89" i="7"/>
  <c r="L128" i="7"/>
  <c r="T143" i="7"/>
  <c r="L148" i="7"/>
  <c r="L175" i="7"/>
  <c r="N179" i="7"/>
  <c r="P183" i="7"/>
  <c r="L197" i="7"/>
  <c r="P228" i="7"/>
  <c r="L9" i="7"/>
  <c r="N19" i="7"/>
  <c r="N29" i="7"/>
  <c r="T32" i="7"/>
  <c r="T35" i="7"/>
  <c r="L49" i="7"/>
  <c r="N52" i="7"/>
  <c r="L55" i="7"/>
  <c r="L70" i="7"/>
  <c r="L73" i="7"/>
  <c r="N82" i="7"/>
  <c r="P89" i="7"/>
  <c r="T93" i="7"/>
  <c r="N121" i="7"/>
  <c r="T125" i="7"/>
  <c r="N148" i="7"/>
  <c r="L171" i="7"/>
  <c r="Q171" i="7"/>
  <c r="T171" i="7" s="1"/>
  <c r="P179" i="7"/>
  <c r="T204" i="7"/>
  <c r="T228" i="7"/>
  <c r="T25" i="7"/>
  <c r="T49" i="7"/>
  <c r="L120" i="7"/>
  <c r="T223" i="7"/>
  <c r="T168" i="7"/>
  <c r="N195" i="7"/>
  <c r="T216" i="7"/>
  <c r="T201" i="7"/>
  <c r="L201" i="7"/>
  <c r="N178" i="7"/>
  <c r="N193" i="7"/>
  <c r="L178" i="7"/>
  <c r="T190" i="7"/>
  <c r="N201" i="7"/>
  <c r="T210" i="7"/>
  <c r="T138" i="7"/>
  <c r="T166" i="7"/>
  <c r="T225" i="7"/>
  <c r="Q178" i="7"/>
  <c r="Q113" i="7"/>
  <c r="T113" i="7" s="1"/>
  <c r="L113" i="7"/>
  <c r="R178" i="7"/>
  <c r="L83" i="7"/>
  <c r="L94" i="7"/>
  <c r="R196" i="7"/>
  <c r="T196" i="7" s="1"/>
  <c r="N199" i="7"/>
  <c r="T186" i="7"/>
  <c r="N294" i="6"/>
  <c r="T294" i="6"/>
  <c r="Q198" i="6"/>
  <c r="L198" i="6"/>
  <c r="R194" i="6"/>
  <c r="T194" i="6" s="1"/>
  <c r="M178" i="6"/>
  <c r="R178" i="6" s="1"/>
  <c r="T178" i="6" s="1"/>
  <c r="T338" i="6"/>
  <c r="T803" i="6"/>
  <c r="M177" i="6"/>
  <c r="K194" i="6"/>
  <c r="Q194" i="6" s="1"/>
  <c r="Q171" i="6"/>
  <c r="T709" i="6"/>
  <c r="R198" i="6"/>
  <c r="L111" i="6"/>
  <c r="R200" i="6"/>
  <c r="T479" i="6"/>
  <c r="T398" i="6"/>
  <c r="K193" i="6"/>
  <c r="Q193" i="6" s="1"/>
  <c r="T193" i="6" s="1"/>
  <c r="T149" i="6"/>
  <c r="Q180" i="6"/>
  <c r="T180" i="6" s="1"/>
  <c r="T323" i="6"/>
  <c r="T564" i="6"/>
  <c r="T101" i="6"/>
  <c r="K202" i="6"/>
  <c r="Q202" i="6" s="1"/>
  <c r="T52" i="6"/>
  <c r="T213" i="6"/>
  <c r="K199" i="6"/>
  <c r="R33" i="6"/>
  <c r="T33" i="6" s="1"/>
  <c r="T144" i="6"/>
  <c r="P802" i="6"/>
  <c r="P815" i="6"/>
  <c r="T227" i="6"/>
  <c r="T188" i="6"/>
  <c r="T158" i="6"/>
  <c r="Q51" i="6"/>
  <c r="T51" i="6" s="1"/>
  <c r="L99" i="6"/>
  <c r="T328" i="6"/>
  <c r="L12" i="6"/>
  <c r="N49" i="6"/>
  <c r="L67" i="6"/>
  <c r="N99" i="6"/>
  <c r="L122" i="6"/>
  <c r="P154" i="6"/>
  <c r="L159" i="6"/>
  <c r="P173" i="6"/>
  <c r="P189" i="6"/>
  <c r="N214" i="6"/>
  <c r="P228" i="6"/>
  <c r="T233" i="6"/>
  <c r="L249" i="6"/>
  <c r="L276" i="6"/>
  <c r="P304" i="6"/>
  <c r="N309" i="6"/>
  <c r="P319" i="6"/>
  <c r="L334" i="6"/>
  <c r="L366" i="6"/>
  <c r="N394" i="6"/>
  <c r="T415" i="6"/>
  <c r="N470" i="6"/>
  <c r="N498" i="6"/>
  <c r="P503" i="6"/>
  <c r="P514" i="6"/>
  <c r="L525" i="6"/>
  <c r="L531" i="6"/>
  <c r="N555" i="6"/>
  <c r="P590" i="6"/>
  <c r="N624" i="6"/>
  <c r="N635" i="6"/>
  <c r="T669" i="6"/>
  <c r="T681" i="6"/>
  <c r="N687" i="6"/>
  <c r="L693" i="6"/>
  <c r="P723" i="6"/>
  <c r="L781" i="6"/>
  <c r="P798" i="6"/>
  <c r="P12" i="6"/>
  <c r="L21" i="6"/>
  <c r="L35" i="6"/>
  <c r="T39" i="6"/>
  <c r="P49" i="6"/>
  <c r="P67" i="6"/>
  <c r="P89" i="6"/>
  <c r="L117" i="6"/>
  <c r="P122" i="6"/>
  <c r="P128" i="6"/>
  <c r="P134" i="6"/>
  <c r="T154" i="6"/>
  <c r="P159" i="6"/>
  <c r="L164" i="6"/>
  <c r="L179" i="6"/>
  <c r="P219" i="6"/>
  <c r="N249" i="6"/>
  <c r="N271" i="6"/>
  <c r="N329" i="6"/>
  <c r="L345" i="6"/>
  <c r="P383" i="6"/>
  <c r="P394" i="6"/>
  <c r="L416" i="6"/>
  <c r="N437" i="6"/>
  <c r="L465" i="6"/>
  <c r="N481" i="6"/>
  <c r="P537" i="6"/>
  <c r="P555" i="6"/>
  <c r="T652" i="6"/>
  <c r="T712" i="6"/>
  <c r="T757" i="6"/>
  <c r="T775" i="6"/>
  <c r="N781" i="6"/>
  <c r="L793" i="6"/>
  <c r="T840" i="6"/>
  <c r="L135" i="6"/>
  <c r="L55" i="6"/>
  <c r="T8" i="6"/>
  <c r="N21" i="6"/>
  <c r="P26" i="6"/>
  <c r="L40" i="6"/>
  <c r="L56" i="6"/>
  <c r="P112" i="6"/>
  <c r="P164" i="6"/>
  <c r="T173" i="6"/>
  <c r="P200" i="6"/>
  <c r="L224" i="6"/>
  <c r="L234" i="6"/>
  <c r="P239" i="6"/>
  <c r="N282" i="6"/>
  <c r="L292" i="6"/>
  <c r="P345" i="6"/>
  <c r="N361" i="6"/>
  <c r="L406" i="6"/>
  <c r="N416" i="6"/>
  <c r="L421" i="6"/>
  <c r="N448" i="6"/>
  <c r="T481" i="6"/>
  <c r="P493" i="6"/>
  <c r="T520" i="6"/>
  <c r="T555" i="6"/>
  <c r="P596" i="6"/>
  <c r="N607" i="6"/>
  <c r="L613" i="6"/>
  <c r="L619" i="6"/>
  <c r="T641" i="6"/>
  <c r="L729" i="6"/>
  <c r="P781" i="6"/>
  <c r="L17" i="6"/>
  <c r="P31" i="6"/>
  <c r="N40" i="6"/>
  <c r="P56" i="6"/>
  <c r="P73" i="6"/>
  <c r="N78" i="6"/>
  <c r="N95" i="6"/>
  <c r="L140" i="6"/>
  <c r="L145" i="6"/>
  <c r="P150" i="6"/>
  <c r="L169" i="6"/>
  <c r="P195" i="6"/>
  <c r="N205" i="6"/>
  <c r="N210" i="6"/>
  <c r="N224" i="6"/>
  <c r="T228" i="6"/>
  <c r="P234" i="6"/>
  <c r="N255" i="6"/>
  <c r="P282" i="6"/>
  <c r="P287" i="6"/>
  <c r="N292" i="6"/>
  <c r="N299" i="6"/>
  <c r="L356" i="6"/>
  <c r="L373" i="6"/>
  <c r="N406" i="6"/>
  <c r="L411" i="6"/>
  <c r="L427" i="6"/>
  <c r="P432" i="6"/>
  <c r="T443" i="6"/>
  <c r="N460" i="6"/>
  <c r="T509" i="6"/>
  <c r="P550" i="6"/>
  <c r="L567" i="6"/>
  <c r="N579" i="6"/>
  <c r="L585" i="6"/>
  <c r="N602" i="6"/>
  <c r="P607" i="6"/>
  <c r="N630" i="6"/>
  <c r="N665" i="6"/>
  <c r="N670" i="6"/>
  <c r="L718" i="6"/>
  <c r="L770" i="6"/>
  <c r="L133" i="6"/>
  <c r="P17" i="6"/>
  <c r="P40" i="6"/>
  <c r="P84" i="6"/>
  <c r="N90" i="6"/>
  <c r="N145" i="6"/>
  <c r="N169" i="6"/>
  <c r="N174" i="6"/>
  <c r="P210" i="6"/>
  <c r="L215" i="6"/>
  <c r="P224" i="6"/>
  <c r="L229" i="6"/>
  <c r="T234" i="6"/>
  <c r="P299" i="6"/>
  <c r="L320" i="6"/>
  <c r="N325" i="6"/>
  <c r="N335" i="6"/>
  <c r="T340" i="6"/>
  <c r="N356" i="6"/>
  <c r="T373" i="6"/>
  <c r="T379" i="6"/>
  <c r="L401" i="6"/>
  <c r="T406" i="6"/>
  <c r="T411" i="6"/>
  <c r="N427" i="6"/>
  <c r="T448" i="6"/>
  <c r="L499" i="6"/>
  <c r="L504" i="6"/>
  <c r="P526" i="6"/>
  <c r="T567" i="6"/>
  <c r="P602" i="6"/>
  <c r="N636" i="6"/>
  <c r="L688" i="6"/>
  <c r="N713" i="6"/>
  <c r="L746" i="6"/>
  <c r="N770" i="6"/>
  <c r="L823" i="6"/>
  <c r="L4" i="6"/>
  <c r="L9" i="6"/>
  <c r="N13" i="6"/>
  <c r="T36" i="6"/>
  <c r="T50" i="6"/>
  <c r="L62" i="6"/>
  <c r="P68" i="6"/>
  <c r="N107" i="6"/>
  <c r="P129" i="6"/>
  <c r="N135" i="6"/>
  <c r="T169" i="6"/>
  <c r="L180" i="6"/>
  <c r="P185" i="6"/>
  <c r="T195" i="6"/>
  <c r="T200" i="6"/>
  <c r="T210" i="6"/>
  <c r="P215" i="6"/>
  <c r="P220" i="6"/>
  <c r="N250" i="6"/>
  <c r="T299" i="6"/>
  <c r="L315" i="6"/>
  <c r="T325" i="6"/>
  <c r="P335" i="6"/>
  <c r="P427" i="6"/>
  <c r="L466" i="6"/>
  <c r="P477" i="6"/>
  <c r="T504" i="6"/>
  <c r="L521" i="6"/>
  <c r="P713" i="6"/>
  <c r="P746" i="6"/>
  <c r="N805" i="6"/>
  <c r="N823" i="6"/>
  <c r="P4" i="6"/>
  <c r="N9" i="6"/>
  <c r="P13" i="6"/>
  <c r="L27" i="6"/>
  <c r="L46" i="6"/>
  <c r="P62" i="6"/>
  <c r="N79" i="6"/>
  <c r="N180" i="6"/>
  <c r="L201" i="6"/>
  <c r="T220" i="6"/>
  <c r="L240" i="6"/>
  <c r="N267" i="6"/>
  <c r="N315" i="6"/>
  <c r="L346" i="6"/>
  <c r="T362" i="6"/>
  <c r="N390" i="6"/>
  <c r="N444" i="6"/>
  <c r="P466" i="6"/>
  <c r="P510" i="6"/>
  <c r="L660" i="6"/>
  <c r="N677" i="6"/>
  <c r="P683" i="6"/>
  <c r="P730" i="6"/>
  <c r="L741" i="6"/>
  <c r="P9" i="6"/>
  <c r="P32" i="6"/>
  <c r="P46" i="6"/>
  <c r="L57" i="6"/>
  <c r="N85" i="6"/>
  <c r="L91" i="6"/>
  <c r="N96" i="6"/>
  <c r="L101" i="6"/>
  <c r="L119" i="6"/>
  <c r="N124" i="6"/>
  <c r="N141" i="6"/>
  <c r="L151" i="6"/>
  <c r="L156" i="6"/>
  <c r="P180" i="6"/>
  <c r="T185" i="6"/>
  <c r="P201" i="6"/>
  <c r="T240" i="6"/>
  <c r="N256" i="6"/>
  <c r="N283" i="6"/>
  <c r="L288" i="6"/>
  <c r="N306" i="6"/>
  <c r="L311" i="6"/>
  <c r="P374" i="6"/>
  <c r="L380" i="6"/>
  <c r="L407" i="6"/>
  <c r="N433" i="6"/>
  <c r="P461" i="6"/>
  <c r="P472" i="6"/>
  <c r="L516" i="6"/>
  <c r="L533" i="6"/>
  <c r="P626" i="6"/>
  <c r="L631" i="6"/>
  <c r="L643" i="6"/>
  <c r="P741" i="6"/>
  <c r="T109" i="6"/>
  <c r="L82" i="6"/>
  <c r="L18" i="6"/>
  <c r="L37" i="6"/>
  <c r="N41" i="6"/>
  <c r="N52" i="6"/>
  <c r="P85" i="6"/>
  <c r="P96" i="6"/>
  <c r="N101" i="6"/>
  <c r="N119" i="6"/>
  <c r="P124" i="6"/>
  <c r="P141" i="6"/>
  <c r="N161" i="6"/>
  <c r="N170" i="6"/>
  <c r="N211" i="6"/>
  <c r="L273" i="6"/>
  <c r="N288" i="6"/>
  <c r="T293" i="6"/>
  <c r="N321" i="6"/>
  <c r="L326" i="6"/>
  <c r="P331" i="6"/>
  <c r="P342" i="6"/>
  <c r="N352" i="6"/>
  <c r="P380" i="6"/>
  <c r="P385" i="6"/>
  <c r="N396" i="6"/>
  <c r="P407" i="6"/>
  <c r="P433" i="6"/>
  <c r="P483" i="6"/>
  <c r="L489" i="6"/>
  <c r="P500" i="6"/>
  <c r="L505" i="6"/>
  <c r="T510" i="6"/>
  <c r="T527" i="6"/>
  <c r="P557" i="6"/>
  <c r="T608" i="6"/>
  <c r="T631" i="6"/>
  <c r="N643" i="6"/>
  <c r="P655" i="6"/>
  <c r="T671" i="6"/>
  <c r="P753" i="6"/>
  <c r="L795" i="6"/>
  <c r="N51" i="6"/>
  <c r="P18" i="6"/>
  <c r="L23" i="6"/>
  <c r="N37" i="6"/>
  <c r="P69" i="6"/>
  <c r="N75" i="6"/>
  <c r="P108" i="6"/>
  <c r="N114" i="6"/>
  <c r="L136" i="6"/>
  <c r="T146" i="6"/>
  <c r="T156" i="6"/>
  <c r="P161" i="6"/>
  <c r="L166" i="6"/>
  <c r="T175" i="6"/>
  <c r="P186" i="6"/>
  <c r="L221" i="6"/>
  <c r="N246" i="6"/>
  <c r="N262" i="6"/>
  <c r="P326" i="6"/>
  <c r="P352" i="6"/>
  <c r="T385" i="6"/>
  <c r="L418" i="6"/>
  <c r="N450" i="6"/>
  <c r="L495" i="6"/>
  <c r="N505" i="6"/>
  <c r="L522" i="6"/>
  <c r="L563" i="6"/>
  <c r="L575" i="6"/>
  <c r="L598" i="6"/>
  <c r="L621" i="6"/>
  <c r="T626" i="6"/>
  <c r="P766" i="6"/>
  <c r="N795" i="6"/>
  <c r="L830" i="6"/>
  <c r="P51" i="6"/>
  <c r="L14" i="6"/>
  <c r="P23" i="6"/>
  <c r="P28" i="6"/>
  <c r="P37" i="6"/>
  <c r="T41" i="6"/>
  <c r="P75" i="6"/>
  <c r="L80" i="6"/>
  <c r="P114" i="6"/>
  <c r="L131" i="6"/>
  <c r="P136" i="6"/>
  <c r="N166" i="6"/>
  <c r="N192" i="6"/>
  <c r="N197" i="6"/>
  <c r="L207" i="6"/>
  <c r="N221" i="6"/>
  <c r="N236" i="6"/>
  <c r="L241" i="6"/>
  <c r="N268" i="6"/>
  <c r="L279" i="6"/>
  <c r="T295" i="6"/>
  <c r="L316" i="6"/>
  <c r="L347" i="6"/>
  <c r="L369" i="6"/>
  <c r="L413" i="6"/>
  <c r="N445" i="6"/>
  <c r="T500" i="6"/>
  <c r="L511" i="6"/>
  <c r="T545" i="6"/>
  <c r="L593" i="6"/>
  <c r="T603" i="6"/>
  <c r="N650" i="6"/>
  <c r="L667" i="6"/>
  <c r="N678" i="6"/>
  <c r="N696" i="6"/>
  <c r="L702" i="6"/>
  <c r="L726" i="6"/>
  <c r="N778" i="6"/>
  <c r="L801" i="6"/>
  <c r="T830" i="6"/>
  <c r="N843" i="6"/>
  <c r="T143" i="6"/>
  <c r="L10" i="6"/>
  <c r="P14" i="6"/>
  <c r="N47" i="6"/>
  <c r="L58" i="6"/>
  <c r="N125" i="6"/>
  <c r="N131" i="6"/>
  <c r="N147" i="6"/>
  <c r="N152" i="6"/>
  <c r="N157" i="6"/>
  <c r="P166" i="6"/>
  <c r="T186" i="6"/>
  <c r="P192" i="6"/>
  <c r="N207" i="6"/>
  <c r="N226" i="6"/>
  <c r="N231" i="6"/>
  <c r="T236" i="6"/>
  <c r="P241" i="6"/>
  <c r="T273" i="6"/>
  <c r="P307" i="6"/>
  <c r="L312" i="6"/>
  <c r="P347" i="6"/>
  <c r="L358" i="6"/>
  <c r="P375" i="6"/>
  <c r="P413" i="6"/>
  <c r="N440" i="6"/>
  <c r="L462" i="6"/>
  <c r="L540" i="6"/>
  <c r="P593" i="6"/>
  <c r="P627" i="6"/>
  <c r="N638" i="6"/>
  <c r="P650" i="6"/>
  <c r="P667" i="6"/>
  <c r="T690" i="6"/>
  <c r="N726" i="6"/>
  <c r="P737" i="6"/>
  <c r="P801" i="6"/>
  <c r="P843" i="6"/>
  <c r="L105" i="6"/>
  <c r="N10" i="6"/>
  <c r="P33" i="6"/>
  <c r="P47" i="6"/>
  <c r="N53" i="6"/>
  <c r="N58" i="6"/>
  <c r="N70" i="6"/>
  <c r="L120" i="6"/>
  <c r="P157" i="6"/>
  <c r="L171" i="6"/>
  <c r="T207" i="6"/>
  <c r="P212" i="6"/>
  <c r="L217" i="6"/>
  <c r="T231" i="6"/>
  <c r="T241" i="6"/>
  <c r="L252" i="6"/>
  <c r="L274" i="6"/>
  <c r="T279" i="6"/>
  <c r="N312" i="6"/>
  <c r="L322" i="6"/>
  <c r="L332" i="6"/>
  <c r="N358" i="6"/>
  <c r="N364" i="6"/>
  <c r="N386" i="6"/>
  <c r="L408" i="6"/>
  <c r="P424" i="6"/>
  <c r="L429" i="6"/>
  <c r="P440" i="6"/>
  <c r="L479" i="6"/>
  <c r="N484" i="6"/>
  <c r="N490" i="6"/>
  <c r="L616" i="6"/>
  <c r="T644" i="6"/>
  <c r="L715" i="6"/>
  <c r="P726" i="6"/>
  <c r="L820" i="6"/>
  <c r="N825" i="6"/>
  <c r="T19" i="6"/>
  <c r="T269" i="6"/>
  <c r="T237" i="6"/>
  <c r="T58" i="6"/>
  <c r="L6" i="6"/>
  <c r="P10" i="6"/>
  <c r="T14" i="6"/>
  <c r="P115" i="6"/>
  <c r="P162" i="6"/>
  <c r="T192" i="6"/>
  <c r="N217" i="6"/>
  <c r="L247" i="6"/>
  <c r="N274" i="6"/>
  <c r="P332" i="6"/>
  <c r="P386" i="6"/>
  <c r="N392" i="6"/>
  <c r="L419" i="6"/>
  <c r="N429" i="6"/>
  <c r="T457" i="6"/>
  <c r="N479" i="6"/>
  <c r="L496" i="6"/>
  <c r="T517" i="6"/>
  <c r="P523" i="6"/>
  <c r="N553" i="6"/>
  <c r="N564" i="6"/>
  <c r="P570" i="6"/>
  <c r="L576" i="6"/>
  <c r="T616" i="6"/>
  <c r="N685" i="6"/>
  <c r="L721" i="6"/>
  <c r="N761" i="6"/>
  <c r="T772" i="6"/>
  <c r="Q105" i="6"/>
  <c r="T95" i="6"/>
  <c r="T106" i="6"/>
  <c r="L54" i="6"/>
  <c r="L74" i="6"/>
  <c r="L114" i="6"/>
  <c r="L124" i="6"/>
  <c r="T62" i="6"/>
  <c r="T40" i="6"/>
  <c r="T24" i="6"/>
  <c r="T17" i="6"/>
  <c r="T5" i="6"/>
  <c r="T15" i="6"/>
  <c r="T11" i="6"/>
  <c r="T126" i="6"/>
  <c r="T131" i="6"/>
  <c r="T47" i="6"/>
  <c r="T53" i="6"/>
  <c r="T97" i="6"/>
  <c r="T107" i="6"/>
  <c r="T112" i="6"/>
  <c r="T311" i="6"/>
  <c r="T390" i="6"/>
  <c r="T412" i="6"/>
  <c r="T718" i="6"/>
  <c r="T781" i="6"/>
  <c r="T6" i="6"/>
  <c r="T73" i="6"/>
  <c r="T102" i="6"/>
  <c r="T117" i="6"/>
  <c r="T141" i="6"/>
  <c r="T246" i="6"/>
  <c r="T283" i="6"/>
  <c r="T288" i="6"/>
  <c r="T336" i="6"/>
  <c r="T444" i="6"/>
  <c r="T551" i="6"/>
  <c r="T108" i="6"/>
  <c r="T118" i="6"/>
  <c r="T337" i="6"/>
  <c r="T369" i="6"/>
  <c r="T495" i="6"/>
  <c r="T655" i="6"/>
  <c r="T777" i="6"/>
  <c r="T842" i="6"/>
  <c r="T69" i="6"/>
  <c r="T103" i="6"/>
  <c r="T137" i="6"/>
  <c r="T217" i="6"/>
  <c r="T247" i="6"/>
  <c r="T322" i="6"/>
  <c r="T343" i="6"/>
  <c r="T450" i="6"/>
  <c r="T511" i="6"/>
  <c r="T546" i="6"/>
  <c r="T94" i="6"/>
  <c r="T172" i="6"/>
  <c r="T232" i="6"/>
  <c r="T370" i="6"/>
  <c r="T440" i="6"/>
  <c r="T506" i="6"/>
  <c r="T12" i="6"/>
  <c r="T75" i="6"/>
  <c r="T119" i="6"/>
  <c r="T359" i="6"/>
  <c r="T371" i="6"/>
  <c r="T387" i="6"/>
  <c r="T419" i="6"/>
  <c r="T814" i="6"/>
  <c r="T85" i="6"/>
  <c r="T110" i="6"/>
  <c r="T124" i="6"/>
  <c r="T129" i="6"/>
  <c r="T209" i="6"/>
  <c r="T291" i="6"/>
  <c r="T313" i="6"/>
  <c r="T425" i="6"/>
  <c r="T524" i="6"/>
  <c r="T571" i="6"/>
  <c r="T583" i="6"/>
  <c r="T600" i="6"/>
  <c r="T623" i="6"/>
  <c r="T159" i="6"/>
  <c r="T475" i="6"/>
  <c r="T762" i="6"/>
  <c r="T4" i="6"/>
  <c r="T56" i="6"/>
  <c r="T61" i="6"/>
  <c r="T266" i="6"/>
  <c r="T329" i="6"/>
  <c r="T426" i="6"/>
  <c r="T560" i="6"/>
  <c r="T572" i="6"/>
  <c r="T80" i="6"/>
  <c r="T263" i="6"/>
  <c r="T9" i="6"/>
  <c r="T32" i="6"/>
  <c r="T46" i="6"/>
  <c r="T66" i="6"/>
  <c r="T86" i="6"/>
  <c r="T91" i="6"/>
  <c r="T100" i="6"/>
  <c r="T115" i="6"/>
  <c r="T139" i="6"/>
  <c r="T168" i="6"/>
  <c r="T274" i="6"/>
  <c r="T301" i="6"/>
  <c r="T316" i="6"/>
  <c r="T321" i="6"/>
  <c r="T331" i="6"/>
  <c r="T423" i="6"/>
  <c r="T428" i="6"/>
  <c r="T461" i="6"/>
  <c r="T521" i="6"/>
  <c r="T585" i="6"/>
  <c r="T620" i="6"/>
  <c r="T700" i="6"/>
  <c r="T81" i="6"/>
  <c r="T242" i="6"/>
  <c r="T804" i="6"/>
  <c r="T395" i="6"/>
  <c r="T23" i="6"/>
  <c r="T28" i="6"/>
  <c r="T67" i="6"/>
  <c r="T72" i="6"/>
  <c r="T120" i="6"/>
  <c r="T125" i="6"/>
  <c r="T179" i="6"/>
  <c r="T214" i="6"/>
  <c r="T238" i="6"/>
  <c r="T270" i="6"/>
  <c r="T275" i="6"/>
  <c r="T280" i="6"/>
  <c r="T285" i="6"/>
  <c r="T317" i="6"/>
  <c r="T364" i="6"/>
  <c r="T403" i="6"/>
  <c r="T473" i="6"/>
  <c r="T483" i="6"/>
  <c r="T557" i="6"/>
  <c r="T660" i="6"/>
  <c r="T666" i="6"/>
  <c r="T677" i="6"/>
  <c r="T701" i="6"/>
  <c r="T42" i="6"/>
  <c r="T96" i="6"/>
  <c r="T135" i="6"/>
  <c r="T150" i="6"/>
  <c r="T155" i="6"/>
  <c r="T219" i="6"/>
  <c r="T254" i="6"/>
  <c r="T392" i="6"/>
  <c r="T462" i="6"/>
  <c r="T552" i="6"/>
  <c r="T581" i="6"/>
  <c r="T587" i="6"/>
  <c r="T621" i="6"/>
  <c r="T689" i="6"/>
  <c r="T835" i="6"/>
  <c r="T10" i="6"/>
  <c r="T174" i="6"/>
  <c r="T205" i="6"/>
  <c r="T249" i="6"/>
  <c r="T281" i="6"/>
  <c r="T297" i="6"/>
  <c r="T303" i="6"/>
  <c r="T540" i="6"/>
  <c r="T593" i="6"/>
  <c r="T672" i="6"/>
  <c r="T136" i="6"/>
  <c r="T191" i="6"/>
  <c r="T206" i="6"/>
  <c r="T349" i="6"/>
  <c r="T518" i="6"/>
  <c r="T778" i="6"/>
  <c r="T20" i="6"/>
  <c r="T113" i="6"/>
  <c r="T122" i="6"/>
  <c r="T201" i="6"/>
  <c r="T215" i="6"/>
  <c r="T230" i="6"/>
  <c r="T235" i="6"/>
  <c r="T245" i="6"/>
  <c r="T272" i="6"/>
  <c r="T447" i="6"/>
  <c r="T464" i="6"/>
  <c r="T502" i="6"/>
  <c r="T611" i="6"/>
  <c r="T715" i="6"/>
  <c r="T790" i="6"/>
  <c r="T29" i="6"/>
  <c r="T165" i="6"/>
  <c r="T318" i="6"/>
  <c r="T16" i="6"/>
  <c r="T30" i="6"/>
  <c r="T44" i="6"/>
  <c r="T59" i="6"/>
  <c r="T98" i="6"/>
  <c r="T142" i="6"/>
  <c r="T152" i="6"/>
  <c r="T181" i="6"/>
  <c r="T324" i="6"/>
  <c r="T350" i="6"/>
  <c r="T355" i="6"/>
  <c r="T383" i="6"/>
  <c r="T459" i="6"/>
  <c r="T674" i="6"/>
  <c r="T685" i="6"/>
  <c r="T710" i="6"/>
  <c r="T749" i="6"/>
  <c r="T755" i="6"/>
  <c r="T157" i="6"/>
  <c r="T197" i="6"/>
  <c r="T251" i="6"/>
  <c r="T278" i="6"/>
  <c r="T345" i="6"/>
  <c r="T361" i="6"/>
  <c r="T389" i="6"/>
  <c r="T498" i="6"/>
  <c r="T595" i="6"/>
  <c r="T612" i="6"/>
  <c r="T704" i="6"/>
  <c r="T768" i="6"/>
  <c r="T785" i="6"/>
  <c r="T838" i="6"/>
  <c r="T21" i="6"/>
  <c r="T26" i="6"/>
  <c r="T70" i="6"/>
  <c r="T79" i="6"/>
  <c r="T123" i="6"/>
  <c r="T133" i="6"/>
  <c r="T148" i="6"/>
  <c r="T356" i="6"/>
  <c r="T493" i="6"/>
  <c r="T590" i="6"/>
  <c r="T624" i="6"/>
  <c r="T646" i="6"/>
  <c r="T711" i="6"/>
  <c r="T744" i="6"/>
  <c r="T815" i="6"/>
  <c r="T114" i="6"/>
  <c r="T635" i="6"/>
  <c r="T731" i="6"/>
  <c r="T468" i="6"/>
  <c r="T258" i="6"/>
  <c r="T153" i="6"/>
  <c r="T253" i="6"/>
  <c r="T330" i="6"/>
  <c r="T430" i="6"/>
  <c r="T441" i="6"/>
  <c r="T484" i="6"/>
  <c r="T490" i="6"/>
  <c r="T574" i="6"/>
  <c r="T92" i="6"/>
  <c r="T341" i="6"/>
  <c r="T592" i="6"/>
  <c r="T664" i="6"/>
  <c r="T817" i="6"/>
  <c r="T805" i="6"/>
  <c r="T239" i="6"/>
  <c r="T528" i="6"/>
  <c r="T563" i="6"/>
  <c r="T43" i="6"/>
  <c r="T187" i="6"/>
  <c r="T307" i="6"/>
  <c r="T437" i="6"/>
  <c r="T497" i="6"/>
  <c r="T637" i="6"/>
  <c r="T649" i="6"/>
  <c r="T48" i="6"/>
  <c r="T83" i="6"/>
  <c r="T130" i="6"/>
  <c r="T260" i="6"/>
  <c r="T302" i="6"/>
  <c r="T402" i="6"/>
  <c r="T417" i="6"/>
  <c r="T453" i="6"/>
  <c r="T492" i="6"/>
  <c r="T824" i="6"/>
  <c r="T25" i="6"/>
  <c r="T63" i="6"/>
  <c r="T93" i="6"/>
  <c r="T182" i="6"/>
  <c r="T212" i="6"/>
  <c r="T255" i="6"/>
  <c r="T276" i="6"/>
  <c r="T422" i="6"/>
  <c r="T529" i="6"/>
  <c r="T588" i="6"/>
  <c r="T688" i="6"/>
  <c r="T694" i="6"/>
  <c r="T78" i="6"/>
  <c r="T121" i="6"/>
  <c r="T327" i="6"/>
  <c r="T632" i="6"/>
  <c r="T64" i="6"/>
  <c r="T261" i="6"/>
  <c r="T375" i="6"/>
  <c r="T454" i="6"/>
  <c r="T176" i="6"/>
  <c r="T84" i="6"/>
  <c r="T358" i="6"/>
  <c r="T381" i="6"/>
  <c r="T471" i="6"/>
  <c r="T487" i="6"/>
  <c r="T548" i="6"/>
  <c r="T661" i="6"/>
  <c r="T695" i="6"/>
  <c r="T89" i="6"/>
  <c r="T183" i="6"/>
  <c r="T565" i="6"/>
  <c r="T740" i="6"/>
  <c r="T797" i="6"/>
  <c r="T162" i="6"/>
  <c r="T13" i="6"/>
  <c r="T45" i="6"/>
  <c r="T127" i="6"/>
  <c r="T282" i="6"/>
  <c r="T339" i="6"/>
  <c r="T354" i="6"/>
  <c r="T578" i="6"/>
  <c r="T708" i="6"/>
  <c r="T764" i="6"/>
  <c r="T60" i="6"/>
  <c r="T218" i="6"/>
  <c r="T257" i="6"/>
  <c r="T344" i="6"/>
  <c r="T393" i="6"/>
  <c r="T466" i="6"/>
  <c r="T472" i="6"/>
  <c r="T566" i="6"/>
  <c r="T640" i="6"/>
  <c r="T792" i="6"/>
  <c r="T147" i="6"/>
  <c r="T399" i="6"/>
  <c r="T259" i="6"/>
  <c r="L375" i="6"/>
  <c r="N409" i="6"/>
  <c r="T427" i="6"/>
  <c r="N468" i="6"/>
  <c r="T508" i="6"/>
  <c r="T513" i="6"/>
  <c r="N530" i="6"/>
  <c r="L541" i="6"/>
  <c r="T547" i="6"/>
  <c r="P569" i="6"/>
  <c r="P585" i="6"/>
  <c r="L601" i="6"/>
  <c r="T606" i="6"/>
  <c r="P617" i="6"/>
  <c r="P638" i="6"/>
  <c r="T675" i="6"/>
  <c r="L681" i="6"/>
  <c r="T714" i="6"/>
  <c r="T752" i="6"/>
  <c r="T758" i="6"/>
  <c r="T774" i="6"/>
  <c r="T807" i="6"/>
  <c r="T813" i="6"/>
  <c r="T49" i="6"/>
  <c r="T335" i="6"/>
  <c r="T76" i="6"/>
  <c r="T409" i="6"/>
  <c r="T654" i="6"/>
  <c r="T692" i="6"/>
  <c r="N6" i="6"/>
  <c r="T145" i="6"/>
  <c r="T224" i="6"/>
  <c r="T171" i="6"/>
  <c r="T304" i="6"/>
  <c r="T401" i="6"/>
  <c r="T433" i="6"/>
  <c r="T189" i="6"/>
  <c r="T225" i="6"/>
  <c r="L837" i="6"/>
  <c r="N834" i="6"/>
  <c r="P831" i="6"/>
  <c r="L817" i="6"/>
  <c r="N814" i="6"/>
  <c r="P811" i="6"/>
  <c r="L797" i="6"/>
  <c r="N794" i="6"/>
  <c r="P791" i="6"/>
  <c r="L777" i="6"/>
  <c r="N774" i="6"/>
  <c r="P771" i="6"/>
  <c r="L757" i="6"/>
  <c r="N754" i="6"/>
  <c r="P751" i="6"/>
  <c r="L737" i="6"/>
  <c r="N734" i="6"/>
  <c r="P731" i="6"/>
  <c r="L717" i="6"/>
  <c r="N714" i="6"/>
  <c r="P711" i="6"/>
  <c r="L697" i="6"/>
  <c r="N694" i="6"/>
  <c r="P691" i="6"/>
  <c r="L677" i="6"/>
  <c r="N674" i="6"/>
  <c r="P671" i="6"/>
  <c r="L657" i="6"/>
  <c r="N654" i="6"/>
  <c r="P651" i="6"/>
  <c r="L637" i="6"/>
  <c r="N634" i="6"/>
  <c r="P631" i="6"/>
  <c r="L617" i="6"/>
  <c r="N614" i="6"/>
  <c r="P611" i="6"/>
  <c r="L597" i="6"/>
  <c r="N594" i="6"/>
  <c r="P591" i="6"/>
  <c r="L577" i="6"/>
  <c r="N574" i="6"/>
  <c r="P571" i="6"/>
  <c r="L557" i="6"/>
  <c r="N554" i="6"/>
  <c r="P551" i="6"/>
  <c r="L537" i="6"/>
  <c r="N534" i="6"/>
  <c r="P531" i="6"/>
  <c r="L517" i="6"/>
  <c r="N514" i="6"/>
  <c r="P511" i="6"/>
  <c r="L497" i="6"/>
  <c r="N494" i="6"/>
  <c r="P491" i="6"/>
  <c r="L477" i="6"/>
  <c r="N474" i="6"/>
  <c r="P471" i="6"/>
  <c r="L457" i="6"/>
  <c r="N454" i="6"/>
  <c r="P451" i="6"/>
  <c r="L437" i="6"/>
  <c r="N434" i="6"/>
  <c r="P431" i="6"/>
  <c r="L834" i="6"/>
  <c r="N831" i="6"/>
  <c r="P828" i="6"/>
  <c r="L814" i="6"/>
  <c r="N811" i="6"/>
  <c r="P808" i="6"/>
  <c r="L794" i="6"/>
  <c r="N791" i="6"/>
  <c r="P788" i="6"/>
  <c r="L774" i="6"/>
  <c r="N771" i="6"/>
  <c r="P768" i="6"/>
  <c r="L754" i="6"/>
  <c r="N751" i="6"/>
  <c r="P748" i="6"/>
  <c r="L734" i="6"/>
  <c r="N731" i="6"/>
  <c r="P728" i="6"/>
  <c r="L714" i="6"/>
  <c r="N711" i="6"/>
  <c r="P708" i="6"/>
  <c r="L694" i="6"/>
  <c r="N691" i="6"/>
  <c r="P688" i="6"/>
  <c r="L674" i="6"/>
  <c r="N671" i="6"/>
  <c r="P668" i="6"/>
  <c r="L654" i="6"/>
  <c r="N651" i="6"/>
  <c r="P648" i="6"/>
  <c r="L634" i="6"/>
  <c r="N631" i="6"/>
  <c r="P628" i="6"/>
  <c r="L614" i="6"/>
  <c r="N611" i="6"/>
  <c r="P608" i="6"/>
  <c r="L594" i="6"/>
  <c r="N591" i="6"/>
  <c r="P588" i="6"/>
  <c r="L574" i="6"/>
  <c r="N571" i="6"/>
  <c r="P568" i="6"/>
  <c r="L554" i="6"/>
  <c r="N551" i="6"/>
  <c r="P548" i="6"/>
  <c r="L534" i="6"/>
  <c r="N531" i="6"/>
  <c r="P528" i="6"/>
  <c r="L514" i="6"/>
  <c r="N511" i="6"/>
  <c r="P508" i="6"/>
  <c r="L494" i="6"/>
  <c r="N491" i="6"/>
  <c r="P488" i="6"/>
  <c r="L474" i="6"/>
  <c r="N471" i="6"/>
  <c r="P468" i="6"/>
  <c r="L454" i="6"/>
  <c r="N451" i="6"/>
  <c r="P448" i="6"/>
  <c r="L434" i="6"/>
  <c r="N431" i="6"/>
  <c r="L831" i="6"/>
  <c r="N828" i="6"/>
  <c r="P825" i="6"/>
  <c r="L811" i="6"/>
  <c r="N808" i="6"/>
  <c r="P805" i="6"/>
  <c r="L791" i="6"/>
  <c r="N788" i="6"/>
  <c r="P785" i="6"/>
  <c r="L771" i="6"/>
  <c r="N768" i="6"/>
  <c r="P765" i="6"/>
  <c r="L751" i="6"/>
  <c r="N748" i="6"/>
  <c r="P745" i="6"/>
  <c r="L731" i="6"/>
  <c r="N728" i="6"/>
  <c r="P725" i="6"/>
  <c r="L711" i="6"/>
  <c r="N708" i="6"/>
  <c r="P705" i="6"/>
  <c r="L691" i="6"/>
  <c r="N688" i="6"/>
  <c r="P685" i="6"/>
  <c r="L671" i="6"/>
  <c r="N668" i="6"/>
  <c r="P665" i="6"/>
  <c r="L651" i="6"/>
  <c r="N648" i="6"/>
  <c r="P645" i="6"/>
  <c r="N842" i="6"/>
  <c r="P839" i="6"/>
  <c r="L825" i="6"/>
  <c r="N822" i="6"/>
  <c r="P819" i="6"/>
  <c r="L805" i="6"/>
  <c r="N802" i="6"/>
  <c r="P799" i="6"/>
  <c r="L785" i="6"/>
  <c r="N782" i="6"/>
  <c r="P779" i="6"/>
  <c r="L765" i="6"/>
  <c r="N762" i="6"/>
  <c r="P759" i="6"/>
  <c r="L745" i="6"/>
  <c r="N742" i="6"/>
  <c r="P739" i="6"/>
  <c r="L725" i="6"/>
  <c r="N722" i="6"/>
  <c r="P719" i="6"/>
  <c r="L705" i="6"/>
  <c r="N702" i="6"/>
  <c r="P699" i="6"/>
  <c r="L685" i="6"/>
  <c r="N682" i="6"/>
  <c r="P679" i="6"/>
  <c r="L665" i="6"/>
  <c r="N662" i="6"/>
  <c r="P659" i="6"/>
  <c r="L645" i="6"/>
  <c r="N642" i="6"/>
  <c r="P639" i="6"/>
  <c r="L625" i="6"/>
  <c r="N622" i="6"/>
  <c r="P619" i="6"/>
  <c r="L842" i="6"/>
  <c r="N829" i="6"/>
  <c r="P816" i="6"/>
  <c r="L813" i="6"/>
  <c r="P803" i="6"/>
  <c r="P800" i="6"/>
  <c r="N797" i="6"/>
  <c r="P790" i="6"/>
  <c r="L787" i="6"/>
  <c r="P758" i="6"/>
  <c r="N755" i="6"/>
  <c r="N745" i="6"/>
  <c r="L742" i="6"/>
  <c r="N729" i="6"/>
  <c r="P716" i="6"/>
  <c r="L713" i="6"/>
  <c r="P703" i="6"/>
  <c r="P700" i="6"/>
  <c r="N697" i="6"/>
  <c r="P690" i="6"/>
  <c r="L687" i="6"/>
  <c r="P658" i="6"/>
  <c r="N655" i="6"/>
  <c r="N645" i="6"/>
  <c r="L642" i="6"/>
  <c r="P629" i="6"/>
  <c r="N626" i="6"/>
  <c r="N623" i="6"/>
  <c r="N620" i="6"/>
  <c r="P589" i="6"/>
  <c r="P586" i="6"/>
  <c r="L571" i="6"/>
  <c r="L568" i="6"/>
  <c r="N565" i="6"/>
  <c r="P562" i="6"/>
  <c r="P559" i="6"/>
  <c r="N556" i="6"/>
  <c r="L553" i="6"/>
  <c r="L544" i="6"/>
  <c r="N541" i="6"/>
  <c r="N538" i="6"/>
  <c r="L535" i="6"/>
  <c r="L520" i="6"/>
  <c r="P489" i="6"/>
  <c r="P486" i="6"/>
  <c r="L471" i="6"/>
  <c r="L468" i="6"/>
  <c r="N465" i="6"/>
  <c r="P462" i="6"/>
  <c r="P459" i="6"/>
  <c r="N456" i="6"/>
  <c r="L453" i="6"/>
  <c r="L444" i="6"/>
  <c r="N441" i="6"/>
  <c r="N438" i="6"/>
  <c r="L435" i="6"/>
  <c r="L423" i="6"/>
  <c r="N420" i="6"/>
  <c r="P417" i="6"/>
  <c r="L403" i="6"/>
  <c r="N400" i="6"/>
  <c r="P397" i="6"/>
  <c r="L383" i="6"/>
  <c r="N380" i="6"/>
  <c r="P377" i="6"/>
  <c r="L363" i="6"/>
  <c r="N360" i="6"/>
  <c r="P357" i="6"/>
  <c r="L343" i="6"/>
  <c r="N340" i="6"/>
  <c r="P337" i="6"/>
  <c r="L323" i="6"/>
  <c r="N320" i="6"/>
  <c r="P317" i="6"/>
  <c r="L303" i="6"/>
  <c r="N300" i="6"/>
  <c r="P297" i="6"/>
  <c r="L282" i="6"/>
  <c r="N279" i="6"/>
  <c r="P276" i="6"/>
  <c r="L262" i="6"/>
  <c r="N259" i="6"/>
  <c r="P256" i="6"/>
  <c r="L242" i="6"/>
  <c r="N239" i="6"/>
  <c r="P236" i="6"/>
  <c r="L222" i="6"/>
  <c r="N219" i="6"/>
  <c r="P216" i="6"/>
  <c r="L202" i="6"/>
  <c r="N199" i="6"/>
  <c r="P196" i="6"/>
  <c r="L182" i="6"/>
  <c r="N179" i="6"/>
  <c r="P176" i="6"/>
  <c r="P832" i="6"/>
  <c r="L829" i="6"/>
  <c r="N816" i="6"/>
  <c r="P806" i="6"/>
  <c r="N803" i="6"/>
  <c r="N800" i="6"/>
  <c r="P835" i="6"/>
  <c r="L832" i="6"/>
  <c r="P822" i="6"/>
  <c r="L819" i="6"/>
  <c r="P809" i="6"/>
  <c r="L806" i="6"/>
  <c r="T802" i="6"/>
  <c r="N793" i="6"/>
  <c r="P777" i="6"/>
  <c r="N767" i="6"/>
  <c r="L764" i="6"/>
  <c r="L761" i="6"/>
  <c r="P735" i="6"/>
  <c r="L732" i="6"/>
  <c r="P722" i="6"/>
  <c r="L719" i="6"/>
  <c r="P709" i="6"/>
  <c r="L706" i="6"/>
  <c r="T702" i="6"/>
  <c r="N693" i="6"/>
  <c r="P677" i="6"/>
  <c r="N667" i="6"/>
  <c r="L664" i="6"/>
  <c r="L661" i="6"/>
  <c r="P635" i="6"/>
  <c r="L632" i="6"/>
  <c r="P616" i="6"/>
  <c r="N613" i="6"/>
  <c r="L610" i="6"/>
  <c r="L607" i="6"/>
  <c r="N604" i="6"/>
  <c r="P601" i="6"/>
  <c r="P598" i="6"/>
  <c r="N595" i="6"/>
  <c r="L592" i="6"/>
  <c r="L583" i="6"/>
  <c r="N580" i="6"/>
  <c r="N577" i="6"/>
  <c r="N528" i="6"/>
  <c r="P525" i="6"/>
  <c r="P516" i="6"/>
  <c r="N513" i="6"/>
  <c r="L510" i="6"/>
  <c r="L507" i="6"/>
  <c r="N504" i="6"/>
  <c r="P501" i="6"/>
  <c r="P498" i="6"/>
  <c r="N495" i="6"/>
  <c r="L492" i="6"/>
  <c r="L483" i="6"/>
  <c r="N480" i="6"/>
  <c r="N477" i="6"/>
  <c r="P428" i="6"/>
  <c r="L414" i="6"/>
  <c r="N411" i="6"/>
  <c r="P408" i="6"/>
  <c r="L394" i="6"/>
  <c r="N391" i="6"/>
  <c r="P388" i="6"/>
  <c r="L374" i="6"/>
  <c r="N371" i="6"/>
  <c r="P368" i="6"/>
  <c r="L354" i="6"/>
  <c r="N838" i="6"/>
  <c r="P827" i="6"/>
  <c r="L824" i="6"/>
  <c r="L810" i="6"/>
  <c r="N799" i="6"/>
  <c r="L782" i="6"/>
  <c r="N772" i="6"/>
  <c r="N765" i="6"/>
  <c r="L755" i="6"/>
  <c r="L748" i="6"/>
  <c r="N738" i="6"/>
  <c r="P724" i="6"/>
  <c r="N721" i="6"/>
  <c r="N707" i="6"/>
  <c r="P697" i="6"/>
  <c r="L690" i="6"/>
  <c r="N683" i="6"/>
  <c r="L680" i="6"/>
  <c r="N673" i="6"/>
  <c r="P666" i="6"/>
  <c r="L663" i="6"/>
  <c r="N656" i="6"/>
  <c r="P649" i="6"/>
  <c r="L646" i="6"/>
  <c r="L636" i="6"/>
  <c r="N629" i="6"/>
  <c r="N619" i="6"/>
  <c r="P609" i="6"/>
  <c r="N606" i="6"/>
  <c r="N603" i="6"/>
  <c r="N600" i="6"/>
  <c r="N590" i="6"/>
  <c r="P574" i="6"/>
  <c r="N558" i="6"/>
  <c r="N548" i="6"/>
  <c r="N545" i="6"/>
  <c r="N542" i="6"/>
  <c r="L539" i="6"/>
  <c r="N529" i="6"/>
  <c r="L526" i="6"/>
  <c r="L523" i="6"/>
  <c r="P513" i="6"/>
  <c r="P494" i="6"/>
  <c r="P484" i="6"/>
  <c r="P481" i="6"/>
  <c r="N478" i="6"/>
  <c r="P465" i="6"/>
  <c r="N462" i="6"/>
  <c r="N452" i="6"/>
  <c r="P436" i="6"/>
  <c r="L433" i="6"/>
  <c r="P396" i="6"/>
  <c r="P393" i="6"/>
  <c r="P390" i="6"/>
  <c r="P387" i="6"/>
  <c r="P384" i="6"/>
  <c r="P381" i="6"/>
  <c r="P378" i="6"/>
  <c r="N375" i="6"/>
  <c r="N372" i="6"/>
  <c r="N369" i="6"/>
  <c r="N366" i="6"/>
  <c r="N363" i="6"/>
  <c r="L360" i="6"/>
  <c r="L357" i="6"/>
  <c r="L351" i="6"/>
  <c r="N348" i="6"/>
  <c r="N345" i="6"/>
  <c r="N342" i="6"/>
  <c r="N339" i="6"/>
  <c r="N336" i="6"/>
  <c r="P333" i="6"/>
  <c r="L307" i="6"/>
  <c r="L304" i="6"/>
  <c r="L301" i="6"/>
  <c r="L298" i="6"/>
  <c r="L295" i="6"/>
  <c r="N291" i="6"/>
  <c r="P288" i="6"/>
  <c r="L250" i="6"/>
  <c r="N247" i="6"/>
  <c r="N244" i="6"/>
  <c r="N241" i="6"/>
  <c r="N238" i="6"/>
  <c r="N235" i="6"/>
  <c r="P232" i="6"/>
  <c r="L206" i="6"/>
  <c r="L203" i="6"/>
  <c r="L200" i="6"/>
  <c r="L197" i="6"/>
  <c r="L194" i="6"/>
  <c r="N191" i="6"/>
  <c r="P188" i="6"/>
  <c r="L162" i="6"/>
  <c r="N159" i="6"/>
  <c r="P156" i="6"/>
  <c r="N841" i="6"/>
  <c r="L827" i="6"/>
  <c r="P817" i="6"/>
  <c r="P813" i="6"/>
  <c r="N806" i="6"/>
  <c r="N792" i="6"/>
  <c r="N775" i="6"/>
  <c r="N758" i="6"/>
  <c r="P744" i="6"/>
  <c r="N741" i="6"/>
  <c r="P727" i="6"/>
  <c r="L724" i="6"/>
  <c r="P710" i="6"/>
  <c r="N700" i="6"/>
  <c r="P693" i="6"/>
  <c r="N686" i="6"/>
  <c r="T682" i="6"/>
  <c r="N676" i="6"/>
  <c r="L666" i="6"/>
  <c r="L649" i="6"/>
  <c r="L639" i="6"/>
  <c r="P632" i="6"/>
  <c r="P622" i="6"/>
  <c r="P612" i="6"/>
  <c r="L609" i="6"/>
  <c r="N593" i="6"/>
  <c r="P577" i="6"/>
  <c r="P567" i="6"/>
  <c r="P564" i="6"/>
  <c r="N561" i="6"/>
  <c r="L551" i="6"/>
  <c r="N532" i="6"/>
  <c r="N516" i="6"/>
  <c r="P497" i="6"/>
  <c r="N487" i="6"/>
  <c r="L484" i="6"/>
  <c r="L481" i="6"/>
  <c r="N455" i="6"/>
  <c r="P439" i="6"/>
  <c r="L436" i="6"/>
  <c r="P414" i="6"/>
  <c r="P411" i="6"/>
  <c r="N408" i="6"/>
  <c r="N405" i="6"/>
  <c r="N402" i="6"/>
  <c r="N399" i="6"/>
  <c r="L396" i="6"/>
  <c r="L393" i="6"/>
  <c r="L390" i="6"/>
  <c r="L387" i="6"/>
  <c r="L384" i="6"/>
  <c r="L381" i="6"/>
  <c r="L378" i="6"/>
  <c r="L843" i="6"/>
  <c r="N836" i="6"/>
  <c r="L822" i="6"/>
  <c r="N815" i="6"/>
  <c r="P804" i="6"/>
  <c r="N790" i="6"/>
  <c r="P783" i="6"/>
  <c r="N780" i="6"/>
  <c r="P773" i="6"/>
  <c r="N763" i="6"/>
  <c r="L760" i="6"/>
  <c r="P756" i="6"/>
  <c r="N746" i="6"/>
  <c r="T742" i="6"/>
  <c r="N736" i="6"/>
  <c r="P729" i="6"/>
  <c r="N719" i="6"/>
  <c r="N712" i="6"/>
  <c r="N705" i="6"/>
  <c r="N695" i="6"/>
  <c r="P681" i="6"/>
  <c r="L678" i="6"/>
  <c r="P664" i="6"/>
  <c r="N661" i="6"/>
  <c r="P654" i="6"/>
  <c r="N647" i="6"/>
  <c r="L627" i="6"/>
  <c r="N598" i="6"/>
  <c r="L588" i="6"/>
  <c r="P572" i="6"/>
  <c r="L569" i="6"/>
  <c r="L556" i="6"/>
  <c r="P546" i="6"/>
  <c r="P543" i="6"/>
  <c r="P540" i="6"/>
  <c r="N537" i="6"/>
  <c r="P530" i="6"/>
  <c r="N527" i="6"/>
  <c r="N524" i="6"/>
  <c r="N521" i="6"/>
  <c r="P841" i="6"/>
  <c r="L807" i="6"/>
  <c r="L803" i="6"/>
  <c r="L799" i="6"/>
  <c r="N784" i="6"/>
  <c r="N777" i="6"/>
  <c r="L766" i="6"/>
  <c r="N747" i="6"/>
  <c r="N740" i="6"/>
  <c r="P736" i="6"/>
  <c r="N725" i="6"/>
  <c r="P714" i="6"/>
  <c r="N710" i="6"/>
  <c r="L699" i="6"/>
  <c r="P684" i="6"/>
  <c r="P673" i="6"/>
  <c r="P662" i="6"/>
  <c r="P647" i="6"/>
  <c r="N633" i="6"/>
  <c r="T625" i="6"/>
  <c r="P615" i="6"/>
  <c r="L608" i="6"/>
  <c r="L587" i="6"/>
  <c r="L570" i="6"/>
  <c r="P563" i="6"/>
  <c r="P552" i="6"/>
  <c r="P545" i="6"/>
  <c r="L538" i="6"/>
  <c r="P527" i="6"/>
  <c r="N510" i="6"/>
  <c r="L487" i="6"/>
  <c r="P480" i="6"/>
  <c r="N473" i="6"/>
  <c r="P463" i="6"/>
  <c r="L460" i="6"/>
  <c r="P449" i="6"/>
  <c r="L446" i="6"/>
  <c r="L443" i="6"/>
  <c r="L440" i="6"/>
  <c r="N414" i="6"/>
  <c r="P398" i="6"/>
  <c r="N388" i="6"/>
  <c r="N378" i="6"/>
  <c r="P371" i="6"/>
  <c r="N355" i="6"/>
  <c r="L352" i="6"/>
  <c r="L349" i="6"/>
  <c r="P336" i="6"/>
  <c r="N333" i="6"/>
  <c r="P330" i="6"/>
  <c r="P300" i="6"/>
  <c r="L297" i="6"/>
  <c r="L293" i="6"/>
  <c r="L290" i="6"/>
  <c r="L287" i="6"/>
  <c r="L284" i="6"/>
  <c r="L281" i="6"/>
  <c r="L278" i="6"/>
  <c r="L275" i="6"/>
  <c r="N272" i="6"/>
  <c r="L841" i="6"/>
  <c r="P795" i="6"/>
  <c r="L784" i="6"/>
  <c r="N773" i="6"/>
  <c r="P769" i="6"/>
  <c r="P762" i="6"/>
  <c r="L747" i="6"/>
  <c r="L740" i="6"/>
  <c r="L736" i="6"/>
  <c r="L710" i="6"/>
  <c r="P706" i="6"/>
  <c r="N684" i="6"/>
  <c r="L673" i="6"/>
  <c r="L662" i="6"/>
  <c r="L647" i="6"/>
  <c r="P640" i="6"/>
  <c r="L633" i="6"/>
  <c r="N615" i="6"/>
  <c r="N601" i="6"/>
  <c r="P594" i="6"/>
  <c r="P580" i="6"/>
  <c r="P573" i="6"/>
  <c r="N563" i="6"/>
  <c r="N552" i="6"/>
  <c r="L545" i="6"/>
  <c r="L527" i="6"/>
  <c r="P517" i="6"/>
  <c r="P490" i="6"/>
  <c r="L480" i="6"/>
  <c r="P476" i="6"/>
  <c r="L473" i="6"/>
  <c r="N463" i="6"/>
  <c r="P456" i="6"/>
  <c r="N449" i="6"/>
  <c r="T445" i="6"/>
  <c r="T442" i="6"/>
  <c r="N436" i="6"/>
  <c r="P429" i="6"/>
  <c r="P426" i="6"/>
  <c r="P423" i="6"/>
  <c r="P420" i="6"/>
  <c r="N417" i="6"/>
  <c r="P401" i="6"/>
  <c r="N398" i="6"/>
  <c r="L388" i="6"/>
  <c r="L371" i="6"/>
  <c r="P358" i="6"/>
  <c r="L355" i="6"/>
  <c r="P339" i="6"/>
  <c r="L336" i="6"/>
  <c r="L333" i="6"/>
  <c r="N330" i="6"/>
  <c r="P327" i="6"/>
  <c r="P324" i="6"/>
  <c r="P321" i="6"/>
  <c r="P318" i="6"/>
  <c r="P315" i="6"/>
  <c r="P303" i="6"/>
  <c r="L300" i="6"/>
  <c r="L840" i="6"/>
  <c r="L836" i="6"/>
  <c r="L828" i="6"/>
  <c r="P824" i="6"/>
  <c r="N809" i="6"/>
  <c r="P794" i="6"/>
  <c r="L790" i="6"/>
  <c r="P786" i="6"/>
  <c r="L779" i="6"/>
  <c r="L772" i="6"/>
  <c r="L768" i="6"/>
  <c r="N757" i="6"/>
  <c r="N753" i="6"/>
  <c r="P742" i="6"/>
  <c r="N727" i="6"/>
  <c r="N720" i="6"/>
  <c r="N716" i="6"/>
  <c r="P701" i="6"/>
  <c r="P694" i="6"/>
  <c r="N690" i="6"/>
  <c r="L679" i="6"/>
  <c r="P657" i="6"/>
  <c r="N653" i="6"/>
  <c r="T645" i="6"/>
  <c r="L628" i="6"/>
  <c r="N621" i="6"/>
  <c r="P610" i="6"/>
  <c r="L600" i="6"/>
  <c r="N589" i="6"/>
  <c r="P582" i="6"/>
  <c r="L579" i="6"/>
  <c r="N572" i="6"/>
  <c r="P565" i="6"/>
  <c r="P558" i="6"/>
  <c r="P547" i="6"/>
  <c r="N540" i="6"/>
  <c r="N533" i="6"/>
  <c r="T525" i="6"/>
  <c r="N519" i="6"/>
  <c r="N512" i="6"/>
  <c r="L839" i="6"/>
  <c r="N817" i="6"/>
  <c r="L788" i="6"/>
  <c r="P784" i="6"/>
  <c r="P764" i="6"/>
  <c r="N756" i="6"/>
  <c r="P752" i="6"/>
  <c r="N744" i="6"/>
  <c r="L708" i="6"/>
  <c r="L704" i="6"/>
  <c r="L696" i="6"/>
  <c r="N692" i="6"/>
  <c r="L684" i="6"/>
  <c r="P680" i="6"/>
  <c r="P676" i="6"/>
  <c r="P672" i="6"/>
  <c r="P644" i="6"/>
  <c r="L641" i="6"/>
  <c r="T610" i="6"/>
  <c r="N596" i="6"/>
  <c r="P592" i="6"/>
  <c r="N588" i="6"/>
  <c r="N581" i="6"/>
  <c r="N570" i="6"/>
  <c r="L559" i="6"/>
  <c r="L555" i="6"/>
  <c r="N547" i="6"/>
  <c r="N543" i="6"/>
  <c r="L532" i="6"/>
  <c r="L524" i="6"/>
  <c r="N517" i="6"/>
  <c r="P509" i="6"/>
  <c r="N506" i="6"/>
  <c r="N503" i="6"/>
  <c r="N500" i="6"/>
  <c r="N493" i="6"/>
  <c r="L475" i="6"/>
  <c r="P464" i="6"/>
  <c r="P457" i="6"/>
  <c r="L439" i="6"/>
  <c r="P435" i="6"/>
  <c r="N425" i="6"/>
  <c r="L422" i="6"/>
  <c r="N412" i="6"/>
  <c r="L399" i="6"/>
  <c r="P395" i="6"/>
  <c r="T391" i="6"/>
  <c r="N374" i="6"/>
  <c r="L367" i="6"/>
  <c r="P350" i="6"/>
  <c r="N337" i="6"/>
  <c r="N324" i="6"/>
  <c r="L321" i="6"/>
  <c r="L299" i="6"/>
  <c r="P291" i="6"/>
  <c r="P278" i="6"/>
  <c r="N275" i="6"/>
  <c r="L272" i="6"/>
  <c r="N269" i="6"/>
  <c r="P266" i="6"/>
  <c r="P263" i="6"/>
  <c r="P260" i="6"/>
  <c r="P257" i="6"/>
  <c r="P254" i="6"/>
  <c r="P251" i="6"/>
  <c r="P248" i="6"/>
  <c r="P245" i="6"/>
  <c r="N242" i="6"/>
  <c r="L212" i="6"/>
  <c r="N209" i="6"/>
  <c r="N206" i="6"/>
  <c r="L152" i="6"/>
  <c r="N149" i="6"/>
  <c r="P146" i="6"/>
  <c r="L132" i="6"/>
  <c r="N129" i="6"/>
  <c r="P126" i="6"/>
  <c r="L112" i="6"/>
  <c r="N109" i="6"/>
  <c r="P106" i="6"/>
  <c r="L92" i="6"/>
  <c r="N89" i="6"/>
  <c r="P86" i="6"/>
  <c r="L72" i="6"/>
  <c r="N69" i="6"/>
  <c r="P66" i="6"/>
  <c r="L52" i="6"/>
  <c r="N48" i="6"/>
  <c r="P45" i="6"/>
  <c r="L31" i="6"/>
  <c r="N28" i="6"/>
  <c r="P25" i="6"/>
  <c r="L11" i="6"/>
  <c r="N8" i="6"/>
  <c r="N824" i="6"/>
  <c r="P796" i="6"/>
  <c r="P780" i="6"/>
  <c r="P776" i="6"/>
  <c r="N764" i="6"/>
  <c r="P760" i="6"/>
  <c r="L756" i="6"/>
  <c r="N752" i="6"/>
  <c r="L744" i="6"/>
  <c r="P732" i="6"/>
  <c r="L728" i="6"/>
  <c r="P720" i="6"/>
  <c r="L716" i="6"/>
  <c r="P712" i="6"/>
  <c r="L700" i="6"/>
  <c r="L692" i="6"/>
  <c r="N680" i="6"/>
  <c r="L676" i="6"/>
  <c r="N672" i="6"/>
  <c r="N644" i="6"/>
  <c r="P637" i="6"/>
  <c r="L622" i="6"/>
  <c r="P618" i="6"/>
  <c r="L596" i="6"/>
  <c r="N592" i="6"/>
  <c r="P584" i="6"/>
  <c r="L581" i="6"/>
  <c r="P566" i="6"/>
  <c r="L547" i="6"/>
  <c r="L543" i="6"/>
  <c r="P539" i="6"/>
  <c r="L513" i="6"/>
  <c r="N509" i="6"/>
  <c r="L506" i="6"/>
  <c r="L503" i="6"/>
  <c r="L500" i="6"/>
  <c r="L493" i="6"/>
  <c r="P482" i="6"/>
  <c r="N464" i="6"/>
  <c r="N457" i="6"/>
  <c r="P453" i="6"/>
  <c r="P442" i="6"/>
  <c r="N435" i="6"/>
  <c r="N428" i="6"/>
  <c r="L425" i="6"/>
  <c r="L412" i="6"/>
  <c r="P402" i="6"/>
  <c r="N395" i="6"/>
  <c r="N381" i="6"/>
  <c r="P370" i="6"/>
  <c r="N357" i="6"/>
  <c r="N350" i="6"/>
  <c r="L337" i="6"/>
  <c r="N327" i="6"/>
  <c r="L324" i="6"/>
  <c r="P302" i="6"/>
  <c r="L291" i="6"/>
  <c r="P281" i="6"/>
  <c r="N278" i="6"/>
  <c r="L269" i="6"/>
  <c r="N266" i="6"/>
  <c r="N263" i="6"/>
  <c r="N260" i="6"/>
  <c r="N257" i="6"/>
  <c r="N254" i="6"/>
  <c r="N251" i="6"/>
  <c r="N248" i="6"/>
  <c r="N245" i="6"/>
  <c r="L209" i="6"/>
  <c r="P193" i="6"/>
  <c r="P190" i="6"/>
  <c r="P187" i="6"/>
  <c r="P184" i="6"/>
  <c r="P181" i="6"/>
  <c r="P178" i="6"/>
  <c r="P175" i="6"/>
  <c r="L149" i="6"/>
  <c r="N146" i="6"/>
  <c r="P143" i="6"/>
  <c r="L129" i="6"/>
  <c r="N126" i="6"/>
  <c r="P123" i="6"/>
  <c r="L109" i="6"/>
  <c r="N106" i="6"/>
  <c r="P103" i="6"/>
  <c r="L89" i="6"/>
  <c r="N86" i="6"/>
  <c r="P83" i="6"/>
  <c r="L69" i="6"/>
  <c r="N66" i="6"/>
  <c r="P63" i="6"/>
  <c r="L48" i="6"/>
  <c r="N45" i="6"/>
  <c r="P42" i="6"/>
  <c r="L28" i="6"/>
  <c r="N25" i="6"/>
  <c r="P22" i="6"/>
  <c r="L8" i="6"/>
  <c r="P820" i="6"/>
  <c r="P812" i="6"/>
  <c r="N804" i="6"/>
  <c r="N796" i="6"/>
  <c r="P792" i="6"/>
  <c r="L780" i="6"/>
  <c r="N776" i="6"/>
  <c r="N760" i="6"/>
  <c r="L752" i="6"/>
  <c r="T743" i="6"/>
  <c r="P740" i="6"/>
  <c r="N732" i="6"/>
  <c r="L720" i="6"/>
  <c r="L712" i="6"/>
  <c r="L672" i="6"/>
  <c r="N664" i="6"/>
  <c r="P660" i="6"/>
  <c r="P652" i="6"/>
  <c r="L644" i="6"/>
  <c r="N637" i="6"/>
  <c r="P633" i="6"/>
  <c r="N618" i="6"/>
  <c r="P603" i="6"/>
  <c r="N584" i="6"/>
  <c r="T580" i="6"/>
  <c r="N566" i="6"/>
  <c r="N562" i="6"/>
  <c r="N539" i="6"/>
  <c r="P535" i="6"/>
  <c r="P520" i="6"/>
  <c r="L509" i="6"/>
  <c r="T505" i="6"/>
  <c r="P496" i="6"/>
  <c r="N482" i="6"/>
  <c r="P467" i="6"/>
  <c r="L464" i="6"/>
  <c r="N453" i="6"/>
  <c r="L449" i="6"/>
  <c r="N442" i="6"/>
  <c r="L428" i="6"/>
  <c r="P415" i="6"/>
  <c r="P405" i="6"/>
  <c r="L402" i="6"/>
  <c r="L395" i="6"/>
  <c r="N377" i="6"/>
  <c r="N370" i="6"/>
  <c r="P353" i="6"/>
  <c r="L350" i="6"/>
  <c r="P340" i="6"/>
  <c r="L330" i="6"/>
  <c r="L327" i="6"/>
  <c r="N302" i="6"/>
  <c r="P295" i="6"/>
  <c r="P284" i="6"/>
  <c r="N281" i="6"/>
  <c r="L266" i="6"/>
  <c r="L263" i="6"/>
  <c r="L260" i="6"/>
  <c r="L257" i="6"/>
  <c r="L254" i="6"/>
  <c r="L251" i="6"/>
  <c r="L248" i="6"/>
  <c r="L245" i="6"/>
  <c r="N196" i="6"/>
  <c r="N193" i="6"/>
  <c r="N190" i="6"/>
  <c r="N187" i="6"/>
  <c r="N184" i="6"/>
  <c r="N181" i="6"/>
  <c r="N178" i="6"/>
  <c r="N175" i="6"/>
  <c r="P172" i="6"/>
  <c r="L146" i="6"/>
  <c r="N143" i="6"/>
  <c r="P140" i="6"/>
  <c r="L126" i="6"/>
  <c r="N123" i="6"/>
  <c r="P120" i="6"/>
  <c r="L106" i="6"/>
  <c r="N103" i="6"/>
  <c r="P100" i="6"/>
  <c r="L86" i="6"/>
  <c r="N83" i="6"/>
  <c r="P80" i="6"/>
  <c r="L66" i="6"/>
  <c r="N63" i="6"/>
  <c r="P60" i="6"/>
  <c r="L45" i="6"/>
  <c r="N42" i="6"/>
  <c r="P39" i="6"/>
  <c r="L25" i="6"/>
  <c r="N22" i="6"/>
  <c r="P19" i="6"/>
  <c r="P5" i="6"/>
  <c r="P844" i="6"/>
  <c r="P836" i="6"/>
  <c r="N820" i="6"/>
  <c r="N812" i="6"/>
  <c r="L804" i="6"/>
  <c r="L800" i="6"/>
  <c r="L796" i="6"/>
  <c r="L792" i="6"/>
  <c r="L776" i="6"/>
  <c r="P772" i="6"/>
  <c r="P687" i="6"/>
  <c r="L668" i="6"/>
  <c r="N660" i="6"/>
  <c r="P656" i="6"/>
  <c r="N652" i="6"/>
  <c r="L648" i="6"/>
  <c r="P625" i="6"/>
  <c r="L618" i="6"/>
  <c r="P614" i="6"/>
  <c r="L603" i="6"/>
  <c r="P599" i="6"/>
  <c r="L584" i="6"/>
  <c r="L566" i="6"/>
  <c r="L562" i="6"/>
  <c r="N535" i="6"/>
  <c r="N520" i="6"/>
  <c r="N496" i="6"/>
  <c r="N489" i="6"/>
  <c r="P485" i="6"/>
  <c r="L482" i="6"/>
  <c r="P478" i="6"/>
  <c r="N467" i="6"/>
  <c r="P460" i="6"/>
  <c r="P445" i="6"/>
  <c r="L442" i="6"/>
  <c r="L431" i="6"/>
  <c r="N415" i="6"/>
  <c r="L405" i="6"/>
  <c r="N384" i="6"/>
  <c r="L377" i="6"/>
  <c r="L370" i="6"/>
  <c r="P360" i="6"/>
  <c r="N353" i="6"/>
  <c r="P343" i="6"/>
  <c r="L340" i="6"/>
  <c r="P314" i="6"/>
  <c r="P305" i="6"/>
  <c r="L302" i="6"/>
  <c r="N295" i="6"/>
  <c r="N284" i="6"/>
  <c r="P235" i="6"/>
  <c r="N232" i="6"/>
  <c r="P229" i="6"/>
  <c r="P199" i="6"/>
  <c r="L196" i="6"/>
  <c r="L193" i="6"/>
  <c r="L190" i="6"/>
  <c r="L187" i="6"/>
  <c r="L184" i="6"/>
  <c r="L181" i="6"/>
  <c r="L178" i="6"/>
  <c r="L175" i="6"/>
  <c r="N172" i="6"/>
  <c r="P169" i="6"/>
  <c r="L143" i="6"/>
  <c r="N140" i="6"/>
  <c r="P137" i="6"/>
  <c r="L123" i="6"/>
  <c r="N120" i="6"/>
  <c r="P117" i="6"/>
  <c r="L103" i="6"/>
  <c r="N100" i="6"/>
  <c r="P97" i="6"/>
  <c r="L83" i="6"/>
  <c r="N80" i="6"/>
  <c r="P77" i="6"/>
  <c r="L63" i="6"/>
  <c r="N60" i="6"/>
  <c r="P57" i="6"/>
  <c r="L42" i="6"/>
  <c r="N39" i="6"/>
  <c r="P36" i="6"/>
  <c r="L22" i="6"/>
  <c r="N19" i="6"/>
  <c r="P16" i="6"/>
  <c r="N5" i="6"/>
  <c r="L844" i="6"/>
  <c r="N840" i="6"/>
  <c r="N827" i="6"/>
  <c r="N787" i="6"/>
  <c r="L783" i="6"/>
  <c r="P767" i="6"/>
  <c r="N735" i="6"/>
  <c r="L727" i="6"/>
  <c r="N723" i="6"/>
  <c r="P715" i="6"/>
  <c r="L707" i="6"/>
  <c r="L703" i="6"/>
  <c r="N699" i="6"/>
  <c r="P695" i="6"/>
  <c r="L683" i="6"/>
  <c r="N679" i="6"/>
  <c r="N640" i="6"/>
  <c r="L606" i="6"/>
  <c r="L599" i="6"/>
  <c r="P587" i="6"/>
  <c r="L573" i="6"/>
  <c r="N569" i="6"/>
  <c r="N550" i="6"/>
  <c r="N546" i="6"/>
  <c r="N523" i="6"/>
  <c r="P512" i="6"/>
  <c r="P499" i="6"/>
  <c r="L485" i="6"/>
  <c r="P470" i="6"/>
  <c r="L456" i="6"/>
  <c r="L445" i="6"/>
  <c r="P438" i="6"/>
  <c r="P421" i="6"/>
  <c r="N418" i="6"/>
  <c r="L398" i="6"/>
  <c r="L391" i="6"/>
  <c r="P373" i="6"/>
  <c r="P366" i="6"/>
  <c r="P356" i="6"/>
  <c r="N346" i="6"/>
  <c r="P320" i="6"/>
  <c r="L317" i="6"/>
  <c r="L314" i="6"/>
  <c r="N311" i="6"/>
  <c r="N308" i="6"/>
  <c r="L305" i="6"/>
  <c r="P298" i="6"/>
  <c r="N287" i="6"/>
  <c r="P274" i="6"/>
  <c r="P271" i="6"/>
  <c r="P823" i="6"/>
  <c r="T782" i="6"/>
  <c r="N779" i="6"/>
  <c r="L767" i="6"/>
  <c r="P763" i="6"/>
  <c r="N759" i="6"/>
  <c r="P755" i="6"/>
  <c r="P747" i="6"/>
  <c r="P743" i="6"/>
  <c r="N739" i="6"/>
  <c r="L735" i="6"/>
  <c r="L723" i="6"/>
  <c r="N715" i="6"/>
  <c r="L695" i="6"/>
  <c r="P675" i="6"/>
  <c r="P643" i="6"/>
  <c r="L640" i="6"/>
  <c r="P636" i="6"/>
  <c r="P621" i="6"/>
  <c r="P595" i="6"/>
  <c r="L591" i="6"/>
  <c r="N587" i="6"/>
  <c r="L580" i="6"/>
  <c r="P576" i="6"/>
  <c r="L550" i="6"/>
  <c r="L546" i="6"/>
  <c r="P542" i="6"/>
  <c r="L512" i="6"/>
  <c r="P505" i="6"/>
  <c r="P502" i="6"/>
  <c r="N499" i="6"/>
  <c r="P492" i="6"/>
  <c r="N839" i="6"/>
  <c r="L835" i="6"/>
  <c r="T822" i="6"/>
  <c r="T818" i="6"/>
  <c r="L815" i="6"/>
  <c r="T810" i="6"/>
  <c r="N807" i="6"/>
  <c r="L775" i="6"/>
  <c r="P750" i="6"/>
  <c r="N706" i="6"/>
  <c r="P702" i="6"/>
  <c r="P698" i="6"/>
  <c r="P686" i="6"/>
  <c r="P682" i="6"/>
  <c r="P670" i="6"/>
  <c r="T662" i="6"/>
  <c r="L659" i="6"/>
  <c r="L655" i="6"/>
  <c r="T642" i="6"/>
  <c r="P624" i="6"/>
  <c r="N617" i="6"/>
  <c r="N609" i="6"/>
  <c r="P605" i="6"/>
  <c r="L602" i="6"/>
  <c r="N583" i="6"/>
  <c r="N557" i="6"/>
  <c r="P553" i="6"/>
  <c r="L530" i="6"/>
  <c r="N526" i="6"/>
  <c r="P522" i="6"/>
  <c r="P515" i="6"/>
  <c r="P495" i="6"/>
  <c r="L488" i="6"/>
  <c r="P838" i="6"/>
  <c r="P834" i="6"/>
  <c r="N830" i="6"/>
  <c r="P818" i="6"/>
  <c r="P810" i="6"/>
  <c r="L778" i="6"/>
  <c r="N689" i="6"/>
  <c r="P674" i="6"/>
  <c r="N666" i="6"/>
  <c r="L650" i="6"/>
  <c r="P642" i="6"/>
  <c r="L635" i="6"/>
  <c r="N627" i="6"/>
  <c r="L620" i="6"/>
  <c r="N616" i="6"/>
  <c r="N612" i="6"/>
  <c r="P575" i="6"/>
  <c r="L564" i="6"/>
  <c r="P560" i="6"/>
  <c r="P556" i="6"/>
  <c r="P533" i="6"/>
  <c r="N525" i="6"/>
  <c r="P518" i="6"/>
  <c r="P507" i="6"/>
  <c r="P504" i="6"/>
  <c r="N501" i="6"/>
  <c r="L498" i="6"/>
  <c r="L476" i="6"/>
  <c r="L469" i="6"/>
  <c r="P458" i="6"/>
  <c r="N447" i="6"/>
  <c r="N423" i="6"/>
  <c r="N413" i="6"/>
  <c r="P400" i="6"/>
  <c r="L386" i="6"/>
  <c r="N379" i="6"/>
  <c r="L372" i="6"/>
  <c r="N368" i="6"/>
  <c r="L348" i="6"/>
  <c r="P338" i="6"/>
  <c r="P325" i="6"/>
  <c r="N322" i="6"/>
  <c r="L319" i="6"/>
  <c r="T312" i="6"/>
  <c r="L310" i="6"/>
  <c r="P292" i="6"/>
  <c r="L289" i="6"/>
  <c r="N276" i="6"/>
  <c r="N273" i="6"/>
  <c r="N270" i="6"/>
  <c r="P267" i="6"/>
  <c r="P264" i="6"/>
  <c r="P261" i="6"/>
  <c r="P258" i="6"/>
  <c r="P255" i="6"/>
  <c r="P252" i="6"/>
  <c r="P249" i="6"/>
  <c r="P246" i="6"/>
  <c r="N243" i="6"/>
  <c r="P840" i="6"/>
  <c r="N835" i="6"/>
  <c r="P830" i="6"/>
  <c r="L816" i="6"/>
  <c r="P782" i="6"/>
  <c r="L773" i="6"/>
  <c r="P749" i="6"/>
  <c r="P721" i="6"/>
  <c r="P663" i="6"/>
  <c r="L590" i="6"/>
  <c r="N585" i="6"/>
  <c r="L572" i="6"/>
  <c r="P549" i="6"/>
  <c r="P544" i="6"/>
  <c r="T534" i="6"/>
  <c r="L508" i="6"/>
  <c r="N486" i="6"/>
  <c r="L478" i="6"/>
  <c r="N461" i="6"/>
  <c r="N432" i="6"/>
  <c r="T404" i="6"/>
  <c r="N401" i="6"/>
  <c r="L397" i="6"/>
  <c r="L389" i="6"/>
  <c r="L385" i="6"/>
  <c r="P364" i="6"/>
  <c r="T360" i="6"/>
  <c r="P341" i="6"/>
  <c r="N326" i="6"/>
  <c r="P322" i="6"/>
  <c r="P311" i="6"/>
  <c r="N304" i="6"/>
  <c r="L296" i="6"/>
  <c r="P283" i="6"/>
  <c r="P272" i="6"/>
  <c r="P268" i="6"/>
  <c r="N234" i="6"/>
  <c r="L231" i="6"/>
  <c r="L228" i="6"/>
  <c r="L225" i="6"/>
  <c r="P209" i="6"/>
  <c r="P202" i="6"/>
  <c r="L192" i="6"/>
  <c r="N185" i="6"/>
  <c r="P174" i="6"/>
  <c r="N171" i="6"/>
  <c r="N168" i="6"/>
  <c r="N165" i="6"/>
  <c r="P142" i="6"/>
  <c r="N139" i="6"/>
  <c r="N136" i="6"/>
  <c r="N133" i="6"/>
  <c r="L130" i="6"/>
  <c r="P107" i="6"/>
  <c r="P94" i="6"/>
  <c r="N91" i="6"/>
  <c r="N81" i="6"/>
  <c r="L78" i="6"/>
  <c r="L75" i="6"/>
  <c r="L65" i="6"/>
  <c r="P41" i="6"/>
  <c r="N38" i="6"/>
  <c r="N35" i="6"/>
  <c r="N32" i="6"/>
  <c r="L29" i="6"/>
  <c r="N801" i="6"/>
  <c r="L763" i="6"/>
  <c r="L749" i="6"/>
  <c r="N730" i="6"/>
  <c r="L682" i="6"/>
  <c r="N658" i="6"/>
  <c r="P653" i="6"/>
  <c r="T648" i="6"/>
  <c r="N639" i="6"/>
  <c r="P630" i="6"/>
  <c r="L626" i="6"/>
  <c r="L612" i="6"/>
  <c r="N599" i="6"/>
  <c r="N576" i="6"/>
  <c r="N567" i="6"/>
  <c r="L558" i="6"/>
  <c r="L549" i="6"/>
  <c r="P521" i="6"/>
  <c r="L490" i="6"/>
  <c r="P473" i="6"/>
  <c r="P469" i="6"/>
  <c r="T460" i="6"/>
  <c r="P452" i="6"/>
  <c r="L448" i="6"/>
  <c r="P444" i="6"/>
  <c r="N424" i="6"/>
  <c r="P392" i="6"/>
  <c r="P376" i="6"/>
  <c r="L364" i="6"/>
  <c r="P348" i="6"/>
  <c r="L341" i="6"/>
  <c r="P329" i="6"/>
  <c r="L318" i="6"/>
  <c r="L283" i="6"/>
  <c r="L268" i="6"/>
  <c r="N264" i="6"/>
  <c r="L256" i="6"/>
  <c r="N252" i="6"/>
  <c r="L244" i="6"/>
  <c r="N237" i="6"/>
  <c r="P218" i="6"/>
  <c r="N215" i="6"/>
  <c r="N212" i="6"/>
  <c r="P205" i="6"/>
  <c r="N195" i="6"/>
  <c r="N188" i="6"/>
  <c r="L174" i="6"/>
  <c r="P155" i="6"/>
  <c r="P152" i="6"/>
  <c r="P145" i="6"/>
  <c r="L142" i="6"/>
  <c r="P110" i="6"/>
  <c r="L107" i="6"/>
  <c r="L100" i="6"/>
  <c r="L97" i="6"/>
  <c r="L94" i="6"/>
  <c r="N84" i="6"/>
  <c r="N68" i="6"/>
  <c r="P58" i="6"/>
  <c r="P55" i="6"/>
  <c r="P52" i="6"/>
  <c r="P44" i="6"/>
  <c r="L41" i="6"/>
  <c r="P837" i="6"/>
  <c r="N818" i="6"/>
  <c r="N789" i="6"/>
  <c r="P775" i="6"/>
  <c r="P770" i="6"/>
  <c r="N766" i="6"/>
  <c r="P761" i="6"/>
  <c r="T741" i="6"/>
  <c r="T732" i="6"/>
  <c r="T722" i="6"/>
  <c r="P718" i="6"/>
  <c r="L709" i="6"/>
  <c r="N704" i="6"/>
  <c r="P689" i="6"/>
  <c r="N675" i="6"/>
  <c r="L656" i="6"/>
  <c r="L624" i="6"/>
  <c r="N610" i="6"/>
  <c r="N597" i="6"/>
  <c r="L565" i="6"/>
  <c r="L528" i="6"/>
  <c r="P519" i="6"/>
  <c r="N497" i="6"/>
  <c r="N488" i="6"/>
  <c r="L459" i="6"/>
  <c r="L430" i="6"/>
  <c r="P410" i="6"/>
  <c r="P403" i="6"/>
  <c r="P399" i="6"/>
  <c r="L379" i="6"/>
  <c r="N362" i="6"/>
  <c r="L339" i="6"/>
  <c r="L335" i="6"/>
  <c r="L328" i="6"/>
  <c r="P316" i="6"/>
  <c r="P309" i="6"/>
  <c r="N285" i="6"/>
  <c r="L270" i="6"/>
  <c r="P262" i="6"/>
  <c r="P250" i="6"/>
  <c r="L239" i="6"/>
  <c r="P226" i="6"/>
  <c r="N223" i="6"/>
  <c r="L220" i="6"/>
  <c r="P207" i="6"/>
  <c r="P197" i="6"/>
  <c r="L183" i="6"/>
  <c r="L176" i="6"/>
  <c r="P163" i="6"/>
  <c r="N160" i="6"/>
  <c r="L157" i="6"/>
  <c r="L144" i="6"/>
  <c r="P131" i="6"/>
  <c r="L128" i="6"/>
  <c r="P121" i="6"/>
  <c r="N118" i="6"/>
  <c r="N115" i="6"/>
  <c r="N112" i="6"/>
  <c r="N105" i="6"/>
  <c r="P79" i="6"/>
  <c r="N785" i="6"/>
  <c r="L730" i="6"/>
  <c r="L689" i="6"/>
  <c r="L669" i="6"/>
  <c r="N659" i="6"/>
  <c r="L630" i="6"/>
  <c r="L611" i="6"/>
  <c r="P606" i="6"/>
  <c r="T601" i="6"/>
  <c r="P597" i="6"/>
  <c r="N578" i="6"/>
  <c r="N544" i="6"/>
  <c r="P506" i="6"/>
  <c r="N492" i="6"/>
  <c r="N483" i="6"/>
  <c r="T478" i="6"/>
  <c r="L470" i="6"/>
  <c r="T465" i="6"/>
  <c r="L461" i="6"/>
  <c r="L415" i="6"/>
  <c r="P389" i="6"/>
  <c r="N385" i="6"/>
  <c r="P351" i="6"/>
  <c r="N331" i="6"/>
  <c r="N307" i="6"/>
  <c r="N303" i="6"/>
  <c r="N261" i="6"/>
  <c r="L253" i="6"/>
  <c r="L237" i="6"/>
  <c r="N230" i="6"/>
  <c r="L227" i="6"/>
  <c r="N220" i="6"/>
  <c r="P213" i="6"/>
  <c r="L210" i="6"/>
  <c r="P191" i="6"/>
  <c r="N176" i="6"/>
  <c r="N162" i="6"/>
  <c r="N155" i="6"/>
  <c r="P148" i="6"/>
  <c r="L141" i="6"/>
  <c r="N134" i="6"/>
  <c r="L127" i="6"/>
  <c r="L110" i="6"/>
  <c r="P102" i="6"/>
  <c r="L85" i="6"/>
  <c r="T77" i="6"/>
  <c r="L68" i="6"/>
  <c r="N61" i="6"/>
  <c r="T57" i="6"/>
  <c r="P50" i="6"/>
  <c r="L47" i="6"/>
  <c r="L33" i="6"/>
  <c r="N26" i="6"/>
  <c r="L19" i="6"/>
  <c r="L16" i="6"/>
  <c r="L13" i="6"/>
  <c r="P829" i="6"/>
  <c r="P754" i="6"/>
  <c r="P704" i="6"/>
  <c r="T668" i="6"/>
  <c r="T658" i="6"/>
  <c r="N649" i="6"/>
  <c r="N625" i="6"/>
  <c r="N582" i="6"/>
  <c r="L578" i="6"/>
  <c r="N559" i="6"/>
  <c r="P554" i="6"/>
  <c r="P534" i="6"/>
  <c r="T482" i="6"/>
  <c r="P474" i="6"/>
  <c r="P430" i="6"/>
  <c r="N410" i="6"/>
  <c r="N393" i="6"/>
  <c r="N389" i="6"/>
  <c r="N376" i="6"/>
  <c r="P372" i="6"/>
  <c r="P363" i="6"/>
  <c r="P359" i="6"/>
  <c r="N351" i="6"/>
  <c r="N343" i="6"/>
  <c r="L331" i="6"/>
  <c r="P289" i="6"/>
  <c r="P265" i="6"/>
  <c r="L261" i="6"/>
  <c r="P244" i="6"/>
  <c r="P233" i="6"/>
  <c r="L230" i="6"/>
  <c r="P223" i="6"/>
  <c r="N213" i="6"/>
  <c r="P206" i="6"/>
  <c r="N202" i="6"/>
  <c r="L191" i="6"/>
  <c r="P183" i="6"/>
  <c r="L172" i="6"/>
  <c r="L155" i="6"/>
  <c r="N148" i="6"/>
  <c r="T140" i="6"/>
  <c r="L134" i="6"/>
  <c r="P113" i="6"/>
  <c r="N102" i="6"/>
  <c r="P92" i="6"/>
  <c r="P71" i="6"/>
  <c r="P64" i="6"/>
  <c r="L61" i="6"/>
  <c r="N50" i="6"/>
  <c r="P43" i="6"/>
  <c r="N36" i="6"/>
  <c r="L26" i="6"/>
  <c r="N819" i="6"/>
  <c r="P814" i="6"/>
  <c r="L809" i="6"/>
  <c r="P789" i="6"/>
  <c r="L759" i="6"/>
  <c r="N749" i="6"/>
  <c r="N586" i="6"/>
  <c r="L582" i="6"/>
  <c r="T577" i="6"/>
  <c r="N573" i="6"/>
  <c r="N568" i="6"/>
  <c r="N549" i="6"/>
  <c r="P529" i="6"/>
  <c r="N515" i="6"/>
  <c r="P487" i="6"/>
  <c r="P447" i="6"/>
  <c r="P443" i="6"/>
  <c r="N439" i="6"/>
  <c r="P434" i="6"/>
  <c r="N430" i="6"/>
  <c r="P422" i="6"/>
  <c r="L410" i="6"/>
  <c r="T388" i="6"/>
  <c r="L376" i="6"/>
  <c r="P367" i="6"/>
  <c r="N359" i="6"/>
  <c r="P355" i="6"/>
  <c r="P334" i="6"/>
  <c r="N318" i="6"/>
  <c r="N314" i="6"/>
  <c r="P293" i="6"/>
  <c r="N289" i="6"/>
  <c r="P277" i="6"/>
  <c r="N265" i="6"/>
  <c r="P240" i="6"/>
  <c r="N233" i="6"/>
  <c r="T229" i="6"/>
  <c r="L223" i="6"/>
  <c r="N216" i="6"/>
  <c r="L213" i="6"/>
  <c r="P198" i="6"/>
  <c r="N183" i="6"/>
  <c r="P165" i="6"/>
  <c r="P158" i="6"/>
  <c r="P151" i="6"/>
  <c r="L148" i="6"/>
  <c r="N137" i="6"/>
  <c r="P130" i="6"/>
  <c r="P116" i="6"/>
  <c r="N113" i="6"/>
  <c r="L102" i="6"/>
  <c r="N92" i="6"/>
  <c r="P88" i="6"/>
  <c r="P81" i="6"/>
  <c r="P74" i="6"/>
  <c r="N71" i="6"/>
  <c r="N64" i="6"/>
  <c r="P54" i="6"/>
  <c r="L50" i="6"/>
  <c r="N43" i="6"/>
  <c r="L36" i="6"/>
  <c r="P29" i="6"/>
  <c r="N844" i="6"/>
  <c r="L789" i="6"/>
  <c r="N769" i="6"/>
  <c r="T748" i="6"/>
  <c r="L739" i="6"/>
  <c r="P734" i="6"/>
  <c r="N724" i="6"/>
  <c r="N709" i="6"/>
  <c r="L653" i="6"/>
  <c r="P634" i="6"/>
  <c r="P620" i="6"/>
  <c r="L615" i="6"/>
  <c r="L586" i="6"/>
  <c r="P538" i="6"/>
  <c r="L529" i="6"/>
  <c r="P524" i="6"/>
  <c r="L515" i="6"/>
  <c r="L501" i="6"/>
  <c r="L451" i="6"/>
  <c r="L447" i="6"/>
  <c r="N443" i="6"/>
  <c r="T429" i="6"/>
  <c r="N426" i="6"/>
  <c r="N422" i="6"/>
  <c r="P418" i="6"/>
  <c r="P406" i="6"/>
  <c r="N397" i="6"/>
  <c r="N367" i="6"/>
  <c r="L359" i="6"/>
  <c r="P346" i="6"/>
  <c r="N334" i="6"/>
  <c r="P310" i="6"/>
  <c r="N298" i="6"/>
  <c r="N293" i="6"/>
  <c r="P285" i="6"/>
  <c r="N277" i="6"/>
  <c r="P273" i="6"/>
  <c r="P269" i="6"/>
  <c r="L265" i="6"/>
  <c r="N240" i="6"/>
  <c r="L233" i="6"/>
  <c r="L216" i="6"/>
  <c r="N198" i="6"/>
  <c r="P179" i="6"/>
  <c r="L165" i="6"/>
  <c r="N158" i="6"/>
  <c r="N151" i="6"/>
  <c r="P144" i="6"/>
  <c r="L137" i="6"/>
  <c r="N130" i="6"/>
  <c r="P119" i="6"/>
  <c r="N116" i="6"/>
  <c r="L113" i="6"/>
  <c r="P95" i="6"/>
  <c r="N88" i="6"/>
  <c r="L81" i="6"/>
  <c r="N74" i="6"/>
  <c r="L71" i="6"/>
  <c r="L64" i="6"/>
  <c r="N54" i="6"/>
  <c r="L43" i="6"/>
  <c r="N29" i="6"/>
  <c r="P6" i="6"/>
  <c r="L838" i="6"/>
  <c r="L833" i="6"/>
  <c r="L818" i="6"/>
  <c r="N813" i="6"/>
  <c r="L808" i="6"/>
  <c r="N798" i="6"/>
  <c r="P793" i="6"/>
  <c r="L758" i="6"/>
  <c r="L753" i="6"/>
  <c r="N743" i="6"/>
  <c r="N718" i="6"/>
  <c r="L698" i="6"/>
  <c r="L638" i="6"/>
  <c r="T604" i="6"/>
  <c r="P581" i="6"/>
  <c r="L548" i="6"/>
  <c r="L486" i="6"/>
  <c r="L455" i="6"/>
  <c r="L438" i="6"/>
  <c r="P409" i="6"/>
  <c r="L392" i="6"/>
  <c r="L362" i="6"/>
  <c r="P354" i="6"/>
  <c r="L342" i="6"/>
  <c r="N317" i="6"/>
  <c r="L306" i="6"/>
  <c r="P280" i="6"/>
  <c r="P247" i="6"/>
  <c r="P243" i="6"/>
  <c r="L236" i="6"/>
  <c r="N229" i="6"/>
  <c r="L219" i="6"/>
  <c r="L205" i="6"/>
  <c r="N201" i="6"/>
  <c r="N186" i="6"/>
  <c r="P171" i="6"/>
  <c r="L161" i="6"/>
  <c r="N154" i="6"/>
  <c r="P133" i="6"/>
  <c r="N122" i="6"/>
  <c r="P101" i="6"/>
  <c r="L98" i="6"/>
  <c r="P91" i="6"/>
  <c r="L84" i="6"/>
  <c r="N67" i="6"/>
  <c r="L60" i="6"/>
  <c r="N46" i="6"/>
  <c r="L32" i="6"/>
  <c r="P21" i="6"/>
  <c r="N18" i="6"/>
  <c r="N15" i="6"/>
  <c r="N12" i="6"/>
  <c r="N837" i="6"/>
  <c r="N832" i="6"/>
  <c r="L812" i="6"/>
  <c r="P807" i="6"/>
  <c r="L802" i="6"/>
  <c r="P787" i="6"/>
  <c r="P757" i="6"/>
  <c r="T746" i="6"/>
  <c r="P707" i="6"/>
  <c r="P692" i="6"/>
  <c r="N632" i="6"/>
  <c r="L623" i="6"/>
  <c r="P604" i="6"/>
  <c r="T570" i="6"/>
  <c r="L552" i="6"/>
  <c r="P532" i="6"/>
  <c r="T526" i="6"/>
  <c r="L518" i="6"/>
  <c r="T503" i="6"/>
  <c r="T489" i="6"/>
  <c r="N485" i="6"/>
  <c r="T480" i="6"/>
  <c r="N472" i="6"/>
  <c r="L450" i="6"/>
  <c r="P391" i="6"/>
  <c r="T386" i="6"/>
  <c r="T382" i="6"/>
  <c r="P379" i="6"/>
  <c r="N349" i="6"/>
  <c r="L329" i="6"/>
  <c r="L325" i="6"/>
  <c r="N305" i="6"/>
  <c r="N301" i="6"/>
  <c r="L259" i="6"/>
  <c r="L255" i="6"/>
  <c r="P225" i="6"/>
  <c r="L208" i="6"/>
  <c r="P204" i="6"/>
  <c r="T196" i="6"/>
  <c r="N189" i="6"/>
  <c r="N167" i="6"/>
  <c r="P160" i="6"/>
  <c r="N150" i="6"/>
  <c r="P139" i="6"/>
  <c r="L125" i="6"/>
  <c r="P118" i="6"/>
  <c r="L115" i="6"/>
  <c r="N108" i="6"/>
  <c r="P104" i="6"/>
  <c r="L87" i="6"/>
  <c r="P76" i="6"/>
  <c r="N73" i="6"/>
  <c r="L70" i="6"/>
  <c r="P826" i="6"/>
  <c r="P797" i="6"/>
  <c r="L762" i="6"/>
  <c r="L722" i="6"/>
  <c r="P717" i="6"/>
  <c r="P661" i="6"/>
  <c r="T622" i="6"/>
  <c r="T617" i="6"/>
  <c r="P613" i="6"/>
  <c r="N608" i="6"/>
  <c r="L604" i="6"/>
  <c r="P561" i="6"/>
  <c r="P541" i="6"/>
  <c r="P536" i="6"/>
  <c r="N522" i="6"/>
  <c r="N508" i="6"/>
  <c r="N476" i="6"/>
  <c r="L472" i="6"/>
  <c r="L463" i="6"/>
  <c r="P454" i="6"/>
  <c r="P441" i="6"/>
  <c r="P437" i="6"/>
  <c r="L400" i="6"/>
  <c r="P365" i="6"/>
  <c r="P361" i="6"/>
  <c r="L353" i="6"/>
  <c r="N341" i="6"/>
  <c r="N316" i="6"/>
  <c r="L235" i="6"/>
  <c r="N225" i="6"/>
  <c r="N218" i="6"/>
  <c r="P211" i="6"/>
  <c r="N204" i="6"/>
  <c r="L189" i="6"/>
  <c r="P170" i="6"/>
  <c r="L167" i="6"/>
  <c r="L160" i="6"/>
  <c r="P153" i="6"/>
  <c r="L150" i="6"/>
  <c r="L139" i="6"/>
  <c r="P132" i="6"/>
  <c r="L118" i="6"/>
  <c r="L108" i="6"/>
  <c r="N104" i="6"/>
  <c r="N97" i="6"/>
  <c r="P90" i="6"/>
  <c r="N76" i="6"/>
  <c r="L73" i="6"/>
  <c r="P59" i="6"/>
  <c r="N56" i="6"/>
  <c r="L53" i="6"/>
  <c r="N31" i="6"/>
  <c r="L24" i="6"/>
  <c r="P8" i="6"/>
  <c r="L5" i="6"/>
  <c r="P842" i="6"/>
  <c r="L826" i="6"/>
  <c r="N821" i="6"/>
  <c r="N737" i="6"/>
  <c r="N701" i="6"/>
  <c r="P696" i="6"/>
  <c r="L686" i="6"/>
  <c r="N681" i="6"/>
  <c r="L670" i="6"/>
  <c r="N646" i="6"/>
  <c r="P641" i="6"/>
  <c r="P579" i="6"/>
  <c r="N575" i="6"/>
  <c r="L536" i="6"/>
  <c r="L467" i="6"/>
  <c r="L458" i="6"/>
  <c r="L432" i="6"/>
  <c r="L424" i="6"/>
  <c r="L420" i="6"/>
  <c r="P416" i="6"/>
  <c r="P412" i="6"/>
  <c r="N404" i="6"/>
  <c r="P369" i="6"/>
  <c r="L365" i="6"/>
  <c r="L361" i="6"/>
  <c r="N332" i="6"/>
  <c r="P312" i="6"/>
  <c r="P308" i="6"/>
  <c r="N296" i="6"/>
  <c r="P279" i="6"/>
  <c r="P275" i="6"/>
  <c r="L271" i="6"/>
  <c r="L267" i="6"/>
  <c r="L246" i="6"/>
  <c r="P238" i="6"/>
  <c r="P231" i="6"/>
  <c r="N228" i="6"/>
  <c r="P221" i="6"/>
  <c r="P214" i="6"/>
  <c r="L211" i="6"/>
  <c r="N200" i="6"/>
  <c r="L185" i="6"/>
  <c r="P177" i="6"/>
  <c r="L170" i="6"/>
  <c r="N163" i="6"/>
  <c r="L153" i="6"/>
  <c r="N142" i="6"/>
  <c r="P135" i="6"/>
  <c r="N128" i="6"/>
  <c r="L121" i="6"/>
  <c r="N111" i="6"/>
  <c r="L90" i="6"/>
  <c r="L79" i="6"/>
  <c r="N62" i="6"/>
  <c r="L59" i="6"/>
  <c r="N34" i="6"/>
  <c r="N27" i="6"/>
  <c r="P20" i="6"/>
  <c r="N17" i="6"/>
  <c r="N14" i="6"/>
  <c r="N11" i="6"/>
  <c r="N7" i="6"/>
  <c r="P11" i="6"/>
  <c r="T18" i="6"/>
  <c r="T22" i="6"/>
  <c r="P35" i="6"/>
  <c r="L39" i="6"/>
  <c r="P61" i="6"/>
  <c r="P65" i="6"/>
  <c r="P78" i="6"/>
  <c r="P82" i="6"/>
  <c r="N87" i="6"/>
  <c r="P99" i="6"/>
  <c r="L104" i="6"/>
  <c r="T116" i="6"/>
  <c r="L138" i="6"/>
  <c r="L147" i="6"/>
  <c r="N164" i="6"/>
  <c r="P168" i="6"/>
  <c r="L177" i="6"/>
  <c r="L195" i="6"/>
  <c r="T208" i="6"/>
  <c r="P217" i="6"/>
  <c r="L226" i="6"/>
  <c r="P230" i="6"/>
  <c r="T262" i="6"/>
  <c r="N290" i="6"/>
  <c r="T300" i="6"/>
  <c r="N310" i="6"/>
  <c r="N319" i="6"/>
  <c r="T332" i="6"/>
  <c r="N338" i="6"/>
  <c r="N347" i="6"/>
  <c r="P362" i="6"/>
  <c r="N387" i="6"/>
  <c r="N403" i="6"/>
  <c r="N407" i="6"/>
  <c r="T420" i="6"/>
  <c r="P450" i="6"/>
  <c r="P455" i="6"/>
  <c r="T470" i="6"/>
  <c r="L491" i="6"/>
  <c r="T532" i="6"/>
  <c r="T550" i="6"/>
  <c r="L561" i="6"/>
  <c r="T582" i="6"/>
  <c r="T598" i="6"/>
  <c r="N641" i="6"/>
  <c r="P646" i="6"/>
  <c r="P678" i="6"/>
  <c r="T705" i="6"/>
  <c r="T754" i="6"/>
  <c r="T766" i="6"/>
  <c r="N810" i="6"/>
  <c r="T35" i="6"/>
  <c r="T65" i="6"/>
  <c r="T99" i="6"/>
  <c r="T104" i="6"/>
  <c r="T378" i="6"/>
  <c r="T435" i="6"/>
  <c r="N4" i="6"/>
  <c r="T7" i="6"/>
  <c r="P15" i="6"/>
  <c r="N23" i="6"/>
  <c r="P27" i="6"/>
  <c r="T31" i="6"/>
  <c r="P48" i="6"/>
  <c r="P53" i="6"/>
  <c r="N57" i="6"/>
  <c r="P70" i="6"/>
  <c r="T82" i="6"/>
  <c r="T87" i="6"/>
  <c r="L96" i="6"/>
  <c r="P109" i="6"/>
  <c r="N117" i="6"/>
  <c r="P125" i="6"/>
  <c r="P138" i="6"/>
  <c r="P147" i="6"/>
  <c r="N156" i="6"/>
  <c r="T160" i="6"/>
  <c r="L173" i="6"/>
  <c r="L186" i="6"/>
  <c r="T190" i="6"/>
  <c r="T204" i="6"/>
  <c r="T221" i="6"/>
  <c r="T243" i="6"/>
  <c r="N253" i="6"/>
  <c r="T267" i="6"/>
  <c r="L277" i="6"/>
  <c r="L286" i="6"/>
  <c r="P296" i="6"/>
  <c r="P301" i="6"/>
  <c r="P306" i="6"/>
  <c r="T314" i="6"/>
  <c r="T319" i="6"/>
  <c r="T347" i="6"/>
  <c r="T357" i="6"/>
  <c r="L368" i="6"/>
  <c r="N373" i="6"/>
  <c r="N383" i="6"/>
  <c r="T397" i="6"/>
  <c r="T407" i="6"/>
  <c r="L417" i="6"/>
  <c r="N421" i="6"/>
  <c r="L426" i="6"/>
  <c r="T455" i="6"/>
  <c r="N466" i="6"/>
  <c r="T486" i="6"/>
  <c r="T533" i="6"/>
  <c r="P578" i="6"/>
  <c r="T614" i="6"/>
  <c r="T657" i="6"/>
  <c r="L701" i="6"/>
  <c r="L750" i="6"/>
  <c r="P778" i="6"/>
  <c r="N783" i="6"/>
  <c r="T788" i="6"/>
  <c r="P833" i="6"/>
  <c r="S845" i="6"/>
  <c r="T37" i="6"/>
  <c r="T315" i="6"/>
  <c r="T348" i="6"/>
  <c r="T394" i="6"/>
  <c r="T607" i="6"/>
  <c r="T665" i="6"/>
  <c r="T691" i="6"/>
  <c r="T726" i="6"/>
  <c r="T761" i="6"/>
  <c r="T831" i="6"/>
  <c r="T27" i="6"/>
  <c r="T34" i="6"/>
  <c r="T111" i="6"/>
  <c r="T128" i="6"/>
  <c r="T250" i="6"/>
  <c r="T271" i="6"/>
  <c r="T287" i="6"/>
  <c r="T296" i="6"/>
  <c r="T320" i="6"/>
  <c r="T432" i="6"/>
  <c r="T494" i="6"/>
  <c r="T556" i="6"/>
  <c r="T589" i="6"/>
  <c r="T627" i="6"/>
  <c r="T670" i="6"/>
  <c r="T737" i="6"/>
  <c r="T767" i="6"/>
  <c r="T806" i="6"/>
  <c r="T821" i="6"/>
  <c r="T90" i="6"/>
  <c r="T132" i="6"/>
  <c r="T170" i="6"/>
  <c r="T211" i="6"/>
  <c r="T365" i="6"/>
  <c r="T400" i="6"/>
  <c r="T463" i="6"/>
  <c r="T575" i="6"/>
  <c r="T717" i="6"/>
  <c r="T727" i="6"/>
  <c r="T826" i="6"/>
  <c r="T164" i="6"/>
  <c r="T264" i="6"/>
  <c r="T268" i="6"/>
  <c r="T292" i="6"/>
  <c r="T366" i="6"/>
  <c r="T396" i="6"/>
  <c r="T413" i="6"/>
  <c r="T421" i="6"/>
  <c r="T477" i="6"/>
  <c r="T514" i="6"/>
  <c r="T537" i="6"/>
  <c r="T542" i="6"/>
  <c r="T609" i="6"/>
  <c r="T619" i="6"/>
  <c r="T713" i="6"/>
  <c r="T723" i="6"/>
  <c r="T728" i="6"/>
  <c r="T738" i="6"/>
  <c r="T763" i="6"/>
  <c r="T843" i="6"/>
  <c r="T105" i="6"/>
  <c r="T161" i="6"/>
  <c r="T226" i="6"/>
  <c r="T252" i="6"/>
  <c r="T326" i="6"/>
  <c r="T380" i="6"/>
  <c r="T469" i="6"/>
  <c r="T543" i="6"/>
  <c r="T591" i="6"/>
  <c r="T629" i="6"/>
  <c r="T663" i="6"/>
  <c r="T678" i="6"/>
  <c r="T698" i="6"/>
  <c r="T729" i="6"/>
  <c r="T784" i="6"/>
  <c r="T823" i="6"/>
  <c r="T298" i="6"/>
  <c r="T310" i="6"/>
  <c r="T418" i="6"/>
  <c r="T451" i="6"/>
  <c r="T538" i="6"/>
  <c r="T615" i="6"/>
  <c r="T634" i="6"/>
  <c r="T653" i="6"/>
  <c r="T673" i="6"/>
  <c r="T724" i="6"/>
  <c r="T794" i="6"/>
  <c r="T839" i="6"/>
  <c r="T88" i="6"/>
  <c r="T151" i="6"/>
  <c r="T216" i="6"/>
  <c r="T306" i="6"/>
  <c r="T367" i="6"/>
  <c r="T434" i="6"/>
  <c r="T439" i="6"/>
  <c r="T515" i="6"/>
  <c r="T699" i="6"/>
  <c r="T54" i="6"/>
  <c r="T202" i="6"/>
  <c r="T223" i="6"/>
  <c r="T265" i="6"/>
  <c r="T289" i="6"/>
  <c r="T334" i="6"/>
  <c r="T363" i="6"/>
  <c r="T372" i="6"/>
  <c r="T376" i="6"/>
  <c r="T410" i="6"/>
  <c r="T559" i="6"/>
  <c r="T568" i="6"/>
  <c r="T573" i="6"/>
  <c r="T679" i="6"/>
  <c r="T684" i="6"/>
  <c r="T829" i="6"/>
  <c r="T834" i="6"/>
  <c r="T134" i="6"/>
  <c r="T166" i="6"/>
  <c r="T277" i="6"/>
  <c r="T342" i="6"/>
  <c r="T346" i="6"/>
  <c r="T414" i="6"/>
  <c r="T438" i="6"/>
  <c r="T446" i="6"/>
  <c r="T501" i="6"/>
  <c r="T651" i="6"/>
  <c r="T756" i="6"/>
  <c r="T808" i="6"/>
  <c r="T827" i="6"/>
  <c r="T832" i="6"/>
  <c r="T71" i="6"/>
  <c r="T74" i="6"/>
  <c r="T286" i="6"/>
  <c r="T290" i="6"/>
  <c r="T352" i="6"/>
  <c r="T408" i="6"/>
  <c r="T416" i="6"/>
  <c r="T507" i="6"/>
  <c r="T512" i="6"/>
  <c r="T553" i="6"/>
  <c r="T686" i="6"/>
  <c r="T753" i="6"/>
  <c r="T786" i="6"/>
  <c r="T68" i="6"/>
  <c r="T244" i="6"/>
  <c r="T256" i="6"/>
  <c r="T333" i="6"/>
  <c r="T368" i="6"/>
  <c r="T424" i="6"/>
  <c r="T499" i="6"/>
  <c r="T530" i="6"/>
  <c r="T630" i="6"/>
  <c r="T697" i="6"/>
  <c r="T706" i="6"/>
  <c r="T735" i="6"/>
  <c r="T801" i="6"/>
  <c r="T811" i="6"/>
  <c r="T351" i="6"/>
  <c r="T544" i="6"/>
  <c r="T597" i="6"/>
  <c r="T638" i="6"/>
  <c r="T693" i="6"/>
  <c r="T733" i="6"/>
  <c r="T745" i="6"/>
  <c r="T765" i="6"/>
  <c r="T789" i="6"/>
  <c r="T579" i="6"/>
  <c r="T586" i="6"/>
  <c r="T650" i="6"/>
  <c r="T730" i="6"/>
  <c r="T734" i="6"/>
  <c r="T770" i="6"/>
  <c r="T798" i="6"/>
  <c r="T488" i="6"/>
  <c r="T602" i="6"/>
  <c r="T605" i="6"/>
  <c r="T613" i="6"/>
  <c r="T628" i="6"/>
  <c r="T647" i="6"/>
  <c r="T667" i="6"/>
  <c r="T771" i="6"/>
  <c r="T791" i="6"/>
  <c r="T799" i="6"/>
  <c r="T452" i="6"/>
  <c r="T576" i="6"/>
  <c r="T636" i="6"/>
  <c r="T719" i="6"/>
  <c r="T739" i="6"/>
  <c r="T747" i="6"/>
  <c r="T751" i="6"/>
  <c r="T759" i="6"/>
  <c r="T779" i="6"/>
  <c r="T516" i="6"/>
  <c r="T523" i="6"/>
  <c r="T531" i="6"/>
  <c r="T558" i="6"/>
  <c r="T569" i="6"/>
  <c r="T683" i="6"/>
  <c r="T703" i="6"/>
  <c r="T707" i="6"/>
  <c r="T783" i="6"/>
  <c r="T816" i="6"/>
  <c r="T305" i="6"/>
  <c r="T384" i="6"/>
  <c r="T431" i="6"/>
  <c r="T474" i="6"/>
  <c r="T599" i="6"/>
  <c r="T656" i="6"/>
  <c r="T687" i="6"/>
  <c r="T800" i="6"/>
  <c r="T836" i="6"/>
  <c r="T284" i="6"/>
  <c r="T353" i="6"/>
  <c r="T377" i="6"/>
  <c r="T449" i="6"/>
  <c r="T467" i="6"/>
  <c r="T496" i="6"/>
  <c r="T562" i="6"/>
  <c r="T633" i="6"/>
  <c r="T812" i="6"/>
  <c r="T820" i="6"/>
  <c r="T184" i="6"/>
  <c r="T485" i="6"/>
  <c r="T539" i="6"/>
  <c r="T584" i="6"/>
  <c r="T618" i="6"/>
  <c r="T716" i="6"/>
  <c r="T720" i="6"/>
  <c r="T736" i="6"/>
  <c r="T760" i="6"/>
  <c r="T776" i="6"/>
  <c r="T828" i="6"/>
  <c r="T522" i="6"/>
  <c r="T536" i="6"/>
  <c r="T554" i="6"/>
  <c r="T309" i="6"/>
  <c r="T541" i="6"/>
  <c r="T643" i="6"/>
  <c r="T680" i="6"/>
  <c r="T750" i="6"/>
  <c r="T780" i="6"/>
  <c r="T787" i="6"/>
  <c r="T833" i="6"/>
  <c r="T837" i="6"/>
  <c r="T374" i="6"/>
  <c r="T436" i="6"/>
  <c r="T456" i="6"/>
  <c r="T476" i="6"/>
  <c r="T594" i="6"/>
  <c r="T769" i="6"/>
  <c r="T773" i="6"/>
  <c r="T795" i="6"/>
  <c r="T825" i="6"/>
  <c r="T549" i="6"/>
  <c r="T725" i="6"/>
  <c r="T458" i="6"/>
  <c r="T596" i="6"/>
  <c r="T659" i="6"/>
  <c r="T844" i="6"/>
  <c r="T405" i="6"/>
  <c r="T561" i="6"/>
  <c r="T639" i="6"/>
  <c r="T676" i="6"/>
  <c r="T841" i="6"/>
  <c r="T519" i="6"/>
  <c r="T696" i="6"/>
  <c r="T796" i="6"/>
  <c r="T793" i="6"/>
  <c r="T819" i="6"/>
  <c r="T380" i="5"/>
  <c r="T367" i="5"/>
  <c r="T664" i="5"/>
  <c r="T342" i="5"/>
  <c r="T463" i="5"/>
  <c r="T272" i="5"/>
  <c r="T715" i="5"/>
  <c r="T280" i="5"/>
  <c r="T41" i="5"/>
  <c r="T209" i="5"/>
  <c r="T386" i="5"/>
  <c r="T11" i="5"/>
  <c r="T56" i="5"/>
  <c r="T63" i="5"/>
  <c r="T95" i="5"/>
  <c r="T429" i="5"/>
  <c r="T141" i="5"/>
  <c r="T363" i="5"/>
  <c r="T423" i="5"/>
  <c r="T52" i="5"/>
  <c r="T84" i="5"/>
  <c r="T304" i="5"/>
  <c r="T509" i="5"/>
  <c r="T721" i="5"/>
  <c r="T299" i="5"/>
  <c r="T80" i="5"/>
  <c r="T137" i="5"/>
  <c r="T320" i="5"/>
  <c r="T32" i="5"/>
  <c r="T45" i="5"/>
  <c r="T89" i="5"/>
  <c r="T103" i="5"/>
  <c r="T316" i="5"/>
  <c r="T122" i="5"/>
  <c r="T298" i="5"/>
  <c r="T16" i="5"/>
  <c r="T99" i="5"/>
  <c r="T458" i="5"/>
  <c r="T164" i="5"/>
  <c r="T782" i="5"/>
  <c r="T262" i="5"/>
  <c r="T669" i="5"/>
  <c r="T34" i="5"/>
  <c r="T29" i="5"/>
  <c r="N57" i="5"/>
  <c r="T79" i="5"/>
  <c r="T96" i="5"/>
  <c r="N108" i="5"/>
  <c r="T113" i="5"/>
  <c r="L149" i="5"/>
  <c r="T161" i="5"/>
  <c r="P173" i="5"/>
  <c r="N185" i="5"/>
  <c r="N227" i="5"/>
  <c r="T317" i="5"/>
  <c r="L386" i="5"/>
  <c r="T391" i="5"/>
  <c r="P429" i="5"/>
  <c r="T434" i="5"/>
  <c r="N504" i="5"/>
  <c r="P715" i="5"/>
  <c r="P12" i="5"/>
  <c r="T30" i="5"/>
  <c r="L53" i="5"/>
  <c r="N64" i="5"/>
  <c r="L109" i="5"/>
  <c r="T180" i="5"/>
  <c r="T204" i="5"/>
  <c r="P330" i="5"/>
  <c r="T417" i="5"/>
  <c r="L430" i="5"/>
  <c r="T499" i="5"/>
  <c r="N710" i="5"/>
  <c r="T755" i="5"/>
  <c r="P53" i="5"/>
  <c r="N109" i="5"/>
  <c r="T144" i="5"/>
  <c r="T150" i="5"/>
  <c r="T156" i="5"/>
  <c r="T168" i="5"/>
  <c r="T205" i="5"/>
  <c r="P240" i="5"/>
  <c r="L282" i="5"/>
  <c r="P430" i="5"/>
  <c r="N555" i="5"/>
  <c r="N632" i="5"/>
  <c r="L787" i="5"/>
  <c r="L813" i="5"/>
  <c r="T7" i="5"/>
  <c r="T53" i="5"/>
  <c r="L70" i="5"/>
  <c r="N92" i="5"/>
  <c r="T98" i="5"/>
  <c r="N104" i="5"/>
  <c r="T127" i="5"/>
  <c r="T132" i="5"/>
  <c r="N169" i="5"/>
  <c r="T192" i="5"/>
  <c r="T282" i="5"/>
  <c r="P295" i="5"/>
  <c r="T312" i="5"/>
  <c r="P325" i="5"/>
  <c r="T418" i="5"/>
  <c r="P561" i="5"/>
  <c r="L574" i="5"/>
  <c r="T704" i="5"/>
  <c r="P787" i="5"/>
  <c r="L8" i="5"/>
  <c r="P76" i="5"/>
  <c r="T109" i="5"/>
  <c r="T151" i="5"/>
  <c r="L181" i="5"/>
  <c r="T217" i="5"/>
  <c r="T228" i="5"/>
  <c r="N235" i="5"/>
  <c r="L277" i="5"/>
  <c r="P307" i="5"/>
  <c r="T319" i="5"/>
  <c r="T325" i="5"/>
  <c r="T449" i="5"/>
  <c r="L481" i="5"/>
  <c r="T486" i="5"/>
  <c r="L587" i="5"/>
  <c r="T626" i="5"/>
  <c r="T678" i="5"/>
  <c r="T787" i="5"/>
  <c r="T709" i="5"/>
  <c r="T75" i="5"/>
  <c r="N8" i="5"/>
  <c r="T115" i="5"/>
  <c r="T133" i="5"/>
  <c r="P235" i="5"/>
  <c r="N259" i="5"/>
  <c r="N277" i="5"/>
  <c r="T369" i="5"/>
  <c r="T8" i="5"/>
  <c r="T25" i="5"/>
  <c r="T42" i="5"/>
  <c r="L49" i="5"/>
  <c r="T87" i="5"/>
  <c r="T92" i="5"/>
  <c r="N99" i="5"/>
  <c r="L128" i="5"/>
  <c r="T163" i="5"/>
  <c r="T200" i="5"/>
  <c r="N224" i="5"/>
  <c r="P277" i="5"/>
  <c r="T289" i="5"/>
  <c r="L320" i="5"/>
  <c r="T356" i="5"/>
  <c r="T375" i="5"/>
  <c r="T518" i="5"/>
  <c r="T549" i="5"/>
  <c r="T555" i="5"/>
  <c r="P782" i="5"/>
  <c r="T20" i="5"/>
  <c r="L26" i="5"/>
  <c r="N49" i="5"/>
  <c r="T93" i="5"/>
  <c r="T139" i="5"/>
  <c r="N176" i="5"/>
  <c r="P224" i="5"/>
  <c r="P320" i="5"/>
  <c r="L326" i="5"/>
  <c r="P414" i="5"/>
  <c r="N476" i="5"/>
  <c r="N718" i="5"/>
  <c r="L832" i="5"/>
  <c r="N829" i="5"/>
  <c r="P826" i="5"/>
  <c r="L812" i="5"/>
  <c r="N809" i="5"/>
  <c r="P806" i="5"/>
  <c r="L792" i="5"/>
  <c r="N789" i="5"/>
  <c r="P786" i="5"/>
  <c r="L772" i="5"/>
  <c r="N769" i="5"/>
  <c r="P766" i="5"/>
  <c r="L752" i="5"/>
  <c r="N749" i="5"/>
  <c r="P746" i="5"/>
  <c r="L732" i="5"/>
  <c r="N729" i="5"/>
  <c r="P726" i="5"/>
  <c r="L712" i="5"/>
  <c r="N709" i="5"/>
  <c r="P706" i="5"/>
  <c r="L692" i="5"/>
  <c r="N689" i="5"/>
  <c r="P686" i="5"/>
  <c r="L672" i="5"/>
  <c r="N669" i="5"/>
  <c r="P666" i="5"/>
  <c r="L652" i="5"/>
  <c r="N649" i="5"/>
  <c r="P646" i="5"/>
  <c r="L632" i="5"/>
  <c r="N629" i="5"/>
  <c r="P626" i="5"/>
  <c r="L612" i="5"/>
  <c r="N609" i="5"/>
  <c r="P606" i="5"/>
  <c r="L592" i="5"/>
  <c r="N589" i="5"/>
  <c r="P586" i="5"/>
  <c r="L572" i="5"/>
  <c r="N569" i="5"/>
  <c r="P566" i="5"/>
  <c r="L552" i="5"/>
  <c r="N549" i="5"/>
  <c r="P546" i="5"/>
  <c r="L532" i="5"/>
  <c r="N529" i="5"/>
  <c r="P526" i="5"/>
  <c r="L512" i="5"/>
  <c r="N509" i="5"/>
  <c r="P506" i="5"/>
  <c r="L492" i="5"/>
  <c r="N489" i="5"/>
  <c r="P486" i="5"/>
  <c r="L472" i="5"/>
  <c r="N469" i="5"/>
  <c r="P466" i="5"/>
  <c r="L829" i="5"/>
  <c r="N826" i="5"/>
  <c r="P823" i="5"/>
  <c r="L809" i="5"/>
  <c r="N806" i="5"/>
  <c r="P803" i="5"/>
  <c r="L789" i="5"/>
  <c r="N786" i="5"/>
  <c r="P783" i="5"/>
  <c r="L769" i="5"/>
  <c r="N766" i="5"/>
  <c r="P763" i="5"/>
  <c r="L749" i="5"/>
  <c r="N746" i="5"/>
  <c r="P743" i="5"/>
  <c r="L729" i="5"/>
  <c r="N726" i="5"/>
  <c r="P723" i="5"/>
  <c r="L709" i="5"/>
  <c r="N706" i="5"/>
  <c r="P703" i="5"/>
  <c r="L689" i="5"/>
  <c r="N686" i="5"/>
  <c r="P683" i="5"/>
  <c r="L669" i="5"/>
  <c r="N666" i="5"/>
  <c r="P663" i="5"/>
  <c r="L649" i="5"/>
  <c r="N646" i="5"/>
  <c r="P643" i="5"/>
  <c r="L629" i="5"/>
  <c r="N626" i="5"/>
  <c r="P623" i="5"/>
  <c r="L609" i="5"/>
  <c r="N606" i="5"/>
  <c r="P603" i="5"/>
  <c r="L589" i="5"/>
  <c r="N586" i="5"/>
  <c r="P583" i="5"/>
  <c r="L569" i="5"/>
  <c r="N566" i="5"/>
  <c r="P563" i="5"/>
  <c r="L549" i="5"/>
  <c r="N546" i="5"/>
  <c r="P543" i="5"/>
  <c r="L529" i="5"/>
  <c r="N526" i="5"/>
  <c r="P523" i="5"/>
  <c r="P840" i="5"/>
  <c r="L826" i="5"/>
  <c r="N823" i="5"/>
  <c r="P820" i="5"/>
  <c r="L806" i="5"/>
  <c r="N803" i="5"/>
  <c r="P800" i="5"/>
  <c r="L786" i="5"/>
  <c r="N783" i="5"/>
  <c r="P780" i="5"/>
  <c r="L766" i="5"/>
  <c r="N763" i="5"/>
  <c r="P760" i="5"/>
  <c r="L746" i="5"/>
  <c r="N743" i="5"/>
  <c r="P740" i="5"/>
  <c r="L726" i="5"/>
  <c r="N723" i="5"/>
  <c r="P720" i="5"/>
  <c r="L706" i="5"/>
  <c r="N703" i="5"/>
  <c r="P700" i="5"/>
  <c r="L686" i="5"/>
  <c r="N683" i="5"/>
  <c r="P680" i="5"/>
  <c r="L666" i="5"/>
  <c r="N663" i="5"/>
  <c r="P660" i="5"/>
  <c r="L646" i="5"/>
  <c r="N643" i="5"/>
  <c r="P640" i="5"/>
  <c r="L626" i="5"/>
  <c r="N623" i="5"/>
  <c r="P620" i="5"/>
  <c r="L606" i="5"/>
  <c r="N603" i="5"/>
  <c r="P600" i="5"/>
  <c r="L586" i="5"/>
  <c r="N583" i="5"/>
  <c r="P580" i="5"/>
  <c r="L566" i="5"/>
  <c r="N563" i="5"/>
  <c r="P560" i="5"/>
  <c r="L546" i="5"/>
  <c r="N543" i="5"/>
  <c r="P540" i="5"/>
  <c r="L526" i="5"/>
  <c r="N523" i="5"/>
  <c r="P520" i="5"/>
  <c r="L506" i="5"/>
  <c r="N503" i="5"/>
  <c r="P500" i="5"/>
  <c r="L486" i="5"/>
  <c r="N483" i="5"/>
  <c r="P480" i="5"/>
  <c r="L466" i="5"/>
  <c r="N463" i="5"/>
  <c r="P460" i="5"/>
  <c r="L831" i="5"/>
  <c r="N828" i="5"/>
  <c r="P825" i="5"/>
  <c r="L811" i="5"/>
  <c r="N808" i="5"/>
  <c r="P805" i="5"/>
  <c r="L791" i="5"/>
  <c r="N788" i="5"/>
  <c r="P785" i="5"/>
  <c r="L771" i="5"/>
  <c r="N768" i="5"/>
  <c r="P765" i="5"/>
  <c r="L751" i="5"/>
  <c r="N748" i="5"/>
  <c r="P745" i="5"/>
  <c r="L731" i="5"/>
  <c r="N728" i="5"/>
  <c r="P725" i="5"/>
  <c r="L711" i="5"/>
  <c r="N708" i="5"/>
  <c r="P705" i="5"/>
  <c r="L691" i="5"/>
  <c r="N688" i="5"/>
  <c r="P685" i="5"/>
  <c r="L671" i="5"/>
  <c r="N668" i="5"/>
  <c r="P665" i="5"/>
  <c r="L651" i="5"/>
  <c r="N648" i="5"/>
  <c r="P645" i="5"/>
  <c r="L631" i="5"/>
  <c r="N628" i="5"/>
  <c r="P625" i="5"/>
  <c r="L611" i="5"/>
  <c r="N608" i="5"/>
  <c r="P605" i="5"/>
  <c r="L591" i="5"/>
  <c r="N588" i="5"/>
  <c r="P585" i="5"/>
  <c r="L571" i="5"/>
  <c r="N568" i="5"/>
  <c r="P565" i="5"/>
  <c r="L551" i="5"/>
  <c r="N548" i="5"/>
  <c r="P545" i="5"/>
  <c r="L531" i="5"/>
  <c r="N528" i="5"/>
  <c r="P525" i="5"/>
  <c r="L511" i="5"/>
  <c r="N508" i="5"/>
  <c r="P505" i="5"/>
  <c r="L491" i="5"/>
  <c r="N488" i="5"/>
  <c r="P485" i="5"/>
  <c r="L471" i="5"/>
  <c r="N468" i="5"/>
  <c r="P465" i="5"/>
  <c r="L451" i="5"/>
  <c r="N448" i="5"/>
  <c r="P445" i="5"/>
  <c r="L431" i="5"/>
  <c r="N428" i="5"/>
  <c r="P425" i="5"/>
  <c r="L840" i="5"/>
  <c r="N837" i="5"/>
  <c r="N834" i="5"/>
  <c r="P827" i="5"/>
  <c r="P801" i="5"/>
  <c r="P798" i="5"/>
  <c r="P792" i="5"/>
  <c r="L785" i="5"/>
  <c r="L776" i="5"/>
  <c r="N750" i="5"/>
  <c r="L743" i="5"/>
  <c r="L740" i="5"/>
  <c r="N737" i="5"/>
  <c r="N734" i="5"/>
  <c r="P727" i="5"/>
  <c r="P701" i="5"/>
  <c r="P698" i="5"/>
  <c r="P692" i="5"/>
  <c r="L685" i="5"/>
  <c r="L837" i="5"/>
  <c r="L834" i="5"/>
  <c r="N827" i="5"/>
  <c r="P811" i="5"/>
  <c r="P804" i="5"/>
  <c r="N801" i="5"/>
  <c r="N798" i="5"/>
  <c r="P795" i="5"/>
  <c r="N792" i="5"/>
  <c r="P762" i="5"/>
  <c r="P759" i="5"/>
  <c r="P753" i="5"/>
  <c r="L750" i="5"/>
  <c r="L737" i="5"/>
  <c r="L734" i="5"/>
  <c r="N727" i="5"/>
  <c r="P711" i="5"/>
  <c r="P704" i="5"/>
  <c r="N701" i="5"/>
  <c r="N698" i="5"/>
  <c r="P695" i="5"/>
  <c r="N692" i="5"/>
  <c r="P662" i="5"/>
  <c r="P659" i="5"/>
  <c r="P653" i="5"/>
  <c r="L650" i="5"/>
  <c r="L637" i="5"/>
  <c r="L634" i="5"/>
  <c r="N627" i="5"/>
  <c r="P611" i="5"/>
  <c r="P604" i="5"/>
  <c r="N601" i="5"/>
  <c r="N598" i="5"/>
  <c r="P595" i="5"/>
  <c r="N592" i="5"/>
  <c r="P562" i="5"/>
  <c r="P559" i="5"/>
  <c r="P553" i="5"/>
  <c r="L550" i="5"/>
  <c r="L537" i="5"/>
  <c r="L534" i="5"/>
  <c r="N527" i="5"/>
  <c r="P511" i="5"/>
  <c r="P467" i="5"/>
  <c r="L464" i="5"/>
  <c r="L461" i="5"/>
  <c r="L458" i="5"/>
  <c r="N455" i="5"/>
  <c r="L452" i="5"/>
  <c r="L449" i="5"/>
  <c r="L446" i="5"/>
  <c r="L443" i="5"/>
  <c r="N440" i="5"/>
  <c r="P437" i="5"/>
  <c r="L408" i="5"/>
  <c r="N405" i="5"/>
  <c r="P402" i="5"/>
  <c r="L388" i="5"/>
  <c r="N385" i="5"/>
  <c r="P382" i="5"/>
  <c r="L368" i="5"/>
  <c r="N365" i="5"/>
  <c r="L827" i="5"/>
  <c r="N811" i="5"/>
  <c r="N804" i="5"/>
  <c r="L801" i="5"/>
  <c r="L798" i="5"/>
  <c r="N795" i="5"/>
  <c r="P788" i="5"/>
  <c r="P769" i="5"/>
  <c r="N762" i="5"/>
  <c r="N759" i="5"/>
  <c r="P756" i="5"/>
  <c r="N753" i="5"/>
  <c r="P822" i="5"/>
  <c r="P819" i="5"/>
  <c r="P813" i="5"/>
  <c r="L810" i="5"/>
  <c r="L797" i="5"/>
  <c r="L794" i="5"/>
  <c r="N787" i="5"/>
  <c r="P771" i="5"/>
  <c r="P764" i="5"/>
  <c r="N761" i="5"/>
  <c r="N758" i="5"/>
  <c r="P755" i="5"/>
  <c r="N752" i="5"/>
  <c r="P722" i="5"/>
  <c r="P719" i="5"/>
  <c r="P713" i="5"/>
  <c r="L710" i="5"/>
  <c r="L697" i="5"/>
  <c r="L694" i="5"/>
  <c r="N687" i="5"/>
  <c r="P671" i="5"/>
  <c r="P664" i="5"/>
  <c r="N661" i="5"/>
  <c r="N658" i="5"/>
  <c r="P655" i="5"/>
  <c r="N652" i="5"/>
  <c r="P622" i="5"/>
  <c r="P619" i="5"/>
  <c r="P613" i="5"/>
  <c r="L610" i="5"/>
  <c r="L597" i="5"/>
  <c r="L594" i="5"/>
  <c r="N587" i="5"/>
  <c r="P571" i="5"/>
  <c r="P564" i="5"/>
  <c r="N561" i="5"/>
  <c r="N558" i="5"/>
  <c r="P555" i="5"/>
  <c r="N552" i="5"/>
  <c r="P522" i="5"/>
  <c r="P519" i="5"/>
  <c r="P513" i="5"/>
  <c r="L510" i="5"/>
  <c r="P491" i="5"/>
  <c r="L439" i="5"/>
  <c r="N436" i="5"/>
  <c r="N433" i="5"/>
  <c r="N430" i="5"/>
  <c r="N427" i="5"/>
  <c r="N424" i="5"/>
  <c r="P421" i="5"/>
  <c r="L404" i="5"/>
  <c r="N401" i="5"/>
  <c r="P398" i="5"/>
  <c r="L384" i="5"/>
  <c r="N381" i="5"/>
  <c r="P378" i="5"/>
  <c r="P839" i="5"/>
  <c r="L836" i="5"/>
  <c r="P821" i="5"/>
  <c r="N818" i="5"/>
  <c r="P815" i="5"/>
  <c r="L800" i="5"/>
  <c r="P789" i="5"/>
  <c r="P778" i="5"/>
  <c r="N775" i="5"/>
  <c r="N764" i="5"/>
  <c r="N757" i="5"/>
  <c r="L742" i="5"/>
  <c r="P728" i="5"/>
  <c r="L721" i="5"/>
  <c r="T717" i="5"/>
  <c r="L715" i="5"/>
  <c r="N700" i="5"/>
  <c r="P693" i="5"/>
  <c r="N682" i="5"/>
  <c r="L679" i="5"/>
  <c r="N676" i="5"/>
  <c r="L662" i="5"/>
  <c r="P652" i="5"/>
  <c r="P648" i="5"/>
  <c r="P641" i="5"/>
  <c r="N638" i="5"/>
  <c r="L635" i="5"/>
  <c r="P624" i="5"/>
  <c r="L621" i="5"/>
  <c r="T617" i="5"/>
  <c r="L615" i="5"/>
  <c r="L604" i="5"/>
  <c r="P597" i="5"/>
  <c r="P590" i="5"/>
  <c r="L577" i="5"/>
  <c r="P570" i="5"/>
  <c r="L563" i="5"/>
  <c r="N553" i="5"/>
  <c r="N542" i="5"/>
  <c r="L539" i="5"/>
  <c r="L536" i="5"/>
  <c r="P529" i="5"/>
  <c r="N525" i="5"/>
  <c r="N505" i="5"/>
  <c r="N502" i="5"/>
  <c r="N499" i="5"/>
  <c r="P496" i="5"/>
  <c r="N493" i="5"/>
  <c r="L477" i="5"/>
  <c r="N467" i="5"/>
  <c r="P457" i="5"/>
  <c r="L454" i="5"/>
  <c r="P441" i="5"/>
  <c r="N438" i="5"/>
  <c r="L435" i="5"/>
  <c r="P401" i="5"/>
  <c r="N398" i="5"/>
  <c r="P395" i="5"/>
  <c r="P386" i="5"/>
  <c r="N383" i="5"/>
  <c r="L380" i="5"/>
  <c r="L377" i="5"/>
  <c r="N374" i="5"/>
  <c r="P371" i="5"/>
  <c r="P368" i="5"/>
  <c r="L365" i="5"/>
  <c r="N362" i="5"/>
  <c r="P359" i="5"/>
  <c r="L345" i="5"/>
  <c r="N342" i="5"/>
  <c r="P339" i="5"/>
  <c r="L325" i="5"/>
  <c r="N322" i="5"/>
  <c r="P319" i="5"/>
  <c r="L305" i="5"/>
  <c r="N302" i="5"/>
  <c r="P299" i="5"/>
  <c r="L285" i="5"/>
  <c r="N282" i="5"/>
  <c r="P279" i="5"/>
  <c r="L265" i="5"/>
  <c r="N262" i="5"/>
  <c r="P259" i="5"/>
  <c r="L245" i="5"/>
  <c r="N242" i="5"/>
  <c r="P239" i="5"/>
  <c r="L225" i="5"/>
  <c r="N222" i="5"/>
  <c r="P219" i="5"/>
  <c r="L205" i="5"/>
  <c r="N202" i="5"/>
  <c r="P199" i="5"/>
  <c r="L185" i="5"/>
  <c r="N182" i="5"/>
  <c r="P179" i="5"/>
  <c r="L165" i="5"/>
  <c r="N162" i="5"/>
  <c r="P159" i="5"/>
  <c r="N839" i="5"/>
  <c r="P832" i="5"/>
  <c r="N821" i="5"/>
  <c r="L818" i="5"/>
  <c r="N815" i="5"/>
  <c r="P796" i="5"/>
  <c r="P781" i="5"/>
  <c r="N778" i="5"/>
  <c r="L775" i="5"/>
  <c r="L764" i="5"/>
  <c r="L757" i="5"/>
  <c r="P735" i="5"/>
  <c r="L728" i="5"/>
  <c r="P724" i="5"/>
  <c r="T720" i="5"/>
  <c r="N711" i="5"/>
  <c r="P707" i="5"/>
  <c r="L700" i="5"/>
  <c r="N693" i="5"/>
  <c r="L682" i="5"/>
  <c r="L676" i="5"/>
  <c r="P669" i="5"/>
  <c r="L648" i="5"/>
  <c r="N641" i="5"/>
  <c r="L638" i="5"/>
  <c r="P631" i="5"/>
  <c r="N624" i="5"/>
  <c r="N611" i="5"/>
  <c r="N597" i="5"/>
  <c r="N590" i="5"/>
  <c r="N570" i="5"/>
  <c r="L553" i="5"/>
  <c r="L542" i="5"/>
  <c r="L525" i="5"/>
  <c r="L505" i="5"/>
  <c r="L502" i="5"/>
  <c r="L499" i="5"/>
  <c r="N496" i="5"/>
  <c r="L493" i="5"/>
  <c r="N486" i="5"/>
  <c r="L467" i="5"/>
  <c r="N460" i="5"/>
  <c r="N457" i="5"/>
  <c r="P444" i="5"/>
  <c r="N441" i="5"/>
  <c r="L438" i="5"/>
  <c r="P422" i="5"/>
  <c r="P419" i="5"/>
  <c r="P404" i="5"/>
  <c r="L401" i="5"/>
  <c r="L398" i="5"/>
  <c r="N395" i="5"/>
  <c r="P392" i="5"/>
  <c r="P389" i="5"/>
  <c r="N386" i="5"/>
  <c r="L383" i="5"/>
  <c r="L374" i="5"/>
  <c r="N371" i="5"/>
  <c r="N368" i="5"/>
  <c r="N842" i="5"/>
  <c r="P828" i="5"/>
  <c r="P824" i="5"/>
  <c r="T820" i="5"/>
  <c r="N807" i="5"/>
  <c r="L796" i="5"/>
  <c r="P784" i="5"/>
  <c r="L781" i="5"/>
  <c r="T777" i="5"/>
  <c r="P767" i="5"/>
  <c r="L760" i="5"/>
  <c r="L753" i="5"/>
  <c r="N745" i="5"/>
  <c r="P738" i="5"/>
  <c r="L735" i="5"/>
  <c r="P731" i="5"/>
  <c r="L724" i="5"/>
  <c r="L707" i="5"/>
  <c r="P696" i="5"/>
  <c r="P689" i="5"/>
  <c r="N685" i="5"/>
  <c r="L665" i="5"/>
  <c r="P658" i="5"/>
  <c r="N655" i="5"/>
  <c r="N644" i="5"/>
  <c r="N607" i="5"/>
  <c r="L600" i="5"/>
  <c r="P593" i="5"/>
  <c r="P573" i="5"/>
  <c r="N559" i="5"/>
  <c r="N556" i="5"/>
  <c r="N545" i="5"/>
  <c r="N532" i="5"/>
  <c r="P518" i="5"/>
  <c r="N512" i="5"/>
  <c r="P508" i="5"/>
  <c r="P473" i="5"/>
  <c r="N470" i="5"/>
  <c r="L463" i="5"/>
  <c r="P450" i="5"/>
  <c r="N447" i="5"/>
  <c r="L444" i="5"/>
  <c r="P428" i="5"/>
  <c r="L425" i="5"/>
  <c r="L422" i="5"/>
  <c r="L419" i="5"/>
  <c r="N416" i="5"/>
  <c r="N413" i="5"/>
  <c r="N410" i="5"/>
  <c r="N407" i="5"/>
  <c r="L392" i="5"/>
  <c r="L389" i="5"/>
  <c r="L356" i="5"/>
  <c r="N353" i="5"/>
  <c r="P350" i="5"/>
  <c r="L336" i="5"/>
  <c r="N333" i="5"/>
  <c r="N835" i="5"/>
  <c r="P831" i="5"/>
  <c r="P816" i="5"/>
  <c r="N784" i="5"/>
  <c r="L777" i="5"/>
  <c r="P773" i="5"/>
  <c r="N754" i="5"/>
  <c r="L719" i="5"/>
  <c r="L716" i="5"/>
  <c r="N674" i="5"/>
  <c r="N659" i="5"/>
  <c r="L656" i="5"/>
  <c r="P644" i="5"/>
  <c r="P633" i="5"/>
  <c r="P618" i="5"/>
  <c r="P615" i="5"/>
  <c r="P596" i="5"/>
  <c r="N581" i="5"/>
  <c r="L578" i="5"/>
  <c r="L567" i="5"/>
  <c r="L556" i="5"/>
  <c r="P552" i="5"/>
  <c r="P548" i="5"/>
  <c r="P530" i="5"/>
  <c r="N519" i="5"/>
  <c r="N516" i="5"/>
  <c r="N498" i="5"/>
  <c r="N491" i="5"/>
  <c r="P474" i="5"/>
  <c r="P456" i="5"/>
  <c r="P446" i="5"/>
  <c r="N439" i="5"/>
  <c r="N432" i="5"/>
  <c r="T428" i="5"/>
  <c r="N422" i="5"/>
  <c r="N406" i="5"/>
  <c r="P399" i="5"/>
  <c r="L396" i="5"/>
  <c r="L382" i="5"/>
  <c r="P372" i="5"/>
  <c r="L369" i="5"/>
  <c r="P356" i="5"/>
  <c r="P353" i="5"/>
  <c r="N350" i="5"/>
  <c r="N347" i="5"/>
  <c r="N344" i="5"/>
  <c r="N341" i="5"/>
  <c r="L338" i="5"/>
  <c r="L335" i="5"/>
  <c r="L332" i="5"/>
  <c r="N329" i="5"/>
  <c r="N326" i="5"/>
  <c r="N323" i="5"/>
  <c r="N320" i="5"/>
  <c r="N317" i="5"/>
  <c r="P314" i="5"/>
  <c r="L288" i="5"/>
  <c r="L276" i="5"/>
  <c r="N273" i="5"/>
  <c r="P270" i="5"/>
  <c r="P267" i="5"/>
  <c r="P264" i="5"/>
  <c r="P261" i="5"/>
  <c r="P258" i="5"/>
  <c r="L232" i="5"/>
  <c r="N229" i="5"/>
  <c r="N226" i="5"/>
  <c r="N223" i="5"/>
  <c r="N220" i="5"/>
  <c r="N217" i="5"/>
  <c r="P214" i="5"/>
  <c r="L188" i="5"/>
  <c r="L176" i="5"/>
  <c r="N173" i="5"/>
  <c r="P170" i="5"/>
  <c r="P167" i="5"/>
  <c r="P164" i="5"/>
  <c r="P161" i="5"/>
  <c r="P158" i="5"/>
  <c r="L144" i="5"/>
  <c r="N141" i="5"/>
  <c r="P138" i="5"/>
  <c r="L124" i="5"/>
  <c r="N121" i="5"/>
  <c r="P118" i="5"/>
  <c r="L104" i="5"/>
  <c r="N101" i="5"/>
  <c r="P98" i="5"/>
  <c r="L84" i="5"/>
  <c r="N81" i="5"/>
  <c r="P78" i="5"/>
  <c r="L64" i="5"/>
  <c r="N61" i="5"/>
  <c r="P58" i="5"/>
  <c r="L44" i="5"/>
  <c r="N41" i="5"/>
  <c r="P38" i="5"/>
  <c r="L27" i="5"/>
  <c r="N24" i="5"/>
  <c r="P21" i="5"/>
  <c r="L7" i="5"/>
  <c r="N4" i="5"/>
  <c r="P842" i="5"/>
  <c r="T830" i="5"/>
  <c r="N819" i="5"/>
  <c r="L816" i="5"/>
  <c r="L808" i="5"/>
  <c r="L804" i="5"/>
  <c r="N796" i="5"/>
  <c r="N780" i="5"/>
  <c r="L773" i="5"/>
  <c r="L765" i="5"/>
  <c r="L761" i="5"/>
  <c r="L738" i="5"/>
  <c r="P734" i="5"/>
  <c r="N722" i="5"/>
  <c r="P712" i="5"/>
  <c r="L708" i="5"/>
  <c r="L704" i="5"/>
  <c r="P688" i="5"/>
  <c r="N684" i="5"/>
  <c r="P677" i="5"/>
  <c r="N670" i="5"/>
  <c r="L640" i="5"/>
  <c r="L633" i="5"/>
  <c r="N625" i="5"/>
  <c r="L618" i="5"/>
  <c r="P607" i="5"/>
  <c r="L603" i="5"/>
  <c r="L596" i="5"/>
  <c r="L588" i="5"/>
  <c r="N584" i="5"/>
  <c r="P574" i="5"/>
  <c r="N544" i="5"/>
  <c r="N537" i="5"/>
  <c r="L530" i="5"/>
  <c r="N522" i="5"/>
  <c r="N501" i="5"/>
  <c r="N487" i="5"/>
  <c r="P477" i="5"/>
  <c r="L474" i="5"/>
  <c r="L456" i="5"/>
  <c r="P449" i="5"/>
  <c r="P435" i="5"/>
  <c r="N425" i="5"/>
  <c r="P412" i="5"/>
  <c r="N409" i="5"/>
  <c r="L399" i="5"/>
  <c r="P385" i="5"/>
  <c r="N375" i="5"/>
  <c r="L372" i="5"/>
  <c r="P365" i="5"/>
  <c r="L362" i="5"/>
  <c r="L359" i="5"/>
  <c r="L841" i="5"/>
  <c r="P837" i="5"/>
  <c r="N833" i="5"/>
  <c r="N825" i="5"/>
  <c r="P802" i="5"/>
  <c r="L779" i="5"/>
  <c r="P775" i="5"/>
  <c r="L744" i="5"/>
  <c r="N740" i="5"/>
  <c r="P729" i="5"/>
  <c r="P714" i="5"/>
  <c r="P702" i="5"/>
  <c r="L695" i="5"/>
  <c r="P679" i="5"/>
  <c r="N654" i="5"/>
  <c r="P650" i="5"/>
  <c r="P642" i="5"/>
  <c r="P635" i="5"/>
  <c r="P598" i="5"/>
  <c r="P576" i="5"/>
  <c r="L561" i="5"/>
  <c r="N830" i="5"/>
  <c r="L814" i="5"/>
  <c r="P797" i="5"/>
  <c r="N793" i="5"/>
  <c r="P772" i="5"/>
  <c r="L768" i="5"/>
  <c r="N756" i="5"/>
  <c r="L736" i="5"/>
  <c r="P716" i="5"/>
  <c r="P708" i="5"/>
  <c r="L696" i="5"/>
  <c r="L683" i="5"/>
  <c r="N672" i="5"/>
  <c r="L664" i="5"/>
  <c r="P656" i="5"/>
  <c r="P639" i="5"/>
  <c r="N616" i="5"/>
  <c r="P608" i="5"/>
  <c r="P588" i="5"/>
  <c r="L584" i="5"/>
  <c r="N577" i="5"/>
  <c r="N573" i="5"/>
  <c r="L557" i="5"/>
  <c r="P549" i="5"/>
  <c r="L541" i="5"/>
  <c r="L518" i="5"/>
  <c r="N507" i="5"/>
  <c r="L500" i="5"/>
  <c r="L489" i="5"/>
  <c r="N475" i="5"/>
  <c r="L460" i="5"/>
  <c r="N449" i="5"/>
  <c r="L442" i="5"/>
  <c r="P434" i="5"/>
  <c r="P427" i="5"/>
  <c r="P420" i="5"/>
  <c r="N417" i="5"/>
  <c r="N414" i="5"/>
  <c r="L400" i="5"/>
  <c r="L393" i="5"/>
  <c r="P375" i="5"/>
  <c r="P361" i="5"/>
  <c r="L358" i="5"/>
  <c r="N348" i="5"/>
  <c r="N325" i="5"/>
  <c r="L292" i="5"/>
  <c r="L289" i="5"/>
  <c r="N267" i="5"/>
  <c r="L264" i="5"/>
  <c r="L252" i="5"/>
  <c r="N249" i="5"/>
  <c r="N246" i="5"/>
  <c r="N243" i="5"/>
  <c r="N240" i="5"/>
  <c r="N237" i="5"/>
  <c r="N234" i="5"/>
  <c r="N231" i="5"/>
  <c r="N228" i="5"/>
  <c r="L192" i="5"/>
  <c r="L189" i="5"/>
  <c r="N167" i="5"/>
  <c r="L164" i="5"/>
  <c r="L152" i="5"/>
  <c r="N149" i="5"/>
  <c r="N146" i="5"/>
  <c r="N143" i="5"/>
  <c r="N140" i="5"/>
  <c r="N137" i="5"/>
  <c r="P134" i="5"/>
  <c r="L108" i="5"/>
  <c r="L105" i="5"/>
  <c r="L102" i="5"/>
  <c r="L99" i="5"/>
  <c r="L96" i="5"/>
  <c r="P838" i="5"/>
  <c r="P834" i="5"/>
  <c r="L830" i="5"/>
  <c r="N797" i="5"/>
  <c r="L793" i="5"/>
  <c r="N772" i="5"/>
  <c r="T767" i="5"/>
  <c r="L756" i="5"/>
  <c r="P739" i="5"/>
  <c r="L723" i="5"/>
  <c r="N716" i="5"/>
  <c r="P699" i="5"/>
  <c r="P691" i="5"/>
  <c r="N679" i="5"/>
  <c r="N656" i="5"/>
  <c r="N639" i="5"/>
  <c r="L623" i="5"/>
  <c r="L616" i="5"/>
  <c r="L608" i="5"/>
  <c r="N604" i="5"/>
  <c r="N600" i="5"/>
  <c r="N596" i="5"/>
  <c r="N580" i="5"/>
  <c r="L573" i="5"/>
  <c r="T556" i="5"/>
  <c r="P537" i="5"/>
  <c r="T517" i="5"/>
  <c r="L507" i="5"/>
  <c r="P478" i="5"/>
  <c r="L475" i="5"/>
  <c r="P471" i="5"/>
  <c r="N456" i="5"/>
  <c r="N445" i="5"/>
  <c r="N434" i="5"/>
  <c r="L427" i="5"/>
  <c r="N420" i="5"/>
  <c r="L417" i="5"/>
  <c r="L414" i="5"/>
  <c r="P407" i="5"/>
  <c r="P403" i="5"/>
  <c r="P396" i="5"/>
  <c r="T392" i="5"/>
  <c r="L375" i="5"/>
  <c r="P364" i="5"/>
  <c r="N361" i="5"/>
  <c r="P351" i="5"/>
  <c r="L348" i="5"/>
  <c r="P341" i="5"/>
  <c r="P328" i="5"/>
  <c r="P276" i="5"/>
  <c r="P273" i="5"/>
  <c r="N270" i="5"/>
  <c r="L267" i="5"/>
  <c r="L249" i="5"/>
  <c r="L246" i="5"/>
  <c r="L243" i="5"/>
  <c r="L240" i="5"/>
  <c r="L838" i="5"/>
  <c r="N817" i="5"/>
  <c r="L805" i="5"/>
  <c r="N776" i="5"/>
  <c r="P751" i="5"/>
  <c r="P747" i="5"/>
  <c r="L739" i="5"/>
  <c r="N731" i="5"/>
  <c r="L703" i="5"/>
  <c r="L699" i="5"/>
  <c r="L687" i="5"/>
  <c r="N675" i="5"/>
  <c r="N647" i="5"/>
  <c r="N635" i="5"/>
  <c r="L627" i="5"/>
  <c r="L619" i="5"/>
  <c r="N612" i="5"/>
  <c r="L568" i="5"/>
  <c r="L564" i="5"/>
  <c r="L560" i="5"/>
  <c r="P544" i="5"/>
  <c r="N533" i="5"/>
  <c r="N521" i="5"/>
  <c r="P514" i="5"/>
  <c r="L503" i="5"/>
  <c r="P492" i="5"/>
  <c r="N481" i="5"/>
  <c r="L478" i="5"/>
  <c r="P463" i="5"/>
  <c r="N452" i="5"/>
  <c r="N820" i="5"/>
  <c r="L799" i="5"/>
  <c r="N790" i="5"/>
  <c r="P777" i="5"/>
  <c r="P768" i="5"/>
  <c r="N755" i="5"/>
  <c r="N742" i="5"/>
  <c r="T737" i="5"/>
  <c r="L725" i="5"/>
  <c r="L842" i="5"/>
  <c r="L833" i="5"/>
  <c r="L828" i="5"/>
  <c r="T806" i="5"/>
  <c r="N802" i="5"/>
  <c r="T797" i="5"/>
  <c r="L767" i="5"/>
  <c r="L823" i="5"/>
  <c r="L819" i="5"/>
  <c r="L802" i="5"/>
  <c r="P793" i="5"/>
  <c r="P776" i="5"/>
  <c r="N771" i="5"/>
  <c r="P758" i="5"/>
  <c r="L754" i="5"/>
  <c r="L745" i="5"/>
  <c r="L741" i="5"/>
  <c r="N712" i="5"/>
  <c r="L673" i="5"/>
  <c r="L660" i="5"/>
  <c r="P647" i="5"/>
  <c r="P634" i="5"/>
  <c r="N630" i="5"/>
  <c r="L614" i="5"/>
  <c r="N605" i="5"/>
  <c r="L601" i="5"/>
  <c r="T596" i="5"/>
  <c r="T592" i="5"/>
  <c r="N576" i="5"/>
  <c r="N572" i="5"/>
  <c r="L555" i="5"/>
  <c r="N538" i="5"/>
  <c r="L522" i="5"/>
  <c r="N518" i="5"/>
  <c r="L495" i="5"/>
  <c r="L487" i="5"/>
  <c r="L483" i="5"/>
  <c r="L476" i="5"/>
  <c r="N472" i="5"/>
  <c r="P468" i="5"/>
  <c r="N464" i="5"/>
  <c r="N429" i="5"/>
  <c r="L418" i="5"/>
  <c r="N411" i="5"/>
  <c r="T395" i="5"/>
  <c r="N392" i="5"/>
  <c r="N370" i="5"/>
  <c r="L363" i="5"/>
  <c r="P352" i="5"/>
  <c r="P345" i="5"/>
  <c r="T341" i="5"/>
  <c r="P338" i="5"/>
  <c r="P318" i="5"/>
  <c r="P315" i="5"/>
  <c r="P312" i="5"/>
  <c r="P291" i="5"/>
  <c r="P281" i="5"/>
  <c r="N278" i="5"/>
  <c r="L275" i="5"/>
  <c r="P265" i="5"/>
  <c r="P249" i="5"/>
  <c r="L239" i="5"/>
  <c r="L236" i="5"/>
  <c r="L223" i="5"/>
  <c r="L208" i="5"/>
  <c r="N841" i="5"/>
  <c r="N832" i="5"/>
  <c r="T757" i="5"/>
  <c r="P732" i="5"/>
  <c r="L698" i="5"/>
  <c r="N694" i="5"/>
  <c r="N680" i="5"/>
  <c r="P668" i="5"/>
  <c r="N664" i="5"/>
  <c r="P651" i="5"/>
  <c r="T637" i="5"/>
  <c r="P617" i="5"/>
  <c r="N567" i="5"/>
  <c r="P550" i="5"/>
  <c r="T537" i="5"/>
  <c r="N534" i="5"/>
  <c r="N530" i="5"/>
  <c r="N514" i="5"/>
  <c r="N510" i="5"/>
  <c r="P502" i="5"/>
  <c r="P498" i="5"/>
  <c r="P479" i="5"/>
  <c r="T467" i="5"/>
  <c r="L448" i="5"/>
  <c r="L440" i="5"/>
  <c r="P436" i="5"/>
  <c r="P432" i="5"/>
  <c r="N421" i="5"/>
  <c r="N403" i="5"/>
  <c r="P388" i="5"/>
  <c r="P377" i="5"/>
  <c r="N366" i="5"/>
  <c r="N359" i="5"/>
  <c r="P355" i="5"/>
  <c r="L352" i="5"/>
  <c r="N328" i="5"/>
  <c r="N321" i="5"/>
  <c r="L318" i="5"/>
  <c r="L315" i="5"/>
  <c r="L312" i="5"/>
  <c r="N309" i="5"/>
  <c r="N306" i="5"/>
  <c r="N303" i="5"/>
  <c r="N300" i="5"/>
  <c r="N297" i="5"/>
  <c r="N294" i="5"/>
  <c r="L291" i="5"/>
  <c r="N284" i="5"/>
  <c r="L281" i="5"/>
  <c r="L258" i="5"/>
  <c r="N255" i="5"/>
  <c r="N252" i="5"/>
  <c r="L242" i="5"/>
  <c r="L226" i="5"/>
  <c r="P186" i="5"/>
  <c r="L183" i="5"/>
  <c r="N164" i="5"/>
  <c r="P142" i="5"/>
  <c r="N139" i="5"/>
  <c r="L136" i="5"/>
  <c r="L133" i="5"/>
  <c r="N130" i="5"/>
  <c r="P127" i="5"/>
  <c r="P124" i="5"/>
  <c r="P121" i="5"/>
  <c r="N118" i="5"/>
  <c r="P115" i="5"/>
  <c r="P106" i="5"/>
  <c r="N103" i="5"/>
  <c r="L100" i="5"/>
  <c r="L91" i="5"/>
  <c r="N88" i="5"/>
  <c r="N85" i="5"/>
  <c r="N82" i="5"/>
  <c r="N79" i="5"/>
  <c r="N76" i="5"/>
  <c r="P73" i="5"/>
  <c r="L47" i="5"/>
  <c r="L35" i="5"/>
  <c r="P32" i="5"/>
  <c r="P29" i="5"/>
  <c r="P26" i="5"/>
  <c r="P23" i="5"/>
  <c r="P20" i="5"/>
  <c r="T837" i="5"/>
  <c r="P833" i="5"/>
  <c r="T832" i="5"/>
  <c r="P810" i="5"/>
  <c r="N782" i="5"/>
  <c r="N773" i="5"/>
  <c r="T730" i="5"/>
  <c r="L718" i="5"/>
  <c r="L714" i="5"/>
  <c r="N696" i="5"/>
  <c r="N651" i="5"/>
  <c r="P637" i="5"/>
  <c r="L602" i="5"/>
  <c r="L598" i="5"/>
  <c r="P541" i="5"/>
  <c r="L533" i="5"/>
  <c r="P524" i="5"/>
  <c r="L508" i="5"/>
  <c r="N459" i="5"/>
  <c r="P455" i="5"/>
  <c r="P451" i="5"/>
  <c r="P447" i="5"/>
  <c r="N423" i="5"/>
  <c r="N419" i="5"/>
  <c r="L412" i="5"/>
  <c r="N389" i="5"/>
  <c r="L381" i="5"/>
  <c r="P362" i="5"/>
  <c r="P358" i="5"/>
  <c r="N343" i="5"/>
  <c r="L322" i="5"/>
  <c r="P296" i="5"/>
  <c r="N293" i="5"/>
  <c r="N286" i="5"/>
  <c r="N279" i="5"/>
  <c r="P272" i="5"/>
  <c r="L269" i="5"/>
  <c r="P255" i="5"/>
  <c r="N245" i="5"/>
  <c r="N238" i="5"/>
  <c r="L235" i="5"/>
  <c r="N218" i="5"/>
  <c r="N215" i="5"/>
  <c r="N212" i="5"/>
  <c r="N209" i="5"/>
  <c r="L206" i="5"/>
  <c r="L203" i="5"/>
  <c r="L200" i="5"/>
  <c r="L197" i="5"/>
  <c r="L194" i="5"/>
  <c r="L191" i="5"/>
  <c r="N184" i="5"/>
  <c r="P165" i="5"/>
  <c r="P146" i="5"/>
  <c r="L143" i="5"/>
  <c r="P133" i="5"/>
  <c r="P130" i="5"/>
  <c r="N127" i="5"/>
  <c r="N102" i="5"/>
  <c r="P86" i="5"/>
  <c r="N83" i="5"/>
  <c r="L80" i="5"/>
  <c r="L68" i="5"/>
  <c r="L65" i="5"/>
  <c r="L62" i="5"/>
  <c r="L59" i="5"/>
  <c r="L56" i="5"/>
  <c r="N53" i="5"/>
  <c r="P50" i="5"/>
  <c r="P47" i="5"/>
  <c r="N44" i="5"/>
  <c r="P22" i="5"/>
  <c r="N19" i="5"/>
  <c r="P16" i="5"/>
  <c r="P818" i="5"/>
  <c r="P814" i="5"/>
  <c r="N810" i="5"/>
  <c r="N800" i="5"/>
  <c r="L782" i="5"/>
  <c r="P744" i="5"/>
  <c r="P681" i="5"/>
  <c r="P673" i="5"/>
  <c r="N637" i="5"/>
  <c r="P628" i="5"/>
  <c r="T597" i="5"/>
  <c r="P589" i="5"/>
  <c r="P572" i="5"/>
  <c r="N550" i="5"/>
  <c r="N541" i="5"/>
  <c r="T532" i="5"/>
  <c r="P528" i="5"/>
  <c r="N524" i="5"/>
  <c r="N520" i="5"/>
  <c r="P516" i="5"/>
  <c r="P483" i="5"/>
  <c r="L459" i="5"/>
  <c r="L455" i="5"/>
  <c r="N451" i="5"/>
  <c r="L447" i="5"/>
  <c r="L423" i="5"/>
  <c r="N358" i="5"/>
  <c r="L343" i="5"/>
  <c r="T321" i="5"/>
  <c r="N315" i="5"/>
  <c r="N299" i="5"/>
  <c r="N296" i="5"/>
  <c r="L293" i="5"/>
  <c r="L286" i="5"/>
  <c r="L279" i="5"/>
  <c r="N272" i="5"/>
  <c r="N258" i="5"/>
  <c r="L255" i="5"/>
  <c r="P248" i="5"/>
  <c r="L238" i="5"/>
  <c r="P228" i="5"/>
  <c r="P221" i="5"/>
  <c r="L218" i="5"/>
  <c r="L215" i="5"/>
  <c r="L212" i="5"/>
  <c r="L209" i="5"/>
  <c r="L184" i="5"/>
  <c r="N165" i="5"/>
  <c r="N158" i="5"/>
  <c r="P155" i="5"/>
  <c r="P152" i="5"/>
  <c r="P149" i="5"/>
  <c r="L146" i="5"/>
  <c r="P136" i="5"/>
  <c r="N133" i="5"/>
  <c r="L130" i="5"/>
  <c r="L127" i="5"/>
  <c r="P105" i="5"/>
  <c r="P95" i="5"/>
  <c r="P92" i="5"/>
  <c r="P841" i="5"/>
  <c r="P809" i="5"/>
  <c r="P799" i="5"/>
  <c r="N781" i="5"/>
  <c r="N730" i="5"/>
  <c r="N725" i="5"/>
  <c r="N717" i="5"/>
  <c r="L713" i="5"/>
  <c r="N699" i="5"/>
  <c r="L690" i="5"/>
  <c r="N650" i="5"/>
  <c r="N645" i="5"/>
  <c r="P636" i="5"/>
  <c r="P610" i="5"/>
  <c r="P601" i="5"/>
  <c r="N571" i="5"/>
  <c r="T557" i="5"/>
  <c r="L554" i="5"/>
  <c r="N540" i="5"/>
  <c r="N536" i="5"/>
  <c r="P532" i="5"/>
  <c r="P482" i="5"/>
  <c r="N466" i="5"/>
  <c r="L462" i="5"/>
  <c r="P454" i="5"/>
  <c r="N442" i="5"/>
  <c r="P418" i="5"/>
  <c r="P411" i="5"/>
  <c r="N384" i="5"/>
  <c r="N380" i="5"/>
  <c r="L361" i="5"/>
  <c r="P357" i="5"/>
  <c r="L346" i="5"/>
  <c r="N335" i="5"/>
  <c r="P321" i="5"/>
  <c r="N311" i="5"/>
  <c r="N308" i="5"/>
  <c r="P285" i="5"/>
  <c r="P278" i="5"/>
  <c r="P268" i="5"/>
  <c r="P254" i="5"/>
  <c r="L251" i="5"/>
  <c r="P244" i="5"/>
  <c r="L234" i="5"/>
  <c r="L224" i="5"/>
  <c r="P205" i="5"/>
  <c r="P202" i="5"/>
  <c r="N199" i="5"/>
  <c r="P196" i="5"/>
  <c r="P193" i="5"/>
  <c r="N190" i="5"/>
  <c r="N180" i="5"/>
  <c r="T173" i="5"/>
  <c r="N142" i="5"/>
  <c r="P126" i="5"/>
  <c r="N123" i="5"/>
  <c r="L120" i="5"/>
  <c r="L111" i="5"/>
  <c r="P101" i="5"/>
  <c r="P79" i="5"/>
  <c r="L76" i="5"/>
  <c r="L73" i="5"/>
  <c r="N70" i="5"/>
  <c r="P67" i="5"/>
  <c r="P64" i="5"/>
  <c r="P61" i="5"/>
  <c r="N58" i="5"/>
  <c r="P55" i="5"/>
  <c r="P46" i="5"/>
  <c r="N43" i="5"/>
  <c r="L40" i="5"/>
  <c r="L31" i="5"/>
  <c r="P836" i="5"/>
  <c r="P817" i="5"/>
  <c r="N813" i="5"/>
  <c r="N799" i="5"/>
  <c r="P794" i="5"/>
  <c r="N785" i="5"/>
  <c r="P757" i="5"/>
  <c r="P752" i="5"/>
  <c r="L730" i="5"/>
  <c r="L717" i="5"/>
  <c r="P672" i="5"/>
  <c r="L663" i="5"/>
  <c r="P654" i="5"/>
  <c r="L645" i="5"/>
  <c r="N636" i="5"/>
  <c r="P627" i="5"/>
  <c r="N610" i="5"/>
  <c r="T600" i="5"/>
  <c r="L583" i="5"/>
  <c r="P579" i="5"/>
  <c r="L540" i="5"/>
  <c r="P515" i="5"/>
  <c r="N511" i="5"/>
  <c r="N482" i="5"/>
  <c r="P458" i="5"/>
  <c r="N454" i="5"/>
  <c r="N450" i="5"/>
  <c r="N446" i="5"/>
  <c r="P433" i="5"/>
  <c r="N418" i="5"/>
  <c r="L411" i="5"/>
  <c r="P376" i="5"/>
  <c r="N357" i="5"/>
  <c r="P342" i="5"/>
  <c r="L321" i="5"/>
  <c r="N314" i="5"/>
  <c r="L311" i="5"/>
  <c r="L308" i="5"/>
  <c r="P292" i="5"/>
  <c r="N285" i="5"/>
  <c r="L278" i="5"/>
  <c r="P271" i="5"/>
  <c r="N268" i="5"/>
  <c r="N264" i="5"/>
  <c r="P257" i="5"/>
  <c r="N254" i="5"/>
  <c r="N244" i="5"/>
  <c r="P237" i="5"/>
  <c r="P227" i="5"/>
  <c r="P217" i="5"/>
  <c r="N214" i="5"/>
  <c r="P211" i="5"/>
  <c r="P208" i="5"/>
  <c r="N205" i="5"/>
  <c r="L202" i="5"/>
  <c r="L199" i="5"/>
  <c r="N196" i="5"/>
  <c r="L807" i="5"/>
  <c r="N791" i="5"/>
  <c r="T776" i="5"/>
  <c r="T756" i="5"/>
  <c r="N747" i="5"/>
  <c r="P742" i="5"/>
  <c r="N733" i="5"/>
  <c r="T727" i="5"/>
  <c r="N714" i="5"/>
  <c r="P684" i="5"/>
  <c r="P657" i="5"/>
  <c r="L647" i="5"/>
  <c r="N622" i="5"/>
  <c r="P614" i="5"/>
  <c r="N599" i="5"/>
  <c r="N585" i="5"/>
  <c r="L581" i="5"/>
  <c r="P577" i="5"/>
  <c r="P558" i="5"/>
  <c r="N554" i="5"/>
  <c r="P539" i="5"/>
  <c r="P490" i="5"/>
  <c r="N473" i="5"/>
  <c r="L420" i="5"/>
  <c r="T407" i="5"/>
  <c r="L379" i="5"/>
  <c r="L367" i="5"/>
  <c r="N363" i="5"/>
  <c r="N354" i="5"/>
  <c r="N327" i="5"/>
  <c r="L316" i="5"/>
  <c r="N305" i="5"/>
  <c r="N295" i="5"/>
  <c r="N291" i="5"/>
  <c r="L280" i="5"/>
  <c r="N253" i="5"/>
  <c r="N201" i="5"/>
  <c r="P190" i="5"/>
  <c r="N179" i="5"/>
  <c r="P166" i="5"/>
  <c r="N159" i="5"/>
  <c r="L156" i="5"/>
  <c r="T152" i="5"/>
  <c r="L139" i="5"/>
  <c r="L132" i="5"/>
  <c r="N125" i="5"/>
  <c r="L115" i="5"/>
  <c r="L112" i="5"/>
  <c r="L98" i="5"/>
  <c r="L85" i="5"/>
  <c r="N78" i="5"/>
  <c r="N65" i="5"/>
  <c r="L55" i="5"/>
  <c r="L52" i="5"/>
  <c r="L42" i="5"/>
  <c r="L29" i="5"/>
  <c r="P19" i="5"/>
  <c r="N16" i="5"/>
  <c r="P13" i="5"/>
  <c r="N831" i="5"/>
  <c r="L821" i="5"/>
  <c r="P812" i="5"/>
  <c r="T790" i="5"/>
  <c r="L747" i="5"/>
  <c r="L733" i="5"/>
  <c r="P709" i="5"/>
  <c r="N704" i="5"/>
  <c r="L684" i="5"/>
  <c r="N657" i="5"/>
  <c r="L622" i="5"/>
  <c r="N618" i="5"/>
  <c r="N614" i="5"/>
  <c r="L599" i="5"/>
  <c r="P594" i="5"/>
  <c r="L590" i="5"/>
  <c r="L585" i="5"/>
  <c r="P567" i="5"/>
  <c r="N562" i="5"/>
  <c r="L558" i="5"/>
  <c r="L544" i="5"/>
  <c r="N539" i="5"/>
  <c r="P512" i="5"/>
  <c r="P507" i="5"/>
  <c r="N490" i="5"/>
  <c r="L473" i="5"/>
  <c r="P469" i="5"/>
  <c r="L432" i="5"/>
  <c r="P424" i="5"/>
  <c r="P383" i="5"/>
  <c r="T378" i="5"/>
  <c r="L371" i="5"/>
  <c r="L354" i="5"/>
  <c r="L341" i="5"/>
  <c r="P337" i="5"/>
  <c r="L327" i="5"/>
  <c r="N319" i="5"/>
  <c r="N312" i="5"/>
  <c r="P298" i="5"/>
  <c r="L295" i="5"/>
  <c r="P287" i="5"/>
  <c r="P283" i="5"/>
  <c r="L272" i="5"/>
  <c r="L268" i="5"/>
  <c r="P260" i="5"/>
  <c r="L253" i="5"/>
  <c r="P230" i="5"/>
  <c r="N219" i="5"/>
  <c r="P212" i="5"/>
  <c r="L201" i="5"/>
  <c r="L190" i="5"/>
  <c r="L179" i="5"/>
  <c r="N166" i="5"/>
  <c r="L159" i="5"/>
  <c r="P135" i="5"/>
  <c r="L125" i="5"/>
  <c r="L118" i="5"/>
  <c r="N105" i="5"/>
  <c r="P91" i="5"/>
  <c r="P88" i="5"/>
  <c r="L78" i="5"/>
  <c r="P68" i="5"/>
  <c r="L58" i="5"/>
  <c r="P45" i="5"/>
  <c r="P35" i="5"/>
  <c r="N32" i="5"/>
  <c r="L19" i="5"/>
  <c r="L16" i="5"/>
  <c r="N13" i="5"/>
  <c r="P10" i="5"/>
  <c r="P7" i="5"/>
  <c r="P4" i="5"/>
  <c r="N812" i="5"/>
  <c r="T765" i="5"/>
  <c r="P761" i="5"/>
  <c r="N751" i="5"/>
  <c r="P737" i="5"/>
  <c r="L722" i="5"/>
  <c r="P718" i="5"/>
  <c r="P694" i="5"/>
  <c r="P675" i="5"/>
  <c r="P661" i="5"/>
  <c r="L657" i="5"/>
  <c r="L636" i="5"/>
  <c r="P609" i="5"/>
  <c r="N594" i="5"/>
  <c r="L562" i="5"/>
  <c r="L516" i="5"/>
  <c r="L498" i="5"/>
  <c r="P494" i="5"/>
  <c r="L490" i="5"/>
  <c r="P481" i="5"/>
  <c r="L469" i="5"/>
  <c r="P464" i="5"/>
  <c r="L450" i="5"/>
  <c r="L445" i="5"/>
  <c r="L428" i="5"/>
  <c r="L424" i="5"/>
  <c r="N337" i="5"/>
  <c r="P323" i="5"/>
  <c r="L319" i="5"/>
  <c r="P308" i="5"/>
  <c r="N298" i="5"/>
  <c r="N287" i="5"/>
  <c r="N283" i="5"/>
  <c r="N260" i="5"/>
  <c r="P241" i="5"/>
  <c r="N230" i="5"/>
  <c r="L219" i="5"/>
  <c r="P197" i="5"/>
  <c r="P169" i="5"/>
  <c r="L166" i="5"/>
  <c r="P162" i="5"/>
  <c r="L142" i="5"/>
  <c r="N135" i="5"/>
  <c r="L101" i="5"/>
  <c r="P94" i="5"/>
  <c r="N91" i="5"/>
  <c r="L88" i="5"/>
  <c r="P71" i="5"/>
  <c r="N68" i="5"/>
  <c r="N45" i="5"/>
  <c r="N35" i="5"/>
  <c r="L32" i="5"/>
  <c r="N22" i="5"/>
  <c r="L13" i="5"/>
  <c r="N10" i="5"/>
  <c r="N7" i="5"/>
  <c r="L4" i="5"/>
  <c r="T805" i="5"/>
  <c r="P741" i="5"/>
  <c r="L727" i="5"/>
  <c r="N713" i="5"/>
  <c r="P670" i="5"/>
  <c r="L580" i="5"/>
  <c r="L576" i="5"/>
  <c r="L524" i="5"/>
  <c r="L494" i="5"/>
  <c r="L485" i="5"/>
  <c r="T480" i="5"/>
  <c r="P459" i="5"/>
  <c r="N415" i="5"/>
  <c r="L407" i="5"/>
  <c r="N391" i="5"/>
  <c r="N387" i="5"/>
  <c r="P366" i="5"/>
  <c r="L357" i="5"/>
  <c r="N349" i="5"/>
  <c r="P333" i="5"/>
  <c r="N330" i="5"/>
  <c r="P304" i="5"/>
  <c r="N301" i="5"/>
  <c r="T297" i="5"/>
  <c r="P290" i="5"/>
  <c r="N275" i="5"/>
  <c r="N263" i="5"/>
  <c r="P256" i="5"/>
  <c r="L241" i="5"/>
  <c r="N233" i="5"/>
  <c r="P226" i="5"/>
  <c r="P222" i="5"/>
  <c r="P215" i="5"/>
  <c r="N204" i="5"/>
  <c r="L193" i="5"/>
  <c r="L186" i="5"/>
  <c r="P182" i="5"/>
  <c r="P175" i="5"/>
  <c r="N172" i="5"/>
  <c r="L169" i="5"/>
  <c r="N152" i="5"/>
  <c r="N138" i="5"/>
  <c r="N128" i="5"/>
  <c r="P108" i="5"/>
  <c r="P97" i="5"/>
  <c r="L94" i="5"/>
  <c r="L81" i="5"/>
  <c r="P74" i="5"/>
  <c r="L71" i="5"/>
  <c r="P48" i="5"/>
  <c r="L38" i="5"/>
  <c r="L784" i="5"/>
  <c r="P779" i="5"/>
  <c r="N774" i="5"/>
  <c r="P748" i="5"/>
  <c r="P721" i="5"/>
  <c r="N691" i="5"/>
  <c r="L667" i="5"/>
  <c r="L625" i="5"/>
  <c r="P616" i="5"/>
  <c r="L595" i="5"/>
  <c r="N794" i="5"/>
  <c r="N779" i="5"/>
  <c r="L774" i="5"/>
  <c r="L748" i="5"/>
  <c r="N721" i="5"/>
  <c r="P630" i="5"/>
  <c r="N620" i="5"/>
  <c r="N565" i="5"/>
  <c r="P535" i="5"/>
  <c r="T520" i="5"/>
  <c r="T501" i="5"/>
  <c r="L484" i="5"/>
  <c r="P475" i="5"/>
  <c r="P470" i="5"/>
  <c r="L465" i="5"/>
  <c r="P423" i="5"/>
  <c r="L397" i="5"/>
  <c r="P393" i="5"/>
  <c r="P379" i="5"/>
  <c r="N352" i="5"/>
  <c r="P331" i="5"/>
  <c r="T318" i="5"/>
  <c r="N307" i="5"/>
  <c r="P300" i="5"/>
  <c r="N288" i="5"/>
  <c r="L254" i="5"/>
  <c r="L250" i="5"/>
  <c r="P246" i="5"/>
  <c r="N206" i="5"/>
  <c r="P174" i="5"/>
  <c r="L171" i="5"/>
  <c r="L163" i="5"/>
  <c r="L137" i="5"/>
  <c r="P129" i="5"/>
  <c r="P114" i="5"/>
  <c r="P107" i="5"/>
  <c r="L92" i="5"/>
  <c r="P77" i="5"/>
  <c r="P66" i="5"/>
  <c r="P59" i="5"/>
  <c r="N52" i="5"/>
  <c r="N37" i="5"/>
  <c r="P30" i="5"/>
  <c r="P9" i="5"/>
  <c r="L6" i="5"/>
  <c r="N816" i="5"/>
  <c r="N805" i="5"/>
  <c r="L763" i="5"/>
  <c r="T736" i="5"/>
  <c r="N732" i="5"/>
  <c r="L701" i="5"/>
  <c r="L680" i="5"/>
  <c r="P676" i="5"/>
  <c r="N671" i="5"/>
  <c r="N640" i="5"/>
  <c r="L630" i="5"/>
  <c r="L620" i="5"/>
  <c r="P575" i="5"/>
  <c r="L570" i="5"/>
  <c r="L565" i="5"/>
  <c r="N560" i="5"/>
  <c r="N535" i="5"/>
  <c r="P488" i="5"/>
  <c r="N479" i="5"/>
  <c r="L470" i="5"/>
  <c r="L436" i="5"/>
  <c r="P431" i="5"/>
  <c r="P405" i="5"/>
  <c r="T400" i="5"/>
  <c r="T396" i="5"/>
  <c r="N393" i="5"/>
  <c r="P384" i="5"/>
  <c r="N379" i="5"/>
  <c r="L366" i="5"/>
  <c r="N339" i="5"/>
  <c r="N331" i="5"/>
  <c r="L307" i="5"/>
  <c r="L300" i="5"/>
  <c r="L296" i="5"/>
  <c r="N292" i="5"/>
  <c r="L283" i="5"/>
  <c r="P266" i="5"/>
  <c r="P262" i="5"/>
  <c r="T249" i="5"/>
  <c r="T245" i="5"/>
  <c r="N221" i="5"/>
  <c r="L217" i="5"/>
  <c r="P213" i="5"/>
  <c r="N174" i="5"/>
  <c r="L167" i="5"/>
  <c r="N155" i="5"/>
  <c r="P148" i="5"/>
  <c r="N129" i="5"/>
  <c r="N114" i="5"/>
  <c r="N107" i="5"/>
  <c r="P103" i="5"/>
  <c r="P99" i="5"/>
  <c r="P81" i="5"/>
  <c r="N77" i="5"/>
  <c r="N66" i="5"/>
  <c r="N59" i="5"/>
  <c r="L37" i="5"/>
  <c r="N30" i="5"/>
  <c r="N23" i="5"/>
  <c r="N9" i="5"/>
  <c r="L825" i="5"/>
  <c r="L788" i="5"/>
  <c r="L758" i="5"/>
  <c r="T679" i="5"/>
  <c r="L661" i="5"/>
  <c r="N634" i="5"/>
  <c r="P584" i="5"/>
  <c r="N575" i="5"/>
  <c r="T559" i="5"/>
  <c r="L535" i="5"/>
  <c r="N506" i="5"/>
  <c r="P497" i="5"/>
  <c r="P493" i="5"/>
  <c r="L488" i="5"/>
  <c r="L479" i="5"/>
  <c r="P440" i="5"/>
  <c r="N431" i="5"/>
  <c r="P409" i="5"/>
  <c r="L405" i="5"/>
  <c r="N356" i="5"/>
  <c r="P343" i="5"/>
  <c r="L339" i="5"/>
  <c r="L331" i="5"/>
  <c r="P327" i="5"/>
  <c r="L323" i="5"/>
  <c r="T306" i="5"/>
  <c r="P303" i="5"/>
  <c r="N266" i="5"/>
  <c r="L262" i="5"/>
  <c r="T257" i="5"/>
  <c r="P233" i="5"/>
  <c r="P225" i="5"/>
  <c r="L221" i="5"/>
  <c r="N213" i="5"/>
  <c r="P189" i="5"/>
  <c r="P829" i="5"/>
  <c r="N814" i="5"/>
  <c r="L803" i="5"/>
  <c r="T796" i="5"/>
  <c r="T760" i="5"/>
  <c r="P678" i="5"/>
  <c r="P674" i="5"/>
  <c r="P638" i="5"/>
  <c r="L628" i="5"/>
  <c r="P582" i="5"/>
  <c r="P578" i="5"/>
  <c r="P568" i="5"/>
  <c r="L538" i="5"/>
  <c r="L528" i="5"/>
  <c r="L496" i="5"/>
  <c r="L468" i="5"/>
  <c r="P453" i="5"/>
  <c r="P443" i="5"/>
  <c r="L434" i="5"/>
  <c r="L416" i="5"/>
  <c r="N412" i="5"/>
  <c r="N408" i="5"/>
  <c r="L395" i="5"/>
  <c r="P391" i="5"/>
  <c r="L387" i="5"/>
  <c r="P373" i="5"/>
  <c r="N369" i="5"/>
  <c r="N364" i="5"/>
  <c r="N346" i="5"/>
  <c r="L333" i="5"/>
  <c r="P317" i="5"/>
  <c r="P313" i="5"/>
  <c r="L302" i="5"/>
  <c r="L290" i="5"/>
  <c r="P269" i="5"/>
  <c r="P252" i="5"/>
  <c r="L248" i="5"/>
  <c r="L244" i="5"/>
  <c r="L228" i="5"/>
  <c r="L204" i="5"/>
  <c r="N192" i="5"/>
  <c r="N188" i="5"/>
  <c r="L180" i="5"/>
  <c r="P176" i="5"/>
  <c r="N161" i="5"/>
  <c r="P157" i="5"/>
  <c r="N147" i="5"/>
  <c r="P131" i="5"/>
  <c r="P116" i="5"/>
  <c r="P90" i="5"/>
  <c r="L87" i="5"/>
  <c r="P83" i="5"/>
  <c r="L72" i="5"/>
  <c r="L61" i="5"/>
  <c r="P57" i="5"/>
  <c r="N39" i="5"/>
  <c r="N25" i="5"/>
  <c r="P791" i="5"/>
  <c r="T769" i="5"/>
  <c r="T758" i="5"/>
  <c r="T719" i="5"/>
  <c r="N715" i="5"/>
  <c r="T687" i="5"/>
  <c r="P682" i="5"/>
  <c r="N667" i="5"/>
  <c r="T612" i="5"/>
  <c r="N602" i="5"/>
  <c r="P591" i="5"/>
  <c r="L559" i="5"/>
  <c r="P533" i="5"/>
  <c r="T522" i="5"/>
  <c r="L509" i="5"/>
  <c r="P499" i="5"/>
  <c r="P489" i="5"/>
  <c r="N484" i="5"/>
  <c r="N453" i="5"/>
  <c r="P448" i="5"/>
  <c r="T432" i="5"/>
  <c r="T408" i="5"/>
  <c r="N404" i="5"/>
  <c r="P390" i="5"/>
  <c r="P380" i="5"/>
  <c r="N351" i="5"/>
  <c r="L342" i="5"/>
  <c r="T332" i="5"/>
  <c r="L329" i="5"/>
  <c r="P324" i="5"/>
  <c r="L294" i="5"/>
  <c r="P280" i="5"/>
  <c r="P253" i="5"/>
  <c r="N248" i="5"/>
  <c r="T225" i="5"/>
  <c r="P200" i="5"/>
  <c r="L196" i="5"/>
  <c r="N168" i="5"/>
  <c r="L155" i="5"/>
  <c r="P151" i="5"/>
  <c r="L131" i="5"/>
  <c r="L119" i="5"/>
  <c r="N115" i="5"/>
  <c r="N111" i="5"/>
  <c r="L103" i="5"/>
  <c r="L95" i="5"/>
  <c r="P75" i="5"/>
  <c r="N11" i="5"/>
  <c r="L820" i="5"/>
  <c r="T697" i="5"/>
  <c r="L693" i="5"/>
  <c r="N677" i="5"/>
  <c r="N591" i="5"/>
  <c r="N564" i="5"/>
  <c r="P554" i="5"/>
  <c r="T498" i="5"/>
  <c r="N474" i="5"/>
  <c r="N458" i="5"/>
  <c r="L453" i="5"/>
  <c r="T447" i="5"/>
  <c r="T427" i="5"/>
  <c r="P413" i="5"/>
  <c r="N390" i="5"/>
  <c r="L351" i="5"/>
  <c r="L337" i="5"/>
  <c r="N324" i="5"/>
  <c r="P289" i="5"/>
  <c r="P284" i="5"/>
  <c r="N280" i="5"/>
  <c r="T261" i="5"/>
  <c r="N200" i="5"/>
  <c r="P192" i="5"/>
  <c r="N175" i="5"/>
  <c r="L168" i="5"/>
  <c r="P163" i="5"/>
  <c r="N151" i="5"/>
  <c r="L135" i="5"/>
  <c r="L107" i="5"/>
  <c r="T94" i="5"/>
  <c r="P87" i="5"/>
  <c r="N75" i="5"/>
  <c r="P63" i="5"/>
  <c r="N48" i="5"/>
  <c r="P44" i="5"/>
  <c r="P40" i="5"/>
  <c r="P36" i="5"/>
  <c r="P25" i="5"/>
  <c r="P14" i="5"/>
  <c r="L11" i="5"/>
  <c r="L79" i="5"/>
  <c r="T819" i="5"/>
  <c r="L815" i="5"/>
  <c r="N741" i="5"/>
  <c r="P736" i="5"/>
  <c r="L677" i="5"/>
  <c r="N633" i="5"/>
  <c r="N617" i="5"/>
  <c r="L607" i="5"/>
  <c r="T590" i="5"/>
  <c r="P538" i="5"/>
  <c r="N513" i="5"/>
  <c r="N494" i="5"/>
  <c r="P417" i="5"/>
  <c r="L413" i="5"/>
  <c r="N399" i="5"/>
  <c r="P394" i="5"/>
  <c r="L390" i="5"/>
  <c r="L385" i="5"/>
  <c r="L324" i="5"/>
  <c r="P306" i="5"/>
  <c r="L298" i="5"/>
  <c r="N289" i="5"/>
  <c r="L284" i="5"/>
  <c r="P275" i="5"/>
  <c r="N271" i="5"/>
  <c r="P243" i="5"/>
  <c r="L230" i="5"/>
  <c r="P204" i="5"/>
  <c r="P183" i="5"/>
  <c r="L175" i="5"/>
  <c r="N163" i="5"/>
  <c r="L151" i="5"/>
  <c r="N126" i="5"/>
  <c r="P122" i="5"/>
  <c r="N87" i="5"/>
  <c r="L83" i="5"/>
  <c r="L75" i="5"/>
  <c r="N71" i="5"/>
  <c r="N67" i="5"/>
  <c r="N63" i="5"/>
  <c r="L48" i="5"/>
  <c r="N40" i="5"/>
  <c r="N36" i="5"/>
  <c r="L25" i="5"/>
  <c r="N14" i="5"/>
  <c r="T632" i="5"/>
  <c r="N134" i="5"/>
  <c r="N836" i="5"/>
  <c r="L780" i="5"/>
  <c r="T740" i="5"/>
  <c r="N736" i="5"/>
  <c r="N724" i="5"/>
  <c r="L644" i="5"/>
  <c r="L639" i="5"/>
  <c r="L617" i="5"/>
  <c r="L575" i="5"/>
  <c r="P527" i="5"/>
  <c r="P517" i="5"/>
  <c r="L513" i="5"/>
  <c r="P503" i="5"/>
  <c r="P462" i="5"/>
  <c r="P442" i="5"/>
  <c r="N437" i="5"/>
  <c r="T416" i="5"/>
  <c r="N394" i="5"/>
  <c r="T389" i="5"/>
  <c r="P360" i="5"/>
  <c r="N355" i="5"/>
  <c r="P346" i="5"/>
  <c r="T323" i="5"/>
  <c r="P310" i="5"/>
  <c r="L306" i="5"/>
  <c r="P302" i="5"/>
  <c r="T274" i="5"/>
  <c r="L271" i="5"/>
  <c r="L266" i="5"/>
  <c r="N257" i="5"/>
  <c r="P234" i="5"/>
  <c r="P216" i="5"/>
  <c r="N208" i="5"/>
  <c r="P187" i="5"/>
  <c r="N183" i="5"/>
  <c r="T174" i="5"/>
  <c r="P171" i="5"/>
  <c r="P139" i="5"/>
  <c r="L126" i="5"/>
  <c r="N122" i="5"/>
  <c r="L67" i="5"/>
  <c r="L63" i="5"/>
  <c r="N55" i="5"/>
  <c r="P51" i="5"/>
  <c r="L36" i="5"/>
  <c r="P28" i="5"/>
  <c r="N21" i="5"/>
  <c r="L14" i="5"/>
  <c r="L824" i="5"/>
  <c r="P830" i="5"/>
  <c r="N824" i="5"/>
  <c r="P790" i="5"/>
  <c r="P774" i="5"/>
  <c r="P730" i="5"/>
  <c r="N719" i="5"/>
  <c r="P687" i="5"/>
  <c r="N681" i="5"/>
  <c r="T665" i="5"/>
  <c r="P612" i="5"/>
  <c r="N595" i="5"/>
  <c r="P569" i="5"/>
  <c r="L548" i="5"/>
  <c r="L527" i="5"/>
  <c r="N517" i="5"/>
  <c r="T512" i="5"/>
  <c r="N478" i="5"/>
  <c r="N462" i="5"/>
  <c r="L437" i="5"/>
  <c r="P408" i="5"/>
  <c r="L403" i="5"/>
  <c r="L394" i="5"/>
  <c r="P370" i="5"/>
  <c r="T364" i="5"/>
  <c r="N360" i="5"/>
  <c r="L355" i="5"/>
  <c r="P332" i="5"/>
  <c r="L328" i="5"/>
  <c r="N310" i="5"/>
  <c r="T301" i="5"/>
  <c r="L257" i="5"/>
  <c r="P247" i="5"/>
  <c r="P238" i="5"/>
  <c r="N225" i="5"/>
  <c r="N216" i="5"/>
  <c r="N187" i="5"/>
  <c r="P178" i="5"/>
  <c r="N171" i="5"/>
  <c r="L158" i="5"/>
  <c r="P154" i="5"/>
  <c r="P147" i="5"/>
  <c r="P143" i="5"/>
  <c r="L122" i="5"/>
  <c r="L114" i="5"/>
  <c r="P110" i="5"/>
  <c r="N98" i="5"/>
  <c r="N90" i="5"/>
  <c r="N51" i="5"/>
  <c r="N28" i="5"/>
  <c r="L21" i="5"/>
  <c r="P17" i="5"/>
  <c r="L790" i="5"/>
  <c r="P697" i="5"/>
  <c r="L681" i="5"/>
  <c r="L655" i="5"/>
  <c r="L543" i="5"/>
  <c r="T526" i="5"/>
  <c r="L517" i="5"/>
  <c r="T477" i="5"/>
  <c r="P452" i="5"/>
  <c r="T436" i="5"/>
  <c r="L370" i="5"/>
  <c r="L360" i="5"/>
  <c r="T354" i="5"/>
  <c r="L350" i="5"/>
  <c r="P336" i="5"/>
  <c r="N332" i="5"/>
  <c r="L314" i="5"/>
  <c r="L310" i="5"/>
  <c r="P293" i="5"/>
  <c r="N261" i="5"/>
  <c r="N247" i="5"/>
  <c r="T237" i="5"/>
  <c r="L216" i="5"/>
  <c r="P195" i="5"/>
  <c r="L187" i="5"/>
  <c r="N178" i="5"/>
  <c r="N154" i="5"/>
  <c r="L147" i="5"/>
  <c r="T121" i="5"/>
  <c r="N110" i="5"/>
  <c r="N106" i="5"/>
  <c r="P102" i="5"/>
  <c r="N94" i="5"/>
  <c r="L90" i="5"/>
  <c r="L51" i="5"/>
  <c r="P43" i="5"/>
  <c r="L28" i="5"/>
  <c r="N17" i="5"/>
  <c r="T818" i="5"/>
  <c r="P808" i="5"/>
  <c r="N702" i="5"/>
  <c r="N697" i="5"/>
  <c r="N660" i="5"/>
  <c r="P621" i="5"/>
  <c r="N579" i="5"/>
  <c r="T516" i="5"/>
  <c r="L457" i="5"/>
  <c r="P374" i="5"/>
  <c r="T359" i="5"/>
  <c r="N336" i="5"/>
  <c r="T331" i="5"/>
  <c r="T309" i="5"/>
  <c r="P297" i="5"/>
  <c r="P288" i="5"/>
  <c r="L261" i="5"/>
  <c r="L247" i="5"/>
  <c r="P229" i="5"/>
  <c r="P220" i="5"/>
  <c r="N211" i="5"/>
  <c r="N195" i="5"/>
  <c r="P191" i="5"/>
  <c r="L178" i="5"/>
  <c r="L162" i="5"/>
  <c r="L154" i="5"/>
  <c r="L134" i="5"/>
  <c r="L110" i="5"/>
  <c r="L106" i="5"/>
  <c r="N86" i="5"/>
  <c r="N74" i="5"/>
  <c r="P70" i="5"/>
  <c r="L43" i="5"/>
  <c r="L17" i="5"/>
  <c r="L10" i="5"/>
  <c r="P6" i="5"/>
  <c r="P835" i="5"/>
  <c r="L795" i="5"/>
  <c r="T750" i="5"/>
  <c r="N735" i="5"/>
  <c r="T722" i="5"/>
  <c r="L702" i="5"/>
  <c r="T696" i="5"/>
  <c r="L670" i="5"/>
  <c r="P649" i="5"/>
  <c r="L643" i="5"/>
  <c r="P632" i="5"/>
  <c r="N621" i="5"/>
  <c r="L579" i="5"/>
  <c r="N574" i="5"/>
  <c r="P557" i="5"/>
  <c r="P531" i="5"/>
  <c r="P521" i="5"/>
  <c r="P487" i="5"/>
  <c r="L482" i="5"/>
  <c r="L441" i="5"/>
  <c r="T430" i="5"/>
  <c r="P416" i="5"/>
  <c r="N378" i="5"/>
  <c r="T373" i="5"/>
  <c r="N345" i="5"/>
  <c r="P340" i="5"/>
  <c r="N318" i="5"/>
  <c r="L297" i="5"/>
  <c r="P274" i="5"/>
  <c r="L270" i="5"/>
  <c r="P251" i="5"/>
  <c r="P242" i="5"/>
  <c r="L233" i="5"/>
  <c r="L229" i="5"/>
  <c r="L220" i="5"/>
  <c r="L211" i="5"/>
  <c r="T817" i="5"/>
  <c r="T812" i="5"/>
  <c r="P807" i="5"/>
  <c r="L778" i="5"/>
  <c r="N767" i="5"/>
  <c r="N739" i="5"/>
  <c r="L659" i="5"/>
  <c r="P599" i="5"/>
  <c r="L547" i="5"/>
  <c r="P501" i="5"/>
  <c r="T496" i="5"/>
  <c r="N492" i="5"/>
  <c r="T460" i="5"/>
  <c r="T455" i="5"/>
  <c r="L426" i="5"/>
  <c r="P397" i="5"/>
  <c r="N388" i="5"/>
  <c r="L349" i="5"/>
  <c r="P335" i="5"/>
  <c r="T330" i="5"/>
  <c r="P322" i="5"/>
  <c r="N313" i="5"/>
  <c r="P309" i="5"/>
  <c r="T300" i="5"/>
  <c r="L287" i="5"/>
  <c r="P282" i="5"/>
  <c r="L260" i="5"/>
  <c r="N198" i="5"/>
  <c r="L161" i="5"/>
  <c r="L157" i="5"/>
  <c r="P153" i="5"/>
  <c r="T149" i="5"/>
  <c r="T128" i="5"/>
  <c r="L117" i="5"/>
  <c r="L113" i="5"/>
  <c r="N93" i="5"/>
  <c r="P89" i="5"/>
  <c r="T61" i="5"/>
  <c r="N50" i="5"/>
  <c r="N31" i="5"/>
  <c r="N27" i="5"/>
  <c r="L20" i="5"/>
  <c r="L9" i="5"/>
  <c r="L783" i="5"/>
  <c r="P750" i="5"/>
  <c r="N744" i="5"/>
  <c r="T738" i="5"/>
  <c r="P690" i="5"/>
  <c r="N642" i="5"/>
  <c r="N615" i="5"/>
  <c r="T609" i="5"/>
  <c r="N593" i="5"/>
  <c r="P551" i="5"/>
  <c r="L501" i="5"/>
  <c r="T786" i="5"/>
  <c r="L720" i="5"/>
  <c r="N678" i="5"/>
  <c r="N673" i="5"/>
  <c r="L678" i="5"/>
  <c r="P667" i="5"/>
  <c r="N631" i="5"/>
  <c r="N619" i="5"/>
  <c r="N613" i="5"/>
  <c r="N578" i="5"/>
  <c r="N531" i="5"/>
  <c r="L429" i="5"/>
  <c r="L402" i="5"/>
  <c r="P369" i="5"/>
  <c r="L330" i="5"/>
  <c r="N250" i="5"/>
  <c r="T243" i="5"/>
  <c r="T208" i="5"/>
  <c r="P194" i="5"/>
  <c r="N189" i="5"/>
  <c r="N160" i="5"/>
  <c r="P150" i="5"/>
  <c r="L141" i="5"/>
  <c r="P112" i="5"/>
  <c r="P93" i="5"/>
  <c r="P56" i="5"/>
  <c r="N29" i="5"/>
  <c r="N20" i="5"/>
  <c r="P15" i="5"/>
  <c r="N695" i="5"/>
  <c r="L654" i="5"/>
  <c r="L593" i="5"/>
  <c r="N444" i="5"/>
  <c r="N334" i="5"/>
  <c r="P286" i="5"/>
  <c r="N203" i="5"/>
  <c r="T177" i="5"/>
  <c r="N690" i="5"/>
  <c r="T677" i="5"/>
  <c r="T618" i="5"/>
  <c r="L613" i="5"/>
  <c r="T577" i="5"/>
  <c r="T530" i="5"/>
  <c r="L514" i="5"/>
  <c r="P218" i="5"/>
  <c r="L213" i="5"/>
  <c r="N194" i="5"/>
  <c r="P184" i="5"/>
  <c r="N170" i="5"/>
  <c r="L160" i="5"/>
  <c r="N150" i="5"/>
  <c r="P145" i="5"/>
  <c r="L121" i="5"/>
  <c r="N112" i="5"/>
  <c r="L93" i="5"/>
  <c r="L74" i="5"/>
  <c r="N56" i="5"/>
  <c r="P52" i="5"/>
  <c r="N47" i="5"/>
  <c r="N38" i="5"/>
  <c r="P33" i="5"/>
  <c r="P24" i="5"/>
  <c r="N15" i="5"/>
  <c r="P11" i="5"/>
  <c r="L519" i="5"/>
  <c r="P363" i="5"/>
  <c r="T275" i="5"/>
  <c r="T816" i="5"/>
  <c r="P587" i="5"/>
  <c r="L406" i="5"/>
  <c r="L373" i="5"/>
  <c r="L237" i="5"/>
  <c r="P188" i="5"/>
  <c r="N738" i="5"/>
  <c r="N497" i="5"/>
  <c r="N480" i="5"/>
  <c r="T450" i="5"/>
  <c r="P439" i="5"/>
  <c r="N396" i="5"/>
  <c r="N281" i="5"/>
  <c r="N276" i="5"/>
  <c r="P223" i="5"/>
  <c r="T212" i="5"/>
  <c r="L174" i="5"/>
  <c r="L170" i="5"/>
  <c r="L150" i="5"/>
  <c r="N145" i="5"/>
  <c r="N136" i="5"/>
  <c r="N131" i="5"/>
  <c r="N97" i="5"/>
  <c r="P65" i="5"/>
  <c r="P60" i="5"/>
  <c r="T55" i="5"/>
  <c r="P42" i="5"/>
  <c r="N33" i="5"/>
  <c r="L24" i="5"/>
  <c r="L15" i="5"/>
  <c r="N6" i="5"/>
  <c r="P536" i="5"/>
  <c r="L497" i="5"/>
  <c r="L480" i="5"/>
  <c r="L378" i="5"/>
  <c r="N340" i="5"/>
  <c r="P198" i="5"/>
  <c r="N116" i="5"/>
  <c r="L97" i="5"/>
  <c r="P69" i="5"/>
  <c r="N60" i="5"/>
  <c r="N42" i="5"/>
  <c r="L33" i="5"/>
  <c r="T581" i="5"/>
  <c r="T197" i="5"/>
  <c r="P120" i="5"/>
  <c r="T100" i="5"/>
  <c r="L69" i="5"/>
  <c r="L762" i="5"/>
  <c r="T743" i="5"/>
  <c r="L624" i="5"/>
  <c r="N582" i="5"/>
  <c r="N485" i="5"/>
  <c r="L303" i="5"/>
  <c r="L145" i="5"/>
  <c r="P232" i="5"/>
  <c r="N193" i="5"/>
  <c r="L140" i="5"/>
  <c r="P111" i="5"/>
  <c r="N73" i="5"/>
  <c r="P37" i="5"/>
  <c r="L817" i="5"/>
  <c r="L642" i="5"/>
  <c r="L582" i="5"/>
  <c r="P542" i="5"/>
  <c r="T523" i="5"/>
  <c r="L433" i="5"/>
  <c r="P406" i="5"/>
  <c r="T377" i="5"/>
  <c r="N373" i="5"/>
  <c r="L340" i="5"/>
  <c r="P334" i="5"/>
  <c r="P329" i="5"/>
  <c r="L313" i="5"/>
  <c r="T302" i="5"/>
  <c r="N265" i="5"/>
  <c r="P203" i="5"/>
  <c r="L198" i="5"/>
  <c r="P140" i="5"/>
  <c r="P125" i="5"/>
  <c r="L116" i="5"/>
  <c r="N69" i="5"/>
  <c r="L60" i="5"/>
  <c r="N707" i="5"/>
  <c r="N46" i="5"/>
  <c r="L822" i="5"/>
  <c r="L755" i="5"/>
  <c r="P749" i="5"/>
  <c r="N665" i="5"/>
  <c r="P629" i="5"/>
  <c r="T622" i="5"/>
  <c r="L605" i="5"/>
  <c r="T586" i="5"/>
  <c r="N547" i="5"/>
  <c r="P484" i="5"/>
  <c r="P438" i="5"/>
  <c r="P400" i="5"/>
  <c r="P367" i="5"/>
  <c r="L259" i="5"/>
  <c r="L227" i="5"/>
  <c r="T221" i="5"/>
  <c r="P207" i="5"/>
  <c r="L173" i="5"/>
  <c r="P144" i="5"/>
  <c r="P96" i="5"/>
  <c r="P82" i="5"/>
  <c r="P41" i="5"/>
  <c r="P27" i="5"/>
  <c r="L23" i="5"/>
  <c r="P18" i="5"/>
  <c r="N5" i="5"/>
  <c r="P301" i="5"/>
  <c r="N840" i="5"/>
  <c r="T821" i="5"/>
  <c r="L688" i="5"/>
  <c r="L641" i="5"/>
  <c r="L523" i="5"/>
  <c r="T500" i="5"/>
  <c r="P410" i="5"/>
  <c r="N400" i="5"/>
  <c r="N377" i="5"/>
  <c r="N367" i="5"/>
  <c r="P344" i="5"/>
  <c r="L317" i="5"/>
  <c r="T258" i="5"/>
  <c r="N207" i="5"/>
  <c r="L182" i="5"/>
  <c r="T172" i="5"/>
  <c r="N153" i="5"/>
  <c r="N144" i="5"/>
  <c r="N124" i="5"/>
  <c r="N96" i="5"/>
  <c r="L82" i="5"/>
  <c r="L50" i="5"/>
  <c r="L41" i="5"/>
  <c r="T26" i="5"/>
  <c r="T22" i="5"/>
  <c r="N18" i="5"/>
  <c r="L5" i="5"/>
  <c r="P754" i="5"/>
  <c r="N338" i="5"/>
  <c r="N290" i="5"/>
  <c r="L177" i="5"/>
  <c r="N653" i="5"/>
  <c r="P592" i="5"/>
  <c r="P581" i="5"/>
  <c r="N557" i="5"/>
  <c r="P461" i="5"/>
  <c r="N443" i="5"/>
  <c r="L421" i="5"/>
  <c r="L410" i="5"/>
  <c r="T404" i="5"/>
  <c r="N382" i="5"/>
  <c r="N372" i="5"/>
  <c r="P349" i="5"/>
  <c r="L344" i="5"/>
  <c r="P236" i="5"/>
  <c r="L207" i="5"/>
  <c r="T201" i="5"/>
  <c r="N197" i="5"/>
  <c r="P177" i="5"/>
  <c r="L153" i="5"/>
  <c r="L129" i="5"/>
  <c r="P100" i="5"/>
  <c r="L86" i="5"/>
  <c r="T81" i="5"/>
  <c r="L77" i="5"/>
  <c r="P54" i="5"/>
  <c r="L18" i="5"/>
  <c r="N760" i="5"/>
  <c r="P717" i="5"/>
  <c r="L653" i="5"/>
  <c r="P534" i="5"/>
  <c r="P495" i="5"/>
  <c r="N461" i="5"/>
  <c r="P426" i="5"/>
  <c r="P415" i="5"/>
  <c r="T409" i="5"/>
  <c r="T371" i="5"/>
  <c r="N274" i="5"/>
  <c r="N269" i="5"/>
  <c r="N241" i="5"/>
  <c r="N236" i="5"/>
  <c r="P231" i="5"/>
  <c r="N177" i="5"/>
  <c r="N148" i="5"/>
  <c r="P119" i="5"/>
  <c r="N100" i="5"/>
  <c r="P72" i="5"/>
  <c r="T67" i="5"/>
  <c r="N54" i="5"/>
  <c r="T12" i="5"/>
  <c r="L675" i="5"/>
  <c r="L658" i="5"/>
  <c r="N551" i="5"/>
  <c r="T527" i="5"/>
  <c r="N495" i="5"/>
  <c r="P472" i="5"/>
  <c r="N426" i="5"/>
  <c r="L415" i="5"/>
  <c r="L274" i="5"/>
  <c r="P263" i="5"/>
  <c r="L231" i="5"/>
  <c r="P168" i="5"/>
  <c r="L148" i="5"/>
  <c r="N119" i="5"/>
  <c r="N72" i="5"/>
  <c r="L54" i="5"/>
  <c r="L45" i="5"/>
  <c r="P31" i="5"/>
  <c r="L839" i="5"/>
  <c r="N777" i="5"/>
  <c r="N765" i="5"/>
  <c r="N705" i="5"/>
  <c r="T657" i="5"/>
  <c r="T550" i="5"/>
  <c r="T504" i="5"/>
  <c r="N500" i="5"/>
  <c r="T471" i="5"/>
  <c r="P387" i="5"/>
  <c r="N376" i="5"/>
  <c r="P354" i="5"/>
  <c r="P311" i="5"/>
  <c r="L301" i="5"/>
  <c r="L263" i="5"/>
  <c r="T230" i="5"/>
  <c r="P210" i="5"/>
  <c r="N186" i="5"/>
  <c r="P181" i="5"/>
  <c r="P172" i="5"/>
  <c r="N157" i="5"/>
  <c r="P123" i="5"/>
  <c r="P49" i="5"/>
  <c r="N26" i="5"/>
  <c r="L22" i="5"/>
  <c r="P8" i="5"/>
  <c r="P710" i="5"/>
  <c r="L705" i="5"/>
  <c r="T567" i="5"/>
  <c r="P556" i="5"/>
  <c r="N477" i="5"/>
  <c r="P381" i="5"/>
  <c r="L376" i="5"/>
  <c r="P348" i="5"/>
  <c r="P316" i="5"/>
  <c r="P305" i="5"/>
  <c r="N210" i="5"/>
  <c r="P206" i="5"/>
  <c r="P201" i="5"/>
  <c r="N191" i="5"/>
  <c r="N181" i="5"/>
  <c r="L172" i="5"/>
  <c r="L138" i="5"/>
  <c r="P128" i="5"/>
  <c r="L123" i="5"/>
  <c r="P109" i="5"/>
  <c r="P104" i="5"/>
  <c r="L66" i="5"/>
  <c r="T71" i="5"/>
  <c r="N117" i="5"/>
  <c r="T218" i="5"/>
  <c r="T296" i="5"/>
  <c r="L364" i="5"/>
  <c r="N402" i="5"/>
  <c r="L545" i="5"/>
  <c r="T595" i="5"/>
  <c r="T607" i="5"/>
  <c r="P770" i="5"/>
  <c r="T14" i="5"/>
  <c r="T105" i="5"/>
  <c r="P117" i="5"/>
  <c r="L195" i="5"/>
  <c r="T266" i="5"/>
  <c r="P602" i="5"/>
  <c r="T608" i="5"/>
  <c r="T706" i="5"/>
  <c r="N822" i="5"/>
  <c r="L835" i="5"/>
  <c r="T15" i="5"/>
  <c r="T27" i="5"/>
  <c r="T38" i="5"/>
  <c r="T88" i="5"/>
  <c r="P141" i="5"/>
  <c r="T147" i="5"/>
  <c r="T159" i="5"/>
  <c r="T195" i="5"/>
  <c r="L273" i="5"/>
  <c r="L309" i="5"/>
  <c r="T352" i="5"/>
  <c r="L409" i="5"/>
  <c r="N471" i="5"/>
  <c r="L674" i="5"/>
  <c r="T764" i="5"/>
  <c r="L39" i="5"/>
  <c r="T83" i="5"/>
  <c r="T303" i="5"/>
  <c r="L520" i="5"/>
  <c r="T602" i="5"/>
  <c r="T674" i="5"/>
  <c r="P5" i="5"/>
  <c r="T21" i="5"/>
  <c r="L34" i="5"/>
  <c r="P39" i="5"/>
  <c r="N62" i="5"/>
  <c r="T72" i="5"/>
  <c r="N84" i="5"/>
  <c r="N89" i="5"/>
  <c r="N95" i="5"/>
  <c r="P160" i="5"/>
  <c r="T165" i="5"/>
  <c r="T171" i="5"/>
  <c r="L214" i="5"/>
  <c r="L304" i="5"/>
  <c r="N316" i="5"/>
  <c r="L391" i="5"/>
  <c r="N397" i="5"/>
  <c r="T446" i="5"/>
  <c r="T583" i="5"/>
  <c r="N662" i="5"/>
  <c r="L759" i="5"/>
  <c r="T464" i="5"/>
  <c r="L89" i="5"/>
  <c r="T135" i="5"/>
  <c r="T213" i="5"/>
  <c r="T315" i="5"/>
  <c r="N465" i="5"/>
  <c r="T635" i="5"/>
  <c r="L668" i="5"/>
  <c r="N34" i="5"/>
  <c r="T39" i="5"/>
  <c r="P62" i="5"/>
  <c r="P84" i="5"/>
  <c r="T112" i="5"/>
  <c r="T160" i="5"/>
  <c r="T166" i="5"/>
  <c r="P209" i="5"/>
  <c r="N232" i="5"/>
  <c r="P250" i="5"/>
  <c r="L256" i="5"/>
  <c r="N304" i="5"/>
  <c r="L334" i="5"/>
  <c r="L347" i="5"/>
  <c r="L353" i="5"/>
  <c r="T397" i="5"/>
  <c r="T415" i="5"/>
  <c r="P509" i="5"/>
  <c r="N720" i="5"/>
  <c r="P733" i="5"/>
  <c r="P347" i="5"/>
  <c r="T484" i="5"/>
  <c r="L515" i="5"/>
  <c r="T662" i="5"/>
  <c r="T701" i="5"/>
  <c r="T118" i="5"/>
  <c r="T176" i="5"/>
  <c r="T220" i="5"/>
  <c r="T235" i="5"/>
  <c r="T240" i="5"/>
  <c r="T283" i="5"/>
  <c r="T414" i="5"/>
  <c r="T419" i="5"/>
  <c r="T539" i="5"/>
  <c r="T545" i="5"/>
  <c r="T663" i="5"/>
  <c r="T76" i="5"/>
  <c r="T90" i="5"/>
  <c r="T104" i="5"/>
  <c r="T191" i="5"/>
  <c r="T206" i="5"/>
  <c r="T268" i="5"/>
  <c r="T273" i="5"/>
  <c r="T305" i="5"/>
  <c r="T348" i="5"/>
  <c r="T381" i="5"/>
  <c r="T420" i="5"/>
  <c r="T591" i="5"/>
  <c r="T652" i="5"/>
  <c r="T716" i="5"/>
  <c r="T833" i="5"/>
  <c r="T246" i="5"/>
  <c r="T295" i="5"/>
  <c r="T393" i="5"/>
  <c r="T466" i="5"/>
  <c r="T505" i="5"/>
  <c r="T710" i="5"/>
  <c r="T759" i="5"/>
  <c r="S843" i="5"/>
  <c r="T31" i="5"/>
  <c r="T35" i="5"/>
  <c r="T143" i="5"/>
  <c r="T290" i="5"/>
  <c r="T311" i="5"/>
  <c r="T754" i="5"/>
  <c r="T827" i="5"/>
  <c r="T4" i="5"/>
  <c r="T119" i="5"/>
  <c r="T226" i="5"/>
  <c r="T333" i="5"/>
  <c r="T495" i="5"/>
  <c r="T598" i="5"/>
  <c r="T616" i="5"/>
  <c r="T17" i="5"/>
  <c r="T215" i="5"/>
  <c r="T705" i="5"/>
  <c r="T13" i="5"/>
  <c r="T58" i="5"/>
  <c r="T91" i="5"/>
  <c r="T202" i="5"/>
  <c r="T253" i="5"/>
  <c r="T285" i="5"/>
  <c r="T322" i="5"/>
  <c r="T372" i="5"/>
  <c r="T382" i="5"/>
  <c r="T388" i="5"/>
  <c r="T443" i="5"/>
  <c r="T546" i="5"/>
  <c r="T653" i="5"/>
  <c r="T778" i="5"/>
  <c r="T157" i="5"/>
  <c r="T9" i="5"/>
  <c r="T50" i="5"/>
  <c r="T59" i="5"/>
  <c r="T124" i="5"/>
  <c r="T129" i="5"/>
  <c r="T153" i="5"/>
  <c r="T231" i="5"/>
  <c r="T236" i="5"/>
  <c r="T241" i="5"/>
  <c r="T291" i="5"/>
  <c r="T541" i="5"/>
  <c r="T563" i="5"/>
  <c r="T700" i="5"/>
  <c r="T629" i="5"/>
  <c r="T37" i="5"/>
  <c r="T111" i="5"/>
  <c r="T120" i="5"/>
  <c r="T286" i="5"/>
  <c r="T785" i="5"/>
  <c r="T339" i="5"/>
  <c r="T203" i="5"/>
  <c r="T695" i="5"/>
  <c r="T798" i="5"/>
  <c r="T804" i="5"/>
  <c r="T78" i="5"/>
  <c r="T130" i="5"/>
  <c r="T242" i="5"/>
  <c r="T682" i="5"/>
  <c r="T19" i="5"/>
  <c r="T140" i="5"/>
  <c r="T169" i="5"/>
  <c r="T292" i="5"/>
  <c r="T313" i="5"/>
  <c r="T368" i="5"/>
  <c r="T491" i="5"/>
  <c r="T524" i="5"/>
  <c r="T10" i="5"/>
  <c r="T116" i="5"/>
  <c r="T198" i="5"/>
  <c r="T390" i="5"/>
  <c r="T401" i="5"/>
  <c r="T457" i="5"/>
  <c r="T536" i="5"/>
  <c r="T542" i="5"/>
  <c r="T565" i="5"/>
  <c r="T624" i="5"/>
  <c r="T642" i="5"/>
  <c r="T683" i="5"/>
  <c r="T725" i="5"/>
  <c r="T82" i="5"/>
  <c r="T222" i="5"/>
  <c r="T248" i="5"/>
  <c r="T259" i="5"/>
  <c r="T307" i="5"/>
  <c r="T362" i="5"/>
  <c r="T547" i="5"/>
  <c r="T829" i="5"/>
  <c r="T6" i="5"/>
  <c r="T60" i="5"/>
  <c r="T97" i="5"/>
  <c r="T102" i="5"/>
  <c r="T125" i="5"/>
  <c r="T223" i="5"/>
  <c r="T238" i="5"/>
  <c r="T255" i="5"/>
  <c r="T265" i="5"/>
  <c r="T293" i="5"/>
  <c r="T329" i="5"/>
  <c r="T351" i="5"/>
  <c r="T357" i="5"/>
  <c r="T412" i="5"/>
  <c r="T439" i="5"/>
  <c r="T451" i="5"/>
  <c r="T469" i="5"/>
  <c r="T475" i="5"/>
  <c r="T792" i="5"/>
  <c r="T18" i="5"/>
  <c r="T64" i="5"/>
  <c r="T254" i="5"/>
  <c r="T24" i="5"/>
  <c r="T47" i="5"/>
  <c r="T131" i="5"/>
  <c r="T136" i="5"/>
  <c r="T155" i="5"/>
  <c r="T184" i="5"/>
  <c r="T276" i="5"/>
  <c r="T335" i="5"/>
  <c r="T492" i="5"/>
  <c r="T519" i="5"/>
  <c r="T667" i="5"/>
  <c r="T465" i="5"/>
  <c r="T561" i="5"/>
  <c r="T573" i="5"/>
  <c r="T625" i="5"/>
  <c r="T839" i="5"/>
  <c r="T5" i="5"/>
  <c r="T46" i="5"/>
  <c r="T57" i="5"/>
  <c r="T69" i="5"/>
  <c r="T77" i="5"/>
  <c r="T145" i="5"/>
  <c r="T190" i="5"/>
  <c r="T194" i="5"/>
  <c r="T210" i="5"/>
  <c r="T232" i="5"/>
  <c r="T277" i="5"/>
  <c r="T326" i="5"/>
  <c r="T344" i="5"/>
  <c r="T406" i="5"/>
  <c r="T551" i="5"/>
  <c r="T610" i="5"/>
  <c r="T615" i="5"/>
  <c r="T772" i="5"/>
  <c r="T224" i="5"/>
  <c r="T421" i="5"/>
  <c r="T461" i="5"/>
  <c r="T472" i="5"/>
  <c r="T552" i="5"/>
  <c r="T712" i="5"/>
  <c r="T773" i="5"/>
  <c r="T789" i="5"/>
  <c r="T801" i="5"/>
  <c r="T54" i="5"/>
  <c r="T66" i="5"/>
  <c r="T138" i="5"/>
  <c r="T170" i="5"/>
  <c r="T182" i="5"/>
  <c r="T207" i="5"/>
  <c r="T251" i="5"/>
  <c r="T402" i="5"/>
  <c r="T441" i="5"/>
  <c r="T531" i="5"/>
  <c r="T574" i="5"/>
  <c r="T649" i="5"/>
  <c r="T680" i="5"/>
  <c r="T713" i="5"/>
  <c r="T729" i="5"/>
  <c r="T762" i="5"/>
  <c r="T779" i="5"/>
  <c r="T74" i="5"/>
  <c r="T86" i="5"/>
  <c r="T270" i="5"/>
  <c r="T374" i="5"/>
  <c r="T398" i="5"/>
  <c r="T426" i="5"/>
  <c r="T431" i="5"/>
  <c r="T606" i="5"/>
  <c r="T670" i="5"/>
  <c r="T840" i="5"/>
  <c r="T43" i="5"/>
  <c r="T70" i="5"/>
  <c r="T106" i="5"/>
  <c r="T134" i="5"/>
  <c r="T199" i="5"/>
  <c r="T384" i="5"/>
  <c r="T473" i="5"/>
  <c r="T621" i="5"/>
  <c r="T702" i="5"/>
  <c r="T746" i="5"/>
  <c r="T795" i="5"/>
  <c r="T802" i="5"/>
  <c r="T110" i="5"/>
  <c r="T154" i="5"/>
  <c r="T162" i="5"/>
  <c r="T314" i="5"/>
  <c r="T336" i="5"/>
  <c r="T365" i="5"/>
  <c r="T422" i="5"/>
  <c r="T585" i="5"/>
  <c r="T601" i="5"/>
  <c r="T650" i="5"/>
  <c r="T774" i="5"/>
  <c r="T51" i="5"/>
  <c r="T158" i="5"/>
  <c r="T234" i="5"/>
  <c r="T279" i="5"/>
  <c r="T310" i="5"/>
  <c r="T346" i="5"/>
  <c r="T355" i="5"/>
  <c r="T360" i="5"/>
  <c r="T468" i="5"/>
  <c r="T569" i="5"/>
  <c r="T639" i="5"/>
  <c r="T752" i="5"/>
  <c r="T809" i="5"/>
  <c r="T114" i="5"/>
  <c r="T126" i="5"/>
  <c r="T216" i="5"/>
  <c r="T252" i="5"/>
  <c r="T385" i="5"/>
  <c r="T394" i="5"/>
  <c r="T442" i="5"/>
  <c r="T478" i="5"/>
  <c r="T513" i="5"/>
  <c r="T633" i="5"/>
  <c r="T724" i="5"/>
  <c r="T747" i="5"/>
  <c r="T803" i="5"/>
  <c r="T33" i="5"/>
  <c r="T36" i="5"/>
  <c r="T107" i="5"/>
  <c r="T175" i="5"/>
  <c r="T179" i="5"/>
  <c r="T183" i="5"/>
  <c r="T474" i="5"/>
  <c r="T503" i="5"/>
  <c r="T554" i="5"/>
  <c r="T656" i="5"/>
  <c r="T693" i="5"/>
  <c r="T731" i="5"/>
  <c r="T775" i="5"/>
  <c r="T780" i="5"/>
  <c r="T28" i="5"/>
  <c r="T123" i="5"/>
  <c r="T211" i="5"/>
  <c r="T256" i="5"/>
  <c r="T281" i="5"/>
  <c r="T350" i="5"/>
  <c r="T425" i="5"/>
  <c r="T514" i="5"/>
  <c r="T543" i="5"/>
  <c r="T587" i="5"/>
  <c r="T659" i="5"/>
  <c r="T723" i="5"/>
  <c r="T745" i="5"/>
  <c r="T791" i="5"/>
  <c r="T823" i="5"/>
  <c r="T278" i="5"/>
  <c r="T334" i="5"/>
  <c r="T347" i="5"/>
  <c r="T483" i="5"/>
  <c r="T685" i="5"/>
  <c r="T690" i="5"/>
  <c r="T768" i="5"/>
  <c r="T815" i="5"/>
  <c r="T40" i="5"/>
  <c r="T44" i="5"/>
  <c r="T48" i="5"/>
  <c r="T73" i="5"/>
  <c r="T181" i="5"/>
  <c r="T189" i="5"/>
  <c r="T229" i="5"/>
  <c r="T327" i="5"/>
  <c r="T343" i="5"/>
  <c r="T361" i="5"/>
  <c r="T493" i="5"/>
  <c r="T783" i="5"/>
  <c r="T117" i="5"/>
  <c r="T148" i="5"/>
  <c r="T167" i="5"/>
  <c r="T405" i="5"/>
  <c r="T479" i="5"/>
  <c r="T506" i="5"/>
  <c r="T570" i="5"/>
  <c r="T645" i="5"/>
  <c r="T732" i="5"/>
  <c r="T630" i="5"/>
  <c r="T726" i="5"/>
  <c r="T742" i="5"/>
  <c r="T178" i="5"/>
  <c r="T196" i="5"/>
  <c r="T267" i="5"/>
  <c r="T340" i="5"/>
  <c r="T353" i="5"/>
  <c r="T370" i="5"/>
  <c r="T444" i="5"/>
  <c r="T454" i="5"/>
  <c r="T489" i="5"/>
  <c r="T497" i="5"/>
  <c r="T538" i="5"/>
  <c r="T571" i="5"/>
  <c r="T660" i="5"/>
  <c r="T698" i="5"/>
  <c r="T770" i="5"/>
  <c r="T800" i="5"/>
  <c r="T186" i="5"/>
  <c r="T193" i="5"/>
  <c r="T233" i="5"/>
  <c r="T263" i="5"/>
  <c r="T345" i="5"/>
  <c r="T349" i="5"/>
  <c r="T387" i="5"/>
  <c r="T411" i="5"/>
  <c r="T485" i="5"/>
  <c r="T641" i="5"/>
  <c r="T666" i="5"/>
  <c r="T101" i="5"/>
  <c r="T142" i="5"/>
  <c r="T308" i="5"/>
  <c r="T529" i="5"/>
  <c r="T580" i="5"/>
  <c r="T636" i="5"/>
  <c r="T646" i="5"/>
  <c r="T661" i="5"/>
  <c r="T689" i="5"/>
  <c r="T718" i="5"/>
  <c r="T751" i="5"/>
  <c r="Q843" i="5"/>
  <c r="T146" i="5"/>
  <c r="T219" i="5"/>
  <c r="T260" i="5"/>
  <c r="T337" i="5"/>
  <c r="T358" i="5"/>
  <c r="T383" i="5"/>
  <c r="T502" i="5"/>
  <c r="T507" i="5"/>
  <c r="T594" i="5"/>
  <c r="T604" i="5"/>
  <c r="T825" i="5"/>
  <c r="T247" i="5"/>
  <c r="T288" i="5"/>
  <c r="T338" i="5"/>
  <c r="T379" i="5"/>
  <c r="T437" i="5"/>
  <c r="T490" i="5"/>
  <c r="T575" i="5"/>
  <c r="T658" i="5"/>
  <c r="T676" i="5"/>
  <c r="T761" i="5"/>
  <c r="T766" i="5"/>
  <c r="T831" i="5"/>
  <c r="T49" i="5"/>
  <c r="T227" i="5"/>
  <c r="T264" i="5"/>
  <c r="T271" i="5"/>
  <c r="T376" i="5"/>
  <c r="T399" i="5"/>
  <c r="T433" i="5"/>
  <c r="T511" i="5"/>
  <c r="T515" i="5"/>
  <c r="T566" i="5"/>
  <c r="T640" i="5"/>
  <c r="T654" i="5"/>
  <c r="T734" i="5"/>
  <c r="T826" i="5"/>
  <c r="T187" i="5"/>
  <c r="T462" i="5"/>
  <c r="T562" i="5"/>
  <c r="T593" i="5"/>
  <c r="T655" i="5"/>
  <c r="R843" i="5"/>
  <c r="T572" i="5"/>
  <c r="T589" i="5"/>
  <c r="T628" i="5"/>
  <c r="T673" i="5"/>
  <c r="T681" i="5"/>
  <c r="T686" i="5"/>
  <c r="T744" i="5"/>
  <c r="T828" i="5"/>
  <c r="T287" i="5"/>
  <c r="T324" i="5"/>
  <c r="T482" i="5"/>
  <c r="T558" i="5"/>
  <c r="T822" i="5"/>
  <c r="T836" i="5"/>
  <c r="T284" i="5"/>
  <c r="T294" i="5"/>
  <c r="T366" i="5"/>
  <c r="T440" i="5"/>
  <c r="T448" i="5"/>
  <c r="T510" i="5"/>
  <c r="T534" i="5"/>
  <c r="T638" i="5"/>
  <c r="T694" i="5"/>
  <c r="T728" i="5"/>
  <c r="T841" i="5"/>
  <c r="T793" i="5"/>
  <c r="T733" i="5"/>
  <c r="T763" i="5"/>
  <c r="T824" i="5"/>
  <c r="T470" i="5"/>
  <c r="T488" i="5"/>
  <c r="T576" i="5"/>
  <c r="T671" i="5"/>
  <c r="T813" i="5"/>
  <c r="T452" i="5"/>
  <c r="T521" i="5"/>
  <c r="T525" i="5"/>
  <c r="T540" i="5"/>
  <c r="T564" i="5"/>
  <c r="T568" i="5"/>
  <c r="T619" i="5"/>
  <c r="T627" i="5"/>
  <c r="T647" i="5"/>
  <c r="T675" i="5"/>
  <c r="T703" i="5"/>
  <c r="T784" i="5"/>
  <c r="T328" i="5"/>
  <c r="T403" i="5"/>
  <c r="T445" i="5"/>
  <c r="T456" i="5"/>
  <c r="T553" i="5"/>
  <c r="T643" i="5"/>
  <c r="T691" i="5"/>
  <c r="T699" i="5"/>
  <c r="T739" i="5"/>
  <c r="T834" i="5"/>
  <c r="T579" i="5"/>
  <c r="T582" i="5"/>
  <c r="T613" i="5"/>
  <c r="T623" i="5"/>
  <c r="T668" i="5"/>
  <c r="T672" i="5"/>
  <c r="T794" i="5"/>
  <c r="T810" i="5"/>
  <c r="T459" i="5"/>
  <c r="T508" i="5"/>
  <c r="T533" i="5"/>
  <c r="T599" i="5"/>
  <c r="T692" i="5"/>
  <c r="T741" i="5"/>
  <c r="T838" i="5"/>
  <c r="T487" i="5"/>
  <c r="T544" i="5"/>
  <c r="T584" i="5"/>
  <c r="T603" i="5"/>
  <c r="T684" i="5"/>
  <c r="T708" i="5"/>
  <c r="T808" i="5"/>
  <c r="T453" i="5"/>
  <c r="T476" i="5"/>
  <c r="T528" i="5"/>
  <c r="T535" i="5"/>
  <c r="T614" i="5"/>
  <c r="T634" i="5"/>
  <c r="T651" i="5"/>
  <c r="T714" i="5"/>
  <c r="T799" i="5"/>
  <c r="T835" i="5"/>
  <c r="T410" i="5"/>
  <c r="T413" i="5"/>
  <c r="T644" i="5"/>
  <c r="T749" i="5"/>
  <c r="T771" i="5"/>
  <c r="T807" i="5"/>
  <c r="T611" i="5"/>
  <c r="T631" i="5"/>
  <c r="T707" i="5"/>
  <c r="T735" i="5"/>
  <c r="T781" i="5"/>
  <c r="T842" i="5"/>
  <c r="T494" i="5"/>
  <c r="T548" i="5"/>
  <c r="T648" i="5"/>
  <c r="T748" i="5"/>
  <c r="T814" i="5"/>
  <c r="T588" i="5"/>
  <c r="T688" i="5"/>
  <c r="T788" i="5"/>
  <c r="T711" i="5"/>
  <c r="T753" i="5"/>
  <c r="T811" i="5"/>
  <c r="N23" i="4"/>
  <c r="P43" i="4"/>
  <c r="N104" i="4"/>
  <c r="N131" i="4"/>
  <c r="P157" i="4"/>
  <c r="T161" i="4"/>
  <c r="T167" i="4"/>
  <c r="N183" i="4"/>
  <c r="P194" i="4"/>
  <c r="P216" i="4"/>
  <c r="L227" i="4"/>
  <c r="T247" i="4"/>
  <c r="T258" i="4"/>
  <c r="N264" i="4"/>
  <c r="L285" i="4"/>
  <c r="P290" i="4"/>
  <c r="P334" i="4"/>
  <c r="T356" i="4"/>
  <c r="P362" i="4"/>
  <c r="L466" i="4"/>
  <c r="L504" i="4"/>
  <c r="T541" i="4"/>
  <c r="L678" i="4"/>
  <c r="T748" i="4"/>
  <c r="N9" i="4"/>
  <c r="N14" i="4"/>
  <c r="P23" i="4"/>
  <c r="L29" i="4"/>
  <c r="L39" i="4"/>
  <c r="P89" i="4"/>
  <c r="P104" i="4"/>
  <c r="L168" i="4"/>
  <c r="T173" i="4"/>
  <c r="L178" i="4"/>
  <c r="T183" i="4"/>
  <c r="N227" i="4"/>
  <c r="P232" i="4"/>
  <c r="T248" i="4"/>
  <c r="T269" i="4"/>
  <c r="P285" i="4"/>
  <c r="T351" i="4"/>
  <c r="L373" i="4"/>
  <c r="L390" i="4"/>
  <c r="T401" i="4"/>
  <c r="L407" i="4"/>
  <c r="T491" i="4"/>
  <c r="L560" i="4"/>
  <c r="L566" i="4"/>
  <c r="T616" i="4"/>
  <c r="N641" i="4"/>
  <c r="N659" i="4"/>
  <c r="P711" i="4"/>
  <c r="P742" i="4"/>
  <c r="L768" i="4"/>
  <c r="T779" i="4"/>
  <c r="L23" i="4"/>
  <c r="P14" i="4"/>
  <c r="N48" i="4"/>
  <c r="L64" i="4"/>
  <c r="N84" i="4"/>
  <c r="N168" i="4"/>
  <c r="T227" i="4"/>
  <c r="T237" i="4"/>
  <c r="N302" i="4"/>
  <c r="T312" i="4"/>
  <c r="L324" i="4"/>
  <c r="P346" i="4"/>
  <c r="T373" i="4"/>
  <c r="T384" i="4"/>
  <c r="N390" i="4"/>
  <c r="T425" i="4"/>
  <c r="N443" i="4"/>
  <c r="T498" i="4"/>
  <c r="P560" i="4"/>
  <c r="P641" i="4"/>
  <c r="L647" i="4"/>
  <c r="N705" i="4"/>
  <c r="L5" i="4"/>
  <c r="P29" i="4"/>
  <c r="P39" i="4"/>
  <c r="P48" i="4"/>
  <c r="N64" i="4"/>
  <c r="L69" i="4"/>
  <c r="P84" i="4"/>
  <c r="T94" i="4"/>
  <c r="L110" i="4"/>
  <c r="T121" i="4"/>
  <c r="P127" i="4"/>
  <c r="P143" i="4"/>
  <c r="L153" i="4"/>
  <c r="P168" i="4"/>
  <c r="L206" i="4"/>
  <c r="T222" i="4"/>
  <c r="N254" i="4"/>
  <c r="L270" i="4"/>
  <c r="P302" i="4"/>
  <c r="P307" i="4"/>
  <c r="L313" i="4"/>
  <c r="P335" i="4"/>
  <c r="P368" i="4"/>
  <c r="P390" i="4"/>
  <c r="T396" i="4"/>
  <c r="N402" i="4"/>
  <c r="T413" i="4"/>
  <c r="T485" i="4"/>
  <c r="P647" i="4"/>
  <c r="N775" i="4"/>
  <c r="P64" i="4"/>
  <c r="P243" i="4"/>
  <c r="N511" i="4"/>
  <c r="N517" i="4"/>
  <c r="T566" i="4"/>
  <c r="N737" i="4"/>
  <c r="N44" i="4"/>
  <c r="N54" i="4"/>
  <c r="N60" i="4"/>
  <c r="L90" i="4"/>
  <c r="N94" i="4"/>
  <c r="T110" i="4"/>
  <c r="P122" i="4"/>
  <c r="T138" i="4"/>
  <c r="N149" i="4"/>
  <c r="N174" i="4"/>
  <c r="L179" i="4"/>
  <c r="T201" i="4"/>
  <c r="T238" i="4"/>
  <c r="T243" i="4"/>
  <c r="P270" i="4"/>
  <c r="P281" i="4"/>
  <c r="P286" i="4"/>
  <c r="P319" i="4"/>
  <c r="N330" i="4"/>
  <c r="P654" i="4"/>
  <c r="P737" i="4"/>
  <c r="L763" i="4"/>
  <c r="T801" i="4"/>
  <c r="T832" i="4"/>
  <c r="T839" i="4"/>
  <c r="T77" i="4"/>
  <c r="T141" i="4"/>
  <c r="T220" i="4"/>
  <c r="P231" i="4"/>
  <c r="L339" i="4"/>
  <c r="N377" i="4"/>
  <c r="P515" i="4"/>
  <c r="T677" i="4"/>
  <c r="T8" i="4"/>
  <c r="T52" i="4"/>
  <c r="N152" i="4"/>
  <c r="L205" i="4"/>
  <c r="T658" i="4"/>
  <c r="P152" i="4"/>
  <c r="L367" i="4"/>
  <c r="P9" i="4"/>
  <c r="T431" i="4"/>
  <c r="P52" i="4"/>
  <c r="T97" i="4"/>
  <c r="L372" i="4"/>
  <c r="N509" i="4"/>
  <c r="L590" i="4"/>
  <c r="L716" i="4"/>
  <c r="L194" i="4"/>
  <c r="L236" i="4"/>
  <c r="T311" i="4"/>
  <c r="P328" i="4"/>
  <c r="T716" i="4"/>
  <c r="L93" i="4"/>
  <c r="P205" i="4"/>
  <c r="T4" i="4"/>
  <c r="P297" i="4"/>
  <c r="P110" i="4"/>
  <c r="L132" i="4"/>
  <c r="P254" i="4"/>
  <c r="N100" i="4"/>
  <c r="T122" i="4"/>
  <c r="T291" i="4"/>
  <c r="N420" i="4"/>
  <c r="T505" i="4"/>
  <c r="N642" i="4"/>
  <c r="N20" i="4"/>
  <c r="L75" i="4"/>
  <c r="P100" i="4"/>
  <c r="T149" i="4"/>
  <c r="N164" i="4"/>
  <c r="N185" i="4"/>
  <c r="N223" i="4"/>
  <c r="T265" i="4"/>
  <c r="L276" i="4"/>
  <c r="T303" i="4"/>
  <c r="L380" i="4"/>
  <c r="N432" i="4"/>
  <c r="T499" i="4"/>
  <c r="P587" i="4"/>
  <c r="N808" i="4"/>
  <c r="L6" i="4"/>
  <c r="P25" i="4"/>
  <c r="P36" i="4"/>
  <c r="T40" i="4"/>
  <c r="T70" i="4"/>
  <c r="N75" i="4"/>
  <c r="N86" i="4"/>
  <c r="T100" i="4"/>
  <c r="N106" i="4"/>
  <c r="T117" i="4"/>
  <c r="N128" i="4"/>
  <c r="L139" i="4"/>
  <c r="P164" i="4"/>
  <c r="P185" i="4"/>
  <c r="L213" i="4"/>
  <c r="T233" i="4"/>
  <c r="N239" i="4"/>
  <c r="P244" i="4"/>
  <c r="P250" i="4"/>
  <c r="T260" i="4"/>
  <c r="L266" i="4"/>
  <c r="N276" i="4"/>
  <c r="L292" i="4"/>
  <c r="T308" i="4"/>
  <c r="P342" i="4"/>
  <c r="T353" i="4"/>
  <c r="L359" i="4"/>
  <c r="N427" i="4"/>
  <c r="T432" i="4"/>
  <c r="P481" i="4"/>
  <c r="N556" i="4"/>
  <c r="P631" i="4"/>
  <c r="N637" i="4"/>
  <c r="T732" i="4"/>
  <c r="N802" i="4"/>
  <c r="T808" i="4"/>
  <c r="P8" i="4"/>
  <c r="N172" i="4"/>
  <c r="L328" i="4"/>
  <c r="T722" i="4"/>
  <c r="L18" i="4"/>
  <c r="P63" i="4"/>
  <c r="L157" i="4"/>
  <c r="L210" i="4"/>
  <c r="L306" i="4"/>
  <c r="N339" i="4"/>
  <c r="T389" i="4"/>
  <c r="T565" i="4"/>
  <c r="N590" i="4"/>
  <c r="T63" i="4"/>
  <c r="N194" i="4"/>
  <c r="T472" i="4"/>
  <c r="P541" i="4"/>
  <c r="P590" i="4"/>
  <c r="P78" i="4"/>
  <c r="N29" i="4"/>
  <c r="N5" i="4"/>
  <c r="L44" i="4"/>
  <c r="N79" i="4"/>
  <c r="T168" i="4"/>
  <c r="N270" i="4"/>
  <c r="P363" i="4"/>
  <c r="T85" i="4"/>
  <c r="T275" i="4"/>
  <c r="N298" i="4"/>
  <c r="L432" i="4"/>
  <c r="T737" i="4"/>
  <c r="N36" i="4"/>
  <c r="P70" i="4"/>
  <c r="N144" i="4"/>
  <c r="T179" i="4"/>
  <c r="P191" i="4"/>
  <c r="P298" i="4"/>
  <c r="N308" i="4"/>
  <c r="P347" i="4"/>
  <c r="P397" i="4"/>
  <c r="P462" i="4"/>
  <c r="L481" i="4"/>
  <c r="P506" i="4"/>
  <c r="N6" i="4"/>
  <c r="L11" i="4"/>
  <c r="N16" i="4"/>
  <c r="T25" i="4"/>
  <c r="T30" i="4"/>
  <c r="P55" i="4"/>
  <c r="P75" i="4"/>
  <c r="T80" i="4"/>
  <c r="P106" i="4"/>
  <c r="P128" i="4"/>
  <c r="N139" i="4"/>
  <c r="N213" i="4"/>
  <c r="L234" i="4"/>
  <c r="P239" i="4"/>
  <c r="P261" i="4"/>
  <c r="N266" i="4"/>
  <c r="P276" i="4"/>
  <c r="L320" i="4"/>
  <c r="N326" i="4"/>
  <c r="N359" i="4"/>
  <c r="L415" i="4"/>
  <c r="T475" i="4"/>
  <c r="T538" i="4"/>
  <c r="T550" i="4"/>
  <c r="T556" i="4"/>
  <c r="P575" i="4"/>
  <c r="P796" i="4"/>
  <c r="T802" i="4"/>
  <c r="N47" i="4"/>
  <c r="L54" i="4"/>
  <c r="P6" i="4"/>
  <c r="L61" i="4"/>
  <c r="L91" i="4"/>
  <c r="P139" i="4"/>
  <c r="L150" i="4"/>
  <c r="N208" i="4"/>
  <c r="T218" i="4"/>
  <c r="N234" i="4"/>
  <c r="T261" i="4"/>
  <c r="P266" i="4"/>
  <c r="T276" i="4"/>
  <c r="L304" i="4"/>
  <c r="P326" i="4"/>
  <c r="P370" i="4"/>
  <c r="P415" i="4"/>
  <c r="T494" i="4"/>
  <c r="L613" i="4"/>
  <c r="P720" i="4"/>
  <c r="L131" i="4"/>
  <c r="L94" i="4"/>
  <c r="L21" i="4"/>
  <c r="P31" i="4"/>
  <c r="L41" i="4"/>
  <c r="P71" i="4"/>
  <c r="T134" i="4"/>
  <c r="T139" i="4"/>
  <c r="T145" i="4"/>
  <c r="N160" i="4"/>
  <c r="P192" i="4"/>
  <c r="N197" i="4"/>
  <c r="P208" i="4"/>
  <c r="L219" i="4"/>
  <c r="L230" i="4"/>
  <c r="P234" i="4"/>
  <c r="T256" i="4"/>
  <c r="T266" i="4"/>
  <c r="T293" i="4"/>
  <c r="N304" i="4"/>
  <c r="T326" i="4"/>
  <c r="L348" i="4"/>
  <c r="L354" i="4"/>
  <c r="N365" i="4"/>
  <c r="L376" i="4"/>
  <c r="N381" i="4"/>
  <c r="L410" i="4"/>
  <c r="L451" i="4"/>
  <c r="P457" i="4"/>
  <c r="L476" i="4"/>
  <c r="L607" i="4"/>
  <c r="N613" i="4"/>
  <c r="N733" i="4"/>
  <c r="T790" i="4"/>
  <c r="P822" i="4"/>
  <c r="P33" i="4"/>
  <c r="N747" i="4"/>
  <c r="L128" i="4"/>
  <c r="L160" i="4"/>
  <c r="L118" i="4"/>
  <c r="N21" i="4"/>
  <c r="L37" i="4"/>
  <c r="L46" i="4"/>
  <c r="T96" i="4"/>
  <c r="T118" i="4"/>
  <c r="N124" i="4"/>
  <c r="P160" i="4"/>
  <c r="T181" i="4"/>
  <c r="T197" i="4"/>
  <c r="T208" i="4"/>
  <c r="N230" i="4"/>
  <c r="T234" i="4"/>
  <c r="L251" i="4"/>
  <c r="N272" i="4"/>
  <c r="N288" i="4"/>
  <c r="T315" i="4"/>
  <c r="L343" i="4"/>
  <c r="T348" i="4"/>
  <c r="N376" i="4"/>
  <c r="P381" i="4"/>
  <c r="N410" i="4"/>
  <c r="N428" i="4"/>
  <c r="L446" i="4"/>
  <c r="N451" i="4"/>
  <c r="T457" i="4"/>
  <c r="T526" i="4"/>
  <c r="L545" i="4"/>
  <c r="N551" i="4"/>
  <c r="T90" i="4"/>
  <c r="N31" i="4"/>
  <c r="N37" i="4"/>
  <c r="N46" i="4"/>
  <c r="N87" i="4"/>
  <c r="P124" i="4"/>
  <c r="T160" i="4"/>
  <c r="P176" i="4"/>
  <c r="L240" i="4"/>
  <c r="T245" i="4"/>
  <c r="L262" i="4"/>
  <c r="P272" i="4"/>
  <c r="T277" i="4"/>
  <c r="P288" i="4"/>
  <c r="P338" i="4"/>
  <c r="P360" i="4"/>
  <c r="P376" i="4"/>
  <c r="L405" i="4"/>
  <c r="T410" i="4"/>
  <c r="P428" i="4"/>
  <c r="N446" i="4"/>
  <c r="P778" i="4"/>
  <c r="N791" i="4"/>
  <c r="P177" i="4"/>
  <c r="N43" i="4"/>
  <c r="P306" i="4"/>
  <c r="N622" i="4"/>
  <c r="L14" i="4"/>
  <c r="N39" i="4"/>
  <c r="T127" i="4"/>
  <c r="N153" i="4"/>
  <c r="L249" i="4"/>
  <c r="N313" i="4"/>
  <c r="N90" i="4"/>
  <c r="L223" i="4"/>
  <c r="N347" i="4"/>
  <c r="P438" i="4"/>
  <c r="L587" i="4"/>
  <c r="P667" i="4"/>
  <c r="P196" i="4"/>
  <c r="P170" i="4"/>
  <c r="P17" i="4"/>
  <c r="P37" i="4"/>
  <c r="P46" i="4"/>
  <c r="L67" i="4"/>
  <c r="L82" i="4"/>
  <c r="P87" i="4"/>
  <c r="L113" i="4"/>
  <c r="T124" i="4"/>
  <c r="T140" i="4"/>
  <c r="L146" i="4"/>
  <c r="T151" i="4"/>
  <c r="N156" i="4"/>
  <c r="N204" i="4"/>
  <c r="T240" i="4"/>
  <c r="L257" i="4"/>
  <c r="L300" i="4"/>
  <c r="L316" i="4"/>
  <c r="T338" i="4"/>
  <c r="T371" i="4"/>
  <c r="L388" i="4"/>
  <c r="T393" i="4"/>
  <c r="P405" i="4"/>
  <c r="P446" i="4"/>
  <c r="N63" i="4"/>
  <c r="P72" i="4"/>
  <c r="L136" i="4"/>
  <c r="L152" i="4"/>
  <c r="P241" i="4"/>
  <c r="T584" i="4"/>
  <c r="T664" i="4"/>
  <c r="L43" i="4"/>
  <c r="N136" i="4"/>
  <c r="P356" i="4"/>
  <c r="P447" i="4"/>
  <c r="L541" i="4"/>
  <c r="N18" i="4"/>
  <c r="N157" i="4"/>
  <c r="L183" i="4"/>
  <c r="L253" i="4"/>
  <c r="N334" i="4"/>
  <c r="T68" i="4"/>
  <c r="T23" i="4"/>
  <c r="L122" i="4"/>
  <c r="T143" i="4"/>
  <c r="L174" i="4"/>
  <c r="T190" i="4"/>
  <c r="P201" i="4"/>
  <c r="P217" i="4"/>
  <c r="L352" i="4"/>
  <c r="L20" i="4"/>
  <c r="P60" i="4"/>
  <c r="P94" i="4"/>
  <c r="P149" i="4"/>
  <c r="N397" i="4"/>
  <c r="T49" i="4"/>
  <c r="T176" i="4"/>
  <c r="T7" i="4"/>
  <c r="T42" i="4"/>
  <c r="T46" i="4"/>
  <c r="N67" i="4"/>
  <c r="L72" i="4"/>
  <c r="N82" i="4"/>
  <c r="L92" i="4"/>
  <c r="N97" i="4"/>
  <c r="N113" i="4"/>
  <c r="N146" i="4"/>
  <c r="L182" i="4"/>
  <c r="T198" i="4"/>
  <c r="T209" i="4"/>
  <c r="L220" i="4"/>
  <c r="N257" i="4"/>
  <c r="N284" i="4"/>
  <c r="N300" i="4"/>
  <c r="N316" i="4"/>
  <c r="P366" i="4"/>
  <c r="N483" i="4"/>
  <c r="P527" i="4"/>
  <c r="P627" i="4"/>
  <c r="N633" i="4"/>
  <c r="L728" i="4"/>
  <c r="P817" i="4"/>
  <c r="N89" i="4"/>
  <c r="P174" i="4"/>
  <c r="P40" i="4"/>
  <c r="P16" i="4"/>
  <c r="P13" i="4"/>
  <c r="N52" i="4"/>
  <c r="P67" i="4"/>
  <c r="N72" i="4"/>
  <c r="P77" i="4"/>
  <c r="T82" i="4"/>
  <c r="N92" i="4"/>
  <c r="P97" i="4"/>
  <c r="L108" i="4"/>
  <c r="P161" i="4"/>
  <c r="T182" i="4"/>
  <c r="T187" i="4"/>
  <c r="N215" i="4"/>
  <c r="P220" i="4"/>
  <c r="N231" i="4"/>
  <c r="P257" i="4"/>
  <c r="P284" i="4"/>
  <c r="N394" i="4"/>
  <c r="N411" i="4"/>
  <c r="P483" i="4"/>
  <c r="T58" i="4"/>
  <c r="T39" i="4"/>
  <c r="T55" i="4"/>
  <c r="T54" i="4"/>
  <c r="T22" i="4"/>
  <c r="T6" i="4"/>
  <c r="T16" i="4"/>
  <c r="T86" i="4"/>
  <c r="T174" i="4"/>
  <c r="T302" i="4"/>
  <c r="T335" i="4"/>
  <c r="T368" i="4"/>
  <c r="T711" i="4"/>
  <c r="T742" i="4"/>
  <c r="T36" i="4"/>
  <c r="T75" i="4"/>
  <c r="T164" i="4"/>
  <c r="T313" i="4"/>
  <c r="T363" i="4"/>
  <c r="T813" i="4"/>
  <c r="T31" i="4"/>
  <c r="T81" i="4"/>
  <c r="T281" i="4"/>
  <c r="T319" i="4"/>
  <c r="T358" i="4"/>
  <c r="T647" i="4"/>
  <c r="T679" i="4"/>
  <c r="T199" i="4"/>
  <c r="T226" i="4"/>
  <c r="T327" i="4"/>
  <c r="T416" i="4"/>
  <c r="T428" i="4"/>
  <c r="T14" i="4"/>
  <c r="T19" i="4"/>
  <c r="T257" i="4"/>
  <c r="T382" i="4"/>
  <c r="T205" i="4"/>
  <c r="T284" i="4"/>
  <c r="T316" i="4"/>
  <c r="T435" i="4"/>
  <c r="T483" i="4"/>
  <c r="T595" i="4"/>
  <c r="T28" i="4"/>
  <c r="T135" i="4"/>
  <c r="T224" i="4"/>
  <c r="T108" i="4"/>
  <c r="T419" i="4"/>
  <c r="T43" i="4"/>
  <c r="T53" i="4"/>
  <c r="T78" i="4"/>
  <c r="T93" i="4"/>
  <c r="T109" i="4"/>
  <c r="T177" i="4"/>
  <c r="T204" i="4"/>
  <c r="T225" i="4"/>
  <c r="T331" i="4"/>
  <c r="T342" i="4"/>
  <c r="T380" i="4"/>
  <c r="T690" i="4"/>
  <c r="T10" i="4"/>
  <c r="T35" i="4"/>
  <c r="T89" i="4"/>
  <c r="T104" i="4"/>
  <c r="T136" i="4"/>
  <c r="T241" i="4"/>
  <c r="T288" i="4"/>
  <c r="T409" i="4"/>
  <c r="T517" i="4"/>
  <c r="T555" i="4"/>
  <c r="T131" i="4"/>
  <c r="T178" i="4"/>
  <c r="T194" i="4"/>
  <c r="T200" i="4"/>
  <c r="T216" i="4"/>
  <c r="T221" i="4"/>
  <c r="T272" i="4"/>
  <c r="T343" i="4"/>
  <c r="T445" i="4"/>
  <c r="T618" i="4"/>
  <c r="T795" i="4"/>
  <c r="T807" i="4"/>
  <c r="T279" i="4"/>
  <c r="T26" i="4"/>
  <c r="T339" i="4"/>
  <c r="T759" i="4"/>
  <c r="T399" i="4"/>
  <c r="T128" i="4"/>
  <c r="T185" i="4"/>
  <c r="T191" i="4"/>
  <c r="T411" i="4"/>
  <c r="T689" i="4"/>
  <c r="T606" i="4"/>
  <c r="T87" i="4"/>
  <c r="T13" i="4"/>
  <c r="T27" i="4"/>
  <c r="T112" i="4"/>
  <c r="T170" i="4"/>
  <c r="T244" i="4"/>
  <c r="T329" i="4"/>
  <c r="T334" i="4"/>
  <c r="T362" i="4"/>
  <c r="T490" i="4"/>
  <c r="T621" i="4"/>
  <c r="T728" i="4"/>
  <c r="T66" i="4"/>
  <c r="T157" i="4"/>
  <c r="T215" i="4"/>
  <c r="T629" i="4"/>
  <c r="T51" i="4"/>
  <c r="T235" i="4"/>
  <c r="T271" i="4"/>
  <c r="T549" i="4"/>
  <c r="T592" i="4"/>
  <c r="T33" i="4"/>
  <c r="T111" i="4"/>
  <c r="T330" i="4"/>
  <c r="T451" i="4"/>
  <c r="T812" i="4"/>
  <c r="T262" i="4"/>
  <c r="T470" i="4"/>
  <c r="T819" i="4"/>
  <c r="T253" i="4"/>
  <c r="T212" i="4"/>
  <c r="T268" i="4"/>
  <c r="T375" i="4"/>
  <c r="T442" i="4"/>
  <c r="T533" i="4"/>
  <c r="T569" i="4"/>
  <c r="T385" i="4"/>
  <c r="T407" i="4"/>
  <c r="T514" i="4"/>
  <c r="T24" i="4"/>
  <c r="T155" i="4"/>
  <c r="T59" i="4"/>
  <c r="T296" i="4"/>
  <c r="T332" i="4"/>
  <c r="T695" i="4"/>
  <c r="T702" i="4"/>
  <c r="T74" i="4"/>
  <c r="T64" i="4"/>
  <c r="T120" i="4"/>
  <c r="T130" i="4"/>
  <c r="T254" i="4"/>
  <c r="T306" i="4"/>
  <c r="T392" i="4"/>
  <c r="T414" i="4"/>
  <c r="T437" i="4"/>
  <c r="T670" i="4"/>
  <c r="T765" i="4"/>
  <c r="T280" i="4"/>
  <c r="T683" i="4"/>
  <c r="T609" i="4"/>
  <c r="T766" i="4"/>
  <c r="T822" i="4"/>
  <c r="T9" i="4"/>
  <c r="L17" i="4"/>
  <c r="P20" i="4"/>
  <c r="L28" i="4"/>
  <c r="N32" i="4"/>
  <c r="T50" i="4"/>
  <c r="L55" i="4"/>
  <c r="T67" i="4"/>
  <c r="T71" i="4"/>
  <c r="P79" i="4"/>
  <c r="T83" i="4"/>
  <c r="L105" i="4"/>
  <c r="P113" i="4"/>
  <c r="P131" i="4"/>
  <c r="T148" i="4"/>
  <c r="N182" i="4"/>
  <c r="T186" i="4"/>
  <c r="P200" i="4"/>
  <c r="N209" i="4"/>
  <c r="P213" i="4"/>
  <c r="T239" i="4"/>
  <c r="N262" i="4"/>
  <c r="L289" i="4"/>
  <c r="N294" i="4"/>
  <c r="T298" i="4"/>
  <c r="T307" i="4"/>
  <c r="L312" i="4"/>
  <c r="P316" i="4"/>
  <c r="N320" i="4"/>
  <c r="L325" i="4"/>
  <c r="N343" i="4"/>
  <c r="T376" i="4"/>
  <c r="T381" i="4"/>
  <c r="N436" i="4"/>
  <c r="P442" i="4"/>
  <c r="T469" i="4"/>
  <c r="N476" i="4"/>
  <c r="N487" i="4"/>
  <c r="P522" i="4"/>
  <c r="N545" i="4"/>
  <c r="T585" i="4"/>
  <c r="T590" i="4"/>
  <c r="L603" i="4"/>
  <c r="T631" i="4"/>
  <c r="P637" i="4"/>
  <c r="T642" i="4"/>
  <c r="T665" i="4"/>
  <c r="T749" i="4"/>
  <c r="L833" i="4"/>
  <c r="T5" i="4"/>
  <c r="N17" i="4"/>
  <c r="T20" i="4"/>
  <c r="L24" i="4"/>
  <c r="P32" i="4"/>
  <c r="N40" i="4"/>
  <c r="L47" i="4"/>
  <c r="N55" i="4"/>
  <c r="L97" i="4"/>
  <c r="P101" i="4"/>
  <c r="T113" i="4"/>
  <c r="N140" i="4"/>
  <c r="L149" i="4"/>
  <c r="T156" i="4"/>
  <c r="N165" i="4"/>
  <c r="P182" i="4"/>
  <c r="L191" i="4"/>
  <c r="P209" i="4"/>
  <c r="T213" i="4"/>
  <c r="L231" i="4"/>
  <c r="L254" i="4"/>
  <c r="N289" i="4"/>
  <c r="P294" i="4"/>
  <c r="P343" i="4"/>
  <c r="T352" i="4"/>
  <c r="N362" i="4"/>
  <c r="P401" i="4"/>
  <c r="T405" i="4"/>
  <c r="L421" i="4"/>
  <c r="T476" i="4"/>
  <c r="P487" i="4"/>
  <c r="T522" i="4"/>
  <c r="P545" i="4"/>
  <c r="L551" i="4"/>
  <c r="N603" i="4"/>
  <c r="T637" i="4"/>
  <c r="P727" i="4"/>
  <c r="T827" i="4"/>
  <c r="T833" i="4"/>
  <c r="T32" i="4"/>
  <c r="T101" i="4"/>
  <c r="T294" i="4"/>
  <c r="L626" i="4"/>
  <c r="T685" i="4"/>
  <c r="T715" i="4"/>
  <c r="T721" i="4"/>
  <c r="T727" i="4"/>
  <c r="L733" i="4"/>
  <c r="T767" i="4"/>
  <c r="T773" i="4"/>
  <c r="T17" i="4"/>
  <c r="T60" i="4"/>
  <c r="L87" i="4"/>
  <c r="T114" i="4"/>
  <c r="T196" i="4"/>
  <c r="T231" i="4"/>
  <c r="T250" i="4"/>
  <c r="T285" i="4"/>
  <c r="T372" i="4"/>
  <c r="P535" i="4"/>
  <c r="N541" i="4"/>
  <c r="N580" i="4"/>
  <c r="P638" i="4"/>
  <c r="T666" i="4"/>
  <c r="P716" i="4"/>
  <c r="T738" i="4"/>
  <c r="T750" i="4"/>
  <c r="T762" i="4"/>
  <c r="T786" i="4"/>
  <c r="T828" i="4"/>
  <c r="T627" i="4"/>
  <c r="L662" i="4"/>
  <c r="T674" i="4"/>
  <c r="N758" i="4"/>
  <c r="N805" i="4"/>
  <c r="N835" i="4"/>
  <c r="N11" i="4"/>
  <c r="P18" i="4"/>
  <c r="T29" i="4"/>
  <c r="T48" i="4"/>
  <c r="N61" i="4"/>
  <c r="P73" i="4"/>
  <c r="L81" i="4"/>
  <c r="N91" i="4"/>
  <c r="T102" i="4"/>
  <c r="T115" i="4"/>
  <c r="L142" i="4"/>
  <c r="N150" i="4"/>
  <c r="T153" i="4"/>
  <c r="L167" i="4"/>
  <c r="P197" i="4"/>
  <c r="N206" i="4"/>
  <c r="N219" i="4"/>
  <c r="P223" i="4"/>
  <c r="N228" i="4"/>
  <c r="N251" i="4"/>
  <c r="T264" i="4"/>
  <c r="L269" i="4"/>
  <c r="P300" i="4"/>
  <c r="L309" i="4"/>
  <c r="L331" i="4"/>
  <c r="L393" i="4"/>
  <c r="T397" i="4"/>
  <c r="T402" i="4"/>
  <c r="N418" i="4"/>
  <c r="T438" i="4"/>
  <c r="N466" i="4"/>
  <c r="T518" i="4"/>
  <c r="T536" i="4"/>
  <c r="L617" i="4"/>
  <c r="P622" i="4"/>
  <c r="T633" i="4"/>
  <c r="P662" i="4"/>
  <c r="T667" i="4"/>
  <c r="L723" i="4"/>
  <c r="P758" i="4"/>
  <c r="N823" i="4"/>
  <c r="P835" i="4"/>
  <c r="T344" i="4"/>
  <c r="P11" i="4"/>
  <c r="L15" i="4"/>
  <c r="N22" i="4"/>
  <c r="L45" i="4"/>
  <c r="P61" i="4"/>
  <c r="T73" i="4"/>
  <c r="N81" i="4"/>
  <c r="R84" i="4"/>
  <c r="R843" i="4" s="1"/>
  <c r="P91" i="4"/>
  <c r="L103" i="4"/>
  <c r="L107" i="4"/>
  <c r="L125" i="4"/>
  <c r="T132" i="4"/>
  <c r="N142" i="4"/>
  <c r="P150" i="4"/>
  <c r="N154" i="4"/>
  <c r="N167" i="4"/>
  <c r="L171" i="4"/>
  <c r="L175" i="4"/>
  <c r="T206" i="4"/>
  <c r="P219" i="4"/>
  <c r="P228" i="4"/>
  <c r="L247" i="4"/>
  <c r="P251" i="4"/>
  <c r="N260" i="4"/>
  <c r="N269" i="4"/>
  <c r="T300" i="4"/>
  <c r="N305" i="4"/>
  <c r="N309" i="4"/>
  <c r="N331" i="4"/>
  <c r="L384" i="4"/>
  <c r="N393" i="4"/>
  <c r="P418" i="4"/>
  <c r="N461" i="4"/>
  <c r="T466" i="4"/>
  <c r="P495" i="4"/>
  <c r="L570" i="4"/>
  <c r="N617" i="4"/>
  <c r="P700" i="4"/>
  <c r="P712" i="4"/>
  <c r="T758" i="4"/>
  <c r="L764" i="4"/>
  <c r="T799" i="4"/>
  <c r="P305" i="4"/>
  <c r="P22" i="4"/>
  <c r="L369" i="4"/>
  <c r="N384" i="4"/>
  <c r="L4" i="4"/>
  <c r="N26" i="4"/>
  <c r="N34" i="4"/>
  <c r="L42" i="4"/>
  <c r="P45" i="4"/>
  <c r="L49" i="4"/>
  <c r="L57" i="4"/>
  <c r="T88" i="4"/>
  <c r="T116" i="4"/>
  <c r="P125" i="4"/>
  <c r="T142" i="4"/>
  <c r="L147" i="4"/>
  <c r="T158" i="4"/>
  <c r="P163" i="4"/>
  <c r="P171" i="4"/>
  <c r="L189" i="4"/>
  <c r="P247" i="4"/>
  <c r="N273" i="4"/>
  <c r="T287" i="4"/>
  <c r="T305" i="4"/>
  <c r="T318" i="4"/>
  <c r="N323" i="4"/>
  <c r="N350" i="4"/>
  <c r="T359" i="4"/>
  <c r="T364" i="4"/>
  <c r="T379" i="4"/>
  <c r="P384" i="4"/>
  <c r="P398" i="4"/>
  <c r="L424" i="4"/>
  <c r="T461" i="4"/>
  <c r="T489" i="4"/>
  <c r="T507" i="4"/>
  <c r="P531" i="4"/>
  <c r="P570" i="4"/>
  <c r="L576" i="4"/>
  <c r="L606" i="4"/>
  <c r="L658" i="4"/>
  <c r="T662" i="4"/>
  <c r="T706" i="4"/>
  <c r="T818" i="4"/>
  <c r="L835" i="4"/>
  <c r="N832" i="4"/>
  <c r="P829" i="4"/>
  <c r="L815" i="4"/>
  <c r="N812" i="4"/>
  <c r="P809" i="4"/>
  <c r="L795" i="4"/>
  <c r="N792" i="4"/>
  <c r="P789" i="4"/>
  <c r="L775" i="4"/>
  <c r="N772" i="4"/>
  <c r="P769" i="4"/>
  <c r="L755" i="4"/>
  <c r="N752" i="4"/>
  <c r="P749" i="4"/>
  <c r="L735" i="4"/>
  <c r="N732" i="4"/>
  <c r="P729" i="4"/>
  <c r="L715" i="4"/>
  <c r="N712" i="4"/>
  <c r="P709" i="4"/>
  <c r="L695" i="4"/>
  <c r="N692" i="4"/>
  <c r="P689" i="4"/>
  <c r="L675" i="4"/>
  <c r="N672" i="4"/>
  <c r="P669" i="4"/>
  <c r="L655" i="4"/>
  <c r="N652" i="4"/>
  <c r="P649" i="4"/>
  <c r="L638" i="4"/>
  <c r="N635" i="4"/>
  <c r="P632" i="4"/>
  <c r="L618" i="4"/>
  <c r="N615" i="4"/>
  <c r="P612" i="4"/>
  <c r="L598" i="4"/>
  <c r="N595" i="4"/>
  <c r="P592" i="4"/>
  <c r="L578" i="4"/>
  <c r="N575" i="4"/>
  <c r="P572" i="4"/>
  <c r="L558" i="4"/>
  <c r="N555" i="4"/>
  <c r="P552" i="4"/>
  <c r="L538" i="4"/>
  <c r="N535" i="4"/>
  <c r="P532" i="4"/>
  <c r="L518" i="4"/>
  <c r="N515" i="4"/>
  <c r="P512" i="4"/>
  <c r="L498" i="4"/>
  <c r="N495" i="4"/>
  <c r="P492" i="4"/>
  <c r="L478" i="4"/>
  <c r="N475" i="4"/>
  <c r="P472" i="4"/>
  <c r="L458" i="4"/>
  <c r="N455" i="4"/>
  <c r="P452" i="4"/>
  <c r="L438" i="4"/>
  <c r="N435" i="4"/>
  <c r="P432" i="4"/>
  <c r="L832" i="4"/>
  <c r="N829" i="4"/>
  <c r="P826" i="4"/>
  <c r="L812" i="4"/>
  <c r="N809" i="4"/>
  <c r="P806" i="4"/>
  <c r="L792" i="4"/>
  <c r="N789" i="4"/>
  <c r="P786" i="4"/>
  <c r="L772" i="4"/>
  <c r="N769" i="4"/>
  <c r="P766" i="4"/>
  <c r="L752" i="4"/>
  <c r="N749" i="4"/>
  <c r="P746" i="4"/>
  <c r="L732" i="4"/>
  <c r="N729" i="4"/>
  <c r="P726" i="4"/>
  <c r="L712" i="4"/>
  <c r="N709" i="4"/>
  <c r="P706" i="4"/>
  <c r="L692" i="4"/>
  <c r="N689" i="4"/>
  <c r="P686" i="4"/>
  <c r="L672" i="4"/>
  <c r="N669" i="4"/>
  <c r="P666" i="4"/>
  <c r="L652" i="4"/>
  <c r="N649" i="4"/>
  <c r="P646" i="4"/>
  <c r="L635" i="4"/>
  <c r="N632" i="4"/>
  <c r="P629" i="4"/>
  <c r="L615" i="4"/>
  <c r="N612" i="4"/>
  <c r="P609" i="4"/>
  <c r="L595" i="4"/>
  <c r="N592" i="4"/>
  <c r="P589" i="4"/>
  <c r="L575" i="4"/>
  <c r="N572" i="4"/>
  <c r="P569" i="4"/>
  <c r="L555" i="4"/>
  <c r="N552" i="4"/>
  <c r="P549" i="4"/>
  <c r="L535" i="4"/>
  <c r="N532" i="4"/>
  <c r="P529" i="4"/>
  <c r="L515" i="4"/>
  <c r="N512" i="4"/>
  <c r="P509" i="4"/>
  <c r="L495" i="4"/>
  <c r="N492" i="4"/>
  <c r="L829" i="4"/>
  <c r="N826" i="4"/>
  <c r="P823" i="4"/>
  <c r="L809" i="4"/>
  <c r="N806" i="4"/>
  <c r="P803" i="4"/>
  <c r="L789" i="4"/>
  <c r="N786" i="4"/>
  <c r="P783" i="4"/>
  <c r="L769" i="4"/>
  <c r="N766" i="4"/>
  <c r="P763" i="4"/>
  <c r="L749" i="4"/>
  <c r="N746" i="4"/>
  <c r="P743" i="4"/>
  <c r="L729" i="4"/>
  <c r="N726" i="4"/>
  <c r="P723" i="4"/>
  <c r="L709" i="4"/>
  <c r="N706" i="4"/>
  <c r="P703" i="4"/>
  <c r="L689" i="4"/>
  <c r="N686" i="4"/>
  <c r="P683" i="4"/>
  <c r="L669" i="4"/>
  <c r="N666" i="4"/>
  <c r="P663" i="4"/>
  <c r="L649" i="4"/>
  <c r="N646" i="4"/>
  <c r="P643" i="4"/>
  <c r="L632" i="4"/>
  <c r="N629" i="4"/>
  <c r="P626" i="4"/>
  <c r="L612" i="4"/>
  <c r="N609" i="4"/>
  <c r="P606" i="4"/>
  <c r="L592" i="4"/>
  <c r="N589" i="4"/>
  <c r="P586" i="4"/>
  <c r="L572" i="4"/>
  <c r="N569" i="4"/>
  <c r="P566" i="4"/>
  <c r="L839" i="4"/>
  <c r="N836" i="4"/>
  <c r="P833" i="4"/>
  <c r="L819" i="4"/>
  <c r="N816" i="4"/>
  <c r="P813" i="4"/>
  <c r="L799" i="4"/>
  <c r="N796" i="4"/>
  <c r="P793" i="4"/>
  <c r="L779" i="4"/>
  <c r="N776" i="4"/>
  <c r="P773" i="4"/>
  <c r="L759" i="4"/>
  <c r="N756" i="4"/>
  <c r="P753" i="4"/>
  <c r="L739" i="4"/>
  <c r="N736" i="4"/>
  <c r="P733" i="4"/>
  <c r="L719" i="4"/>
  <c r="N716" i="4"/>
  <c r="P713" i="4"/>
  <c r="L699" i="4"/>
  <c r="N696" i="4"/>
  <c r="P693" i="4"/>
  <c r="L679" i="4"/>
  <c r="N676" i="4"/>
  <c r="P673" i="4"/>
  <c r="L659" i="4"/>
  <c r="N656" i="4"/>
  <c r="P653" i="4"/>
  <c r="N639" i="4"/>
  <c r="P636" i="4"/>
  <c r="L622" i="4"/>
  <c r="N619" i="4"/>
  <c r="P616" i="4"/>
  <c r="L602" i="4"/>
  <c r="N599" i="4"/>
  <c r="P596" i="4"/>
  <c r="L582" i="4"/>
  <c r="N579" i="4"/>
  <c r="P576" i="4"/>
  <c r="L562" i="4"/>
  <c r="N559" i="4"/>
  <c r="P556" i="4"/>
  <c r="L542" i="4"/>
  <c r="N539" i="4"/>
  <c r="P536" i="4"/>
  <c r="L522" i="4"/>
  <c r="N519" i="4"/>
  <c r="P516" i="4"/>
  <c r="L502" i="4"/>
  <c r="N499" i="4"/>
  <c r="P496" i="4"/>
  <c r="L482" i="4"/>
  <c r="N479" i="4"/>
  <c r="P476" i="4"/>
  <c r="L462" i="4"/>
  <c r="N459" i="4"/>
  <c r="P456" i="4"/>
  <c r="L442" i="4"/>
  <c r="N439" i="4"/>
  <c r="P436" i="4"/>
  <c r="L422" i="4"/>
  <c r="N840" i="4"/>
  <c r="L837" i="4"/>
  <c r="P830" i="4"/>
  <c r="L827" i="4"/>
  <c r="T823" i="4"/>
  <c r="P814" i="4"/>
  <c r="P801" i="4"/>
  <c r="P798" i="4"/>
  <c r="N795" i="4"/>
  <c r="N788" i="4"/>
  <c r="L785" i="4"/>
  <c r="L782" i="4"/>
  <c r="L753" i="4"/>
  <c r="N743" i="4"/>
  <c r="N740" i="4"/>
  <c r="L737" i="4"/>
  <c r="P730" i="4"/>
  <c r="L727" i="4"/>
  <c r="T723" i="4"/>
  <c r="P714" i="4"/>
  <c r="P701" i="4"/>
  <c r="P698" i="4"/>
  <c r="N695" i="4"/>
  <c r="N688" i="4"/>
  <c r="L685" i="4"/>
  <c r="L682" i="4"/>
  <c r="L653" i="4"/>
  <c r="N643" i="4"/>
  <c r="N630" i="4"/>
  <c r="L627" i="4"/>
  <c r="T623" i="4"/>
  <c r="L614" i="4"/>
  <c r="P598" i="4"/>
  <c r="P591" i="4"/>
  <c r="N588" i="4"/>
  <c r="N585" i="4"/>
  <c r="N582" i="4"/>
  <c r="L840" i="4"/>
  <c r="N830" i="4"/>
  <c r="N814" i="4"/>
  <c r="P804" i="4"/>
  <c r="N801" i="4"/>
  <c r="N798" i="4"/>
  <c r="P791" i="4"/>
  <c r="L788" i="4"/>
  <c r="P772" i="4"/>
  <c r="P756" i="4"/>
  <c r="L746" i="4"/>
  <c r="L743" i="4"/>
  <c r="L740" i="4"/>
  <c r="N730" i="4"/>
  <c r="N714" i="4"/>
  <c r="P704" i="4"/>
  <c r="N701" i="4"/>
  <c r="N698" i="4"/>
  <c r="P691" i="4"/>
  <c r="L688" i="4"/>
  <c r="P672" i="4"/>
  <c r="P656" i="4"/>
  <c r="L646" i="4"/>
  <c r="L643" i="4"/>
  <c r="L640" i="4"/>
  <c r="P633" i="4"/>
  <c r="L630" i="4"/>
  <c r="P617" i="4"/>
  <c r="P604" i="4"/>
  <c r="P601" i="4"/>
  <c r="N598" i="4"/>
  <c r="N591" i="4"/>
  <c r="L588" i="4"/>
  <c r="L585" i="4"/>
  <c r="L556" i="4"/>
  <c r="P537" i="4"/>
  <c r="L534" i="4"/>
  <c r="L525" i="4"/>
  <c r="L512" i="4"/>
  <c r="L509" i="4"/>
  <c r="N506" i="4"/>
  <c r="N503" i="4"/>
  <c r="L500" i="4"/>
  <c r="P490" i="4"/>
  <c r="P478" i="4"/>
  <c r="L475" i="4"/>
  <c r="L472" i="4"/>
  <c r="N469" i="4"/>
  <c r="P466" i="4"/>
  <c r="P463" i="4"/>
  <c r="N460" i="4"/>
  <c r="L457" i="4"/>
  <c r="L448" i="4"/>
  <c r="N445" i="4"/>
  <c r="N442" i="4"/>
  <c r="L418" i="4"/>
  <c r="N415" i="4"/>
  <c r="P412" i="4"/>
  <c r="N833" i="4"/>
  <c r="P820" i="4"/>
  <c r="N817" i="4"/>
  <c r="N807" i="4"/>
  <c r="L804" i="4"/>
  <c r="T800" i="4"/>
  <c r="L791" i="4"/>
  <c r="P775" i="4"/>
  <c r="P768" i="4"/>
  <c r="N765" i="4"/>
  <c r="N762" i="4"/>
  <c r="N841" i="4"/>
  <c r="P828" i="4"/>
  <c r="N815" i="4"/>
  <c r="L811" i="4"/>
  <c r="N804" i="4"/>
  <c r="L797" i="4"/>
  <c r="L786" i="4"/>
  <c r="P776" i="4"/>
  <c r="P759" i="4"/>
  <c r="P752" i="4"/>
  <c r="P745" i="4"/>
  <c r="L742" i="4"/>
  <c r="N735" i="4"/>
  <c r="N721" i="4"/>
  <c r="N718" i="4"/>
  <c r="L711" i="4"/>
  <c r="T700" i="4"/>
  <c r="L694" i="4"/>
  <c r="N680" i="4"/>
  <c r="L670" i="4"/>
  <c r="P657" i="4"/>
  <c r="N650" i="4"/>
  <c r="L633" i="4"/>
  <c r="L616" i="4"/>
  <c r="P585" i="4"/>
  <c r="P578" i="4"/>
  <c r="N571" i="4"/>
  <c r="L568" i="4"/>
  <c r="L565" i="4"/>
  <c r="P555" i="4"/>
  <c r="N536" i="4"/>
  <c r="P523" i="4"/>
  <c r="L520" i="4"/>
  <c r="N510" i="4"/>
  <c r="L507" i="4"/>
  <c r="N497" i="4"/>
  <c r="P475" i="4"/>
  <c r="L456" i="4"/>
  <c r="P440" i="4"/>
  <c r="L437" i="4"/>
  <c r="T433" i="4"/>
  <c r="L428" i="4"/>
  <c r="L425" i="4"/>
  <c r="L404" i="4"/>
  <c r="N401" i="4"/>
  <c r="N398" i="4"/>
  <c r="P395" i="4"/>
  <c r="L381" i="4"/>
  <c r="N378" i="4"/>
  <c r="P375" i="4"/>
  <c r="L361" i="4"/>
  <c r="N358" i="4"/>
  <c r="P355" i="4"/>
  <c r="L341" i="4"/>
  <c r="N338" i="4"/>
  <c r="P839" i="4"/>
  <c r="P832" i="4"/>
  <c r="N828" i="4"/>
  <c r="P818" i="4"/>
  <c r="P800" i="4"/>
  <c r="L776" i="4"/>
  <c r="P762" i="4"/>
  <c r="N759" i="4"/>
  <c r="N745" i="4"/>
  <c r="P731" i="4"/>
  <c r="P724" i="4"/>
  <c r="L721" i="4"/>
  <c r="L718" i="4"/>
  <c r="N704" i="4"/>
  <c r="P697" i="4"/>
  <c r="P690" i="4"/>
  <c r="N683" i="4"/>
  <c r="L680" i="4"/>
  <c r="P660" i="4"/>
  <c r="N657" i="4"/>
  <c r="L650" i="4"/>
  <c r="L629" i="4"/>
  <c r="P599" i="4"/>
  <c r="N578" i="4"/>
  <c r="L571" i="4"/>
  <c r="L536" i="4"/>
  <c r="P526" i="4"/>
  <c r="N523" i="4"/>
  <c r="P513" i="4"/>
  <c r="L510" i="4"/>
  <c r="L497" i="4"/>
  <c r="P459" i="4"/>
  <c r="N440" i="4"/>
  <c r="L401" i="4"/>
  <c r="L398" i="4"/>
  <c r="N395" i="4"/>
  <c r="P392" i="4"/>
  <c r="L378" i="4"/>
  <c r="N375" i="4"/>
  <c r="P372" i="4"/>
  <c r="L358" i="4"/>
  <c r="N355" i="4"/>
  <c r="P352" i="4"/>
  <c r="L338" i="4"/>
  <c r="N335" i="4"/>
  <c r="L321" i="4"/>
  <c r="N318" i="4"/>
  <c r="N839" i="4"/>
  <c r="L828" i="4"/>
  <c r="P821" i="4"/>
  <c r="N818" i="4"/>
  <c r="P807" i="4"/>
  <c r="N800" i="4"/>
  <c r="N793" i="4"/>
  <c r="P779" i="4"/>
  <c r="P765" i="4"/>
  <c r="L762" i="4"/>
  <c r="P748" i="4"/>
  <c r="L745" i="4"/>
  <c r="P738" i="4"/>
  <c r="N731" i="4"/>
  <c r="N724" i="4"/>
  <c r="T720" i="4"/>
  <c r="P707" i="4"/>
  <c r="L704" i="4"/>
  <c r="N697" i="4"/>
  <c r="N690" i="4"/>
  <c r="L683" i="4"/>
  <c r="N673" i="4"/>
  <c r="N663" i="4"/>
  <c r="N660" i="4"/>
  <c r="L657" i="4"/>
  <c r="N636" i="4"/>
  <c r="P619" i="4"/>
  <c r="L599" i="4"/>
  <c r="P588" i="4"/>
  <c r="P581" i="4"/>
  <c r="P574" i="4"/>
  <c r="N529" i="4"/>
  <c r="N526" i="4"/>
  <c r="L523" i="4"/>
  <c r="N513" i="4"/>
  <c r="P500" i="4"/>
  <c r="N478" i="4"/>
  <c r="L459" i="4"/>
  <c r="P443" i="4"/>
  <c r="L440" i="4"/>
  <c r="L395" i="4"/>
  <c r="N392" i="4"/>
  <c r="P389" i="4"/>
  <c r="L375" i="4"/>
  <c r="N372" i="4"/>
  <c r="P369" i="4"/>
  <c r="L355" i="4"/>
  <c r="N352" i="4"/>
  <c r="P349" i="4"/>
  <c r="L335" i="4"/>
  <c r="P332" i="4"/>
  <c r="L318" i="4"/>
  <c r="N315" i="4"/>
  <c r="P312" i="4"/>
  <c r="N821" i="4"/>
  <c r="L818" i="4"/>
  <c r="L807" i="4"/>
  <c r="L800" i="4"/>
  <c r="L793" i="4"/>
  <c r="P782" i="4"/>
  <c r="N779" i="4"/>
  <c r="L765" i="4"/>
  <c r="N748" i="4"/>
  <c r="N738" i="4"/>
  <c r="L731" i="4"/>
  <c r="L724" i="4"/>
  <c r="L714" i="4"/>
  <c r="N707" i="4"/>
  <c r="L697" i="4"/>
  <c r="L690" i="4"/>
  <c r="L673" i="4"/>
  <c r="L666" i="4"/>
  <c r="L663" i="4"/>
  <c r="N838" i="4"/>
  <c r="N827" i="4"/>
  <c r="L817" i="4"/>
  <c r="N813" i="4"/>
  <c r="L806" i="4"/>
  <c r="P799" i="4"/>
  <c r="P792" i="4"/>
  <c r="P788" i="4"/>
  <c r="P781" i="4"/>
  <c r="N778" i="4"/>
  <c r="L771" i="4"/>
  <c r="P764" i="4"/>
  <c r="L761" i="4"/>
  <c r="L758" i="4"/>
  <c r="N744" i="4"/>
  <c r="L831" i="4"/>
  <c r="N819" i="4"/>
  <c r="P790" i="4"/>
  <c r="N767" i="4"/>
  <c r="T747" i="4"/>
  <c r="T743" i="4"/>
  <c r="P740" i="4"/>
  <c r="P736" i="4"/>
  <c r="P728" i="4"/>
  <c r="N717" i="4"/>
  <c r="P702" i="4"/>
  <c r="P675" i="4"/>
  <c r="N671" i="4"/>
  <c r="P664" i="4"/>
  <c r="T660" i="4"/>
  <c r="L642" i="4"/>
  <c r="N627" i="4"/>
  <c r="P620" i="4"/>
  <c r="L609" i="4"/>
  <c r="P595" i="4"/>
  <c r="L584" i="4"/>
  <c r="N573" i="4"/>
  <c r="L569" i="4"/>
  <c r="P559" i="4"/>
  <c r="T551" i="4"/>
  <c r="T548" i="4"/>
  <c r="L546" i="4"/>
  <c r="P525" i="4"/>
  <c r="P507" i="4"/>
  <c r="L493" i="4"/>
  <c r="P477" i="4"/>
  <c r="P467" i="4"/>
  <c r="L464" i="4"/>
  <c r="N457" i="4"/>
  <c r="N450" i="4"/>
  <c r="N447" i="4"/>
  <c r="L444" i="4"/>
  <c r="P433" i="4"/>
  <c r="N430" i="4"/>
  <c r="L427" i="4"/>
  <c r="N399" i="4"/>
  <c r="P380" i="4"/>
  <c r="L377" i="4"/>
  <c r="L298" i="4"/>
  <c r="N295" i="4"/>
  <c r="L284" i="4"/>
  <c r="N281" i="4"/>
  <c r="P278" i="4"/>
  <c r="L264" i="4"/>
  <c r="N261" i="4"/>
  <c r="P258" i="4"/>
  <c r="L244" i="4"/>
  <c r="N241" i="4"/>
  <c r="P238" i="4"/>
  <c r="L224" i="4"/>
  <c r="N221" i="4"/>
  <c r="P218" i="4"/>
  <c r="L204" i="4"/>
  <c r="N201" i="4"/>
  <c r="P198" i="4"/>
  <c r="L184" i="4"/>
  <c r="N181" i="4"/>
  <c r="P178" i="4"/>
  <c r="L164" i="4"/>
  <c r="N161" i="4"/>
  <c r="P158" i="4"/>
  <c r="L144" i="4"/>
  <c r="N141" i="4"/>
  <c r="P138" i="4"/>
  <c r="L124" i="4"/>
  <c r="N121" i="4"/>
  <c r="P118" i="4"/>
  <c r="L104" i="4"/>
  <c r="N101" i="4"/>
  <c r="P98" i="4"/>
  <c r="P810" i="4"/>
  <c r="P794" i="4"/>
  <c r="N790" i="4"/>
  <c r="P774" i="4"/>
  <c r="L767" i="4"/>
  <c r="N763" i="4"/>
  <c r="P751" i="4"/>
  <c r="L736" i="4"/>
  <c r="N728" i="4"/>
  <c r="L717" i="4"/>
  <c r="N713" i="4"/>
  <c r="N702" i="4"/>
  <c r="P694" i="4"/>
  <c r="L686" i="4"/>
  <c r="P682" i="4"/>
  <c r="N675" i="4"/>
  <c r="L671" i="4"/>
  <c r="N664" i="4"/>
  <c r="N653" i="4"/>
  <c r="P645" i="4"/>
  <c r="P623" i="4"/>
  <c r="N620" i="4"/>
  <c r="L591" i="4"/>
  <c r="T583" i="4"/>
  <c r="P580" i="4"/>
  <c r="L573" i="4"/>
  <c r="L559" i="4"/>
  <c r="N525" i="4"/>
  <c r="P521" i="4"/>
  <c r="P514" i="4"/>
  <c r="N507" i="4"/>
  <c r="N500" i="4"/>
  <c r="N496" i="4"/>
  <c r="N477" i="4"/>
  <c r="P470" i="4"/>
  <c r="N467" i="4"/>
  <c r="P453" i="4"/>
  <c r="L450" i="4"/>
  <c r="L447" i="4"/>
  <c r="T443" i="4"/>
  <c r="N433" i="4"/>
  <c r="L430" i="4"/>
  <c r="P420" i="4"/>
  <c r="P417" i="4"/>
  <c r="P414" i="4"/>
  <c r="P411" i="4"/>
  <c r="P402" i="4"/>
  <c r="L399" i="4"/>
  <c r="N389" i="4"/>
  <c r="P386" i="4"/>
  <c r="P383" i="4"/>
  <c r="N380" i="4"/>
  <c r="P336" i="4"/>
  <c r="P333" i="4"/>
  <c r="P330" i="4"/>
  <c r="P315" i="4"/>
  <c r="N312" i="4"/>
  <c r="P309" i="4"/>
  <c r="P292" i="4"/>
  <c r="L281" i="4"/>
  <c r="N278" i="4"/>
  <c r="P275" i="4"/>
  <c r="L261" i="4"/>
  <c r="N258" i="4"/>
  <c r="P255" i="4"/>
  <c r="L241" i="4"/>
  <c r="N238" i="4"/>
  <c r="P235" i="4"/>
  <c r="L221" i="4"/>
  <c r="N218" i="4"/>
  <c r="P215" i="4"/>
  <c r="L201" i="4"/>
  <c r="N198" i="4"/>
  <c r="P195" i="4"/>
  <c r="L181" i="4"/>
  <c r="N178" i="4"/>
  <c r="P175" i="4"/>
  <c r="L161" i="4"/>
  <c r="N158" i="4"/>
  <c r="P155" i="4"/>
  <c r="L141" i="4"/>
  <c r="N138" i="4"/>
  <c r="P135" i="4"/>
  <c r="L121" i="4"/>
  <c r="N118" i="4"/>
  <c r="P115" i="4"/>
  <c r="L101" i="4"/>
  <c r="P90" i="4"/>
  <c r="P85" i="4"/>
  <c r="L80" i="4"/>
  <c r="N77" i="4"/>
  <c r="P74" i="4"/>
  <c r="L60" i="4"/>
  <c r="N57" i="4"/>
  <c r="P54" i="4"/>
  <c r="L40" i="4"/>
  <c r="P842" i="4"/>
  <c r="P838" i="4"/>
  <c r="P834" i="4"/>
  <c r="N822" i="4"/>
  <c r="L814" i="4"/>
  <c r="L810" i="4"/>
  <c r="P802" i="4"/>
  <c r="L794" i="4"/>
  <c r="L778" i="4"/>
  <c r="L774" i="4"/>
  <c r="P770" i="4"/>
  <c r="N755" i="4"/>
  <c r="L751" i="4"/>
  <c r="P732" i="4"/>
  <c r="N720" i="4"/>
  <c r="L698" i="4"/>
  <c r="N678" i="4"/>
  <c r="N667" i="4"/>
  <c r="L645" i="4"/>
  <c r="N638" i="4"/>
  <c r="N634" i="4"/>
  <c r="L623" i="4"/>
  <c r="N616" i="4"/>
  <c r="P605" i="4"/>
  <c r="N602" i="4"/>
  <c r="N587" i="4"/>
  <c r="L580" i="4"/>
  <c r="N576" i="4"/>
  <c r="P565" i="4"/>
  <c r="N562" i="4"/>
  <c r="P542" i="4"/>
  <c r="L539" i="4"/>
  <c r="N528" i="4"/>
  <c r="L521" i="4"/>
  <c r="P517" i="4"/>
  <c r="L514" i="4"/>
  <c r="P503" i="4"/>
  <c r="P489" i="4"/>
  <c r="P480" i="4"/>
  <c r="P473" i="4"/>
  <c r="L470" i="4"/>
  <c r="P460" i="4"/>
  <c r="L453" i="4"/>
  <c r="L436" i="4"/>
  <c r="N423" i="4"/>
  <c r="L420" i="4"/>
  <c r="L417" i="4"/>
  <c r="L414" i="4"/>
  <c r="L411" i="4"/>
  <c r="N408" i="4"/>
  <c r="N405" i="4"/>
  <c r="L402" i="4"/>
  <c r="L386" i="4"/>
  <c r="L383" i="4"/>
  <c r="P373" i="4"/>
  <c r="N370" i="4"/>
  <c r="N367" i="4"/>
  <c r="P364" i="4"/>
  <c r="P361" i="4"/>
  <c r="P351" i="4"/>
  <c r="P348" i="4"/>
  <c r="P339" i="4"/>
  <c r="L336" i="4"/>
  <c r="L333" i="4"/>
  <c r="L330" i="4"/>
  <c r="N327" i="4"/>
  <c r="L824" i="4"/>
  <c r="P812" i="4"/>
  <c r="P808" i="4"/>
  <c r="L796" i="4"/>
  <c r="P780" i="4"/>
  <c r="T760" i="4"/>
  <c r="N757" i="4"/>
  <c r="L734" i="4"/>
  <c r="P722" i="4"/>
  <c r="P715" i="4"/>
  <c r="N711" i="4"/>
  <c r="L700" i="4"/>
  <c r="L696" i="4"/>
  <c r="P692" i="4"/>
  <c r="N684" i="4"/>
  <c r="N662" i="4"/>
  <c r="N647" i="4"/>
  <c r="P628" i="4"/>
  <c r="P618" i="4"/>
  <c r="N614" i="4"/>
  <c r="N607" i="4"/>
  <c r="N593" i="4"/>
  <c r="P582" i="4"/>
  <c r="L567" i="4"/>
  <c r="N557" i="4"/>
  <c r="N550" i="4"/>
  <c r="N547" i="4"/>
  <c r="L544" i="4"/>
  <c r="L530" i="4"/>
  <c r="P519" i="4"/>
  <c r="N505" i="4"/>
  <c r="P498" i="4"/>
  <c r="P494" i="4"/>
  <c r="L491" i="4"/>
  <c r="L488" i="4"/>
  <c r="N485" i="4"/>
  <c r="N482" i="4"/>
  <c r="P465" i="4"/>
  <c r="N462" i="4"/>
  <c r="N438" i="4"/>
  <c r="N425" i="4"/>
  <c r="P400" i="4"/>
  <c r="L397" i="4"/>
  <c r="N353" i="4"/>
  <c r="L350" i="4"/>
  <c r="L347" i="4"/>
  <c r="N344" i="4"/>
  <c r="N341" i="4"/>
  <c r="L302" i="4"/>
  <c r="N299" i="4"/>
  <c r="P296" i="4"/>
  <c r="L288" i="4"/>
  <c r="N285" i="4"/>
  <c r="P282" i="4"/>
  <c r="L268" i="4"/>
  <c r="N265" i="4"/>
  <c r="P262" i="4"/>
  <c r="L248" i="4"/>
  <c r="N245" i="4"/>
  <c r="P242" i="4"/>
  <c r="L228" i="4"/>
  <c r="N225" i="4"/>
  <c r="P222" i="4"/>
  <c r="L208" i="4"/>
  <c r="N205" i="4"/>
  <c r="P202" i="4"/>
  <c r="L830" i="4"/>
  <c r="N825" i="4"/>
  <c r="L808" i="4"/>
  <c r="P795" i="4"/>
  <c r="N782" i="4"/>
  <c r="N761" i="4"/>
  <c r="L757" i="4"/>
  <c r="N753" i="4"/>
  <c r="N727" i="4"/>
  <c r="N719" i="4"/>
  <c r="N715" i="4"/>
  <c r="P710" i="4"/>
  <c r="P685" i="4"/>
  <c r="L681" i="4"/>
  <c r="N677" i="4"/>
  <c r="L665" i="4"/>
  <c r="L661" i="4"/>
  <c r="P648" i="4"/>
  <c r="L637" i="4"/>
  <c r="N621" i="4"/>
  <c r="N605" i="4"/>
  <c r="L586" i="4"/>
  <c r="P562" i="4"/>
  <c r="P554" i="4"/>
  <c r="N544" i="4"/>
  <c r="L537" i="4"/>
  <c r="L533" i="4"/>
  <c r="L529" i="4"/>
  <c r="N521" i="4"/>
  <c r="L517" i="4"/>
  <c r="L513" i="4"/>
  <c r="P505" i="4"/>
  <c r="P493" i="4"/>
  <c r="P486" i="4"/>
  <c r="L483" i="4"/>
  <c r="L468" i="4"/>
  <c r="N464" i="4"/>
  <c r="N456" i="4"/>
  <c r="N452" i="4"/>
  <c r="L434" i="4"/>
  <c r="P430" i="4"/>
  <c r="L423" i="4"/>
  <c r="P416" i="4"/>
  <c r="L413" i="4"/>
  <c r="P403" i="4"/>
  <c r="P382" i="4"/>
  <c r="P371" i="4"/>
  <c r="N368" i="4"/>
  <c r="L365" i="4"/>
  <c r="N351" i="4"/>
  <c r="P318" i="4"/>
  <c r="P293" i="4"/>
  <c r="N290" i="4"/>
  <c r="N287" i="4"/>
  <c r="P277" i="4"/>
  <c r="P274" i="4"/>
  <c r="P265" i="4"/>
  <c r="N243" i="4"/>
  <c r="P221" i="4"/>
  <c r="L212" i="4"/>
  <c r="L209" i="4"/>
  <c r="P199" i="4"/>
  <c r="N196" i="4"/>
  <c r="N193" i="4"/>
  <c r="P190" i="4"/>
  <c r="P181" i="4"/>
  <c r="L172" i="4"/>
  <c r="N169" i="4"/>
  <c r="N166" i="4"/>
  <c r="L163" i="4"/>
  <c r="L148" i="4"/>
  <c r="L145" i="4"/>
  <c r="P117" i="4"/>
  <c r="P114" i="4"/>
  <c r="P99" i="4"/>
  <c r="P96" i="4"/>
  <c r="P88" i="4"/>
  <c r="N83" i="4"/>
  <c r="N80" i="4"/>
  <c r="L77" i="4"/>
  <c r="L74" i="4"/>
  <c r="N71" i="4"/>
  <c r="P68" i="4"/>
  <c r="L36" i="4"/>
  <c r="N33" i="4"/>
  <c r="P30" i="4"/>
  <c r="L16" i="4"/>
  <c r="N13" i="4"/>
  <c r="P10" i="4"/>
  <c r="L838" i="4"/>
  <c r="P406" i="4"/>
  <c r="L274" i="4"/>
  <c r="N255" i="4"/>
  <c r="N246" i="4"/>
  <c r="P224" i="4"/>
  <c r="N202" i="4"/>
  <c r="L199" i="4"/>
  <c r="L190" i="4"/>
  <c r="N187" i="4"/>
  <c r="L117" i="4"/>
  <c r="N111" i="4"/>
  <c r="N102" i="4"/>
  <c r="N65" i="4"/>
  <c r="N62" i="4"/>
  <c r="N56" i="4"/>
  <c r="P50" i="4"/>
  <c r="L30" i="4"/>
  <c r="P24" i="4"/>
  <c r="N7" i="4"/>
  <c r="N834" i="4"/>
  <c r="L825" i="4"/>
  <c r="L821" i="4"/>
  <c r="N799" i="4"/>
  <c r="L790" i="4"/>
  <c r="P744" i="4"/>
  <c r="N710" i="4"/>
  <c r="N685" i="4"/>
  <c r="T680" i="4"/>
  <c r="L677" i="4"/>
  <c r="P668" i="4"/>
  <c r="N648" i="4"/>
  <c r="P644" i="4"/>
  <c r="N628" i="4"/>
  <c r="L621" i="4"/>
  <c r="L605" i="4"/>
  <c r="P597" i="4"/>
  <c r="P577" i="4"/>
  <c r="P558" i="4"/>
  <c r="N554" i="4"/>
  <c r="T516" i="4"/>
  <c r="L505" i="4"/>
  <c r="N493" i="4"/>
  <c r="N486" i="4"/>
  <c r="P471" i="4"/>
  <c r="L460" i="4"/>
  <c r="L452" i="4"/>
  <c r="N416" i="4"/>
  <c r="T412" i="4"/>
  <c r="N403" i="4"/>
  <c r="L392" i="4"/>
  <c r="N382" i="4"/>
  <c r="N371" i="4"/>
  <c r="L368" i="4"/>
  <c r="P358" i="4"/>
  <c r="L351" i="4"/>
  <c r="P341" i="4"/>
  <c r="P321" i="4"/>
  <c r="N296" i="4"/>
  <c r="N293" i="4"/>
  <c r="L290" i="4"/>
  <c r="L287" i="4"/>
  <c r="P280" i="4"/>
  <c r="N277" i="4"/>
  <c r="N274" i="4"/>
  <c r="P271" i="4"/>
  <c r="P268" i="4"/>
  <c r="L265" i="4"/>
  <c r="P246" i="4"/>
  <c r="L243" i="4"/>
  <c r="N199" i="4"/>
  <c r="L196" i="4"/>
  <c r="L193" i="4"/>
  <c r="N190" i="4"/>
  <c r="P187" i="4"/>
  <c r="P184" i="4"/>
  <c r="L169" i="4"/>
  <c r="L166" i="4"/>
  <c r="P120" i="4"/>
  <c r="N117" i="4"/>
  <c r="N114" i="4"/>
  <c r="P111" i="4"/>
  <c r="P102" i="4"/>
  <c r="N99" i="4"/>
  <c r="N96" i="4"/>
  <c r="N88" i="4"/>
  <c r="L83" i="4"/>
  <c r="L71" i="4"/>
  <c r="N68" i="4"/>
  <c r="P65" i="4"/>
  <c r="P62" i="4"/>
  <c r="P59" i="4"/>
  <c r="P56" i="4"/>
  <c r="P53" i="4"/>
  <c r="L33" i="4"/>
  <c r="N30" i="4"/>
  <c r="P27" i="4"/>
  <c r="L13" i="4"/>
  <c r="N10" i="4"/>
  <c r="P7" i="4"/>
  <c r="P608" i="4"/>
  <c r="P501" i="4"/>
  <c r="N280" i="4"/>
  <c r="N271" i="4"/>
  <c r="P252" i="4"/>
  <c r="N184" i="4"/>
  <c r="N135" i="4"/>
  <c r="P132" i="4"/>
  <c r="P123" i="4"/>
  <c r="N120" i="4"/>
  <c r="P108" i="4"/>
  <c r="P105" i="4"/>
  <c r="L99" i="4"/>
  <c r="L96" i="4"/>
  <c r="L88" i="4"/>
  <c r="L68" i="4"/>
  <c r="N59" i="4"/>
  <c r="N53" i="4"/>
  <c r="N27" i="4"/>
  <c r="L10" i="4"/>
  <c r="L834" i="4"/>
  <c r="T820" i="4"/>
  <c r="N803" i="4"/>
  <c r="T798" i="4"/>
  <c r="N773" i="4"/>
  <c r="L744" i="4"/>
  <c r="L710" i="4"/>
  <c r="L706" i="4"/>
  <c r="L702" i="4"/>
  <c r="N693" i="4"/>
  <c r="N668" i="4"/>
  <c r="L648" i="4"/>
  <c r="N644" i="4"/>
  <c r="P640" i="4"/>
  <c r="L628" i="4"/>
  <c r="P624" i="4"/>
  <c r="N597" i="4"/>
  <c r="N577" i="4"/>
  <c r="N565" i="4"/>
  <c r="N558" i="4"/>
  <c r="L554" i="4"/>
  <c r="P547" i="4"/>
  <c r="P540" i="4"/>
  <c r="P497" i="4"/>
  <c r="N489" i="4"/>
  <c r="L486" i="4"/>
  <c r="P479" i="4"/>
  <c r="N471" i="4"/>
  <c r="P445" i="4"/>
  <c r="P441" i="4"/>
  <c r="P437" i="4"/>
  <c r="P426" i="4"/>
  <c r="P419" i="4"/>
  <c r="L416" i="4"/>
  <c r="L403" i="4"/>
  <c r="P399" i="4"/>
  <c r="P385" i="4"/>
  <c r="L382" i="4"/>
  <c r="P374" i="4"/>
  <c r="L371" i="4"/>
  <c r="T367" i="4"/>
  <c r="P354" i="4"/>
  <c r="P337" i="4"/>
  <c r="P324" i="4"/>
  <c r="N321" i="4"/>
  <c r="L296" i="4"/>
  <c r="L293" i="4"/>
  <c r="L277" i="4"/>
  <c r="N268" i="4"/>
  <c r="P249" i="4"/>
  <c r="T192" i="4"/>
  <c r="L114" i="4"/>
  <c r="P93" i="4"/>
  <c r="P4" i="4"/>
  <c r="N842" i="4"/>
  <c r="L803" i="4"/>
  <c r="P785" i="4"/>
  <c r="P777" i="4"/>
  <c r="L773" i="4"/>
  <c r="L748" i="4"/>
  <c r="L693" i="4"/>
  <c r="L668" i="4"/>
  <c r="P652" i="4"/>
  <c r="L644" i="4"/>
  <c r="N640" i="4"/>
  <c r="N624" i="4"/>
  <c r="N608" i="4"/>
  <c r="N601" i="4"/>
  <c r="L597" i="4"/>
  <c r="N581" i="4"/>
  <c r="L577" i="4"/>
  <c r="P573" i="4"/>
  <c r="L547" i="4"/>
  <c r="N540" i="4"/>
  <c r="N501" i="4"/>
  <c r="L489" i="4"/>
  <c r="L479" i="4"/>
  <c r="L471" i="4"/>
  <c r="L445" i="4"/>
  <c r="N441" i="4"/>
  <c r="N437" i="4"/>
  <c r="N426" i="4"/>
  <c r="N419" i="4"/>
  <c r="T415" i="4"/>
  <c r="P409" i="4"/>
  <c r="N406" i="4"/>
  <c r="P388" i="4"/>
  <c r="N385" i="4"/>
  <c r="P378" i="4"/>
  <c r="N374" i="4"/>
  <c r="N361" i="4"/>
  <c r="N354" i="4"/>
  <c r="P344" i="4"/>
  <c r="N337" i="4"/>
  <c r="P327" i="4"/>
  <c r="N324" i="4"/>
  <c r="P311" i="4"/>
  <c r="P308" i="4"/>
  <c r="P299" i="4"/>
  <c r="P283" i="4"/>
  <c r="L280" i="4"/>
  <c r="L271" i="4"/>
  <c r="L258" i="4"/>
  <c r="L255" i="4"/>
  <c r="N252" i="4"/>
  <c r="N249" i="4"/>
  <c r="L246" i="4"/>
  <c r="P236" i="4"/>
  <c r="P233" i="4"/>
  <c r="P230" i="4"/>
  <c r="P227" i="4"/>
  <c r="N224" i="4"/>
  <c r="L202" i="4"/>
  <c r="L187" i="4"/>
  <c r="P156" i="4"/>
  <c r="P153" i="4"/>
  <c r="L138" i="4"/>
  <c r="L135" i="4"/>
  <c r="N132" i="4"/>
  <c r="P129" i="4"/>
  <c r="P126" i="4"/>
  <c r="N123" i="4"/>
  <c r="L120" i="4"/>
  <c r="L111" i="4"/>
  <c r="N108" i="4"/>
  <c r="N105" i="4"/>
  <c r="L102" i="4"/>
  <c r="N93" i="4"/>
  <c r="N85" i="4"/>
  <c r="L65" i="4"/>
  <c r="L62" i="4"/>
  <c r="L59" i="4"/>
  <c r="L56" i="4"/>
  <c r="L53" i="4"/>
  <c r="N50" i="4"/>
  <c r="P47" i="4"/>
  <c r="L27" i="4"/>
  <c r="N24" i="4"/>
  <c r="P21" i="4"/>
  <c r="L7" i="4"/>
  <c r="N4" i="4"/>
  <c r="L842" i="4"/>
  <c r="P520" i="4"/>
  <c r="P816" i="4"/>
  <c r="N794" i="4"/>
  <c r="N785" i="4"/>
  <c r="N781" i="4"/>
  <c r="N777" i="4"/>
  <c r="T772" i="4"/>
  <c r="P760" i="4"/>
  <c r="P735" i="4"/>
  <c r="L726" i="4"/>
  <c r="N722" i="4"/>
  <c r="L660" i="4"/>
  <c r="L656" i="4"/>
  <c r="T643" i="4"/>
  <c r="L636" i="4"/>
  <c r="L624" i="4"/>
  <c r="L608" i="4"/>
  <c r="L601" i="4"/>
  <c r="P593" i="4"/>
  <c r="L589" i="4"/>
  <c r="L581" i="4"/>
  <c r="P561" i="4"/>
  <c r="P550" i="4"/>
  <c r="T546" i="4"/>
  <c r="L540" i="4"/>
  <c r="L532" i="4"/>
  <c r="P508" i="4"/>
  <c r="L501" i="4"/>
  <c r="P474" i="4"/>
  <c r="N463" i="4"/>
  <c r="P455" i="4"/>
  <c r="P448" i="4"/>
  <c r="L441" i="4"/>
  <c r="L433" i="4"/>
  <c r="L426" i="4"/>
  <c r="N409" i="4"/>
  <c r="L406" i="4"/>
  <c r="N388" i="4"/>
  <c r="L385" i="4"/>
  <c r="P824" i="4"/>
  <c r="L816" i="4"/>
  <c r="P811" i="4"/>
  <c r="T806" i="4"/>
  <c r="T793" i="4"/>
  <c r="L781" i="4"/>
  <c r="L777" i="4"/>
  <c r="N760" i="4"/>
  <c r="L756" i="4"/>
  <c r="P739" i="4"/>
  <c r="L722" i="4"/>
  <c r="P718" i="4"/>
  <c r="P688" i="4"/>
  <c r="P684" i="4"/>
  <c r="P680" i="4"/>
  <c r="P676" i="4"/>
  <c r="L664" i="4"/>
  <c r="T659" i="4"/>
  <c r="L620" i="4"/>
  <c r="P611" i="4"/>
  <c r="T607" i="4"/>
  <c r="N604" i="4"/>
  <c r="L593" i="4"/>
  <c r="T588" i="4"/>
  <c r="P568" i="4"/>
  <c r="N561" i="4"/>
  <c r="L550" i="4"/>
  <c r="P543" i="4"/>
  <c r="T539" i="4"/>
  <c r="P528" i="4"/>
  <c r="P524" i="4"/>
  <c r="N520" i="4"/>
  <c r="N516" i="4"/>
  <c r="N508" i="4"/>
  <c r="P504" i="4"/>
  <c r="L492" i="4"/>
  <c r="P482" i="4"/>
  <c r="N474" i="4"/>
  <c r="L467" i="4"/>
  <c r="L463" i="4"/>
  <c r="L455" i="4"/>
  <c r="N448" i="4"/>
  <c r="P837" i="4"/>
  <c r="N824" i="4"/>
  <c r="N820" i="4"/>
  <c r="N811" i="4"/>
  <c r="L798" i="4"/>
  <c r="T780" i="4"/>
  <c r="N768" i="4"/>
  <c r="N764" i="4"/>
  <c r="L760" i="4"/>
  <c r="N739" i="4"/>
  <c r="P705" i="4"/>
  <c r="L701" i="4"/>
  <c r="L684" i="4"/>
  <c r="L676" i="4"/>
  <c r="N611" i="4"/>
  <c r="L604" i="4"/>
  <c r="N568" i="4"/>
  <c r="P564" i="4"/>
  <c r="L561" i="4"/>
  <c r="P557" i="4"/>
  <c r="N543" i="4"/>
  <c r="L528" i="4"/>
  <c r="N524" i="4"/>
  <c r="L516" i="4"/>
  <c r="L508" i="4"/>
  <c r="N504" i="4"/>
  <c r="L496" i="4"/>
  <c r="T481" i="4"/>
  <c r="L474" i="4"/>
  <c r="T462" i="4"/>
  <c r="P451" i="4"/>
  <c r="N429" i="4"/>
  <c r="N422" i="4"/>
  <c r="L412" i="4"/>
  <c r="N391" i="4"/>
  <c r="P367" i="4"/>
  <c r="L364" i="4"/>
  <c r="N357" i="4"/>
  <c r="P350" i="4"/>
  <c r="T346" i="4"/>
  <c r="N340" i="4"/>
  <c r="N333" i="4"/>
  <c r="P320" i="4"/>
  <c r="N317" i="4"/>
  <c r="L314" i="4"/>
  <c r="L305" i="4"/>
  <c r="N292" i="4"/>
  <c r="P289" i="4"/>
  <c r="N286" i="4"/>
  <c r="P264" i="4"/>
  <c r="N242" i="4"/>
  <c r="L239" i="4"/>
  <c r="N220" i="4"/>
  <c r="L217" i="4"/>
  <c r="L214" i="4"/>
  <c r="L841" i="4"/>
  <c r="L802" i="4"/>
  <c r="N784" i="4"/>
  <c r="P755" i="4"/>
  <c r="L747" i="4"/>
  <c r="N734" i="4"/>
  <c r="N725" i="4"/>
  <c r="P721" i="4"/>
  <c r="P717" i="4"/>
  <c r="T704" i="4"/>
  <c r="P696" i="4"/>
  <c r="P679" i="4"/>
  <c r="L667" i="4"/>
  <c r="P659" i="4"/>
  <c r="P655" i="4"/>
  <c r="L651" i="4"/>
  <c r="L639" i="4"/>
  <c r="P635" i="4"/>
  <c r="L631" i="4"/>
  <c r="T622" i="4"/>
  <c r="L619" i="4"/>
  <c r="P607" i="4"/>
  <c r="N600" i="4"/>
  <c r="L596" i="4"/>
  <c r="T587" i="4"/>
  <c r="N584" i="4"/>
  <c r="T563" i="4"/>
  <c r="L553" i="4"/>
  <c r="N546" i="4"/>
  <c r="P539" i="4"/>
  <c r="N531" i="4"/>
  <c r="L519" i="4"/>
  <c r="P511" i="4"/>
  <c r="N488" i="4"/>
  <c r="P836" i="4"/>
  <c r="P827" i="4"/>
  <c r="L823" i="4"/>
  <c r="N797" i="4"/>
  <c r="L780" i="4"/>
  <c r="P771" i="4"/>
  <c r="N742" i="4"/>
  <c r="L738" i="4"/>
  <c r="T724" i="4"/>
  <c r="N708" i="4"/>
  <c r="N700" i="4"/>
  <c r="N691" i="4"/>
  <c r="N687" i="4"/>
  <c r="P642" i="4"/>
  <c r="N626" i="4"/>
  <c r="P614" i="4"/>
  <c r="P603" i="4"/>
  <c r="P571" i="4"/>
  <c r="N567" i="4"/>
  <c r="N560" i="4"/>
  <c r="L549" i="4"/>
  <c r="N542" i="4"/>
  <c r="N527" i="4"/>
  <c r="L511" i="4"/>
  <c r="L503" i="4"/>
  <c r="N491" i="4"/>
  <c r="N481" i="4"/>
  <c r="L477" i="4"/>
  <c r="N473" i="4"/>
  <c r="N458" i="4"/>
  <c r="N454" i="4"/>
  <c r="T446" i="4"/>
  <c r="P421" i="4"/>
  <c r="L822" i="4"/>
  <c r="N774" i="4"/>
  <c r="N750" i="4"/>
  <c r="L725" i="4"/>
  <c r="L705" i="4"/>
  <c r="P695" i="4"/>
  <c r="N679" i="4"/>
  <c r="P674" i="4"/>
  <c r="N665" i="4"/>
  <c r="P650" i="4"/>
  <c r="P621" i="4"/>
  <c r="L611" i="4"/>
  <c r="P602" i="4"/>
  <c r="L563" i="4"/>
  <c r="P553" i="4"/>
  <c r="L526" i="4"/>
  <c r="N449" i="4"/>
  <c r="L419" i="4"/>
  <c r="L391" i="4"/>
  <c r="P387" i="4"/>
  <c r="N379" i="4"/>
  <c r="T366" i="4"/>
  <c r="N363" i="4"/>
  <c r="L356" i="4"/>
  <c r="L329" i="4"/>
  <c r="P322" i="4"/>
  <c r="L308" i="4"/>
  <c r="P301" i="4"/>
  <c r="L294" i="4"/>
  <c r="L286" i="4"/>
  <c r="L260" i="4"/>
  <c r="N250" i="4"/>
  <c r="N232" i="4"/>
  <c r="L218" i="4"/>
  <c r="P211" i="4"/>
  <c r="L197" i="4"/>
  <c r="P186" i="4"/>
  <c r="N176" i="4"/>
  <c r="L173" i="4"/>
  <c r="P159" i="4"/>
  <c r="L156" i="4"/>
  <c r="T152" i="4"/>
  <c r="N143" i="4"/>
  <c r="P133" i="4"/>
  <c r="N130" i="4"/>
  <c r="N127" i="4"/>
  <c r="N116" i="4"/>
  <c r="P109" i="4"/>
  <c r="L106" i="4"/>
  <c r="P784" i="4"/>
  <c r="P754" i="4"/>
  <c r="L750" i="4"/>
  <c r="L730" i="4"/>
  <c r="N674" i="4"/>
  <c r="P625" i="4"/>
  <c r="T610" i="4"/>
  <c r="T601" i="4"/>
  <c r="N553" i="4"/>
  <c r="P468" i="4"/>
  <c r="L449" i="4"/>
  <c r="P423" i="4"/>
  <c r="T418" i="4"/>
  <c r="P407" i="4"/>
  <c r="N387" i="4"/>
  <c r="L379" i="4"/>
  <c r="L363" i="4"/>
  <c r="L344" i="4"/>
  <c r="P340" i="4"/>
  <c r="N332" i="4"/>
  <c r="N322" i="4"/>
  <c r="N311" i="4"/>
  <c r="N301" i="4"/>
  <c r="N282" i="4"/>
  <c r="P267" i="4"/>
  <c r="P263" i="4"/>
  <c r="P253" i="4"/>
  <c r="L250" i="4"/>
  <c r="N235" i="4"/>
  <c r="L232" i="4"/>
  <c r="N211" i="4"/>
  <c r="N186" i="4"/>
  <c r="P179" i="4"/>
  <c r="L176" i="4"/>
  <c r="T172" i="4"/>
  <c r="P166" i="4"/>
  <c r="N159" i="4"/>
  <c r="L143" i="4"/>
  <c r="N133" i="4"/>
  <c r="L130" i="4"/>
  <c r="L127" i="4"/>
  <c r="L116" i="4"/>
  <c r="N109" i="4"/>
  <c r="T105" i="4"/>
  <c r="L89" i="4"/>
  <c r="L86" i="4"/>
  <c r="P83" i="4"/>
  <c r="P76" i="4"/>
  <c r="L73" i="4"/>
  <c r="P66" i="4"/>
  <c r="L63" i="4"/>
  <c r="N837" i="4"/>
  <c r="P805" i="4"/>
  <c r="L784" i="4"/>
  <c r="N754" i="4"/>
  <c r="L674" i="4"/>
  <c r="P630" i="4"/>
  <c r="N625" i="4"/>
  <c r="N606" i="4"/>
  <c r="N596" i="4"/>
  <c r="P548" i="4"/>
  <c r="P544" i="4"/>
  <c r="P530" i="4"/>
  <c r="P510" i="4"/>
  <c r="N468" i="4"/>
  <c r="P458" i="4"/>
  <c r="N453" i="4"/>
  <c r="P444" i="4"/>
  <c r="P435" i="4"/>
  <c r="P431" i="4"/>
  <c r="P427" i="4"/>
  <c r="N407" i="4"/>
  <c r="P394" i="4"/>
  <c r="L387" i="4"/>
  <c r="N383" i="4"/>
  <c r="T378" i="4"/>
  <c r="P359" i="4"/>
  <c r="L340" i="4"/>
  <c r="N336" i="4"/>
  <c r="L332" i="4"/>
  <c r="L322" i="4"/>
  <c r="L311" i="4"/>
  <c r="P304" i="4"/>
  <c r="L301" i="4"/>
  <c r="L282" i="4"/>
  <c r="N267" i="4"/>
  <c r="N263" i="4"/>
  <c r="N253" i="4"/>
  <c r="T249" i="4"/>
  <c r="L242" i="4"/>
  <c r="L235" i="4"/>
  <c r="P225" i="4"/>
  <c r="P214" i="4"/>
  <c r="L211" i="4"/>
  <c r="P204" i="4"/>
  <c r="P193" i="4"/>
  <c r="L186" i="4"/>
  <c r="N179" i="4"/>
  <c r="P162" i="4"/>
  <c r="L159" i="4"/>
  <c r="P146" i="4"/>
  <c r="P136" i="4"/>
  <c r="L133" i="4"/>
  <c r="T129" i="4"/>
  <c r="P112" i="4"/>
  <c r="L109" i="4"/>
  <c r="L98" i="4"/>
  <c r="N76" i="4"/>
  <c r="N66" i="4"/>
  <c r="L52" i="4"/>
  <c r="P26" i="4"/>
  <c r="N810" i="4"/>
  <c r="L805" i="4"/>
  <c r="T763" i="4"/>
  <c r="P734" i="4"/>
  <c r="P719" i="4"/>
  <c r="P699" i="4"/>
  <c r="N694" i="4"/>
  <c r="P678" i="4"/>
  <c r="N654" i="4"/>
  <c r="P639" i="4"/>
  <c r="P634" i="4"/>
  <c r="N586" i="4"/>
  <c r="N566" i="4"/>
  <c r="L557" i="4"/>
  <c r="L548" i="4"/>
  <c r="N534" i="4"/>
  <c r="L490" i="4"/>
  <c r="N472" i="4"/>
  <c r="P439" i="4"/>
  <c r="L431" i="4"/>
  <c r="N414" i="4"/>
  <c r="P410" i="4"/>
  <c r="L394" i="4"/>
  <c r="T804" i="4"/>
  <c r="L783" i="4"/>
  <c r="P741" i="4"/>
  <c r="L720" i="4"/>
  <c r="P677" i="4"/>
  <c r="L641" i="4"/>
  <c r="N631" i="4"/>
  <c r="P584" i="4"/>
  <c r="N574" i="4"/>
  <c r="N564" i="4"/>
  <c r="N549" i="4"/>
  <c r="N530" i="4"/>
  <c r="P499" i="4"/>
  <c r="N494" i="4"/>
  <c r="L461" i="4"/>
  <c r="P450" i="4"/>
  <c r="P422" i="4"/>
  <c r="P413" i="4"/>
  <c r="L409" i="4"/>
  <c r="P396" i="4"/>
  <c r="L374" i="4"/>
  <c r="L370" i="4"/>
  <c r="N366" i="4"/>
  <c r="L362" i="4"/>
  <c r="N342" i="4"/>
  <c r="L326" i="4"/>
  <c r="N307" i="4"/>
  <c r="T299" i="4"/>
  <c r="L272" i="4"/>
  <c r="T252" i="4"/>
  <c r="P245" i="4"/>
  <c r="P237" i="4"/>
  <c r="P226" i="4"/>
  <c r="L215" i="4"/>
  <c r="N200" i="4"/>
  <c r="N192" i="4"/>
  <c r="T184" i="4"/>
  <c r="N177" i="4"/>
  <c r="N170" i="4"/>
  <c r="L155" i="4"/>
  <c r="P145" i="4"/>
  <c r="P141" i="4"/>
  <c r="N134" i="4"/>
  <c r="N115" i="4"/>
  <c r="L100" i="4"/>
  <c r="N73" i="4"/>
  <c r="T65" i="4"/>
  <c r="P58" i="4"/>
  <c r="P51" i="4"/>
  <c r="L48" i="4"/>
  <c r="P35" i="4"/>
  <c r="L32" i="4"/>
  <c r="N25" i="4"/>
  <c r="L22" i="4"/>
  <c r="L19" i="4"/>
  <c r="L9" i="4"/>
  <c r="N41" i="4"/>
  <c r="P15" i="4"/>
  <c r="P5" i="4"/>
  <c r="N645" i="4"/>
  <c r="P488" i="4"/>
  <c r="P325" i="4"/>
  <c r="T782" i="4"/>
  <c r="P767" i="4"/>
  <c r="P757" i="4"/>
  <c r="N751" i="4"/>
  <c r="N741" i="4"/>
  <c r="P725" i="4"/>
  <c r="N699" i="4"/>
  <c r="N682" i="4"/>
  <c r="P671" i="4"/>
  <c r="P651" i="4"/>
  <c r="T640" i="4"/>
  <c r="P615" i="4"/>
  <c r="P610" i="4"/>
  <c r="P600" i="4"/>
  <c r="P579" i="4"/>
  <c r="L574" i="4"/>
  <c r="L564" i="4"/>
  <c r="N514" i="4"/>
  <c r="L499" i="4"/>
  <c r="L494" i="4"/>
  <c r="N470" i="4"/>
  <c r="T449" i="4"/>
  <c r="N431" i="4"/>
  <c r="T421" i="4"/>
  <c r="N413" i="4"/>
  <c r="N400" i="4"/>
  <c r="N396" i="4"/>
  <c r="T369" i="4"/>
  <c r="L366" i="4"/>
  <c r="T361" i="4"/>
  <c r="N349" i="4"/>
  <c r="L342" i="4"/>
  <c r="P329" i="4"/>
  <c r="T321" i="4"/>
  <c r="P314" i="4"/>
  <c r="L307" i="4"/>
  <c r="P279" i="4"/>
  <c r="P256" i="4"/>
  <c r="L245" i="4"/>
  <c r="N237" i="4"/>
  <c r="N226" i="4"/>
  <c r="P207" i="4"/>
  <c r="L200" i="4"/>
  <c r="L192" i="4"/>
  <c r="L177" i="4"/>
  <c r="L170" i="4"/>
  <c r="N145" i="4"/>
  <c r="L134" i="4"/>
  <c r="L123" i="4"/>
  <c r="P119" i="4"/>
  <c r="L115" i="4"/>
  <c r="P80" i="4"/>
  <c r="N58" i="4"/>
  <c r="N51" i="4"/>
  <c r="T47" i="4"/>
  <c r="P38" i="4"/>
  <c r="N35" i="4"/>
  <c r="L25" i="4"/>
  <c r="T21" i="4"/>
  <c r="P12" i="4"/>
  <c r="L207" i="4"/>
  <c r="N69" i="4"/>
  <c r="L594" i="4"/>
  <c r="N548" i="4"/>
  <c r="P391" i="4"/>
  <c r="P357" i="4"/>
  <c r="N345" i="4"/>
  <c r="P317" i="4"/>
  <c r="L310" i="4"/>
  <c r="N303" i="4"/>
  <c r="L291" i="4"/>
  <c r="P287" i="4"/>
  <c r="T278" i="4"/>
  <c r="N259" i="4"/>
  <c r="T255" i="4"/>
  <c r="L252" i="4"/>
  <c r="P240" i="4"/>
  <c r="L233" i="4"/>
  <c r="N214" i="4"/>
  <c r="L195" i="4"/>
  <c r="N180" i="4"/>
  <c r="N148" i="4"/>
  <c r="L137" i="4"/>
  <c r="L126" i="4"/>
  <c r="L826" i="4"/>
  <c r="N771" i="4"/>
  <c r="L741" i="4"/>
  <c r="T698" i="4"/>
  <c r="P661" i="4"/>
  <c r="N651" i="4"/>
  <c r="L625" i="4"/>
  <c r="N610" i="4"/>
  <c r="L600" i="4"/>
  <c r="P594" i="4"/>
  <c r="L579" i="4"/>
  <c r="T573" i="4"/>
  <c r="T558" i="4"/>
  <c r="P534" i="4"/>
  <c r="L524" i="4"/>
  <c r="N480" i="4"/>
  <c r="N465" i="4"/>
  <c r="L400" i="4"/>
  <c r="L396" i="4"/>
  <c r="L349" i="4"/>
  <c r="N329" i="4"/>
  <c r="N314" i="4"/>
  <c r="P310" i="4"/>
  <c r="P291" i="4"/>
  <c r="N279" i="4"/>
  <c r="N256" i="4"/>
  <c r="L237" i="4"/>
  <c r="L226" i="4"/>
  <c r="N222" i="4"/>
  <c r="N207" i="4"/>
  <c r="P173" i="4"/>
  <c r="N162" i="4"/>
  <c r="P137" i="4"/>
  <c r="P130" i="4"/>
  <c r="N119" i="4"/>
  <c r="P107" i="4"/>
  <c r="P69" i="4"/>
  <c r="L58" i="4"/>
  <c r="L51" i="4"/>
  <c r="P41" i="4"/>
  <c r="N38" i="4"/>
  <c r="L35" i="4"/>
  <c r="P28" i="4"/>
  <c r="N12" i="4"/>
  <c r="N787" i="4"/>
  <c r="P708" i="4"/>
  <c r="L687" i="4"/>
  <c r="T675" i="4"/>
  <c r="N484" i="4"/>
  <c r="P454" i="4"/>
  <c r="P404" i="4"/>
  <c r="T336" i="4"/>
  <c r="P210" i="4"/>
  <c r="P787" i="4"/>
  <c r="T770" i="4"/>
  <c r="T745" i="4"/>
  <c r="T740" i="4"/>
  <c r="P687" i="4"/>
  <c r="N661" i="4"/>
  <c r="L610" i="4"/>
  <c r="N594" i="4"/>
  <c r="T523" i="4"/>
  <c r="P484" i="4"/>
  <c r="L480" i="4"/>
  <c r="L465" i="4"/>
  <c r="L435" i="4"/>
  <c r="N417" i="4"/>
  <c r="T386" i="4"/>
  <c r="P353" i="4"/>
  <c r="P345" i="4"/>
  <c r="L337" i="4"/>
  <c r="N310" i="4"/>
  <c r="P303" i="4"/>
  <c r="P295" i="4"/>
  <c r="N291" i="4"/>
  <c r="N283" i="4"/>
  <c r="L279" i="4"/>
  <c r="N275" i="4"/>
  <c r="L263" i="4"/>
  <c r="P259" i="4"/>
  <c r="L256" i="4"/>
  <c r="T236" i="4"/>
  <c r="N233" i="4"/>
  <c r="P229" i="4"/>
  <c r="L222" i="4"/>
  <c r="P203" i="4"/>
  <c r="N195" i="4"/>
  <c r="P188" i="4"/>
  <c r="P180" i="4"/>
  <c r="N173" i="4"/>
  <c r="L162" i="4"/>
  <c r="L158" i="4"/>
  <c r="P148" i="4"/>
  <c r="N137" i="4"/>
  <c r="N126" i="4"/>
  <c r="L119" i="4"/>
  <c r="N107" i="4"/>
  <c r="P103" i="4"/>
  <c r="P95" i="4"/>
  <c r="P92" i="4"/>
  <c r="P86" i="4"/>
  <c r="L76" i="4"/>
  <c r="P44" i="4"/>
  <c r="L38" i="4"/>
  <c r="N28" i="4"/>
  <c r="L12" i="4"/>
  <c r="P583" i="4"/>
  <c r="T479" i="4"/>
  <c r="L275" i="4"/>
  <c r="P248" i="4"/>
  <c r="N203" i="4"/>
  <c r="N188" i="4"/>
  <c r="P815" i="4"/>
  <c r="P408" i="4"/>
  <c r="L353" i="4"/>
  <c r="L299" i="4"/>
  <c r="L283" i="4"/>
  <c r="N229" i="4"/>
  <c r="P151" i="4"/>
  <c r="L836" i="4"/>
  <c r="P831" i="4"/>
  <c r="L820" i="4"/>
  <c r="L787" i="4"/>
  <c r="P761" i="4"/>
  <c r="L708" i="4"/>
  <c r="N703" i="4"/>
  <c r="P681" i="4"/>
  <c r="T603" i="4"/>
  <c r="N583" i="4"/>
  <c r="P563" i="4"/>
  <c r="T547" i="4"/>
  <c r="L543" i="4"/>
  <c r="P518" i="4"/>
  <c r="T487" i="4"/>
  <c r="L484" i="4"/>
  <c r="L454" i="4"/>
  <c r="P449" i="4"/>
  <c r="N421" i="4"/>
  <c r="N412" i="4"/>
  <c r="L408" i="4"/>
  <c r="N404" i="4"/>
  <c r="P377" i="4"/>
  <c r="N373" i="4"/>
  <c r="N369" i="4"/>
  <c r="P365" i="4"/>
  <c r="L357" i="4"/>
  <c r="L345" i="4"/>
  <c r="N325" i="4"/>
  <c r="L317" i="4"/>
  <c r="L303" i="4"/>
  <c r="L267" i="4"/>
  <c r="L259" i="4"/>
  <c r="N248" i="4"/>
  <c r="N240" i="4"/>
  <c r="L229" i="4"/>
  <c r="N210" i="4"/>
  <c r="L203" i="4"/>
  <c r="L188" i="4"/>
  <c r="L180" i="4"/>
  <c r="P169" i="4"/>
  <c r="P165" i="4"/>
  <c r="P154" i="4"/>
  <c r="N151" i="4"/>
  <c r="P144" i="4"/>
  <c r="P140" i="4"/>
  <c r="P841" i="4"/>
  <c r="N831" i="4"/>
  <c r="P825" i="4"/>
  <c r="L766" i="4"/>
  <c r="P750" i="4"/>
  <c r="L713" i="4"/>
  <c r="T707" i="4"/>
  <c r="L703" i="4"/>
  <c r="N681" i="4"/>
  <c r="P670" i="4"/>
  <c r="N655" i="4"/>
  <c r="L583" i="4"/>
  <c r="N563" i="4"/>
  <c r="P538" i="4"/>
  <c r="N518" i="4"/>
  <c r="N498" i="4"/>
  <c r="P469" i="4"/>
  <c r="N444" i="4"/>
  <c r="L439" i="4"/>
  <c r="T840" i="4"/>
  <c r="N770" i="4"/>
  <c r="N670" i="4"/>
  <c r="P665" i="4"/>
  <c r="L634" i="4"/>
  <c r="L552" i="4"/>
  <c r="N538" i="4"/>
  <c r="P533" i="4"/>
  <c r="P502" i="4"/>
  <c r="T473" i="4"/>
  <c r="L469" i="4"/>
  <c r="P464" i="4"/>
  <c r="P434" i="4"/>
  <c r="P425" i="4"/>
  <c r="N386" i="4"/>
  <c r="N348" i="4"/>
  <c r="N328" i="4"/>
  <c r="T324" i="4"/>
  <c r="P313" i="4"/>
  <c r="N306" i="4"/>
  <c r="N244" i="4"/>
  <c r="N236" i="4"/>
  <c r="L225" i="4"/>
  <c r="N217" i="4"/>
  <c r="P206" i="4"/>
  <c r="N191" i="4"/>
  <c r="P183" i="4"/>
  <c r="P172" i="4"/>
  <c r="L165" i="4"/>
  <c r="L154" i="4"/>
  <c r="L140" i="4"/>
  <c r="L129" i="4"/>
  <c r="N122" i="4"/>
  <c r="N110" i="4"/>
  <c r="P82" i="4"/>
  <c r="L79" i="4"/>
  <c r="P57" i="4"/>
  <c r="L50" i="4"/>
  <c r="P34" i="4"/>
  <c r="L31" i="4"/>
  <c r="L8" i="4"/>
  <c r="P797" i="4"/>
  <c r="L770" i="4"/>
  <c r="T733" i="4"/>
  <c r="N723" i="4"/>
  <c r="L691" i="4"/>
  <c r="T638" i="4"/>
  <c r="P613" i="4"/>
  <c r="P567" i="4"/>
  <c r="N533" i="4"/>
  <c r="N502" i="4"/>
  <c r="P840" i="4"/>
  <c r="L813" i="4"/>
  <c r="N780" i="4"/>
  <c r="L754" i="4"/>
  <c r="T673" i="4"/>
  <c r="T668" i="4"/>
  <c r="L654" i="4"/>
  <c r="T612" i="4"/>
  <c r="T602" i="4"/>
  <c r="P551" i="4"/>
  <c r="N537" i="4"/>
  <c r="L527" i="4"/>
  <c r="N522" i="4"/>
  <c r="L506" i="4"/>
  <c r="P491" i="4"/>
  <c r="L487" i="4"/>
  <c r="T477" i="4"/>
  <c r="L473" i="4"/>
  <c r="L443" i="4"/>
  <c r="P424" i="4"/>
  <c r="N15" i="4"/>
  <c r="L26" i="4"/>
  <c r="L34" i="4"/>
  <c r="T37" i="4"/>
  <c r="N45" i="4"/>
  <c r="T56" i="4"/>
  <c r="T61" i="4"/>
  <c r="P81" i="4"/>
  <c r="T91" i="4"/>
  <c r="N103" i="4"/>
  <c r="P116" i="4"/>
  <c r="P121" i="4"/>
  <c r="N125" i="4"/>
  <c r="N129" i="4"/>
  <c r="T133" i="4"/>
  <c r="T137" i="4"/>
  <c r="P142" i="4"/>
  <c r="T150" i="4"/>
  <c r="T154" i="4"/>
  <c r="N163" i="4"/>
  <c r="P167" i="4"/>
  <c r="N171" i="4"/>
  <c r="N175" i="4"/>
  <c r="T188" i="4"/>
  <c r="T228" i="4"/>
  <c r="N247" i="4"/>
  <c r="T251" i="4"/>
  <c r="P260" i="4"/>
  <c r="P269" i="4"/>
  <c r="L273" i="4"/>
  <c r="L323" i="4"/>
  <c r="L327" i="4"/>
  <c r="P331" i="4"/>
  <c r="T355" i="4"/>
  <c r="N364" i="4"/>
  <c r="P379" i="4"/>
  <c r="P393" i="4"/>
  <c r="P461" i="4"/>
  <c r="L531" i="4"/>
  <c r="T645" i="4"/>
  <c r="T688" i="4"/>
  <c r="T746" i="4"/>
  <c r="T769" i="4"/>
  <c r="T69" i="4"/>
  <c r="N19" i="4"/>
  <c r="T34" i="4"/>
  <c r="N42" i="4"/>
  <c r="T45" i="4"/>
  <c r="N49" i="4"/>
  <c r="T57" i="4"/>
  <c r="L66" i="4"/>
  <c r="L70" i="4"/>
  <c r="N74" i="4"/>
  <c r="L78" i="4"/>
  <c r="L95" i="4"/>
  <c r="T99" i="4"/>
  <c r="L112" i="4"/>
  <c r="T125" i="4"/>
  <c r="N147" i="4"/>
  <c r="T159" i="4"/>
  <c r="T163" i="4"/>
  <c r="T171" i="4"/>
  <c r="T175" i="4"/>
  <c r="N189" i="4"/>
  <c r="N212" i="4"/>
  <c r="L216" i="4"/>
  <c r="P273" i="4"/>
  <c r="L297" i="4"/>
  <c r="T301" i="4"/>
  <c r="T309" i="4"/>
  <c r="L319" i="4"/>
  <c r="P323" i="4"/>
  <c r="L346" i="4"/>
  <c r="T350" i="4"/>
  <c r="L360" i="4"/>
  <c r="N424" i="4"/>
  <c r="L429" i="4"/>
  <c r="N434" i="4"/>
  <c r="T456" i="4"/>
  <c r="T467" i="4"/>
  <c r="L485" i="4"/>
  <c r="N490" i="4"/>
  <c r="T501" i="4"/>
  <c r="T513" i="4"/>
  <c r="T525" i="4"/>
  <c r="T531" i="4"/>
  <c r="N623" i="4"/>
  <c r="N658" i="4"/>
  <c r="L707" i="4"/>
  <c r="P747" i="4"/>
  <c r="T753" i="4"/>
  <c r="T349" i="4"/>
  <c r="L389" i="4"/>
  <c r="N570" i="4"/>
  <c r="N8" i="4"/>
  <c r="T11" i="4"/>
  <c r="P19" i="4"/>
  <c r="P42" i="4"/>
  <c r="P49" i="4"/>
  <c r="N70" i="4"/>
  <c r="N78" i="4"/>
  <c r="L85" i="4"/>
  <c r="T92" i="4"/>
  <c r="N95" i="4"/>
  <c r="T107" i="4"/>
  <c r="N112" i="4"/>
  <c r="P134" i="4"/>
  <c r="P147" i="4"/>
  <c r="L151" i="4"/>
  <c r="N155" i="4"/>
  <c r="L185" i="4"/>
  <c r="P189" i="4"/>
  <c r="T193" i="4"/>
  <c r="L198" i="4"/>
  <c r="T202" i="4"/>
  <c r="P212" i="4"/>
  <c r="N216" i="4"/>
  <c r="T219" i="4"/>
  <c r="L238" i="4"/>
  <c r="T273" i="4"/>
  <c r="L278" i="4"/>
  <c r="T292" i="4"/>
  <c r="N297" i="4"/>
  <c r="L315" i="4"/>
  <c r="N319" i="4"/>
  <c r="T323" i="4"/>
  <c r="T341" i="4"/>
  <c r="N346" i="4"/>
  <c r="N356" i="4"/>
  <c r="N360" i="4"/>
  <c r="T404" i="4"/>
  <c r="T424" i="4"/>
  <c r="P429" i="4"/>
  <c r="P485" i="4"/>
  <c r="T502" i="4"/>
  <c r="T559" i="4"/>
  <c r="T582" i="4"/>
  <c r="N618" i="4"/>
  <c r="T646" i="4"/>
  <c r="P658" i="4"/>
  <c r="N783" i="4"/>
  <c r="L801" i="4"/>
  <c r="P819" i="4"/>
  <c r="T447" i="4"/>
  <c r="T452" i="4"/>
  <c r="T511" i="4"/>
  <c r="T586" i="4"/>
  <c r="T648" i="4"/>
  <c r="T696" i="4"/>
  <c r="T796" i="4"/>
  <c r="T542" i="4"/>
  <c r="T572" i="4"/>
  <c r="T598" i="4"/>
  <c r="T649" i="4"/>
  <c r="T775" i="4"/>
  <c r="T830" i="4"/>
  <c r="T835" i="4"/>
  <c r="S843" i="4"/>
  <c r="T106" i="4"/>
  <c r="T147" i="4"/>
  <c r="T274" i="4"/>
  <c r="T286" i="4"/>
  <c r="T290" i="4"/>
  <c r="T320" i="4"/>
  <c r="T390" i="4"/>
  <c r="T448" i="4"/>
  <c r="T512" i="4"/>
  <c r="T562" i="4"/>
  <c r="T639" i="4"/>
  <c r="T429" i="4"/>
  <c r="T434" i="4"/>
  <c r="T464" i="4"/>
  <c r="T593" i="4"/>
  <c r="T613" i="4"/>
  <c r="T644" i="4"/>
  <c r="T686" i="4"/>
  <c r="T718" i="4"/>
  <c r="T217" i="4"/>
  <c r="T232" i="4"/>
  <c r="T328" i="4"/>
  <c r="T459" i="4"/>
  <c r="T655" i="4"/>
  <c r="T776" i="4"/>
  <c r="T792" i="4"/>
  <c r="T825" i="4"/>
  <c r="T841" i="4"/>
  <c r="T165" i="4"/>
  <c r="T365" i="4"/>
  <c r="T528" i="4"/>
  <c r="T543" i="4"/>
  <c r="T692" i="4"/>
  <c r="T18" i="4"/>
  <c r="T72" i="4"/>
  <c r="T210" i="4"/>
  <c r="T317" i="4"/>
  <c r="T357" i="4"/>
  <c r="T454" i="4"/>
  <c r="T488" i="4"/>
  <c r="T493" i="4"/>
  <c r="T719" i="4"/>
  <c r="T756" i="4"/>
  <c r="T815" i="4"/>
  <c r="T430" i="4"/>
  <c r="T599" i="4"/>
  <c r="T614" i="4"/>
  <c r="T809" i="4"/>
  <c r="T15" i="4"/>
  <c r="T44" i="4"/>
  <c r="T76" i="4"/>
  <c r="T103" i="4"/>
  <c r="T180" i="4"/>
  <c r="T203" i="4"/>
  <c r="T229" i="4"/>
  <c r="T345" i="4"/>
  <c r="T387" i="4"/>
  <c r="T503" i="4"/>
  <c r="T553" i="4"/>
  <c r="T687" i="4"/>
  <c r="T730" i="4"/>
  <c r="T787" i="4"/>
  <c r="T144" i="4"/>
  <c r="T169" i="4"/>
  <c r="L295" i="4"/>
  <c r="Q295" i="4"/>
  <c r="T295" i="4" s="1"/>
  <c r="T439" i="4"/>
  <c r="T681" i="4"/>
  <c r="T761" i="4"/>
  <c r="T803" i="4"/>
  <c r="T831" i="4"/>
  <c r="T41" i="4"/>
  <c r="T195" i="4"/>
  <c r="T259" i="4"/>
  <c r="T310" i="4"/>
  <c r="T408" i="4"/>
  <c r="T417" i="4"/>
  <c r="T465" i="4"/>
  <c r="T480" i="4"/>
  <c r="T508" i="4"/>
  <c r="T529" i="4"/>
  <c r="T589" i="4"/>
  <c r="T605" i="4"/>
  <c r="T661" i="4"/>
  <c r="T736" i="4"/>
  <c r="T771" i="4"/>
  <c r="T12" i="4"/>
  <c r="T38" i="4"/>
  <c r="T95" i="4"/>
  <c r="T119" i="4"/>
  <c r="T207" i="4"/>
  <c r="T211" i="4"/>
  <c r="T322" i="4"/>
  <c r="T333" i="4"/>
  <c r="T400" i="4"/>
  <c r="T519" i="4"/>
  <c r="T554" i="4"/>
  <c r="T579" i="4"/>
  <c r="T699" i="4"/>
  <c r="T725" i="4"/>
  <c r="T757" i="4"/>
  <c r="T422" i="4"/>
  <c r="T509" i="4"/>
  <c r="T552" i="4"/>
  <c r="T575" i="4"/>
  <c r="T703" i="4"/>
  <c r="T713" i="4"/>
  <c r="T729" i="4"/>
  <c r="T788" i="4"/>
  <c r="T79" i="4"/>
  <c r="T189" i="4"/>
  <c r="T289" i="4"/>
  <c r="T297" i="4"/>
  <c r="T314" i="4"/>
  <c r="T325" i="4"/>
  <c r="T347" i="4"/>
  <c r="T398" i="4"/>
  <c r="T486" i="4"/>
  <c r="T571" i="4"/>
  <c r="T576" i="4"/>
  <c r="T654" i="4"/>
  <c r="T669" i="4"/>
  <c r="T764" i="4"/>
  <c r="N98" i="4"/>
  <c r="T146" i="4"/>
  <c r="T162" i="4"/>
  <c r="T214" i="4"/>
  <c r="T242" i="4"/>
  <c r="T304" i="4"/>
  <c r="T394" i="4"/>
  <c r="T403" i="4"/>
  <c r="T427" i="4"/>
  <c r="T482" i="4"/>
  <c r="T510" i="4"/>
  <c r="T515" i="4"/>
  <c r="T530" i="4"/>
  <c r="T544" i="4"/>
  <c r="T596" i="4"/>
  <c r="T630" i="4"/>
  <c r="T709" i="4"/>
  <c r="T816" i="4"/>
  <c r="T826" i="4"/>
  <c r="T98" i="4"/>
  <c r="T166" i="4"/>
  <c r="T263" i="4"/>
  <c r="T267" i="4"/>
  <c r="T282" i="4"/>
  <c r="T340" i="4"/>
  <c r="T370" i="4"/>
  <c r="T453" i="4"/>
  <c r="T458" i="4"/>
  <c r="T625" i="4"/>
  <c r="T635" i="4"/>
  <c r="T735" i="4"/>
  <c r="T784" i="4"/>
  <c r="T450" i="4"/>
  <c r="T506" i="4"/>
  <c r="T534" i="4"/>
  <c r="T650" i="4"/>
  <c r="T712" i="4"/>
  <c r="T783" i="4"/>
  <c r="T805" i="4"/>
  <c r="T495" i="4"/>
  <c r="T527" i="4"/>
  <c r="T567" i="4"/>
  <c r="T708" i="4"/>
  <c r="T797" i="4"/>
  <c r="T223" i="4"/>
  <c r="T270" i="4"/>
  <c r="T360" i="4"/>
  <c r="T377" i="4"/>
  <c r="T444" i="4"/>
  <c r="T615" i="4"/>
  <c r="T619" i="4"/>
  <c r="T651" i="4"/>
  <c r="T663" i="4"/>
  <c r="T671" i="4"/>
  <c r="T557" i="4"/>
  <c r="T564" i="4"/>
  <c r="T701" i="4"/>
  <c r="T705" i="4"/>
  <c r="T837" i="4"/>
  <c r="T391" i="4"/>
  <c r="T492" i="4"/>
  <c r="T504" i="4"/>
  <c r="T524" i="4"/>
  <c r="T568" i="4"/>
  <c r="T611" i="4"/>
  <c r="T620" i="4"/>
  <c r="T676" i="4"/>
  <c r="T684" i="4"/>
  <c r="T739" i="4"/>
  <c r="T789" i="4"/>
  <c r="T811" i="4"/>
  <c r="T824" i="4"/>
  <c r="T478" i="4"/>
  <c r="T455" i="4"/>
  <c r="T463" i="4"/>
  <c r="T474" i="4"/>
  <c r="T520" i="4"/>
  <c r="T532" i="4"/>
  <c r="T561" i="4"/>
  <c r="T752" i="4"/>
  <c r="T829" i="4"/>
  <c r="T283" i="4"/>
  <c r="T388" i="4"/>
  <c r="T652" i="4"/>
  <c r="T656" i="4"/>
  <c r="T672" i="4"/>
  <c r="T726" i="4"/>
  <c r="T777" i="4"/>
  <c r="T230" i="4"/>
  <c r="T395" i="4"/>
  <c r="T842" i="4"/>
  <c r="T123" i="4"/>
  <c r="T337" i="4"/>
  <c r="T354" i="4"/>
  <c r="T374" i="4"/>
  <c r="T406" i="4"/>
  <c r="T441" i="4"/>
  <c r="T497" i="4"/>
  <c r="T540" i="4"/>
  <c r="T624" i="4"/>
  <c r="T693" i="4"/>
  <c r="T838" i="4"/>
  <c r="T126" i="4"/>
  <c r="T62" i="4"/>
  <c r="T246" i="4"/>
  <c r="L334" i="4"/>
  <c r="T460" i="4"/>
  <c r="T471" i="4"/>
  <c r="T577" i="4"/>
  <c r="T597" i="4"/>
  <c r="T628" i="4"/>
  <c r="T744" i="4"/>
  <c r="T468" i="4"/>
  <c r="T537" i="4"/>
  <c r="T560" i="4"/>
  <c r="T570" i="4"/>
  <c r="T578" i="4"/>
  <c r="T600" i="4"/>
  <c r="T632" i="4"/>
  <c r="T768" i="4"/>
  <c r="T836" i="4"/>
  <c r="T426" i="4"/>
  <c r="T545" i="4"/>
  <c r="T608" i="4"/>
  <c r="T641" i="4"/>
  <c r="T785" i="4"/>
  <c r="T423" i="4"/>
  <c r="T436" i="4"/>
  <c r="T440" i="4"/>
  <c r="T535" i="4"/>
  <c r="T626" i="4"/>
  <c r="T634" i="4"/>
  <c r="T678" i="4"/>
  <c r="T755" i="4"/>
  <c r="T778" i="4"/>
  <c r="T383" i="4"/>
  <c r="T420" i="4"/>
  <c r="T496" i="4"/>
  <c r="T521" i="4"/>
  <c r="T580" i="4"/>
  <c r="T591" i="4"/>
  <c r="T653" i="4"/>
  <c r="T657" i="4"/>
  <c r="T682" i="4"/>
  <c r="T694" i="4"/>
  <c r="T774" i="4"/>
  <c r="T754" i="4"/>
  <c r="T834" i="4"/>
  <c r="T734" i="4"/>
  <c r="T741" i="4"/>
  <c r="T751" i="4"/>
  <c r="T814" i="4"/>
  <c r="T710" i="4"/>
  <c r="T714" i="4"/>
  <c r="T810" i="4"/>
  <c r="T500" i="4"/>
  <c r="T574" i="4"/>
  <c r="T581" i="4"/>
  <c r="T636" i="4"/>
  <c r="T821" i="4"/>
  <c r="T697" i="4"/>
  <c r="T731" i="4"/>
  <c r="T781" i="4"/>
  <c r="T794" i="4"/>
  <c r="T484" i="4"/>
  <c r="T594" i="4"/>
  <c r="T717" i="4"/>
  <c r="T817" i="4"/>
  <c r="T604" i="4"/>
  <c r="T617" i="4"/>
  <c r="T691" i="4"/>
  <c r="T791" i="4"/>
  <c r="T198" i="6" l="1"/>
  <c r="G203" i="6"/>
  <c r="H203" i="6" s="1"/>
  <c r="Q438" i="9"/>
  <c r="G182" i="6"/>
  <c r="H182" i="6" s="1"/>
  <c r="G227" i="6"/>
  <c r="H227" i="6" s="1"/>
  <c r="G77" i="6"/>
  <c r="H77" i="6" s="1"/>
  <c r="G83" i="7"/>
  <c r="H83" i="7" s="1"/>
  <c r="G280" i="6"/>
  <c r="H280" i="6" s="1"/>
  <c r="G13" i="6"/>
  <c r="H13" i="6" s="1"/>
  <c r="G12" i="5"/>
  <c r="H12" i="5" s="1"/>
  <c r="G20" i="6"/>
  <c r="H20" i="6" s="1"/>
  <c r="G34" i="6"/>
  <c r="H34" i="6" s="1"/>
  <c r="G6" i="7"/>
  <c r="H6" i="7" s="1"/>
  <c r="G11" i="7"/>
  <c r="H11" i="7" s="1"/>
  <c r="G154" i="7"/>
  <c r="H154" i="7" s="1"/>
  <c r="G74" i="7"/>
  <c r="H74" i="7" s="1"/>
  <c r="G12" i="6"/>
  <c r="H12" i="6" s="1"/>
  <c r="G7" i="4"/>
  <c r="H7" i="4" s="1"/>
  <c r="G358" i="9"/>
  <c r="H358" i="9" s="1"/>
  <c r="G189" i="7"/>
  <c r="H189" i="7" s="1"/>
  <c r="G154" i="6"/>
  <c r="H154" i="6" s="1"/>
  <c r="G232" i="6"/>
  <c r="H232" i="6" s="1"/>
  <c r="G111" i="6"/>
  <c r="H111" i="6" s="1"/>
  <c r="G208" i="6"/>
  <c r="H208" i="6" s="1"/>
  <c r="G93" i="6"/>
  <c r="H93" i="6" s="1"/>
  <c r="G7" i="6"/>
  <c r="H7" i="6" s="1"/>
  <c r="G210" i="6"/>
  <c r="H210" i="6" s="1"/>
  <c r="G38" i="6"/>
  <c r="H38" i="6" s="1"/>
  <c r="G78" i="7"/>
  <c r="H78" i="7" s="1"/>
  <c r="G422" i="9"/>
  <c r="H422" i="9" s="1"/>
  <c r="G72" i="6"/>
  <c r="H72" i="6" s="1"/>
  <c r="G194" i="6"/>
  <c r="H194" i="6" s="1"/>
  <c r="G313" i="6"/>
  <c r="H313" i="6" s="1"/>
  <c r="H314" i="6" s="1"/>
  <c r="G401" i="9"/>
  <c r="H401" i="9" s="1"/>
  <c r="G127" i="6"/>
  <c r="H127" i="6" s="1"/>
  <c r="G44" i="6"/>
  <c r="H44" i="6" s="1"/>
  <c r="G432" i="9"/>
  <c r="H432" i="9" s="1"/>
  <c r="G420" i="9"/>
  <c r="H420" i="9" s="1"/>
  <c r="G410" i="9"/>
  <c r="H410" i="9" s="1"/>
  <c r="G140" i="7"/>
  <c r="H140" i="7" s="1"/>
  <c r="G173" i="6"/>
  <c r="H173" i="6" s="1"/>
  <c r="G4" i="6"/>
  <c r="H4" i="6" s="1"/>
  <c r="G16" i="7"/>
  <c r="H16" i="7" s="1"/>
  <c r="G409" i="9"/>
  <c r="H409" i="9" s="1"/>
  <c r="G17" i="6"/>
  <c r="H17" i="6" s="1"/>
  <c r="G218" i="6"/>
  <c r="H218" i="6" s="1"/>
  <c r="G18" i="6"/>
  <c r="H18" i="6" s="1"/>
  <c r="G294" i="6"/>
  <c r="H294" i="6" s="1"/>
  <c r="H311" i="6" s="1"/>
  <c r="G434" i="9"/>
  <c r="H434" i="9" s="1"/>
  <c r="G239" i="6"/>
  <c r="H239" i="6" s="1"/>
  <c r="G222" i="6"/>
  <c r="H222" i="6" s="1"/>
  <c r="G428" i="9"/>
  <c r="H428" i="9" s="1"/>
  <c r="G431" i="9"/>
  <c r="H431" i="9" s="1"/>
  <c r="G424" i="9"/>
  <c r="H424" i="9" s="1"/>
  <c r="G405" i="9"/>
  <c r="H405" i="9" s="1"/>
  <c r="G412" i="9"/>
  <c r="H412" i="9" s="1"/>
  <c r="G417" i="9"/>
  <c r="H417" i="9" s="1"/>
  <c r="G418" i="9"/>
  <c r="H418" i="9" s="1"/>
  <c r="G415" i="9"/>
  <c r="H415" i="9" s="1"/>
  <c r="G341" i="9"/>
  <c r="H341" i="9" s="1"/>
  <c r="G27" i="9"/>
  <c r="H27" i="9" s="1"/>
  <c r="H28" i="9" s="1"/>
  <c r="G408" i="9"/>
  <c r="H408" i="9" s="1"/>
  <c r="G411" i="9"/>
  <c r="H411" i="9" s="1"/>
  <c r="G430" i="9"/>
  <c r="H430" i="9" s="1"/>
  <c r="G423" i="9"/>
  <c r="H423" i="9" s="1"/>
  <c r="G421" i="9"/>
  <c r="H421" i="9" s="1"/>
  <c r="G16" i="4"/>
  <c r="H16" i="4" s="1"/>
  <c r="G433" i="9"/>
  <c r="H433" i="9" s="1"/>
  <c r="G419" i="9"/>
  <c r="H419" i="9" s="1"/>
  <c r="G398" i="9"/>
  <c r="H398" i="9" s="1"/>
  <c r="G427" i="9"/>
  <c r="H427" i="9" s="1"/>
  <c r="G429" i="9"/>
  <c r="H429" i="9" s="1"/>
  <c r="G390" i="9"/>
  <c r="H390" i="9" s="1"/>
  <c r="G53" i="9"/>
  <c r="H53" i="9" s="1"/>
  <c r="G145" i="9"/>
  <c r="H145" i="9" s="1"/>
  <c r="G79" i="9"/>
  <c r="H79" i="9" s="1"/>
  <c r="G270" i="9"/>
  <c r="H270" i="9" s="1"/>
  <c r="G387" i="9"/>
  <c r="H387" i="9" s="1"/>
  <c r="G391" i="9"/>
  <c r="H391" i="9" s="1"/>
  <c r="G404" i="9"/>
  <c r="H404" i="9" s="1"/>
  <c r="G352" i="9"/>
  <c r="H352" i="9" s="1"/>
  <c r="G112" i="9"/>
  <c r="H112" i="9" s="1"/>
  <c r="G23" i="6"/>
  <c r="H23" i="6" s="1"/>
  <c r="G129" i="7"/>
  <c r="H129" i="7" s="1"/>
  <c r="G14" i="4"/>
  <c r="H14" i="4" s="1"/>
  <c r="G158" i="6"/>
  <c r="H158" i="6" s="1"/>
  <c r="G26" i="7"/>
  <c r="H26" i="7" s="1"/>
  <c r="G339" i="9"/>
  <c r="H339" i="9" s="1"/>
  <c r="G360" i="9"/>
  <c r="H360" i="9" s="1"/>
  <c r="G397" i="9"/>
  <c r="H397" i="9" s="1"/>
  <c r="G338" i="9"/>
  <c r="H338" i="9" s="1"/>
  <c r="G13" i="7"/>
  <c r="H13" i="7" s="1"/>
  <c r="G115" i="7"/>
  <c r="H115" i="7" s="1"/>
  <c r="G345" i="9"/>
  <c r="H345" i="9" s="1"/>
  <c r="G47" i="6"/>
  <c r="H47" i="6" s="1"/>
  <c r="G46" i="9"/>
  <c r="H46" i="9" s="1"/>
  <c r="G357" i="9"/>
  <c r="H357" i="9" s="1"/>
  <c r="G416" i="9"/>
  <c r="H416" i="9" s="1"/>
  <c r="G54" i="4"/>
  <c r="H54" i="4" s="1"/>
  <c r="G355" i="9"/>
  <c r="H355" i="9" s="1"/>
  <c r="G257" i="9"/>
  <c r="H257" i="9" s="1"/>
  <c r="G365" i="9"/>
  <c r="H365" i="9" s="1"/>
  <c r="G343" i="9"/>
  <c r="H343" i="9" s="1"/>
  <c r="G340" i="9"/>
  <c r="H340" i="9" s="1"/>
  <c r="G30" i="6"/>
  <c r="H30" i="6" s="1"/>
  <c r="G98" i="6"/>
  <c r="H98" i="6" s="1"/>
  <c r="G372" i="9"/>
  <c r="H372" i="9" s="1"/>
  <c r="G167" i="6"/>
  <c r="H167" i="6" s="1"/>
  <c r="G383" i="9"/>
  <c r="H383" i="9" s="1"/>
  <c r="G389" i="9"/>
  <c r="H389" i="9" s="1"/>
  <c r="G214" i="6"/>
  <c r="H214" i="6" s="1"/>
  <c r="G199" i="7"/>
  <c r="H199" i="7" s="1"/>
  <c r="G37" i="4"/>
  <c r="H37" i="4" s="1"/>
  <c r="G24" i="6"/>
  <c r="H24" i="6" s="1"/>
  <c r="G204" i="7"/>
  <c r="H204" i="7" s="1"/>
  <c r="G151" i="7"/>
  <c r="H151" i="7" s="1"/>
  <c r="G47" i="7"/>
  <c r="H47" i="7" s="1"/>
  <c r="G104" i="7"/>
  <c r="H104" i="7" s="1"/>
  <c r="G382" i="9"/>
  <c r="H382" i="9" s="1"/>
  <c r="G349" i="9"/>
  <c r="H349" i="9" s="1"/>
  <c r="G48" i="4"/>
  <c r="H48" i="4" s="1"/>
  <c r="G73" i="7"/>
  <c r="H73" i="7" s="1"/>
  <c r="G37" i="7"/>
  <c r="H37" i="7" s="1"/>
  <c r="G222" i="7"/>
  <c r="H222" i="7" s="1"/>
  <c r="G30" i="7"/>
  <c r="H30" i="7" s="1"/>
  <c r="G220" i="7"/>
  <c r="H220" i="7" s="1"/>
  <c r="G346" i="9"/>
  <c r="H346" i="9" s="1"/>
  <c r="G347" i="9"/>
  <c r="H347" i="9" s="1"/>
  <c r="G71" i="6"/>
  <c r="H71" i="6" s="1"/>
  <c r="G197" i="6"/>
  <c r="H197" i="6" s="1"/>
  <c r="G43" i="7"/>
  <c r="H43" i="7" s="1"/>
  <c r="G361" i="9"/>
  <c r="H361" i="9" s="1"/>
  <c r="G258" i="6"/>
  <c r="H258" i="6" s="1"/>
  <c r="G13" i="9"/>
  <c r="H13" i="9" s="1"/>
  <c r="G369" i="9"/>
  <c r="H369" i="9" s="1"/>
  <c r="G336" i="9"/>
  <c r="H336" i="9" s="1"/>
  <c r="G356" i="9"/>
  <c r="H356" i="9" s="1"/>
  <c r="G54" i="7"/>
  <c r="H54" i="7" s="1"/>
  <c r="G215" i="7"/>
  <c r="H215" i="7" s="1"/>
  <c r="G246" i="9"/>
  <c r="H246" i="9" s="1"/>
  <c r="G350" i="9"/>
  <c r="H350" i="9" s="1"/>
  <c r="G366" i="9"/>
  <c r="H366" i="9" s="1"/>
  <c r="G359" i="9"/>
  <c r="H359" i="9" s="1"/>
  <c r="G402" i="9"/>
  <c r="H402" i="9" s="1"/>
  <c r="G286" i="6"/>
  <c r="H286" i="6" s="1"/>
  <c r="G173" i="9"/>
  <c r="H173" i="9" s="1"/>
  <c r="G312" i="9"/>
  <c r="H312" i="9" s="1"/>
  <c r="G351" i="9"/>
  <c r="H351" i="9" s="1"/>
  <c r="G348" i="9"/>
  <c r="H348" i="9" s="1"/>
  <c r="G337" i="9"/>
  <c r="H337" i="9" s="1"/>
  <c r="G373" i="9"/>
  <c r="H373" i="9" s="1"/>
  <c r="G64" i="7"/>
  <c r="H64" i="7" s="1"/>
  <c r="G121" i="9"/>
  <c r="H121" i="9" s="1"/>
  <c r="G22" i="9"/>
  <c r="H22" i="9" s="1"/>
  <c r="G293" i="9"/>
  <c r="H293" i="9" s="1"/>
  <c r="G388" i="9"/>
  <c r="H388" i="9" s="1"/>
  <c r="G354" i="9"/>
  <c r="H354" i="9" s="1"/>
  <c r="G116" i="7"/>
  <c r="H116" i="7" s="1"/>
  <c r="G169" i="9"/>
  <c r="H169" i="9" s="1"/>
  <c r="G394" i="9"/>
  <c r="H394" i="9" s="1"/>
  <c r="G163" i="9"/>
  <c r="H163" i="9" s="1"/>
  <c r="G353" i="9"/>
  <c r="H353" i="9" s="1"/>
  <c r="G344" i="9"/>
  <c r="H344" i="9" s="1"/>
  <c r="G342" i="9"/>
  <c r="H342" i="9" s="1"/>
  <c r="G379" i="9"/>
  <c r="H379" i="9" s="1"/>
  <c r="G368" i="9"/>
  <c r="H368" i="9" s="1"/>
  <c r="G403" i="9"/>
  <c r="H403" i="9" s="1"/>
  <c r="G9" i="7"/>
  <c r="H9" i="7" s="1"/>
  <c r="G119" i="7"/>
  <c r="H119" i="7" s="1"/>
  <c r="G84" i="7"/>
  <c r="H84" i="7" s="1"/>
  <c r="G40" i="7"/>
  <c r="H40" i="7" s="1"/>
  <c r="G40" i="9"/>
  <c r="H40" i="9" s="1"/>
  <c r="G364" i="9"/>
  <c r="H364" i="9" s="1"/>
  <c r="G13" i="5"/>
  <c r="H13" i="5" s="1"/>
  <c r="G188" i="9"/>
  <c r="H188" i="9" s="1"/>
  <c r="G215" i="9"/>
  <c r="H215" i="9" s="1"/>
  <c r="G396" i="9"/>
  <c r="H396" i="9" s="1"/>
  <c r="G185" i="7"/>
  <c r="H185" i="7" s="1"/>
  <c r="G395" i="9"/>
  <c r="H395" i="9" s="1"/>
  <c r="G213" i="9"/>
  <c r="H213" i="9" s="1"/>
  <c r="G371" i="9"/>
  <c r="H371" i="9" s="1"/>
  <c r="G327" i="9"/>
  <c r="H327" i="9" s="1"/>
  <c r="G381" i="9"/>
  <c r="H381" i="9" s="1"/>
  <c r="G386" i="9"/>
  <c r="H386" i="9" s="1"/>
  <c r="G380" i="9"/>
  <c r="H380" i="9" s="1"/>
  <c r="G367" i="9"/>
  <c r="H367" i="9" s="1"/>
  <c r="G370" i="9"/>
  <c r="H370" i="9" s="1"/>
  <c r="G363" i="9"/>
  <c r="H363" i="9" s="1"/>
  <c r="G362" i="9"/>
  <c r="H362" i="9" s="1"/>
  <c r="T438" i="9"/>
  <c r="G307" i="9"/>
  <c r="H307" i="9" s="1"/>
  <c r="G192" i="9"/>
  <c r="H192" i="9" s="1"/>
  <c r="G238" i="9"/>
  <c r="H238" i="9" s="1"/>
  <c r="G300" i="9"/>
  <c r="H300" i="9" s="1"/>
  <c r="G7" i="9"/>
  <c r="H7" i="9" s="1"/>
  <c r="G299" i="9"/>
  <c r="H299" i="9" s="1"/>
  <c r="G174" i="9"/>
  <c r="H174" i="9" s="1"/>
  <c r="G187" i="9"/>
  <c r="H187" i="9" s="1"/>
  <c r="G322" i="9"/>
  <c r="H322" i="9" s="1"/>
  <c r="G124" i="9"/>
  <c r="H124" i="9" s="1"/>
  <c r="G222" i="9"/>
  <c r="H222" i="9" s="1"/>
  <c r="G90" i="9"/>
  <c r="H90" i="9" s="1"/>
  <c r="G15" i="9"/>
  <c r="H15" i="9" s="1"/>
  <c r="G202" i="9"/>
  <c r="H202" i="9" s="1"/>
  <c r="H203" i="9" s="1"/>
  <c r="G212" i="9"/>
  <c r="H212" i="9" s="1"/>
  <c r="G113" i="9"/>
  <c r="H113" i="9" s="1"/>
  <c r="G19" i="9"/>
  <c r="H19" i="9" s="1"/>
  <c r="G255" i="9"/>
  <c r="H255" i="9" s="1"/>
  <c r="G98" i="9"/>
  <c r="H98" i="9" s="1"/>
  <c r="G66" i="9"/>
  <c r="H66" i="9" s="1"/>
  <c r="G97" i="9"/>
  <c r="H97" i="9" s="1"/>
  <c r="G309" i="9"/>
  <c r="H309" i="9" s="1"/>
  <c r="G266" i="9"/>
  <c r="H266" i="9" s="1"/>
  <c r="G274" i="9"/>
  <c r="H274" i="9" s="1"/>
  <c r="G197" i="9"/>
  <c r="H197" i="9" s="1"/>
  <c r="G159" i="9"/>
  <c r="H159" i="9" s="1"/>
  <c r="G172" i="9"/>
  <c r="H172" i="9" s="1"/>
  <c r="G230" i="9"/>
  <c r="H230" i="9" s="1"/>
  <c r="G54" i="9"/>
  <c r="H54" i="9" s="1"/>
  <c r="G139" i="9"/>
  <c r="H139" i="9" s="1"/>
  <c r="G178" i="9"/>
  <c r="H178" i="9" s="1"/>
  <c r="H179" i="9" s="1"/>
  <c r="G331" i="9"/>
  <c r="H331" i="9" s="1"/>
  <c r="G182" i="9"/>
  <c r="H182" i="9" s="1"/>
  <c r="G196" i="9"/>
  <c r="H196" i="9" s="1"/>
  <c r="G72" i="9"/>
  <c r="H72" i="9" s="1"/>
  <c r="G106" i="9"/>
  <c r="H106" i="9" s="1"/>
  <c r="G195" i="9"/>
  <c r="H195" i="9" s="1"/>
  <c r="G87" i="9"/>
  <c r="H87" i="9" s="1"/>
  <c r="G140" i="9"/>
  <c r="H140" i="9" s="1"/>
  <c r="G317" i="9"/>
  <c r="H317" i="9" s="1"/>
  <c r="G210" i="9"/>
  <c r="H210" i="9" s="1"/>
  <c r="G272" i="9"/>
  <c r="H272" i="9" s="1"/>
  <c r="G89" i="9"/>
  <c r="H89" i="9" s="1"/>
  <c r="G160" i="9"/>
  <c r="H160" i="9" s="1"/>
  <c r="G67" i="9"/>
  <c r="H67" i="9" s="1"/>
  <c r="G326" i="9"/>
  <c r="H326" i="9" s="1"/>
  <c r="G137" i="9"/>
  <c r="H137" i="9" s="1"/>
  <c r="G301" i="9"/>
  <c r="H301" i="9" s="1"/>
  <c r="G63" i="6"/>
  <c r="H63" i="6" s="1"/>
  <c r="G190" i="6"/>
  <c r="H190" i="6" s="1"/>
  <c r="G69" i="6"/>
  <c r="H69" i="6" s="1"/>
  <c r="G161" i="7"/>
  <c r="H161" i="7" s="1"/>
  <c r="G311" i="9"/>
  <c r="H311" i="9" s="1"/>
  <c r="G225" i="9"/>
  <c r="H225" i="9" s="1"/>
  <c r="G59" i="6"/>
  <c r="H59" i="6" s="1"/>
  <c r="G253" i="6"/>
  <c r="H253" i="6" s="1"/>
  <c r="G142" i="6"/>
  <c r="H142" i="6" s="1"/>
  <c r="G177" i="7"/>
  <c r="H177" i="7" s="1"/>
  <c r="G150" i="9"/>
  <c r="H150" i="9" s="1"/>
  <c r="G68" i="9"/>
  <c r="H68" i="9" s="1"/>
  <c r="G316" i="9"/>
  <c r="H316" i="9" s="1"/>
  <c r="G111" i="7"/>
  <c r="H111" i="7" s="1"/>
  <c r="G83" i="9"/>
  <c r="H83" i="9" s="1"/>
  <c r="G147" i="9"/>
  <c r="H147" i="9" s="1"/>
  <c r="G152" i="9"/>
  <c r="H152" i="9" s="1"/>
  <c r="G321" i="9"/>
  <c r="H321" i="9" s="1"/>
  <c r="G236" i="9"/>
  <c r="H236" i="9" s="1"/>
  <c r="G96" i="6"/>
  <c r="H96" i="6" s="1"/>
  <c r="G195" i="7"/>
  <c r="H195" i="7" s="1"/>
  <c r="G36" i="7"/>
  <c r="H36" i="7" s="1"/>
  <c r="G10" i="9"/>
  <c r="H10" i="9" s="1"/>
  <c r="G297" i="9"/>
  <c r="H297" i="9" s="1"/>
  <c r="G62" i="9"/>
  <c r="H62" i="9" s="1"/>
  <c r="G8" i="9"/>
  <c r="H8" i="9" s="1"/>
  <c r="G101" i="9"/>
  <c r="H101" i="9" s="1"/>
  <c r="G17" i="9"/>
  <c r="H17" i="9" s="1"/>
  <c r="G88" i="6"/>
  <c r="H88" i="6" s="1"/>
  <c r="G85" i="6"/>
  <c r="H85" i="6" s="1"/>
  <c r="G49" i="7"/>
  <c r="H49" i="7" s="1"/>
  <c r="G91" i="7"/>
  <c r="H91" i="7" s="1"/>
  <c r="G182" i="7"/>
  <c r="H182" i="7" s="1"/>
  <c r="G164" i="7"/>
  <c r="H164" i="7" s="1"/>
  <c r="G79" i="7"/>
  <c r="H79" i="7" s="1"/>
  <c r="G306" i="9"/>
  <c r="H306" i="9" s="1"/>
  <c r="G159" i="7"/>
  <c r="H159" i="7" s="1"/>
  <c r="G52" i="7"/>
  <c r="H52" i="7" s="1"/>
  <c r="G132" i="7"/>
  <c r="H132" i="7" s="1"/>
  <c r="G315" i="9"/>
  <c r="H315" i="9" s="1"/>
  <c r="G181" i="9"/>
  <c r="H181" i="9" s="1"/>
  <c r="G16" i="9"/>
  <c r="H16" i="9" s="1"/>
  <c r="G254" i="9"/>
  <c r="H254" i="9" s="1"/>
  <c r="G23" i="9"/>
  <c r="H23" i="9" s="1"/>
  <c r="G236" i="6"/>
  <c r="H236" i="6" s="1"/>
  <c r="G113" i="6"/>
  <c r="H113" i="6" s="1"/>
  <c r="G188" i="6"/>
  <c r="H188" i="6" s="1"/>
  <c r="G134" i="7"/>
  <c r="H134" i="7" s="1"/>
  <c r="G14" i="9"/>
  <c r="H14" i="9" s="1"/>
  <c r="G85" i="9"/>
  <c r="H85" i="9" s="1"/>
  <c r="G318" i="9"/>
  <c r="H318" i="9" s="1"/>
  <c r="G232" i="9"/>
  <c r="H232" i="9" s="1"/>
  <c r="G82" i="9"/>
  <c r="H82" i="9" s="1"/>
  <c r="G12" i="9"/>
  <c r="H12" i="9" s="1"/>
  <c r="G296" i="9"/>
  <c r="H296" i="9" s="1"/>
  <c r="G277" i="6"/>
  <c r="H277" i="6" s="1"/>
  <c r="G198" i="7"/>
  <c r="H198" i="7" s="1"/>
  <c r="G118" i="7"/>
  <c r="H118" i="7" s="1"/>
  <c r="G53" i="7"/>
  <c r="H53" i="7" s="1"/>
  <c r="G21" i="9"/>
  <c r="H21" i="9" s="1"/>
  <c r="G61" i="9"/>
  <c r="H61" i="9" s="1"/>
  <c r="G24" i="9"/>
  <c r="H24" i="9" s="1"/>
  <c r="G18" i="9"/>
  <c r="H18" i="9" s="1"/>
  <c r="G323" i="9"/>
  <c r="H323" i="9" s="1"/>
  <c r="G156" i="9"/>
  <c r="H156" i="9" s="1"/>
  <c r="G319" i="9"/>
  <c r="H319" i="9" s="1"/>
  <c r="G85" i="7"/>
  <c r="H85" i="7" s="1"/>
  <c r="G41" i="7"/>
  <c r="H41" i="7" s="1"/>
  <c r="G88" i="7"/>
  <c r="H88" i="7" s="1"/>
  <c r="G99" i="9"/>
  <c r="H99" i="9" s="1"/>
  <c r="G104" i="9"/>
  <c r="H104" i="9" s="1"/>
  <c r="G276" i="9"/>
  <c r="H276" i="9" s="1"/>
  <c r="G252" i="9"/>
  <c r="H252" i="9" s="1"/>
  <c r="G277" i="9"/>
  <c r="H277" i="9" s="1"/>
  <c r="G290" i="9"/>
  <c r="H290" i="9" s="1"/>
  <c r="G5" i="4"/>
  <c r="H5" i="4" s="1"/>
  <c r="G43" i="4"/>
  <c r="H43" i="4" s="1"/>
  <c r="G138" i="7"/>
  <c r="H138" i="7" s="1"/>
  <c r="G146" i="9"/>
  <c r="H146" i="9" s="1"/>
  <c r="G76" i="9"/>
  <c r="H76" i="9" s="1"/>
  <c r="G223" i="9"/>
  <c r="H223" i="9" s="1"/>
  <c r="G217" i="9"/>
  <c r="H217" i="9" s="1"/>
  <c r="G256" i="9"/>
  <c r="H256" i="9" s="1"/>
  <c r="G329" i="9"/>
  <c r="H329" i="9" s="1"/>
  <c r="G240" i="9"/>
  <c r="H240" i="9" s="1"/>
  <c r="G305" i="9"/>
  <c r="H305" i="9" s="1"/>
  <c r="G6" i="5"/>
  <c r="H6" i="5" s="1"/>
  <c r="G86" i="7"/>
  <c r="H86" i="7" s="1"/>
  <c r="G39" i="9"/>
  <c r="H39" i="9" s="1"/>
  <c r="G115" i="9"/>
  <c r="H115" i="9" s="1"/>
  <c r="G135" i="9"/>
  <c r="H135" i="9" s="1"/>
  <c r="G267" i="9"/>
  <c r="H267" i="9" s="1"/>
  <c r="G288" i="9"/>
  <c r="H288" i="9" s="1"/>
  <c r="G258" i="9"/>
  <c r="H258" i="9" s="1"/>
  <c r="G310" i="9"/>
  <c r="H310" i="9" s="1"/>
  <c r="G291" i="9"/>
  <c r="H291" i="9" s="1"/>
  <c r="G70" i="9"/>
  <c r="H70" i="9" s="1"/>
  <c r="G102" i="9"/>
  <c r="H102" i="9" s="1"/>
  <c r="G77" i="9"/>
  <c r="H77" i="9" s="1"/>
  <c r="G15" i="5"/>
  <c r="H15" i="5" s="1"/>
  <c r="G7" i="5"/>
  <c r="H7" i="5" s="1"/>
  <c r="G166" i="6"/>
  <c r="H166" i="6" s="1"/>
  <c r="G332" i="9"/>
  <c r="H332" i="9" s="1"/>
  <c r="G320" i="9"/>
  <c r="H320" i="9" s="1"/>
  <c r="G330" i="9"/>
  <c r="H330" i="9" s="1"/>
  <c r="G261" i="9"/>
  <c r="H261" i="9" s="1"/>
  <c r="G313" i="9"/>
  <c r="H313" i="9" s="1"/>
  <c r="G74" i="9"/>
  <c r="H74" i="9" s="1"/>
  <c r="G165" i="9"/>
  <c r="H165" i="9" s="1"/>
  <c r="G92" i="9"/>
  <c r="H92" i="9" s="1"/>
  <c r="G57" i="9"/>
  <c r="H57" i="9" s="1"/>
  <c r="G220" i="9"/>
  <c r="H220" i="9" s="1"/>
  <c r="G324" i="9"/>
  <c r="H324" i="9" s="1"/>
  <c r="G314" i="9"/>
  <c r="H314" i="9" s="1"/>
  <c r="G325" i="9"/>
  <c r="H325" i="9" s="1"/>
  <c r="G198" i="9"/>
  <c r="H198" i="9" s="1"/>
  <c r="G170" i="9"/>
  <c r="H170" i="9" s="1"/>
  <c r="G84" i="9"/>
  <c r="H84" i="9" s="1"/>
  <c r="G60" i="9"/>
  <c r="H60" i="9" s="1"/>
  <c r="G265" i="9"/>
  <c r="H265" i="9" s="1"/>
  <c r="G123" i="9"/>
  <c r="H123" i="9" s="1"/>
  <c r="G11" i="9"/>
  <c r="H11" i="9" s="1"/>
  <c r="G155" i="9"/>
  <c r="H155" i="9" s="1"/>
  <c r="G308" i="9"/>
  <c r="H308" i="9" s="1"/>
  <c r="G35" i="9"/>
  <c r="H35" i="9" s="1"/>
  <c r="G141" i="9"/>
  <c r="H141" i="9" s="1"/>
  <c r="G59" i="9"/>
  <c r="H59" i="9" s="1"/>
  <c r="G35" i="6"/>
  <c r="H35" i="6" s="1"/>
  <c r="G223" i="7"/>
  <c r="H223" i="7" s="1"/>
  <c r="G34" i="7"/>
  <c r="H34" i="7" s="1"/>
  <c r="G56" i="9"/>
  <c r="H56" i="9" s="1"/>
  <c r="G275" i="9"/>
  <c r="H275" i="9" s="1"/>
  <c r="G158" i="9"/>
  <c r="H158" i="9" s="1"/>
  <c r="G20" i="9"/>
  <c r="H20" i="9" s="1"/>
  <c r="G28" i="7"/>
  <c r="H28" i="7" s="1"/>
  <c r="G118" i="9"/>
  <c r="H118" i="9" s="1"/>
  <c r="G294" i="9"/>
  <c r="H294" i="9" s="1"/>
  <c r="G161" i="9"/>
  <c r="H161" i="9" s="1"/>
  <c r="G289" i="9"/>
  <c r="H289" i="9" s="1"/>
  <c r="G9" i="9"/>
  <c r="H9" i="9" s="1"/>
  <c r="G285" i="9"/>
  <c r="H285" i="9" s="1"/>
  <c r="G333" i="9"/>
  <c r="H333" i="9" s="1"/>
  <c r="G6" i="4"/>
  <c r="H6" i="4" s="1"/>
  <c r="G125" i="9"/>
  <c r="H125" i="9" s="1"/>
  <c r="G37" i="9"/>
  <c r="H37" i="9" s="1"/>
  <c r="G186" i="9"/>
  <c r="H186" i="9" s="1"/>
  <c r="G86" i="9"/>
  <c r="H86" i="9" s="1"/>
  <c r="G284" i="9"/>
  <c r="H284" i="9" s="1"/>
  <c r="G302" i="9"/>
  <c r="H302" i="9" s="1"/>
  <c r="G292" i="9"/>
  <c r="H292" i="9" s="1"/>
  <c r="G328" i="9"/>
  <c r="H328" i="9" s="1"/>
  <c r="G166" i="9"/>
  <c r="H166" i="9" s="1"/>
  <c r="G21" i="4"/>
  <c r="H21" i="4" s="1"/>
  <c r="G133" i="9"/>
  <c r="H133" i="9" s="1"/>
  <c r="G298" i="9"/>
  <c r="H298" i="9" s="1"/>
  <c r="G228" i="9"/>
  <c r="H228" i="9" s="1"/>
  <c r="G157" i="9"/>
  <c r="H157" i="9" s="1"/>
  <c r="G295" i="9"/>
  <c r="H295" i="9" s="1"/>
  <c r="G128" i="9"/>
  <c r="H128" i="9" s="1"/>
  <c r="G283" i="9"/>
  <c r="H283" i="9" s="1"/>
  <c r="G282" i="9"/>
  <c r="H282" i="9" s="1"/>
  <c r="G281" i="9"/>
  <c r="H281" i="9" s="1"/>
  <c r="G280" i="9"/>
  <c r="H280" i="9" s="1"/>
  <c r="G279" i="9"/>
  <c r="H279" i="9" s="1"/>
  <c r="G278" i="9"/>
  <c r="H278" i="9" s="1"/>
  <c r="G271" i="9"/>
  <c r="H271" i="9" s="1"/>
  <c r="G273" i="9"/>
  <c r="H273" i="9" s="1"/>
  <c r="G264" i="9"/>
  <c r="H264" i="9" s="1"/>
  <c r="G263" i="9"/>
  <c r="H263" i="9" s="1"/>
  <c r="G262" i="9"/>
  <c r="H262" i="9" s="1"/>
  <c r="G253" i="9"/>
  <c r="H253" i="9" s="1"/>
  <c r="G251" i="9"/>
  <c r="H251" i="9" s="1"/>
  <c r="G250" i="9"/>
  <c r="H250" i="9" s="1"/>
  <c r="G249" i="9"/>
  <c r="H249" i="9" s="1"/>
  <c r="G241" i="9"/>
  <c r="H241" i="9" s="1"/>
  <c r="G239" i="9"/>
  <c r="H239" i="9" s="1"/>
  <c r="G237" i="9"/>
  <c r="H237" i="9" s="1"/>
  <c r="G235" i="9"/>
  <c r="H235" i="9" s="1"/>
  <c r="G242" i="9"/>
  <c r="H242" i="9" s="1"/>
  <c r="G243" i="9"/>
  <c r="H243" i="9" s="1"/>
  <c r="G244" i="9"/>
  <c r="H244" i="9" s="1"/>
  <c r="G245" i="9"/>
  <c r="H245" i="9" s="1"/>
  <c r="G231" i="9"/>
  <c r="H231" i="9" s="1"/>
  <c r="G229" i="9"/>
  <c r="H229" i="9" s="1"/>
  <c r="G227" i="9"/>
  <c r="H227" i="9" s="1"/>
  <c r="G226" i="9"/>
  <c r="H226" i="9" s="1"/>
  <c r="G224" i="9"/>
  <c r="H224" i="9" s="1"/>
  <c r="G221" i="9"/>
  <c r="H221" i="9" s="1"/>
  <c r="G211" i="9"/>
  <c r="H211" i="9" s="1"/>
  <c r="G209" i="9"/>
  <c r="H209" i="9" s="1"/>
  <c r="G208" i="9"/>
  <c r="H208" i="9" s="1"/>
  <c r="G207" i="9"/>
  <c r="H207" i="9" s="1"/>
  <c r="G214" i="9"/>
  <c r="H214" i="9" s="1"/>
  <c r="G216" i="9"/>
  <c r="H216" i="9" s="1"/>
  <c r="G199" i="9"/>
  <c r="H199" i="9" s="1"/>
  <c r="G191" i="9"/>
  <c r="H191" i="9" s="1"/>
  <c r="G185" i="9"/>
  <c r="H185" i="9" s="1"/>
  <c r="G184" i="9"/>
  <c r="H184" i="9" s="1"/>
  <c r="G183" i="9"/>
  <c r="H183" i="9" s="1"/>
  <c r="G171" i="9"/>
  <c r="H171" i="9" s="1"/>
  <c r="G164" i="9"/>
  <c r="H164" i="9" s="1"/>
  <c r="G162" i="9"/>
  <c r="H162" i="9" s="1"/>
  <c r="G151" i="9"/>
  <c r="H151" i="9" s="1"/>
  <c r="G149" i="9"/>
  <c r="H149" i="9" s="1"/>
  <c r="G148" i="9"/>
  <c r="H148" i="9" s="1"/>
  <c r="G144" i="9"/>
  <c r="H144" i="9" s="1"/>
  <c r="G138" i="9"/>
  <c r="H138" i="9" s="1"/>
  <c r="G143" i="9"/>
  <c r="H143" i="9" s="1"/>
  <c r="G142" i="9"/>
  <c r="H142" i="9" s="1"/>
  <c r="G136" i="9"/>
  <c r="H136" i="9" s="1"/>
  <c r="G134" i="9"/>
  <c r="H134" i="9" s="1"/>
  <c r="G127" i="9"/>
  <c r="H127" i="9" s="1"/>
  <c r="G129" i="9"/>
  <c r="H129" i="9" s="1"/>
  <c r="G126" i="9"/>
  <c r="H126" i="9" s="1"/>
  <c r="G122" i="9"/>
  <c r="H122" i="9" s="1"/>
  <c r="G116" i="9"/>
  <c r="H116" i="9" s="1"/>
  <c r="G117" i="9"/>
  <c r="H117" i="9" s="1"/>
  <c r="G114" i="9"/>
  <c r="H114" i="9" s="1"/>
  <c r="G111" i="9"/>
  <c r="H111" i="9" s="1"/>
  <c r="G100" i="9"/>
  <c r="H100" i="9" s="1"/>
  <c r="G103" i="9"/>
  <c r="H103" i="9" s="1"/>
  <c r="G108" i="9"/>
  <c r="H108" i="9" s="1"/>
  <c r="G107" i="9"/>
  <c r="H107" i="9" s="1"/>
  <c r="G105" i="9"/>
  <c r="H105" i="9" s="1"/>
  <c r="G96" i="9"/>
  <c r="H96" i="9" s="1"/>
  <c r="G91" i="9"/>
  <c r="H91" i="9" s="1"/>
  <c r="G93" i="9"/>
  <c r="H93" i="9" s="1"/>
  <c r="G88" i="9"/>
  <c r="H88" i="9" s="1"/>
  <c r="G75" i="9"/>
  <c r="H75" i="9" s="1"/>
  <c r="G78" i="9"/>
  <c r="H78" i="9" s="1"/>
  <c r="G80" i="9"/>
  <c r="H80" i="9" s="1"/>
  <c r="G81" i="9"/>
  <c r="H81" i="9" s="1"/>
  <c r="G71" i="9"/>
  <c r="H71" i="9" s="1"/>
  <c r="G73" i="9"/>
  <c r="H73" i="9" s="1"/>
  <c r="G65" i="9"/>
  <c r="H65" i="9" s="1"/>
  <c r="G69" i="9"/>
  <c r="H69" i="9" s="1"/>
  <c r="G64" i="9"/>
  <c r="H64" i="9" s="1"/>
  <c r="G63" i="9"/>
  <c r="H63" i="9" s="1"/>
  <c r="G51" i="9"/>
  <c r="H51" i="9" s="1"/>
  <c r="G52" i="9"/>
  <c r="H52" i="9" s="1"/>
  <c r="G55" i="9"/>
  <c r="H55" i="9" s="1"/>
  <c r="G58" i="9"/>
  <c r="H58" i="9" s="1"/>
  <c r="G50" i="9"/>
  <c r="H50" i="9" s="1"/>
  <c r="G47" i="9"/>
  <c r="H47" i="9" s="1"/>
  <c r="G45" i="9"/>
  <c r="H45" i="9" s="1"/>
  <c r="G44" i="9"/>
  <c r="H44" i="9" s="1"/>
  <c r="G38" i="9"/>
  <c r="H38" i="9" s="1"/>
  <c r="G32" i="9"/>
  <c r="H32" i="9" s="1"/>
  <c r="G31" i="9"/>
  <c r="H31" i="9" s="1"/>
  <c r="G43" i="9"/>
  <c r="H43" i="9" s="1"/>
  <c r="G42" i="9"/>
  <c r="H42" i="9" s="1"/>
  <c r="G41" i="9"/>
  <c r="H41" i="9" s="1"/>
  <c r="G36" i="9"/>
  <c r="H36" i="9" s="1"/>
  <c r="G34" i="9"/>
  <c r="H34" i="9" s="1"/>
  <c r="G33" i="9"/>
  <c r="H33" i="9" s="1"/>
  <c r="G30" i="9"/>
  <c r="H30" i="9" s="1"/>
  <c r="G139" i="7"/>
  <c r="H139" i="7" s="1"/>
  <c r="G70" i="7"/>
  <c r="H70" i="7" s="1"/>
  <c r="G114" i="7"/>
  <c r="H114" i="7" s="1"/>
  <c r="G200" i="7"/>
  <c r="H200" i="7" s="1"/>
  <c r="G33" i="7"/>
  <c r="H33" i="7" s="1"/>
  <c r="G224" i="7"/>
  <c r="H224" i="7" s="1"/>
  <c r="G94" i="7"/>
  <c r="H94" i="7" s="1"/>
  <c r="H99" i="7" s="1"/>
  <c r="G17" i="7"/>
  <c r="H17" i="7" s="1"/>
  <c r="G50" i="7"/>
  <c r="H50" i="7" s="1"/>
  <c r="G77" i="7"/>
  <c r="H77" i="7" s="1"/>
  <c r="G176" i="7"/>
  <c r="H176" i="7" s="1"/>
  <c r="G60" i="7"/>
  <c r="H60" i="7" s="1"/>
  <c r="G7" i="7"/>
  <c r="H7" i="7" s="1"/>
  <c r="G203" i="7"/>
  <c r="H203" i="7" s="1"/>
  <c r="G201" i="7"/>
  <c r="H201" i="7" s="1"/>
  <c r="G39" i="7"/>
  <c r="H39" i="7" s="1"/>
  <c r="G142" i="7"/>
  <c r="H142" i="7" s="1"/>
  <c r="G62" i="7"/>
  <c r="H62" i="7" s="1"/>
  <c r="G120" i="7"/>
  <c r="H120" i="7" s="1"/>
  <c r="G42" i="7"/>
  <c r="H42" i="7" s="1"/>
  <c r="G102" i="7"/>
  <c r="H102" i="7" s="1"/>
  <c r="G51" i="7"/>
  <c r="H51" i="7" s="1"/>
  <c r="G206" i="7"/>
  <c r="H206" i="7" s="1"/>
  <c r="G226" i="7"/>
  <c r="H226" i="7" s="1"/>
  <c r="G59" i="7"/>
  <c r="H59" i="7" s="1"/>
  <c r="G29" i="7"/>
  <c r="H29" i="7" s="1"/>
  <c r="G19" i="7"/>
  <c r="H19" i="7" s="1"/>
  <c r="G48" i="7"/>
  <c r="H48" i="7" s="1"/>
  <c r="G112" i="7"/>
  <c r="H112" i="7" s="1"/>
  <c r="G130" i="7"/>
  <c r="H130" i="7" s="1"/>
  <c r="G216" i="7"/>
  <c r="H216" i="7" s="1"/>
  <c r="G80" i="7"/>
  <c r="H80" i="7" s="1"/>
  <c r="G127" i="7"/>
  <c r="H127" i="7" s="1"/>
  <c r="G188" i="7"/>
  <c r="H188" i="7" s="1"/>
  <c r="G95" i="7"/>
  <c r="H95" i="7" s="1"/>
  <c r="G221" i="7"/>
  <c r="H221" i="7" s="1"/>
  <c r="G4" i="7"/>
  <c r="H4" i="7" s="1"/>
  <c r="G113" i="7"/>
  <c r="H113" i="7" s="1"/>
  <c r="G190" i="7"/>
  <c r="H190" i="7" s="1"/>
  <c r="G67" i="7"/>
  <c r="H67" i="7" s="1"/>
  <c r="G20" i="7"/>
  <c r="H20" i="7" s="1"/>
  <c r="G97" i="7"/>
  <c r="H97" i="7" s="1"/>
  <c r="G66" i="7"/>
  <c r="H66" i="7" s="1"/>
  <c r="G101" i="7"/>
  <c r="H101" i="7" s="1"/>
  <c r="H105" i="7" s="1"/>
  <c r="G103" i="7"/>
  <c r="H103" i="7" s="1"/>
  <c r="G210" i="7"/>
  <c r="H210" i="7" s="1"/>
  <c r="G166" i="7"/>
  <c r="H166" i="7" s="1"/>
  <c r="G124" i="7"/>
  <c r="H124" i="7" s="1"/>
  <c r="H136" i="7" s="1"/>
  <c r="G58" i="7"/>
  <c r="H58" i="7" s="1"/>
  <c r="G46" i="7"/>
  <c r="H46" i="7" s="1"/>
  <c r="G18" i="7"/>
  <c r="H18" i="7" s="1"/>
  <c r="G98" i="7"/>
  <c r="H98" i="7" s="1"/>
  <c r="G96" i="7"/>
  <c r="H96" i="7" s="1"/>
  <c r="G157" i="7"/>
  <c r="H157" i="7" s="1"/>
  <c r="G27" i="7"/>
  <c r="H27" i="7" s="1"/>
  <c r="G197" i="7"/>
  <c r="H197" i="7" s="1"/>
  <c r="G61" i="7"/>
  <c r="H61" i="7" s="1"/>
  <c r="G45" i="7"/>
  <c r="H45" i="7" s="1"/>
  <c r="G117" i="7"/>
  <c r="H117" i="7" s="1"/>
  <c r="G171" i="7"/>
  <c r="H171" i="7" s="1"/>
  <c r="G196" i="7"/>
  <c r="H196" i="7" s="1"/>
  <c r="G180" i="7"/>
  <c r="H180" i="7" s="1"/>
  <c r="G179" i="7"/>
  <c r="H179" i="7" s="1"/>
  <c r="G8" i="7"/>
  <c r="H8" i="7" s="1"/>
  <c r="G143" i="7"/>
  <c r="H143" i="7" s="1"/>
  <c r="G162" i="7"/>
  <c r="H162" i="7" s="1"/>
  <c r="G145" i="7"/>
  <c r="H145" i="7" s="1"/>
  <c r="G148" i="7"/>
  <c r="H148" i="7" s="1"/>
  <c r="G15" i="7"/>
  <c r="H15" i="7" s="1"/>
  <c r="G31" i="7"/>
  <c r="H31" i="7" s="1"/>
  <c r="G68" i="7"/>
  <c r="H68" i="7" s="1"/>
  <c r="G152" i="7"/>
  <c r="H152" i="7" s="1"/>
  <c r="N71" i="7"/>
  <c r="G71" i="7" s="1"/>
  <c r="H71" i="7" s="1"/>
  <c r="G165" i="7"/>
  <c r="H165" i="7" s="1"/>
  <c r="G219" i="7"/>
  <c r="H219" i="7" s="1"/>
  <c r="G173" i="7"/>
  <c r="H173" i="7" s="1"/>
  <c r="G212" i="7"/>
  <c r="H212" i="7" s="1"/>
  <c r="G65" i="7"/>
  <c r="H65" i="7" s="1"/>
  <c r="G155" i="7"/>
  <c r="H155" i="7" s="1"/>
  <c r="G153" i="7"/>
  <c r="H153" i="7" s="1"/>
  <c r="G225" i="7"/>
  <c r="H225" i="7" s="1"/>
  <c r="G135" i="7"/>
  <c r="H135" i="7" s="1"/>
  <c r="G191" i="7"/>
  <c r="H191" i="7" s="1"/>
  <c r="G149" i="7"/>
  <c r="H149" i="7" s="1"/>
  <c r="G178" i="7"/>
  <c r="H178" i="7" s="1"/>
  <c r="G128" i="7"/>
  <c r="H128" i="7" s="1"/>
  <c r="G5" i="7"/>
  <c r="H5" i="7" s="1"/>
  <c r="G14" i="7"/>
  <c r="H14" i="7" s="1"/>
  <c r="G158" i="7"/>
  <c r="H158" i="7" s="1"/>
  <c r="G156" i="7"/>
  <c r="H156" i="7" s="1"/>
  <c r="G126" i="7"/>
  <c r="H126" i="7" s="1"/>
  <c r="G125" i="7"/>
  <c r="H125" i="7" s="1"/>
  <c r="G109" i="7"/>
  <c r="H109" i="7" s="1"/>
  <c r="G163" i="7"/>
  <c r="H163" i="7" s="1"/>
  <c r="G10" i="7"/>
  <c r="H10" i="7" s="1"/>
  <c r="G202" i="7"/>
  <c r="H202" i="7" s="1"/>
  <c r="G213" i="7"/>
  <c r="H213" i="7" s="1"/>
  <c r="G214" i="7"/>
  <c r="H214" i="7" s="1"/>
  <c r="G211" i="7"/>
  <c r="H211" i="7" s="1"/>
  <c r="G209" i="7"/>
  <c r="H209" i="7" s="1"/>
  <c r="H217" i="7" s="1"/>
  <c r="G205" i="7"/>
  <c r="H205" i="7" s="1"/>
  <c r="G193" i="7"/>
  <c r="H193" i="7" s="1"/>
  <c r="G192" i="7"/>
  <c r="H192" i="7" s="1"/>
  <c r="G184" i="7"/>
  <c r="H184" i="7" s="1"/>
  <c r="G183" i="7"/>
  <c r="H183" i="7" s="1"/>
  <c r="G181" i="7"/>
  <c r="H181" i="7" s="1"/>
  <c r="G160" i="7"/>
  <c r="H160" i="7" s="1"/>
  <c r="G150" i="7"/>
  <c r="H150" i="7" s="1"/>
  <c r="G147" i="7"/>
  <c r="H147" i="7" s="1"/>
  <c r="G146" i="7"/>
  <c r="H146" i="7" s="1"/>
  <c r="G144" i="7"/>
  <c r="H144" i="7" s="1"/>
  <c r="G69" i="7"/>
  <c r="H69" i="7" s="1"/>
  <c r="G141" i="7"/>
  <c r="H141" i="7" s="1"/>
  <c r="G133" i="7"/>
  <c r="H133" i="7" s="1"/>
  <c r="G131" i="7"/>
  <c r="H131" i="7" s="1"/>
  <c r="G121" i="7"/>
  <c r="H121" i="7" s="1"/>
  <c r="G110" i="7"/>
  <c r="H110" i="7" s="1"/>
  <c r="G87" i="7"/>
  <c r="H87" i="7" s="1"/>
  <c r="G90" i="7"/>
  <c r="H90" i="7" s="1"/>
  <c r="G89" i="7"/>
  <c r="H89" i="7" s="1"/>
  <c r="G72" i="7"/>
  <c r="H72" i="7" s="1"/>
  <c r="G63" i="7"/>
  <c r="H63" i="7" s="1"/>
  <c r="G44" i="7"/>
  <c r="H44" i="7" s="1"/>
  <c r="G38" i="7"/>
  <c r="H38" i="7" s="1"/>
  <c r="G35" i="7"/>
  <c r="H35" i="7" s="1"/>
  <c r="G32" i="7"/>
  <c r="H32" i="7" s="1"/>
  <c r="G25" i="7"/>
  <c r="H25" i="7" s="1"/>
  <c r="G12" i="7"/>
  <c r="H12" i="7" s="1"/>
  <c r="G22" i="7"/>
  <c r="H22" i="7" s="1"/>
  <c r="G21" i="7"/>
  <c r="H21" i="7" s="1"/>
  <c r="T178" i="7"/>
  <c r="R175" i="7"/>
  <c r="T175" i="7" s="1"/>
  <c r="N175" i="7"/>
  <c r="G175" i="7" s="1"/>
  <c r="H175" i="7" s="1"/>
  <c r="L194" i="7"/>
  <c r="G194" i="7" s="1"/>
  <c r="H194" i="7" s="1"/>
  <c r="Q194" i="7"/>
  <c r="R174" i="7"/>
  <c r="T174" i="7" s="1"/>
  <c r="N174" i="7"/>
  <c r="G174" i="7" s="1"/>
  <c r="H174" i="7" s="1"/>
  <c r="R172" i="7"/>
  <c r="N172" i="7"/>
  <c r="G172" i="7" s="1"/>
  <c r="H172" i="7" s="1"/>
  <c r="G287" i="6"/>
  <c r="H287" i="6" s="1"/>
  <c r="G21" i="6"/>
  <c r="H21" i="6" s="1"/>
  <c r="G116" i="6"/>
  <c r="H116" i="6" s="1"/>
  <c r="G95" i="6"/>
  <c r="H95" i="6" s="1"/>
  <c r="G276" i="6"/>
  <c r="H276" i="6" s="1"/>
  <c r="G87" i="6"/>
  <c r="H87" i="6" s="1"/>
  <c r="G165" i="6"/>
  <c r="H165" i="6" s="1"/>
  <c r="G192" i="6"/>
  <c r="H192" i="6" s="1"/>
  <c r="G212" i="6"/>
  <c r="H212" i="6" s="1"/>
  <c r="G295" i="6"/>
  <c r="H295" i="6" s="1"/>
  <c r="G262" i="6"/>
  <c r="H262" i="6" s="1"/>
  <c r="G105" i="6"/>
  <c r="H105" i="6" s="1"/>
  <c r="G264" i="6"/>
  <c r="H264" i="6" s="1"/>
  <c r="N177" i="6"/>
  <c r="G177" i="6" s="1"/>
  <c r="H177" i="6" s="1"/>
  <c r="R177" i="6"/>
  <c r="T177" i="6" s="1"/>
  <c r="T845" i="6" s="1"/>
  <c r="G189" i="6"/>
  <c r="H189" i="6" s="1"/>
  <c r="G243" i="6"/>
  <c r="H243" i="6" s="1"/>
  <c r="G282" i="6"/>
  <c r="H282" i="6" s="1"/>
  <c r="G9" i="6"/>
  <c r="H9" i="6" s="1"/>
  <c r="Q199" i="6"/>
  <c r="T199" i="6" s="1"/>
  <c r="L199" i="6"/>
  <c r="G199" i="6" s="1"/>
  <c r="H199" i="6" s="1"/>
  <c r="G204" i="6"/>
  <c r="H204" i="6" s="1"/>
  <c r="G147" i="6"/>
  <c r="H147" i="6" s="1"/>
  <c r="G27" i="6"/>
  <c r="H27" i="6" s="1"/>
  <c r="G125" i="6"/>
  <c r="H125" i="6" s="1"/>
  <c r="G53" i="6"/>
  <c r="H53" i="6" s="1"/>
  <c r="G64" i="6"/>
  <c r="H64" i="6" s="1"/>
  <c r="G237" i="6"/>
  <c r="H237" i="6" s="1"/>
  <c r="G303" i="6"/>
  <c r="H303" i="6" s="1"/>
  <c r="G246" i="6"/>
  <c r="H246" i="6" s="1"/>
  <c r="G79" i="6"/>
  <c r="H79" i="6" s="1"/>
  <c r="G267" i="6"/>
  <c r="H267" i="6" s="1"/>
  <c r="G244" i="6"/>
  <c r="H244" i="6" s="1"/>
  <c r="G221" i="6"/>
  <c r="H221" i="6" s="1"/>
  <c r="G187" i="6"/>
  <c r="H187" i="6" s="1"/>
  <c r="G161" i="6"/>
  <c r="H161" i="6" s="1"/>
  <c r="G151" i="6"/>
  <c r="H151" i="6" s="1"/>
  <c r="G279" i="6"/>
  <c r="H279" i="6" s="1"/>
  <c r="G107" i="6"/>
  <c r="H107" i="6" s="1"/>
  <c r="G78" i="6"/>
  <c r="H78" i="6" s="1"/>
  <c r="G231" i="6"/>
  <c r="H231" i="6" s="1"/>
  <c r="G36" i="6"/>
  <c r="H36" i="6" s="1"/>
  <c r="G198" i="6"/>
  <c r="H198" i="6" s="1"/>
  <c r="G25" i="6"/>
  <c r="H25" i="6" s="1"/>
  <c r="G209" i="6"/>
  <c r="H209" i="6" s="1"/>
  <c r="G104" i="6"/>
  <c r="H104" i="6" s="1"/>
  <c r="G235" i="6"/>
  <c r="H235" i="6" s="1"/>
  <c r="G68" i="6"/>
  <c r="H68" i="6" s="1"/>
  <c r="G196" i="6"/>
  <c r="H196" i="6" s="1"/>
  <c r="G92" i="6"/>
  <c r="H92" i="6" s="1"/>
  <c r="G200" i="6"/>
  <c r="H200" i="6" s="1"/>
  <c r="G205" i="6"/>
  <c r="H205" i="6" s="1"/>
  <c r="G76" i="6"/>
  <c r="H76" i="6" s="1"/>
  <c r="G49" i="6"/>
  <c r="H49" i="6" s="1"/>
  <c r="G121" i="6"/>
  <c r="H121" i="6" s="1"/>
  <c r="G308" i="6"/>
  <c r="H308" i="6" s="1"/>
  <c r="G238" i="6"/>
  <c r="H238" i="6" s="1"/>
  <c r="G108" i="6"/>
  <c r="H108" i="6" s="1"/>
  <c r="G51" i="6"/>
  <c r="H51" i="6" s="1"/>
  <c r="G46" i="6"/>
  <c r="H46" i="6" s="1"/>
  <c r="G299" i="6"/>
  <c r="H299" i="6" s="1"/>
  <c r="G297" i="6"/>
  <c r="H297" i="6" s="1"/>
  <c r="G163" i="6"/>
  <c r="H163" i="6" s="1"/>
  <c r="G134" i="6"/>
  <c r="H134" i="6" s="1"/>
  <c r="G152" i="6"/>
  <c r="H152" i="6" s="1"/>
  <c r="G250" i="6"/>
  <c r="H250" i="6" s="1"/>
  <c r="G242" i="6"/>
  <c r="H242" i="6" s="1"/>
  <c r="G309" i="6"/>
  <c r="H309" i="6" s="1"/>
  <c r="G170" i="6"/>
  <c r="H170" i="6" s="1"/>
  <c r="G84" i="6"/>
  <c r="H84" i="6" s="1"/>
  <c r="G285" i="6"/>
  <c r="H285" i="6" s="1"/>
  <c r="G143" i="6"/>
  <c r="H143" i="6" s="1"/>
  <c r="G106" i="6"/>
  <c r="H106" i="6" s="1"/>
  <c r="G156" i="6"/>
  <c r="H156" i="6" s="1"/>
  <c r="G140" i="6"/>
  <c r="H140" i="6" s="1"/>
  <c r="G55" i="6"/>
  <c r="H55" i="6" s="1"/>
  <c r="Q845" i="6"/>
  <c r="G230" i="6"/>
  <c r="H230" i="6" s="1"/>
  <c r="G183" i="6"/>
  <c r="H183" i="6" s="1"/>
  <c r="G273" i="6"/>
  <c r="H273" i="6" s="1"/>
  <c r="G135" i="6"/>
  <c r="H135" i="6" s="1"/>
  <c r="G138" i="6"/>
  <c r="H138" i="6" s="1"/>
  <c r="G213" i="6"/>
  <c r="H213" i="6" s="1"/>
  <c r="G73" i="6"/>
  <c r="H73" i="6" s="1"/>
  <c r="G81" i="6"/>
  <c r="H81" i="6" s="1"/>
  <c r="G223" i="6"/>
  <c r="H223" i="6" s="1"/>
  <c r="G83" i="6"/>
  <c r="H83" i="6" s="1"/>
  <c r="G89" i="6"/>
  <c r="H89" i="6" s="1"/>
  <c r="G300" i="6"/>
  <c r="H300" i="6" s="1"/>
  <c r="G275" i="6"/>
  <c r="H275" i="6" s="1"/>
  <c r="G241" i="6"/>
  <c r="H241" i="6" s="1"/>
  <c r="G62" i="6"/>
  <c r="H62" i="6" s="1"/>
  <c r="G179" i="6"/>
  <c r="H179" i="6" s="1"/>
  <c r="G249" i="6"/>
  <c r="H249" i="6" s="1"/>
  <c r="G50" i="6"/>
  <c r="H50" i="6" s="1"/>
  <c r="G90" i="6"/>
  <c r="H90" i="6" s="1"/>
  <c r="G271" i="6"/>
  <c r="H271" i="6" s="1"/>
  <c r="G219" i="6"/>
  <c r="H219" i="6" s="1"/>
  <c r="G130" i="6"/>
  <c r="H130" i="6" s="1"/>
  <c r="G296" i="6"/>
  <c r="H296" i="6" s="1"/>
  <c r="G278" i="6"/>
  <c r="H278" i="6" s="1"/>
  <c r="G206" i="6"/>
  <c r="H206" i="6" s="1"/>
  <c r="G119" i="6"/>
  <c r="H119" i="6" s="1"/>
  <c r="G164" i="6"/>
  <c r="H164" i="6" s="1"/>
  <c r="G145" i="6"/>
  <c r="H145" i="6" s="1"/>
  <c r="G15" i="6"/>
  <c r="H15" i="6" s="1"/>
  <c r="G61" i="6"/>
  <c r="H61" i="6" s="1"/>
  <c r="G261" i="6"/>
  <c r="H261" i="6" s="1"/>
  <c r="G220" i="6"/>
  <c r="H220" i="6" s="1"/>
  <c r="G174" i="6"/>
  <c r="H174" i="6" s="1"/>
  <c r="G305" i="6"/>
  <c r="H305" i="6" s="1"/>
  <c r="G112" i="6"/>
  <c r="H112" i="6" s="1"/>
  <c r="G272" i="6"/>
  <c r="H272" i="6" s="1"/>
  <c r="G281" i="6"/>
  <c r="H281" i="6" s="1"/>
  <c r="G202" i="6"/>
  <c r="H202" i="6" s="1"/>
  <c r="G124" i="6"/>
  <c r="H124" i="6" s="1"/>
  <c r="G274" i="6"/>
  <c r="H274" i="6" s="1"/>
  <c r="G101" i="6"/>
  <c r="H101" i="6" s="1"/>
  <c r="G110" i="6"/>
  <c r="H110" i="6" s="1"/>
  <c r="G103" i="6"/>
  <c r="H103" i="6" s="1"/>
  <c r="G66" i="6"/>
  <c r="H66" i="6" s="1"/>
  <c r="G109" i="6"/>
  <c r="H109" i="6" s="1"/>
  <c r="G284" i="6"/>
  <c r="H284" i="6" s="1"/>
  <c r="G114" i="6"/>
  <c r="H114" i="6" s="1"/>
  <c r="G252" i="6"/>
  <c r="H252" i="6" s="1"/>
  <c r="G207" i="6"/>
  <c r="H207" i="6" s="1"/>
  <c r="G136" i="6"/>
  <c r="H136" i="6" s="1"/>
  <c r="G240" i="6"/>
  <c r="H240" i="6" s="1"/>
  <c r="G133" i="6"/>
  <c r="H133" i="6" s="1"/>
  <c r="G74" i="6"/>
  <c r="H74" i="6" s="1"/>
  <c r="G91" i="6"/>
  <c r="H91" i="6" s="1"/>
  <c r="G32" i="6"/>
  <c r="H32" i="6" s="1"/>
  <c r="G245" i="6"/>
  <c r="H245" i="6" s="1"/>
  <c r="G132" i="6"/>
  <c r="H132" i="6" s="1"/>
  <c r="G290" i="6"/>
  <c r="H290" i="6" s="1"/>
  <c r="G54" i="6"/>
  <c r="H54" i="6" s="1"/>
  <c r="G201" i="6"/>
  <c r="H201" i="6" s="1"/>
  <c r="G39" i="6"/>
  <c r="H39" i="6" s="1"/>
  <c r="G118" i="6"/>
  <c r="H118" i="6" s="1"/>
  <c r="G255" i="6"/>
  <c r="H255" i="6" s="1"/>
  <c r="G141" i="6"/>
  <c r="H141" i="6" s="1"/>
  <c r="G41" i="6"/>
  <c r="H41" i="6" s="1"/>
  <c r="G289" i="6"/>
  <c r="H289" i="6" s="1"/>
  <c r="G123" i="6"/>
  <c r="H123" i="6" s="1"/>
  <c r="G302" i="6"/>
  <c r="H302" i="6" s="1"/>
  <c r="G86" i="6"/>
  <c r="H86" i="6" s="1"/>
  <c r="G248" i="6"/>
  <c r="H248" i="6" s="1"/>
  <c r="G129" i="6"/>
  <c r="H129" i="6" s="1"/>
  <c r="G269" i="6"/>
  <c r="H269" i="6" s="1"/>
  <c r="G217" i="6"/>
  <c r="H217" i="6" s="1"/>
  <c r="G57" i="6"/>
  <c r="H57" i="6" s="1"/>
  <c r="G234" i="6"/>
  <c r="H234" i="6" s="1"/>
  <c r="G159" i="6"/>
  <c r="H159" i="6" s="1"/>
  <c r="G193" i="6"/>
  <c r="H193" i="6" s="1"/>
  <c r="G153" i="6"/>
  <c r="H153" i="6" s="1"/>
  <c r="G259" i="6"/>
  <c r="H259" i="6" s="1"/>
  <c r="G60" i="6"/>
  <c r="H60" i="6" s="1"/>
  <c r="G306" i="6"/>
  <c r="H306" i="6" s="1"/>
  <c r="G137" i="6"/>
  <c r="H137" i="6" s="1"/>
  <c r="G102" i="6"/>
  <c r="H102" i="6" s="1"/>
  <c r="G168" i="6"/>
  <c r="H168" i="6" s="1"/>
  <c r="G251" i="6"/>
  <c r="H251" i="6" s="1"/>
  <c r="G11" i="6"/>
  <c r="H11" i="6" s="1"/>
  <c r="G224" i="6"/>
  <c r="H224" i="6" s="1"/>
  <c r="G117" i="6"/>
  <c r="H117" i="6" s="1"/>
  <c r="G139" i="6"/>
  <c r="H139" i="6" s="1"/>
  <c r="G70" i="6"/>
  <c r="H70" i="6" s="1"/>
  <c r="G270" i="6"/>
  <c r="H270" i="6" s="1"/>
  <c r="G310" i="6"/>
  <c r="H310" i="6" s="1"/>
  <c r="G254" i="6"/>
  <c r="H254" i="6" s="1"/>
  <c r="G8" i="6"/>
  <c r="H8" i="6" s="1"/>
  <c r="G131" i="6"/>
  <c r="H131" i="6" s="1"/>
  <c r="G122" i="6"/>
  <c r="H122" i="6" s="1"/>
  <c r="G226" i="6"/>
  <c r="H226" i="6" s="1"/>
  <c r="G150" i="6"/>
  <c r="H150" i="6" s="1"/>
  <c r="G29" i="6"/>
  <c r="H29" i="6" s="1"/>
  <c r="G257" i="6"/>
  <c r="H257" i="6" s="1"/>
  <c r="G291" i="6"/>
  <c r="H291" i="6" s="1"/>
  <c r="G247" i="6"/>
  <c r="H247" i="6" s="1"/>
  <c r="G171" i="6"/>
  <c r="H171" i="6" s="1"/>
  <c r="G260" i="6"/>
  <c r="H260" i="6" s="1"/>
  <c r="G31" i="6"/>
  <c r="H31" i="6" s="1"/>
  <c r="G80" i="6"/>
  <c r="H80" i="6" s="1"/>
  <c r="G288" i="6"/>
  <c r="H288" i="6" s="1"/>
  <c r="G67" i="6"/>
  <c r="H67" i="6" s="1"/>
  <c r="G186" i="6"/>
  <c r="H186" i="6" s="1"/>
  <c r="G185" i="6"/>
  <c r="H185" i="6" s="1"/>
  <c r="G160" i="6"/>
  <c r="H160" i="6" s="1"/>
  <c r="G155" i="6"/>
  <c r="H155" i="6" s="1"/>
  <c r="G16" i="6"/>
  <c r="H16" i="6" s="1"/>
  <c r="G22" i="6"/>
  <c r="H22" i="6" s="1"/>
  <c r="G263" i="6"/>
  <c r="H263" i="6" s="1"/>
  <c r="G6" i="6"/>
  <c r="H6" i="6" s="1"/>
  <c r="G120" i="6"/>
  <c r="H120" i="6" s="1"/>
  <c r="G37" i="6"/>
  <c r="H37" i="6" s="1"/>
  <c r="G229" i="6"/>
  <c r="H229" i="6" s="1"/>
  <c r="G195" i="6"/>
  <c r="H195" i="6" s="1"/>
  <c r="G172" i="6"/>
  <c r="H172" i="6" s="1"/>
  <c r="G128" i="6"/>
  <c r="H128" i="6" s="1"/>
  <c r="G256" i="6"/>
  <c r="H256" i="6" s="1"/>
  <c r="G175" i="6"/>
  <c r="H175" i="6" s="1"/>
  <c r="G126" i="6"/>
  <c r="H126" i="6" s="1"/>
  <c r="G298" i="6"/>
  <c r="H298" i="6" s="1"/>
  <c r="G58" i="6"/>
  <c r="H58" i="6" s="1"/>
  <c r="G56" i="6"/>
  <c r="H56" i="6" s="1"/>
  <c r="G14" i="6"/>
  <c r="H14" i="6" s="1"/>
  <c r="G211" i="6"/>
  <c r="H211" i="6" s="1"/>
  <c r="G94" i="6"/>
  <c r="H94" i="6" s="1"/>
  <c r="G178" i="6"/>
  <c r="H178" i="6" s="1"/>
  <c r="G52" i="6"/>
  <c r="H52" i="6" s="1"/>
  <c r="G301" i="6"/>
  <c r="H301" i="6" s="1"/>
  <c r="G215" i="6"/>
  <c r="H215" i="6" s="1"/>
  <c r="G40" i="6"/>
  <c r="H40" i="6" s="1"/>
  <c r="G115" i="6"/>
  <c r="H115" i="6" s="1"/>
  <c r="G216" i="6"/>
  <c r="H216" i="6" s="1"/>
  <c r="G191" i="6"/>
  <c r="H191" i="6" s="1"/>
  <c r="G33" i="6"/>
  <c r="H33" i="6" s="1"/>
  <c r="G144" i="6"/>
  <c r="H144" i="6" s="1"/>
  <c r="G97" i="6"/>
  <c r="H97" i="6" s="1"/>
  <c r="G268" i="6"/>
  <c r="H268" i="6" s="1"/>
  <c r="G65" i="6"/>
  <c r="H65" i="6" s="1"/>
  <c r="G225" i="6"/>
  <c r="H225" i="6" s="1"/>
  <c r="G181" i="6"/>
  <c r="H181" i="6" s="1"/>
  <c r="G48" i="6"/>
  <c r="H48" i="6" s="1"/>
  <c r="G162" i="6"/>
  <c r="H162" i="6" s="1"/>
  <c r="G304" i="6"/>
  <c r="H304" i="6" s="1"/>
  <c r="G82" i="6"/>
  <c r="H82" i="6" s="1"/>
  <c r="G180" i="6"/>
  <c r="H180" i="6" s="1"/>
  <c r="G99" i="6"/>
  <c r="H99" i="6" s="1"/>
  <c r="G176" i="6"/>
  <c r="H176" i="6" s="1"/>
  <c r="G43" i="6"/>
  <c r="H43" i="6" s="1"/>
  <c r="G233" i="6"/>
  <c r="H233" i="6" s="1"/>
  <c r="G157" i="6"/>
  <c r="H157" i="6" s="1"/>
  <c r="G100" i="6"/>
  <c r="H100" i="6" s="1"/>
  <c r="G283" i="6"/>
  <c r="H283" i="6" s="1"/>
  <c r="G75" i="6"/>
  <c r="H75" i="6" s="1"/>
  <c r="G228" i="6"/>
  <c r="H228" i="6" s="1"/>
  <c r="G184" i="6"/>
  <c r="H184" i="6" s="1"/>
  <c r="G146" i="6"/>
  <c r="H146" i="6" s="1"/>
  <c r="G307" i="6"/>
  <c r="H307" i="6" s="1"/>
  <c r="G10" i="6"/>
  <c r="H10" i="6" s="1"/>
  <c r="G169" i="6"/>
  <c r="H169" i="6" s="1"/>
  <c r="G45" i="6"/>
  <c r="H45" i="6" s="1"/>
  <c r="G42" i="6"/>
  <c r="H42" i="6" s="1"/>
  <c r="G28" i="6"/>
  <c r="H28" i="6" s="1"/>
  <c r="G26" i="6"/>
  <c r="H26" i="6" s="1"/>
  <c r="G19" i="6"/>
  <c r="H19" i="6" s="1"/>
  <c r="G5" i="6"/>
  <c r="H5" i="6" s="1"/>
  <c r="G9" i="5"/>
  <c r="H9" i="5" s="1"/>
  <c r="G10" i="5"/>
  <c r="H10" i="5" s="1"/>
  <c r="G11" i="5"/>
  <c r="H11" i="5" s="1"/>
  <c r="G8" i="5"/>
  <c r="H8" i="5" s="1"/>
  <c r="G5" i="5"/>
  <c r="H5" i="5" s="1"/>
  <c r="G14" i="5"/>
  <c r="H14" i="5" s="1"/>
  <c r="G4" i="5"/>
  <c r="H4" i="5" s="1"/>
  <c r="T843" i="5"/>
  <c r="T844" i="5" s="1"/>
  <c r="G23" i="4"/>
  <c r="H23" i="4" s="1"/>
  <c r="G46" i="4"/>
  <c r="H46" i="4" s="1"/>
  <c r="G20" i="4"/>
  <c r="H20" i="4" s="1"/>
  <c r="G30" i="4"/>
  <c r="H30" i="4" s="1"/>
  <c r="G44" i="4"/>
  <c r="H44" i="4" s="1"/>
  <c r="G60" i="4"/>
  <c r="H60" i="4" s="1"/>
  <c r="G36" i="4"/>
  <c r="H36" i="4" s="1"/>
  <c r="G39" i="4"/>
  <c r="H39" i="4" s="1"/>
  <c r="G29" i="4"/>
  <c r="H29" i="4" s="1"/>
  <c r="G41" i="4"/>
  <c r="H41" i="4" s="1"/>
  <c r="G9" i="4"/>
  <c r="H9" i="4" s="1"/>
  <c r="G52" i="4"/>
  <c r="H52" i="4" s="1"/>
  <c r="G19" i="4"/>
  <c r="H19" i="4" s="1"/>
  <c r="G18" i="4"/>
  <c r="H18" i="4" s="1"/>
  <c r="G55" i="4"/>
  <c r="H55" i="4" s="1"/>
  <c r="G22" i="4"/>
  <c r="H22" i="4" s="1"/>
  <c r="G11" i="4"/>
  <c r="H11" i="4" s="1"/>
  <c r="G12" i="4"/>
  <c r="H12" i="4" s="1"/>
  <c r="G10" i="4"/>
  <c r="H10" i="4" s="1"/>
  <c r="G28" i="4"/>
  <c r="H28" i="4" s="1"/>
  <c r="G17" i="4"/>
  <c r="H17" i="4" s="1"/>
  <c r="G53" i="4"/>
  <c r="H53" i="4" s="1"/>
  <c r="G51" i="4"/>
  <c r="H51" i="4" s="1"/>
  <c r="G50" i="4"/>
  <c r="H50" i="4" s="1"/>
  <c r="G27" i="4"/>
  <c r="H27" i="4" s="1"/>
  <c r="G35" i="4"/>
  <c r="H35" i="4" s="1"/>
  <c r="G58" i="4"/>
  <c r="H58" i="4" s="1"/>
  <c r="G4" i="4"/>
  <c r="H4" i="4" s="1"/>
  <c r="G47" i="4"/>
  <c r="H47" i="4" s="1"/>
  <c r="G59" i="4"/>
  <c r="H59" i="4" s="1"/>
  <c r="G49" i="4"/>
  <c r="H49" i="4" s="1"/>
  <c r="G45" i="4"/>
  <c r="H45" i="4" s="1"/>
  <c r="G42" i="4"/>
  <c r="H42" i="4" s="1"/>
  <c r="G40" i="4"/>
  <c r="H40" i="4" s="1"/>
  <c r="G38" i="4"/>
  <c r="H38" i="4" s="1"/>
  <c r="G34" i="4"/>
  <c r="H34" i="4" s="1"/>
  <c r="G33" i="4"/>
  <c r="H33" i="4" s="1"/>
  <c r="G26" i="4"/>
  <c r="H26" i="4" s="1"/>
  <c r="G25" i="4"/>
  <c r="H25" i="4" s="1"/>
  <c r="G24" i="4"/>
  <c r="H24" i="4" s="1"/>
  <c r="G15" i="4"/>
  <c r="H15" i="4" s="1"/>
  <c r="G13" i="4"/>
  <c r="H13" i="4" s="1"/>
  <c r="G8" i="4"/>
  <c r="H8" i="4" s="1"/>
  <c r="Q84" i="4"/>
  <c r="L84" i="4"/>
  <c r="S800" i="1"/>
  <c r="R800" i="1"/>
  <c r="T800" i="1" s="1"/>
  <c r="Q800" i="1"/>
  <c r="M640" i="1"/>
  <c r="K334" i="1"/>
  <c r="Q334" i="1" s="1"/>
  <c r="K295" i="1"/>
  <c r="Q295" i="1" s="1"/>
  <c r="K292" i="1"/>
  <c r="Q292" i="1" s="1"/>
  <c r="M98" i="1"/>
  <c r="R98" i="1" s="1"/>
  <c r="M84" i="1"/>
  <c r="R84" i="1" s="1"/>
  <c r="K85" i="1"/>
  <c r="Q85" i="1" s="1"/>
  <c r="K86" i="1"/>
  <c r="K87" i="1"/>
  <c r="Q87" i="1" s="1"/>
  <c r="K88" i="1"/>
  <c r="Q88" i="1" s="1"/>
  <c r="T88" i="1" s="1"/>
  <c r="K89" i="1"/>
  <c r="Q89" i="1" s="1"/>
  <c r="K90" i="1"/>
  <c r="Q90" i="1" s="1"/>
  <c r="K91" i="1"/>
  <c r="Q91" i="1" s="1"/>
  <c r="K92" i="1"/>
  <c r="Q92" i="1" s="1"/>
  <c r="K93" i="1"/>
  <c r="Q93" i="1" s="1"/>
  <c r="K94" i="1"/>
  <c r="Q94" i="1" s="1"/>
  <c r="Q5" i="1"/>
  <c r="R5" i="1"/>
  <c r="S5" i="1"/>
  <c r="Q6" i="1"/>
  <c r="R6" i="1"/>
  <c r="S6" i="1"/>
  <c r="Q7" i="1"/>
  <c r="R7" i="1"/>
  <c r="S7" i="1"/>
  <c r="Q8" i="1"/>
  <c r="R8" i="1"/>
  <c r="S8" i="1"/>
  <c r="Q9" i="1"/>
  <c r="R9" i="1"/>
  <c r="S9" i="1"/>
  <c r="Q10" i="1"/>
  <c r="R10" i="1"/>
  <c r="S10" i="1"/>
  <c r="Q11" i="1"/>
  <c r="R11" i="1"/>
  <c r="S11" i="1"/>
  <c r="R12" i="1"/>
  <c r="S12" i="1"/>
  <c r="Q13" i="1"/>
  <c r="R13" i="1"/>
  <c r="S13" i="1"/>
  <c r="Q14" i="1"/>
  <c r="R14" i="1"/>
  <c r="S14" i="1"/>
  <c r="Q15" i="1"/>
  <c r="R15" i="1"/>
  <c r="S15" i="1"/>
  <c r="Q16" i="1"/>
  <c r="R16" i="1"/>
  <c r="S16" i="1"/>
  <c r="Q17" i="1"/>
  <c r="R17" i="1"/>
  <c r="S17" i="1"/>
  <c r="Q18" i="1"/>
  <c r="R18" i="1"/>
  <c r="S18" i="1"/>
  <c r="T18" i="1" s="1"/>
  <c r="Q19" i="1"/>
  <c r="R19" i="1"/>
  <c r="S19" i="1"/>
  <c r="Q20" i="1"/>
  <c r="R20" i="1"/>
  <c r="S20" i="1"/>
  <c r="Q21" i="1"/>
  <c r="R21" i="1"/>
  <c r="S21" i="1"/>
  <c r="Q22" i="1"/>
  <c r="R22" i="1"/>
  <c r="S22" i="1"/>
  <c r="Q23" i="1"/>
  <c r="R23" i="1"/>
  <c r="S23" i="1"/>
  <c r="Q24" i="1"/>
  <c r="R24" i="1"/>
  <c r="S24" i="1"/>
  <c r="Q25" i="1"/>
  <c r="R25" i="1"/>
  <c r="S25" i="1"/>
  <c r="Q26" i="1"/>
  <c r="R26" i="1"/>
  <c r="S26" i="1"/>
  <c r="T26" i="1" s="1"/>
  <c r="Q27" i="1"/>
  <c r="R27" i="1"/>
  <c r="S27" i="1"/>
  <c r="Q28" i="1"/>
  <c r="R28" i="1"/>
  <c r="S28" i="1"/>
  <c r="Q29" i="1"/>
  <c r="R29" i="1"/>
  <c r="S29" i="1"/>
  <c r="Q30" i="1"/>
  <c r="R30" i="1"/>
  <c r="S30" i="1"/>
  <c r="Q31" i="1"/>
  <c r="R31" i="1"/>
  <c r="S31" i="1"/>
  <c r="Q32" i="1"/>
  <c r="R32" i="1"/>
  <c r="S32" i="1"/>
  <c r="Q33" i="1"/>
  <c r="R33" i="1"/>
  <c r="S33" i="1"/>
  <c r="Q34" i="1"/>
  <c r="R34" i="1"/>
  <c r="S34" i="1"/>
  <c r="T34" i="1" s="1"/>
  <c r="Q35" i="1"/>
  <c r="R35" i="1"/>
  <c r="S35" i="1"/>
  <c r="Q36" i="1"/>
  <c r="R36" i="1"/>
  <c r="S36" i="1"/>
  <c r="Q37" i="1"/>
  <c r="R37" i="1"/>
  <c r="S37" i="1"/>
  <c r="Q38" i="1"/>
  <c r="R38" i="1"/>
  <c r="S38" i="1"/>
  <c r="Q39" i="1"/>
  <c r="R39" i="1"/>
  <c r="S39" i="1"/>
  <c r="Q40" i="1"/>
  <c r="R40" i="1"/>
  <c r="S40" i="1"/>
  <c r="Q41" i="1"/>
  <c r="R41" i="1"/>
  <c r="S41" i="1"/>
  <c r="Q42" i="1"/>
  <c r="R42" i="1"/>
  <c r="S42" i="1"/>
  <c r="Q43" i="1"/>
  <c r="R43" i="1"/>
  <c r="S43" i="1"/>
  <c r="Q44" i="1"/>
  <c r="R44" i="1"/>
  <c r="S44" i="1"/>
  <c r="Q45" i="1"/>
  <c r="R45" i="1"/>
  <c r="S45" i="1"/>
  <c r="Q46" i="1"/>
  <c r="R46" i="1"/>
  <c r="S46" i="1"/>
  <c r="Q47" i="1"/>
  <c r="R47" i="1"/>
  <c r="S47" i="1"/>
  <c r="Q48" i="1"/>
  <c r="R48" i="1"/>
  <c r="S48" i="1"/>
  <c r="Q49" i="1"/>
  <c r="R49" i="1"/>
  <c r="S49" i="1"/>
  <c r="Q50" i="1"/>
  <c r="R50" i="1"/>
  <c r="S50" i="1"/>
  <c r="Q51" i="1"/>
  <c r="R51" i="1"/>
  <c r="S51" i="1"/>
  <c r="Q52" i="1"/>
  <c r="R52" i="1"/>
  <c r="S52" i="1"/>
  <c r="Q53" i="1"/>
  <c r="R53" i="1"/>
  <c r="S53" i="1"/>
  <c r="Q54" i="1"/>
  <c r="R54" i="1"/>
  <c r="S54" i="1"/>
  <c r="Q55" i="1"/>
  <c r="R55" i="1"/>
  <c r="S55" i="1"/>
  <c r="Q56" i="1"/>
  <c r="R56" i="1"/>
  <c r="S56" i="1"/>
  <c r="Q57" i="1"/>
  <c r="R57" i="1"/>
  <c r="S57" i="1"/>
  <c r="Q58" i="1"/>
  <c r="R58" i="1"/>
  <c r="S58" i="1"/>
  <c r="Q59" i="1"/>
  <c r="R59" i="1"/>
  <c r="S59" i="1"/>
  <c r="Q60" i="1"/>
  <c r="R60" i="1"/>
  <c r="S60" i="1"/>
  <c r="Q61" i="1"/>
  <c r="R61" i="1"/>
  <c r="S61" i="1"/>
  <c r="Q62" i="1"/>
  <c r="R62" i="1"/>
  <c r="S62" i="1"/>
  <c r="Q63" i="1"/>
  <c r="R63" i="1"/>
  <c r="S63" i="1"/>
  <c r="Q64" i="1"/>
  <c r="R64" i="1"/>
  <c r="S64" i="1"/>
  <c r="Q65" i="1"/>
  <c r="R65" i="1"/>
  <c r="S65" i="1"/>
  <c r="Q66" i="1"/>
  <c r="R66" i="1"/>
  <c r="S66" i="1"/>
  <c r="Q67" i="1"/>
  <c r="R67" i="1"/>
  <c r="S67" i="1"/>
  <c r="Q68" i="1"/>
  <c r="R68" i="1"/>
  <c r="S68" i="1"/>
  <c r="Q69" i="1"/>
  <c r="R69" i="1"/>
  <c r="S69" i="1"/>
  <c r="Q70" i="1"/>
  <c r="R70" i="1"/>
  <c r="S70" i="1"/>
  <c r="Q71" i="1"/>
  <c r="R71" i="1"/>
  <c r="S71" i="1"/>
  <c r="Q72" i="1"/>
  <c r="R72" i="1"/>
  <c r="S72" i="1"/>
  <c r="Q73" i="1"/>
  <c r="R73" i="1"/>
  <c r="S73" i="1"/>
  <c r="Q74" i="1"/>
  <c r="R74" i="1"/>
  <c r="S74" i="1"/>
  <c r="Q75" i="1"/>
  <c r="R75" i="1"/>
  <c r="S75" i="1"/>
  <c r="Q76" i="1"/>
  <c r="R76" i="1"/>
  <c r="S76" i="1"/>
  <c r="Q77" i="1"/>
  <c r="R77" i="1"/>
  <c r="S77" i="1"/>
  <c r="Q78" i="1"/>
  <c r="R78" i="1"/>
  <c r="S78" i="1"/>
  <c r="Q79" i="1"/>
  <c r="R79" i="1"/>
  <c r="S79" i="1"/>
  <c r="Q80" i="1"/>
  <c r="R80" i="1"/>
  <c r="S80" i="1"/>
  <c r="Q81" i="1"/>
  <c r="R81" i="1"/>
  <c r="S81" i="1"/>
  <c r="Q82" i="1"/>
  <c r="R82" i="1"/>
  <c r="S82" i="1"/>
  <c r="Q83" i="1"/>
  <c r="R83" i="1"/>
  <c r="S83" i="1"/>
  <c r="S84" i="1"/>
  <c r="R85" i="1"/>
  <c r="S85" i="1"/>
  <c r="R86" i="1"/>
  <c r="S86" i="1"/>
  <c r="R87" i="1"/>
  <c r="S87" i="1"/>
  <c r="R88" i="1"/>
  <c r="S88" i="1"/>
  <c r="R89" i="1"/>
  <c r="S89" i="1"/>
  <c r="R90" i="1"/>
  <c r="S90" i="1"/>
  <c r="R91" i="1"/>
  <c r="S91" i="1"/>
  <c r="R92" i="1"/>
  <c r="S92" i="1"/>
  <c r="R93" i="1"/>
  <c r="S93" i="1"/>
  <c r="R94" i="1"/>
  <c r="S94" i="1"/>
  <c r="Q95" i="1"/>
  <c r="R95" i="1"/>
  <c r="S95" i="1"/>
  <c r="Q96" i="1"/>
  <c r="R96" i="1"/>
  <c r="S96" i="1"/>
  <c r="Q97" i="1"/>
  <c r="R97" i="1"/>
  <c r="S97" i="1"/>
  <c r="Q98" i="1"/>
  <c r="S98" i="1"/>
  <c r="Q99" i="1"/>
  <c r="R99" i="1"/>
  <c r="S99" i="1"/>
  <c r="Q100" i="1"/>
  <c r="R100" i="1"/>
  <c r="S100" i="1"/>
  <c r="Q101" i="1"/>
  <c r="R101" i="1"/>
  <c r="S101" i="1"/>
  <c r="Q102" i="1"/>
  <c r="R102" i="1"/>
  <c r="S102" i="1"/>
  <c r="T102" i="1" s="1"/>
  <c r="Q103" i="1"/>
  <c r="R103" i="1"/>
  <c r="S103" i="1"/>
  <c r="Q104" i="1"/>
  <c r="R104" i="1"/>
  <c r="S104" i="1"/>
  <c r="Q105" i="1"/>
  <c r="R105" i="1"/>
  <c r="S105" i="1"/>
  <c r="Q106" i="1"/>
  <c r="R106" i="1"/>
  <c r="S106" i="1"/>
  <c r="Q107" i="1"/>
  <c r="R107" i="1"/>
  <c r="S107" i="1"/>
  <c r="Q108" i="1"/>
  <c r="R108" i="1"/>
  <c r="S108" i="1"/>
  <c r="Q109" i="1"/>
  <c r="R109" i="1"/>
  <c r="S109" i="1"/>
  <c r="Q110" i="1"/>
  <c r="R110" i="1"/>
  <c r="S110" i="1"/>
  <c r="Q111" i="1"/>
  <c r="R111" i="1"/>
  <c r="S111" i="1"/>
  <c r="Q112" i="1"/>
  <c r="R112" i="1"/>
  <c r="S112" i="1"/>
  <c r="Q113" i="1"/>
  <c r="R113" i="1"/>
  <c r="S113" i="1"/>
  <c r="Q114" i="1"/>
  <c r="R114" i="1"/>
  <c r="S114" i="1"/>
  <c r="Q115" i="1"/>
  <c r="R115" i="1"/>
  <c r="S115" i="1"/>
  <c r="Q116" i="1"/>
  <c r="R116" i="1"/>
  <c r="S116" i="1"/>
  <c r="Q117" i="1"/>
  <c r="R117" i="1"/>
  <c r="S117" i="1"/>
  <c r="Q118" i="1"/>
  <c r="R118" i="1"/>
  <c r="S118" i="1"/>
  <c r="T118" i="1" s="1"/>
  <c r="Q119" i="1"/>
  <c r="R119" i="1"/>
  <c r="S119" i="1"/>
  <c r="Q120" i="1"/>
  <c r="R120" i="1"/>
  <c r="S120" i="1"/>
  <c r="Q121" i="1"/>
  <c r="R121" i="1"/>
  <c r="S121" i="1"/>
  <c r="Q122" i="1"/>
  <c r="R122" i="1"/>
  <c r="S122" i="1"/>
  <c r="Q123" i="1"/>
  <c r="R123" i="1"/>
  <c r="S123" i="1"/>
  <c r="Q124" i="1"/>
  <c r="R124" i="1"/>
  <c r="S124" i="1"/>
  <c r="Q125" i="1"/>
  <c r="R125" i="1"/>
  <c r="S125" i="1"/>
  <c r="Q126" i="1"/>
  <c r="R126" i="1"/>
  <c r="S126" i="1"/>
  <c r="Q127" i="1"/>
  <c r="R127" i="1"/>
  <c r="S127" i="1"/>
  <c r="Q128" i="1"/>
  <c r="R128" i="1"/>
  <c r="S128" i="1"/>
  <c r="Q129" i="1"/>
  <c r="R129" i="1"/>
  <c r="S129" i="1"/>
  <c r="Q130" i="1"/>
  <c r="R130" i="1"/>
  <c r="S130" i="1"/>
  <c r="Q131" i="1"/>
  <c r="R131" i="1"/>
  <c r="S131" i="1"/>
  <c r="Q132" i="1"/>
  <c r="R132" i="1"/>
  <c r="S132" i="1"/>
  <c r="Q133" i="1"/>
  <c r="R133" i="1"/>
  <c r="S133" i="1"/>
  <c r="Q134" i="1"/>
  <c r="R134" i="1"/>
  <c r="S134" i="1"/>
  <c r="Q135" i="1"/>
  <c r="R135" i="1"/>
  <c r="S135" i="1"/>
  <c r="Q136" i="1"/>
  <c r="R136" i="1"/>
  <c r="S136" i="1"/>
  <c r="Q137" i="1"/>
  <c r="R137" i="1"/>
  <c r="S137" i="1"/>
  <c r="Q138" i="1"/>
  <c r="R138" i="1"/>
  <c r="S138" i="1"/>
  <c r="Q139" i="1"/>
  <c r="R139" i="1"/>
  <c r="S139" i="1"/>
  <c r="Q140" i="1"/>
  <c r="R140" i="1"/>
  <c r="S140" i="1"/>
  <c r="Q141" i="1"/>
  <c r="R141" i="1"/>
  <c r="S141" i="1"/>
  <c r="Q142" i="1"/>
  <c r="R142" i="1"/>
  <c r="S142" i="1"/>
  <c r="Q143" i="1"/>
  <c r="R143" i="1"/>
  <c r="S143" i="1"/>
  <c r="Q144" i="1"/>
  <c r="R144" i="1"/>
  <c r="S144" i="1"/>
  <c r="Q145" i="1"/>
  <c r="R145" i="1"/>
  <c r="S145" i="1"/>
  <c r="Q146" i="1"/>
  <c r="R146" i="1"/>
  <c r="S146" i="1"/>
  <c r="Q147" i="1"/>
  <c r="R147" i="1"/>
  <c r="S147" i="1"/>
  <c r="Q148" i="1"/>
  <c r="R148" i="1"/>
  <c r="S148" i="1"/>
  <c r="Q149" i="1"/>
  <c r="R149" i="1"/>
  <c r="S149" i="1"/>
  <c r="Q150" i="1"/>
  <c r="R150" i="1"/>
  <c r="S150" i="1"/>
  <c r="T150" i="1" s="1"/>
  <c r="Q151" i="1"/>
  <c r="R151" i="1"/>
  <c r="S151" i="1"/>
  <c r="Q152" i="1"/>
  <c r="R152" i="1"/>
  <c r="S152" i="1"/>
  <c r="Q153" i="1"/>
  <c r="R153" i="1"/>
  <c r="S153" i="1"/>
  <c r="Q154" i="1"/>
  <c r="R154" i="1"/>
  <c r="S154" i="1"/>
  <c r="Q155" i="1"/>
  <c r="R155" i="1"/>
  <c r="S155" i="1"/>
  <c r="Q156" i="1"/>
  <c r="R156" i="1"/>
  <c r="S156" i="1"/>
  <c r="Q157" i="1"/>
  <c r="R157" i="1"/>
  <c r="S157" i="1"/>
  <c r="Q158" i="1"/>
  <c r="R158" i="1"/>
  <c r="S158" i="1"/>
  <c r="Q159" i="1"/>
  <c r="R159" i="1"/>
  <c r="S159" i="1"/>
  <c r="Q160" i="1"/>
  <c r="R160" i="1"/>
  <c r="S160" i="1"/>
  <c r="Q161" i="1"/>
  <c r="T161" i="1" s="1"/>
  <c r="R161" i="1"/>
  <c r="S161" i="1"/>
  <c r="Q162" i="1"/>
  <c r="R162" i="1"/>
  <c r="S162" i="1"/>
  <c r="Q163" i="1"/>
  <c r="R163" i="1"/>
  <c r="S163" i="1"/>
  <c r="Q164" i="1"/>
  <c r="R164" i="1"/>
  <c r="S164" i="1"/>
  <c r="Q165" i="1"/>
  <c r="R165" i="1"/>
  <c r="S165" i="1"/>
  <c r="Q166" i="1"/>
  <c r="R166" i="1"/>
  <c r="S166" i="1"/>
  <c r="Q167" i="1"/>
  <c r="R167" i="1"/>
  <c r="S167" i="1"/>
  <c r="Q168" i="1"/>
  <c r="R168" i="1"/>
  <c r="S168" i="1"/>
  <c r="Q169" i="1"/>
  <c r="R169" i="1"/>
  <c r="S169" i="1"/>
  <c r="Q170" i="1"/>
  <c r="R170" i="1"/>
  <c r="S170" i="1"/>
  <c r="Q171" i="1"/>
  <c r="R171" i="1"/>
  <c r="S171" i="1"/>
  <c r="Q172" i="1"/>
  <c r="R172" i="1"/>
  <c r="S172" i="1"/>
  <c r="Q173" i="1"/>
  <c r="R173" i="1"/>
  <c r="S173" i="1"/>
  <c r="Q174" i="1"/>
  <c r="R174" i="1"/>
  <c r="S174" i="1"/>
  <c r="Q175" i="1"/>
  <c r="R175" i="1"/>
  <c r="S175" i="1"/>
  <c r="Q176" i="1"/>
  <c r="R176" i="1"/>
  <c r="S176" i="1"/>
  <c r="Q177" i="1"/>
  <c r="R177" i="1"/>
  <c r="S177" i="1"/>
  <c r="Q178" i="1"/>
  <c r="R178" i="1"/>
  <c r="S178" i="1"/>
  <c r="Q179" i="1"/>
  <c r="R179" i="1"/>
  <c r="S179" i="1"/>
  <c r="Q180" i="1"/>
  <c r="R180" i="1"/>
  <c r="S180" i="1"/>
  <c r="Q181" i="1"/>
  <c r="R181" i="1"/>
  <c r="S181" i="1"/>
  <c r="Q182" i="1"/>
  <c r="R182" i="1"/>
  <c r="S182" i="1"/>
  <c r="T182" i="1" s="1"/>
  <c r="Q183" i="1"/>
  <c r="R183" i="1"/>
  <c r="S183" i="1"/>
  <c r="Q184" i="1"/>
  <c r="R184" i="1"/>
  <c r="S184" i="1"/>
  <c r="Q185" i="1"/>
  <c r="R185" i="1"/>
  <c r="S185" i="1"/>
  <c r="Q186" i="1"/>
  <c r="R186" i="1"/>
  <c r="S186" i="1"/>
  <c r="Q187" i="1"/>
  <c r="R187" i="1"/>
  <c r="S187" i="1"/>
  <c r="Q188" i="1"/>
  <c r="R188" i="1"/>
  <c r="S188" i="1"/>
  <c r="Q189" i="1"/>
  <c r="R189" i="1"/>
  <c r="S189" i="1"/>
  <c r="Q190" i="1"/>
  <c r="R190" i="1"/>
  <c r="S190" i="1"/>
  <c r="Q191" i="1"/>
  <c r="R191" i="1"/>
  <c r="S191" i="1"/>
  <c r="Q192" i="1"/>
  <c r="R192" i="1"/>
  <c r="S192" i="1"/>
  <c r="Q193" i="1"/>
  <c r="R193" i="1"/>
  <c r="S193" i="1"/>
  <c r="Q194" i="1"/>
  <c r="R194" i="1"/>
  <c r="S194" i="1"/>
  <c r="Q195" i="1"/>
  <c r="R195" i="1"/>
  <c r="S195" i="1"/>
  <c r="Q196" i="1"/>
  <c r="R196" i="1"/>
  <c r="S196" i="1"/>
  <c r="Q197" i="1"/>
  <c r="R197" i="1"/>
  <c r="S197" i="1"/>
  <c r="Q198" i="1"/>
  <c r="R198" i="1"/>
  <c r="S198" i="1"/>
  <c r="T198" i="1" s="1"/>
  <c r="Q199" i="1"/>
  <c r="R199" i="1"/>
  <c r="S199" i="1"/>
  <c r="Q200" i="1"/>
  <c r="R200" i="1"/>
  <c r="S200" i="1"/>
  <c r="Q201" i="1"/>
  <c r="R201" i="1"/>
  <c r="S201" i="1"/>
  <c r="Q202" i="1"/>
  <c r="R202" i="1"/>
  <c r="S202" i="1"/>
  <c r="Q203" i="1"/>
  <c r="R203" i="1"/>
  <c r="S203" i="1"/>
  <c r="Q204" i="1"/>
  <c r="R204" i="1"/>
  <c r="S204" i="1"/>
  <c r="Q205" i="1"/>
  <c r="R205" i="1"/>
  <c r="S205" i="1"/>
  <c r="Q206" i="1"/>
  <c r="R206" i="1"/>
  <c r="S206" i="1"/>
  <c r="Q207" i="1"/>
  <c r="R207" i="1"/>
  <c r="S207" i="1"/>
  <c r="Q208" i="1"/>
  <c r="R208" i="1"/>
  <c r="S208" i="1"/>
  <c r="Q209" i="1"/>
  <c r="R209" i="1"/>
  <c r="S209" i="1"/>
  <c r="Q210" i="1"/>
  <c r="R210" i="1"/>
  <c r="S210" i="1"/>
  <c r="Q211" i="1"/>
  <c r="R211" i="1"/>
  <c r="S211" i="1"/>
  <c r="Q212" i="1"/>
  <c r="R212" i="1"/>
  <c r="S212" i="1"/>
  <c r="Q213" i="1"/>
  <c r="R213" i="1"/>
  <c r="S213" i="1"/>
  <c r="Q214" i="1"/>
  <c r="R214" i="1"/>
  <c r="S214" i="1"/>
  <c r="Q215" i="1"/>
  <c r="R215" i="1"/>
  <c r="S215" i="1"/>
  <c r="Q216" i="1"/>
  <c r="R216" i="1"/>
  <c r="S216" i="1"/>
  <c r="Q217" i="1"/>
  <c r="R217" i="1"/>
  <c r="S217" i="1"/>
  <c r="Q218" i="1"/>
  <c r="R218" i="1"/>
  <c r="S218" i="1"/>
  <c r="Q219" i="1"/>
  <c r="R219" i="1"/>
  <c r="S219" i="1"/>
  <c r="Q220" i="1"/>
  <c r="R220" i="1"/>
  <c r="S220" i="1"/>
  <c r="Q221" i="1"/>
  <c r="R221" i="1"/>
  <c r="S221" i="1"/>
  <c r="Q222" i="1"/>
  <c r="R222" i="1"/>
  <c r="S222" i="1"/>
  <c r="Q223" i="1"/>
  <c r="R223" i="1"/>
  <c r="S223" i="1"/>
  <c r="Q224" i="1"/>
  <c r="R224" i="1"/>
  <c r="S224" i="1"/>
  <c r="Q225" i="1"/>
  <c r="R225" i="1"/>
  <c r="S225" i="1"/>
  <c r="Q226" i="1"/>
  <c r="R226" i="1"/>
  <c r="S226" i="1"/>
  <c r="Q227" i="1"/>
  <c r="R227" i="1"/>
  <c r="S227" i="1"/>
  <c r="Q228" i="1"/>
  <c r="R228" i="1"/>
  <c r="S228" i="1"/>
  <c r="Q229" i="1"/>
  <c r="R229" i="1"/>
  <c r="S229" i="1"/>
  <c r="Q230" i="1"/>
  <c r="R230" i="1"/>
  <c r="S230" i="1"/>
  <c r="Q231" i="1"/>
  <c r="R231" i="1"/>
  <c r="S231" i="1"/>
  <c r="Q232" i="1"/>
  <c r="R232" i="1"/>
  <c r="S232" i="1"/>
  <c r="Q233" i="1"/>
  <c r="R233" i="1"/>
  <c r="S233" i="1"/>
  <c r="Q234" i="1"/>
  <c r="R234" i="1"/>
  <c r="S234" i="1"/>
  <c r="Q235" i="1"/>
  <c r="R235" i="1"/>
  <c r="S235" i="1"/>
  <c r="Q236" i="1"/>
  <c r="R236" i="1"/>
  <c r="S236" i="1"/>
  <c r="Q237" i="1"/>
  <c r="R237" i="1"/>
  <c r="S237" i="1"/>
  <c r="Q238" i="1"/>
  <c r="R238" i="1"/>
  <c r="S238" i="1"/>
  <c r="Q239" i="1"/>
  <c r="R239" i="1"/>
  <c r="S239" i="1"/>
  <c r="Q240" i="1"/>
  <c r="R240" i="1"/>
  <c r="S240" i="1"/>
  <c r="Q241" i="1"/>
  <c r="R241" i="1"/>
  <c r="S241" i="1"/>
  <c r="Q242" i="1"/>
  <c r="R242" i="1"/>
  <c r="S242" i="1"/>
  <c r="Q243" i="1"/>
  <c r="R243" i="1"/>
  <c r="S243" i="1"/>
  <c r="Q244" i="1"/>
  <c r="R244" i="1"/>
  <c r="S244" i="1"/>
  <c r="Q245" i="1"/>
  <c r="R245" i="1"/>
  <c r="S245" i="1"/>
  <c r="Q246" i="1"/>
  <c r="R246" i="1"/>
  <c r="S246" i="1"/>
  <c r="Q247" i="1"/>
  <c r="R247" i="1"/>
  <c r="S247" i="1"/>
  <c r="Q248" i="1"/>
  <c r="R248" i="1"/>
  <c r="S248" i="1"/>
  <c r="Q249" i="1"/>
  <c r="R249" i="1"/>
  <c r="S249" i="1"/>
  <c r="Q250" i="1"/>
  <c r="R250" i="1"/>
  <c r="S250" i="1"/>
  <c r="Q251" i="1"/>
  <c r="R251" i="1"/>
  <c r="S251" i="1"/>
  <c r="Q252" i="1"/>
  <c r="R252" i="1"/>
  <c r="S252" i="1"/>
  <c r="Q253" i="1"/>
  <c r="R253" i="1"/>
  <c r="S253" i="1"/>
  <c r="Q254" i="1"/>
  <c r="R254" i="1"/>
  <c r="S254" i="1"/>
  <c r="Q255" i="1"/>
  <c r="R255" i="1"/>
  <c r="S255" i="1"/>
  <c r="Q256" i="1"/>
  <c r="R256" i="1"/>
  <c r="S256" i="1"/>
  <c r="Q257" i="1"/>
  <c r="R257" i="1"/>
  <c r="S257" i="1"/>
  <c r="Q258" i="1"/>
  <c r="R258" i="1"/>
  <c r="S258" i="1"/>
  <c r="Q259" i="1"/>
  <c r="R259" i="1"/>
  <c r="S259" i="1"/>
  <c r="Q260" i="1"/>
  <c r="R260" i="1"/>
  <c r="S260" i="1"/>
  <c r="Q261" i="1"/>
  <c r="T261" i="1" s="1"/>
  <c r="R261" i="1"/>
  <c r="S261" i="1"/>
  <c r="Q262" i="1"/>
  <c r="R262" i="1"/>
  <c r="S262" i="1"/>
  <c r="Q263" i="1"/>
  <c r="R263" i="1"/>
  <c r="S263" i="1"/>
  <c r="Q264" i="1"/>
  <c r="R264" i="1"/>
  <c r="S264" i="1"/>
  <c r="Q265" i="1"/>
  <c r="R265" i="1"/>
  <c r="S265" i="1"/>
  <c r="Q266" i="1"/>
  <c r="R266" i="1"/>
  <c r="S266" i="1"/>
  <c r="Q267" i="1"/>
  <c r="R267" i="1"/>
  <c r="S267" i="1"/>
  <c r="Q268" i="1"/>
  <c r="R268" i="1"/>
  <c r="S268" i="1"/>
  <c r="Q269" i="1"/>
  <c r="R269" i="1"/>
  <c r="S269" i="1"/>
  <c r="Q270" i="1"/>
  <c r="R270" i="1"/>
  <c r="S270" i="1"/>
  <c r="Q271" i="1"/>
  <c r="R271" i="1"/>
  <c r="S271" i="1"/>
  <c r="Q272" i="1"/>
  <c r="R272" i="1"/>
  <c r="S272" i="1"/>
  <c r="Q273" i="1"/>
  <c r="R273" i="1"/>
  <c r="S273" i="1"/>
  <c r="Q274" i="1"/>
  <c r="R274" i="1"/>
  <c r="S274" i="1"/>
  <c r="Q275" i="1"/>
  <c r="R275" i="1"/>
  <c r="S275" i="1"/>
  <c r="Q276" i="1"/>
  <c r="R276" i="1"/>
  <c r="S276" i="1"/>
  <c r="Q277" i="1"/>
  <c r="R277" i="1"/>
  <c r="S277" i="1"/>
  <c r="Q278" i="1"/>
  <c r="R278" i="1"/>
  <c r="S278" i="1"/>
  <c r="T278" i="1" s="1"/>
  <c r="Q279" i="1"/>
  <c r="R279" i="1"/>
  <c r="S279" i="1"/>
  <c r="Q280" i="1"/>
  <c r="R280" i="1"/>
  <c r="S280" i="1"/>
  <c r="Q281" i="1"/>
  <c r="R281" i="1"/>
  <c r="S281" i="1"/>
  <c r="Q282" i="1"/>
  <c r="R282" i="1"/>
  <c r="S282" i="1"/>
  <c r="Q283" i="1"/>
  <c r="R283" i="1"/>
  <c r="S283" i="1"/>
  <c r="Q284" i="1"/>
  <c r="R284" i="1"/>
  <c r="S284" i="1"/>
  <c r="Q285" i="1"/>
  <c r="R285" i="1"/>
  <c r="S285" i="1"/>
  <c r="Q286" i="1"/>
  <c r="R286" i="1"/>
  <c r="S286" i="1"/>
  <c r="Q287" i="1"/>
  <c r="R287" i="1"/>
  <c r="S287" i="1"/>
  <c r="Q288" i="1"/>
  <c r="R288" i="1"/>
  <c r="S288" i="1"/>
  <c r="Q289" i="1"/>
  <c r="R289" i="1"/>
  <c r="S289" i="1"/>
  <c r="Q290" i="1"/>
  <c r="R290" i="1"/>
  <c r="S290" i="1"/>
  <c r="Q291" i="1"/>
  <c r="R291" i="1"/>
  <c r="S291" i="1"/>
  <c r="R292" i="1"/>
  <c r="S292" i="1"/>
  <c r="Q293" i="1"/>
  <c r="R293" i="1"/>
  <c r="S293" i="1"/>
  <c r="Q294" i="1"/>
  <c r="R294" i="1"/>
  <c r="S294" i="1"/>
  <c r="R295" i="1"/>
  <c r="S295" i="1"/>
  <c r="Q296" i="1"/>
  <c r="R296" i="1"/>
  <c r="S296" i="1"/>
  <c r="Q297" i="1"/>
  <c r="R297" i="1"/>
  <c r="S297" i="1"/>
  <c r="Q298" i="1"/>
  <c r="R298" i="1"/>
  <c r="S298" i="1"/>
  <c r="Q299" i="1"/>
  <c r="R299" i="1"/>
  <c r="S299" i="1"/>
  <c r="Q300" i="1"/>
  <c r="R300" i="1"/>
  <c r="S300" i="1"/>
  <c r="Q301" i="1"/>
  <c r="R301" i="1"/>
  <c r="S301" i="1"/>
  <c r="Q302" i="1"/>
  <c r="R302" i="1"/>
  <c r="S302" i="1"/>
  <c r="Q303" i="1"/>
  <c r="R303" i="1"/>
  <c r="S303" i="1"/>
  <c r="T303" i="1" s="1"/>
  <c r="Q304" i="1"/>
  <c r="R304" i="1"/>
  <c r="S304" i="1"/>
  <c r="Q305" i="1"/>
  <c r="R305" i="1"/>
  <c r="S305" i="1"/>
  <c r="Q306" i="1"/>
  <c r="R306" i="1"/>
  <c r="S306" i="1"/>
  <c r="Q307" i="1"/>
  <c r="R307" i="1"/>
  <c r="S307" i="1"/>
  <c r="Q308" i="1"/>
  <c r="R308" i="1"/>
  <c r="S308" i="1"/>
  <c r="Q309" i="1"/>
  <c r="R309" i="1"/>
  <c r="S309" i="1"/>
  <c r="Q310" i="1"/>
  <c r="R310" i="1"/>
  <c r="S310" i="1"/>
  <c r="Q311" i="1"/>
  <c r="R311" i="1"/>
  <c r="S311" i="1"/>
  <c r="Q312" i="1"/>
  <c r="R312" i="1"/>
  <c r="T312" i="1" s="1"/>
  <c r="S312" i="1"/>
  <c r="Q313" i="1"/>
  <c r="R313" i="1"/>
  <c r="S313" i="1"/>
  <c r="Q314" i="1"/>
  <c r="R314" i="1"/>
  <c r="S314" i="1"/>
  <c r="Q315" i="1"/>
  <c r="R315" i="1"/>
  <c r="S315" i="1"/>
  <c r="Q316" i="1"/>
  <c r="R316" i="1"/>
  <c r="S316" i="1"/>
  <c r="Q317" i="1"/>
  <c r="R317" i="1"/>
  <c r="S317" i="1"/>
  <c r="Q318" i="1"/>
  <c r="R318" i="1"/>
  <c r="S318" i="1"/>
  <c r="Q319" i="1"/>
  <c r="R319" i="1"/>
  <c r="S319" i="1"/>
  <c r="Q320" i="1"/>
  <c r="R320" i="1"/>
  <c r="S320" i="1"/>
  <c r="Q321" i="1"/>
  <c r="T321" i="1" s="1"/>
  <c r="R321" i="1"/>
  <c r="S321" i="1"/>
  <c r="Q322" i="1"/>
  <c r="R322" i="1"/>
  <c r="S322" i="1"/>
  <c r="Q323" i="1"/>
  <c r="R323" i="1"/>
  <c r="S323" i="1"/>
  <c r="Q324" i="1"/>
  <c r="R324" i="1"/>
  <c r="S324" i="1"/>
  <c r="Q325" i="1"/>
  <c r="R325" i="1"/>
  <c r="S325" i="1"/>
  <c r="Q326" i="1"/>
  <c r="R326" i="1"/>
  <c r="S326" i="1"/>
  <c r="Q327" i="1"/>
  <c r="R327" i="1"/>
  <c r="S327" i="1"/>
  <c r="Q328" i="1"/>
  <c r="R328" i="1"/>
  <c r="S328" i="1"/>
  <c r="Q329" i="1"/>
  <c r="R329" i="1"/>
  <c r="S329" i="1"/>
  <c r="Q330" i="1"/>
  <c r="R330" i="1"/>
  <c r="S330" i="1"/>
  <c r="Q331" i="1"/>
  <c r="R331" i="1"/>
  <c r="S331" i="1"/>
  <c r="Q332" i="1"/>
  <c r="R332" i="1"/>
  <c r="S332" i="1"/>
  <c r="Q333" i="1"/>
  <c r="R333" i="1"/>
  <c r="S333" i="1"/>
  <c r="R334" i="1"/>
  <c r="S334" i="1"/>
  <c r="Q335" i="1"/>
  <c r="R335" i="1"/>
  <c r="S335" i="1"/>
  <c r="Q336" i="1"/>
  <c r="R336" i="1"/>
  <c r="S336" i="1"/>
  <c r="Q337" i="1"/>
  <c r="R337" i="1"/>
  <c r="S337" i="1"/>
  <c r="Q338" i="1"/>
  <c r="R338" i="1"/>
  <c r="S338" i="1"/>
  <c r="Q339" i="1"/>
  <c r="R339" i="1"/>
  <c r="S339" i="1"/>
  <c r="Q340" i="1"/>
  <c r="R340" i="1"/>
  <c r="S340" i="1"/>
  <c r="Q341" i="1"/>
  <c r="R341" i="1"/>
  <c r="S341" i="1"/>
  <c r="Q342" i="1"/>
  <c r="R342" i="1"/>
  <c r="S342" i="1"/>
  <c r="Q343" i="1"/>
  <c r="R343" i="1"/>
  <c r="S343" i="1"/>
  <c r="T343" i="1" s="1"/>
  <c r="Q344" i="1"/>
  <c r="R344" i="1"/>
  <c r="S344" i="1"/>
  <c r="Q345" i="1"/>
  <c r="R345" i="1"/>
  <c r="S345" i="1"/>
  <c r="Q346" i="1"/>
  <c r="R346" i="1"/>
  <c r="S346" i="1"/>
  <c r="Q347" i="1"/>
  <c r="R347" i="1"/>
  <c r="S347" i="1"/>
  <c r="Q348" i="1"/>
  <c r="R348" i="1"/>
  <c r="S348" i="1"/>
  <c r="Q349" i="1"/>
  <c r="R349" i="1"/>
  <c r="S349" i="1"/>
  <c r="Q350" i="1"/>
  <c r="R350" i="1"/>
  <c r="S350" i="1"/>
  <c r="Q351" i="1"/>
  <c r="R351" i="1"/>
  <c r="S351" i="1"/>
  <c r="T351" i="1" s="1"/>
  <c r="Q352" i="1"/>
  <c r="R352" i="1"/>
  <c r="S352" i="1"/>
  <c r="Q353" i="1"/>
  <c r="R353" i="1"/>
  <c r="S353" i="1"/>
  <c r="T353" i="1" s="1"/>
  <c r="Q354" i="1"/>
  <c r="R354" i="1"/>
  <c r="S354" i="1"/>
  <c r="Q355" i="1"/>
  <c r="R355" i="1"/>
  <c r="S355" i="1"/>
  <c r="Q356" i="1"/>
  <c r="R356" i="1"/>
  <c r="S356" i="1"/>
  <c r="Q357" i="1"/>
  <c r="R357" i="1"/>
  <c r="S357" i="1"/>
  <c r="Q358" i="1"/>
  <c r="R358" i="1"/>
  <c r="T358" i="1" s="1"/>
  <c r="S358" i="1"/>
  <c r="Q359" i="1"/>
  <c r="R359" i="1"/>
  <c r="S359" i="1"/>
  <c r="Q360" i="1"/>
  <c r="R360" i="1"/>
  <c r="S360" i="1"/>
  <c r="Q361" i="1"/>
  <c r="R361" i="1"/>
  <c r="S361" i="1"/>
  <c r="Q362" i="1"/>
  <c r="R362" i="1"/>
  <c r="S362" i="1"/>
  <c r="Q363" i="1"/>
  <c r="R363" i="1"/>
  <c r="S363" i="1"/>
  <c r="Q364" i="1"/>
  <c r="R364" i="1"/>
  <c r="S364" i="1"/>
  <c r="Q365" i="1"/>
  <c r="R365" i="1"/>
  <c r="S365" i="1"/>
  <c r="Q366" i="1"/>
  <c r="R366" i="1"/>
  <c r="S366" i="1"/>
  <c r="Q367" i="1"/>
  <c r="R367" i="1"/>
  <c r="S367" i="1"/>
  <c r="Q368" i="1"/>
  <c r="R368" i="1"/>
  <c r="S368" i="1"/>
  <c r="Q369" i="1"/>
  <c r="R369" i="1"/>
  <c r="S369" i="1"/>
  <c r="Q370" i="1"/>
  <c r="R370" i="1"/>
  <c r="S370" i="1"/>
  <c r="Q371" i="1"/>
  <c r="R371" i="1"/>
  <c r="S371" i="1"/>
  <c r="Q372" i="1"/>
  <c r="R372" i="1"/>
  <c r="S372" i="1"/>
  <c r="T372" i="1" s="1"/>
  <c r="Q373" i="1"/>
  <c r="R373" i="1"/>
  <c r="S373" i="1"/>
  <c r="Q374" i="1"/>
  <c r="R374" i="1"/>
  <c r="S374" i="1"/>
  <c r="Q375" i="1"/>
  <c r="R375" i="1"/>
  <c r="S375" i="1"/>
  <c r="Q376" i="1"/>
  <c r="R376" i="1"/>
  <c r="S376" i="1"/>
  <c r="Q377" i="1"/>
  <c r="R377" i="1"/>
  <c r="S377" i="1"/>
  <c r="Q378" i="1"/>
  <c r="R378" i="1"/>
  <c r="S378" i="1"/>
  <c r="Q379" i="1"/>
  <c r="R379" i="1"/>
  <c r="S379" i="1"/>
  <c r="Q380" i="1"/>
  <c r="R380" i="1"/>
  <c r="S380" i="1"/>
  <c r="Q381" i="1"/>
  <c r="R381" i="1"/>
  <c r="S381" i="1"/>
  <c r="Q382" i="1"/>
  <c r="R382" i="1"/>
  <c r="S382" i="1"/>
  <c r="Q383" i="1"/>
  <c r="R383" i="1"/>
  <c r="S383" i="1"/>
  <c r="Q384" i="1"/>
  <c r="R384" i="1"/>
  <c r="S384" i="1"/>
  <c r="Q385" i="1"/>
  <c r="R385" i="1"/>
  <c r="S385" i="1"/>
  <c r="Q386" i="1"/>
  <c r="R386" i="1"/>
  <c r="S386" i="1"/>
  <c r="Q387" i="1"/>
  <c r="R387" i="1"/>
  <c r="S387" i="1"/>
  <c r="Q388" i="1"/>
  <c r="R388" i="1"/>
  <c r="S388" i="1"/>
  <c r="Q389" i="1"/>
  <c r="R389" i="1"/>
  <c r="S389" i="1"/>
  <c r="Q390" i="1"/>
  <c r="R390" i="1"/>
  <c r="S390" i="1"/>
  <c r="Q391" i="1"/>
  <c r="R391" i="1"/>
  <c r="S391" i="1"/>
  <c r="T391" i="1" s="1"/>
  <c r="Q392" i="1"/>
  <c r="R392" i="1"/>
  <c r="S392" i="1"/>
  <c r="Q393" i="1"/>
  <c r="R393" i="1"/>
  <c r="S393" i="1"/>
  <c r="Q394" i="1"/>
  <c r="R394" i="1"/>
  <c r="S394" i="1"/>
  <c r="Q395" i="1"/>
  <c r="R395" i="1"/>
  <c r="S395" i="1"/>
  <c r="Q396" i="1"/>
  <c r="T396" i="1" s="1"/>
  <c r="R396" i="1"/>
  <c r="S396" i="1"/>
  <c r="Q397" i="1"/>
  <c r="R397" i="1"/>
  <c r="S397" i="1"/>
  <c r="Q398" i="1"/>
  <c r="R398" i="1"/>
  <c r="S398" i="1"/>
  <c r="Q399" i="1"/>
  <c r="R399" i="1"/>
  <c r="S399" i="1"/>
  <c r="Q400" i="1"/>
  <c r="R400" i="1"/>
  <c r="S400" i="1"/>
  <c r="Q401" i="1"/>
  <c r="R401" i="1"/>
  <c r="S401" i="1"/>
  <c r="Q402" i="1"/>
  <c r="R402" i="1"/>
  <c r="S402" i="1"/>
  <c r="Q403" i="1"/>
  <c r="R403" i="1"/>
  <c r="S403" i="1"/>
  <c r="Q404" i="1"/>
  <c r="R404" i="1"/>
  <c r="S404" i="1"/>
  <c r="Q405" i="1"/>
  <c r="R405" i="1"/>
  <c r="S405" i="1"/>
  <c r="Q406" i="1"/>
  <c r="R406" i="1"/>
  <c r="S406" i="1"/>
  <c r="Q407" i="1"/>
  <c r="R407" i="1"/>
  <c r="S407" i="1"/>
  <c r="Q408" i="1"/>
  <c r="R408" i="1"/>
  <c r="S408" i="1"/>
  <c r="Q409" i="1"/>
  <c r="R409" i="1"/>
  <c r="S409" i="1"/>
  <c r="Q410" i="1"/>
  <c r="R410" i="1"/>
  <c r="S410" i="1"/>
  <c r="Q411" i="1"/>
  <c r="R411" i="1"/>
  <c r="S411" i="1"/>
  <c r="Q412" i="1"/>
  <c r="R412" i="1"/>
  <c r="S412" i="1"/>
  <c r="T412" i="1" s="1"/>
  <c r="Q413" i="1"/>
  <c r="R413" i="1"/>
  <c r="S413" i="1"/>
  <c r="Q414" i="1"/>
  <c r="R414" i="1"/>
  <c r="S414" i="1"/>
  <c r="Q415" i="1"/>
  <c r="R415" i="1"/>
  <c r="S415" i="1"/>
  <c r="Q416" i="1"/>
  <c r="R416" i="1"/>
  <c r="S416" i="1"/>
  <c r="Q417" i="1"/>
  <c r="R417" i="1"/>
  <c r="S417" i="1"/>
  <c r="Q418" i="1"/>
  <c r="R418" i="1"/>
  <c r="S418" i="1"/>
  <c r="Q419" i="1"/>
  <c r="R419" i="1"/>
  <c r="S419" i="1"/>
  <c r="Q420" i="1"/>
  <c r="R420" i="1"/>
  <c r="S420" i="1"/>
  <c r="Q421" i="1"/>
  <c r="R421" i="1"/>
  <c r="S421" i="1"/>
  <c r="Q422" i="1"/>
  <c r="R422" i="1"/>
  <c r="S422" i="1"/>
  <c r="Q423" i="1"/>
  <c r="R423" i="1"/>
  <c r="S423" i="1"/>
  <c r="T423" i="1" s="1"/>
  <c r="Q424" i="1"/>
  <c r="R424" i="1"/>
  <c r="S424" i="1"/>
  <c r="Q425" i="1"/>
  <c r="R425" i="1"/>
  <c r="S425" i="1"/>
  <c r="Q426" i="1"/>
  <c r="R426" i="1"/>
  <c r="S426" i="1"/>
  <c r="Q427" i="1"/>
  <c r="R427" i="1"/>
  <c r="S427" i="1"/>
  <c r="Q428" i="1"/>
  <c r="R428" i="1"/>
  <c r="S428" i="1"/>
  <c r="Q429" i="1"/>
  <c r="R429" i="1"/>
  <c r="S429" i="1"/>
  <c r="Q430" i="1"/>
  <c r="R430" i="1"/>
  <c r="S430" i="1"/>
  <c r="Q431" i="1"/>
  <c r="R431" i="1"/>
  <c r="S431" i="1"/>
  <c r="Q432" i="1"/>
  <c r="R432" i="1"/>
  <c r="S432" i="1"/>
  <c r="Q433" i="1"/>
  <c r="R433" i="1"/>
  <c r="S433" i="1"/>
  <c r="Q434" i="1"/>
  <c r="R434" i="1"/>
  <c r="S434" i="1"/>
  <c r="Q435" i="1"/>
  <c r="R435" i="1"/>
  <c r="S435" i="1"/>
  <c r="Q436" i="1"/>
  <c r="R436" i="1"/>
  <c r="S436" i="1"/>
  <c r="Q437" i="1"/>
  <c r="R437" i="1"/>
  <c r="S437" i="1"/>
  <c r="Q438" i="1"/>
  <c r="R438" i="1"/>
  <c r="S438" i="1"/>
  <c r="Q439" i="1"/>
  <c r="R439" i="1"/>
  <c r="S439" i="1"/>
  <c r="T439" i="1" s="1"/>
  <c r="Q440" i="1"/>
  <c r="R440" i="1"/>
  <c r="S440" i="1"/>
  <c r="Q441" i="1"/>
  <c r="R441" i="1"/>
  <c r="S441" i="1"/>
  <c r="Q442" i="1"/>
  <c r="R442" i="1"/>
  <c r="S442" i="1"/>
  <c r="Q443" i="1"/>
  <c r="R443" i="1"/>
  <c r="S443" i="1"/>
  <c r="Q444" i="1"/>
  <c r="T444" i="1" s="1"/>
  <c r="R444" i="1"/>
  <c r="S444" i="1"/>
  <c r="Q445" i="1"/>
  <c r="R445" i="1"/>
  <c r="S445" i="1"/>
  <c r="Q446" i="1"/>
  <c r="R446" i="1"/>
  <c r="S446" i="1"/>
  <c r="Q447" i="1"/>
  <c r="R447" i="1"/>
  <c r="S447" i="1"/>
  <c r="Q448" i="1"/>
  <c r="R448" i="1"/>
  <c r="S448" i="1"/>
  <c r="Q449" i="1"/>
  <c r="R449" i="1"/>
  <c r="S449" i="1"/>
  <c r="Q450" i="1"/>
  <c r="R450" i="1"/>
  <c r="S450" i="1"/>
  <c r="Q451" i="1"/>
  <c r="R451" i="1"/>
  <c r="S451" i="1"/>
  <c r="Q452" i="1"/>
  <c r="R452" i="1"/>
  <c r="S452" i="1"/>
  <c r="T452" i="1" s="1"/>
  <c r="Q453" i="1"/>
  <c r="R453" i="1"/>
  <c r="S453" i="1"/>
  <c r="Q454" i="1"/>
  <c r="R454" i="1"/>
  <c r="S454" i="1"/>
  <c r="Q455" i="1"/>
  <c r="R455" i="1"/>
  <c r="S455" i="1"/>
  <c r="Q456" i="1"/>
  <c r="R456" i="1"/>
  <c r="S456" i="1"/>
  <c r="Q457" i="1"/>
  <c r="R457" i="1"/>
  <c r="S457" i="1"/>
  <c r="Q458" i="1"/>
  <c r="R458" i="1"/>
  <c r="S458" i="1"/>
  <c r="Q459" i="1"/>
  <c r="R459" i="1"/>
  <c r="S459" i="1"/>
  <c r="Q460" i="1"/>
  <c r="R460" i="1"/>
  <c r="S460" i="1"/>
  <c r="Q461" i="1"/>
  <c r="R461" i="1"/>
  <c r="S461" i="1"/>
  <c r="Q462" i="1"/>
  <c r="R462" i="1"/>
  <c r="S462" i="1"/>
  <c r="Q463" i="1"/>
  <c r="R463" i="1"/>
  <c r="S463" i="1"/>
  <c r="Q464" i="1"/>
  <c r="R464" i="1"/>
  <c r="S464" i="1"/>
  <c r="Q465" i="1"/>
  <c r="T465" i="1" s="1"/>
  <c r="R465" i="1"/>
  <c r="S465" i="1"/>
  <c r="Q466" i="1"/>
  <c r="R466" i="1"/>
  <c r="S466" i="1"/>
  <c r="Q467" i="1"/>
  <c r="R467" i="1"/>
  <c r="S467" i="1"/>
  <c r="Q468" i="1"/>
  <c r="R468" i="1"/>
  <c r="S468" i="1"/>
  <c r="Q469" i="1"/>
  <c r="R469" i="1"/>
  <c r="S469" i="1"/>
  <c r="Q470" i="1"/>
  <c r="R470" i="1"/>
  <c r="S470" i="1"/>
  <c r="Q471" i="1"/>
  <c r="R471" i="1"/>
  <c r="S471" i="1"/>
  <c r="Q472" i="1"/>
  <c r="R472" i="1"/>
  <c r="S472" i="1"/>
  <c r="Q473" i="1"/>
  <c r="R473" i="1"/>
  <c r="S473" i="1"/>
  <c r="Q474" i="1"/>
  <c r="R474" i="1"/>
  <c r="S474" i="1"/>
  <c r="Q475" i="1"/>
  <c r="R475" i="1"/>
  <c r="S475" i="1"/>
  <c r="Q476" i="1"/>
  <c r="R476" i="1"/>
  <c r="S476" i="1"/>
  <c r="Q477" i="1"/>
  <c r="R477" i="1"/>
  <c r="S477" i="1"/>
  <c r="Q478" i="1"/>
  <c r="R478" i="1"/>
  <c r="S478" i="1"/>
  <c r="Q479" i="1"/>
  <c r="R479" i="1"/>
  <c r="S479" i="1"/>
  <c r="Q480" i="1"/>
  <c r="R480" i="1"/>
  <c r="S480" i="1"/>
  <c r="Q481" i="1"/>
  <c r="R481" i="1"/>
  <c r="S481" i="1"/>
  <c r="Q482" i="1"/>
  <c r="R482" i="1"/>
  <c r="S482" i="1"/>
  <c r="Q483" i="1"/>
  <c r="R483" i="1"/>
  <c r="S483" i="1"/>
  <c r="Q484" i="1"/>
  <c r="R484" i="1"/>
  <c r="S484" i="1"/>
  <c r="Q485" i="1"/>
  <c r="R485" i="1"/>
  <c r="S485" i="1"/>
  <c r="Q486" i="1"/>
  <c r="R486" i="1"/>
  <c r="S486" i="1"/>
  <c r="Q487" i="1"/>
  <c r="R487" i="1"/>
  <c r="S487" i="1"/>
  <c r="Q488" i="1"/>
  <c r="R488" i="1"/>
  <c r="S488" i="1"/>
  <c r="Q489" i="1"/>
  <c r="R489" i="1"/>
  <c r="S489" i="1"/>
  <c r="Q490" i="1"/>
  <c r="R490" i="1"/>
  <c r="S490" i="1"/>
  <c r="Q491" i="1"/>
  <c r="R491" i="1"/>
  <c r="S491" i="1"/>
  <c r="Q492" i="1"/>
  <c r="R492" i="1"/>
  <c r="S492" i="1"/>
  <c r="T492" i="1" s="1"/>
  <c r="Q493" i="1"/>
  <c r="R493" i="1"/>
  <c r="S493" i="1"/>
  <c r="Q494" i="1"/>
  <c r="R494" i="1"/>
  <c r="S494" i="1"/>
  <c r="Q495" i="1"/>
  <c r="R495" i="1"/>
  <c r="S495" i="1"/>
  <c r="Q496" i="1"/>
  <c r="R496" i="1"/>
  <c r="S496" i="1"/>
  <c r="Q497" i="1"/>
  <c r="R497" i="1"/>
  <c r="S497" i="1"/>
  <c r="Q498" i="1"/>
  <c r="R498" i="1"/>
  <c r="S498" i="1"/>
  <c r="Q499" i="1"/>
  <c r="R499" i="1"/>
  <c r="S499" i="1"/>
  <c r="Q500" i="1"/>
  <c r="R500" i="1"/>
  <c r="S500" i="1"/>
  <c r="Q501" i="1"/>
  <c r="R501" i="1"/>
  <c r="S501" i="1"/>
  <c r="Q502" i="1"/>
  <c r="T502" i="1" s="1"/>
  <c r="R502" i="1"/>
  <c r="S502" i="1"/>
  <c r="Q503" i="1"/>
  <c r="R503" i="1"/>
  <c r="S503" i="1"/>
  <c r="Q504" i="1"/>
  <c r="R504" i="1"/>
  <c r="S504" i="1"/>
  <c r="Q505" i="1"/>
  <c r="R505" i="1"/>
  <c r="S505" i="1"/>
  <c r="Q506" i="1"/>
  <c r="R506" i="1"/>
  <c r="S506" i="1"/>
  <c r="Q507" i="1"/>
  <c r="R507" i="1"/>
  <c r="S507" i="1"/>
  <c r="Q508" i="1"/>
  <c r="R508" i="1"/>
  <c r="S508" i="1"/>
  <c r="Q509" i="1"/>
  <c r="R509" i="1"/>
  <c r="S509" i="1"/>
  <c r="Q510" i="1"/>
  <c r="R510" i="1"/>
  <c r="S510" i="1"/>
  <c r="Q511" i="1"/>
  <c r="R511" i="1"/>
  <c r="S511" i="1"/>
  <c r="Q512" i="1"/>
  <c r="R512" i="1"/>
  <c r="S512" i="1"/>
  <c r="Q513" i="1"/>
  <c r="R513" i="1"/>
  <c r="S513" i="1"/>
  <c r="Q514" i="1"/>
  <c r="R514" i="1"/>
  <c r="S514" i="1"/>
  <c r="Q515" i="1"/>
  <c r="R515" i="1"/>
  <c r="S515" i="1"/>
  <c r="Q516" i="1"/>
  <c r="R516" i="1"/>
  <c r="S516" i="1"/>
  <c r="Q517" i="1"/>
  <c r="R517" i="1"/>
  <c r="S517" i="1"/>
  <c r="Q518" i="1"/>
  <c r="R518" i="1"/>
  <c r="S518" i="1"/>
  <c r="Q519" i="1"/>
  <c r="R519" i="1"/>
  <c r="S519" i="1"/>
  <c r="T519" i="1" s="1"/>
  <c r="Q520" i="1"/>
  <c r="R520" i="1"/>
  <c r="S520" i="1"/>
  <c r="Q521" i="1"/>
  <c r="R521" i="1"/>
  <c r="S521" i="1"/>
  <c r="Q522" i="1"/>
  <c r="R522" i="1"/>
  <c r="S522" i="1"/>
  <c r="Q523" i="1"/>
  <c r="R523" i="1"/>
  <c r="S523" i="1"/>
  <c r="Q524" i="1"/>
  <c r="R524" i="1"/>
  <c r="S524" i="1"/>
  <c r="Q525" i="1"/>
  <c r="R525" i="1"/>
  <c r="S525" i="1"/>
  <c r="Q526" i="1"/>
  <c r="R526" i="1"/>
  <c r="S526" i="1"/>
  <c r="Q527" i="1"/>
  <c r="R527" i="1"/>
  <c r="S527" i="1"/>
  <c r="Q528" i="1"/>
  <c r="R528" i="1"/>
  <c r="S528" i="1"/>
  <c r="Q529" i="1"/>
  <c r="R529" i="1"/>
  <c r="S529" i="1"/>
  <c r="Q530" i="1"/>
  <c r="R530" i="1"/>
  <c r="S530" i="1"/>
  <c r="Q531" i="1"/>
  <c r="R531" i="1"/>
  <c r="S531" i="1"/>
  <c r="Q532" i="1"/>
  <c r="R532" i="1"/>
  <c r="S532" i="1"/>
  <c r="Q533" i="1"/>
  <c r="R533" i="1"/>
  <c r="S533" i="1"/>
  <c r="Q534" i="1"/>
  <c r="R534" i="1"/>
  <c r="S534" i="1"/>
  <c r="Q535" i="1"/>
  <c r="R535" i="1"/>
  <c r="S535" i="1"/>
  <c r="Q536" i="1"/>
  <c r="R536" i="1"/>
  <c r="S536" i="1"/>
  <c r="Q537" i="1"/>
  <c r="R537" i="1"/>
  <c r="S537" i="1"/>
  <c r="Q538" i="1"/>
  <c r="R538" i="1"/>
  <c r="S538" i="1"/>
  <c r="Q539" i="1"/>
  <c r="R539" i="1"/>
  <c r="S539" i="1"/>
  <c r="Q540" i="1"/>
  <c r="R540" i="1"/>
  <c r="S540" i="1"/>
  <c r="Q541" i="1"/>
  <c r="R541" i="1"/>
  <c r="S541" i="1"/>
  <c r="Q542" i="1"/>
  <c r="R542" i="1"/>
  <c r="S542" i="1"/>
  <c r="Q543" i="1"/>
  <c r="R543" i="1"/>
  <c r="S543" i="1"/>
  <c r="Q544" i="1"/>
  <c r="R544" i="1"/>
  <c r="S544" i="1"/>
  <c r="Q545" i="1"/>
  <c r="R545" i="1"/>
  <c r="S545" i="1"/>
  <c r="Q546" i="1"/>
  <c r="R546" i="1"/>
  <c r="S546" i="1"/>
  <c r="Q547" i="1"/>
  <c r="R547" i="1"/>
  <c r="S547" i="1"/>
  <c r="Q548" i="1"/>
  <c r="R548" i="1"/>
  <c r="S548" i="1"/>
  <c r="Q549" i="1"/>
  <c r="R549" i="1"/>
  <c r="S549" i="1"/>
  <c r="Q550" i="1"/>
  <c r="R550" i="1"/>
  <c r="S550" i="1"/>
  <c r="Q551" i="1"/>
  <c r="R551" i="1"/>
  <c r="S551" i="1"/>
  <c r="Q552" i="1"/>
  <c r="R552" i="1"/>
  <c r="S552" i="1"/>
  <c r="Q553" i="1"/>
  <c r="R553" i="1"/>
  <c r="S553" i="1"/>
  <c r="Q554" i="1"/>
  <c r="R554" i="1"/>
  <c r="S554" i="1"/>
  <c r="Q555" i="1"/>
  <c r="R555" i="1"/>
  <c r="S555" i="1"/>
  <c r="Q556" i="1"/>
  <c r="R556" i="1"/>
  <c r="S556" i="1"/>
  <c r="Q557" i="1"/>
  <c r="R557" i="1"/>
  <c r="S557" i="1"/>
  <c r="Q558" i="1"/>
  <c r="R558" i="1"/>
  <c r="S558" i="1"/>
  <c r="Q559" i="1"/>
  <c r="R559" i="1"/>
  <c r="S559" i="1"/>
  <c r="Q560" i="1"/>
  <c r="R560" i="1"/>
  <c r="S560" i="1"/>
  <c r="Q561" i="1"/>
  <c r="R561" i="1"/>
  <c r="S561" i="1"/>
  <c r="Q562" i="1"/>
  <c r="R562" i="1"/>
  <c r="S562" i="1"/>
  <c r="Q563" i="1"/>
  <c r="R563" i="1"/>
  <c r="S563" i="1"/>
  <c r="Q564" i="1"/>
  <c r="R564" i="1"/>
  <c r="S564" i="1"/>
  <c r="Q565" i="1"/>
  <c r="R565" i="1"/>
  <c r="S565" i="1"/>
  <c r="Q566" i="1"/>
  <c r="R566" i="1"/>
  <c r="S566" i="1"/>
  <c r="Q567" i="1"/>
  <c r="R567" i="1"/>
  <c r="S567" i="1"/>
  <c r="Q568" i="1"/>
  <c r="R568" i="1"/>
  <c r="S568" i="1"/>
  <c r="Q569" i="1"/>
  <c r="R569" i="1"/>
  <c r="S569" i="1"/>
  <c r="Q570" i="1"/>
  <c r="R570" i="1"/>
  <c r="S570" i="1"/>
  <c r="Q571" i="1"/>
  <c r="R571" i="1"/>
  <c r="S571" i="1"/>
  <c r="Q572" i="1"/>
  <c r="R572" i="1"/>
  <c r="S572" i="1"/>
  <c r="T572" i="1" s="1"/>
  <c r="Q573" i="1"/>
  <c r="R573" i="1"/>
  <c r="S573" i="1"/>
  <c r="Q574" i="1"/>
  <c r="R574" i="1"/>
  <c r="S574" i="1"/>
  <c r="Q575" i="1"/>
  <c r="R575" i="1"/>
  <c r="S575" i="1"/>
  <c r="Q576" i="1"/>
  <c r="R576" i="1"/>
  <c r="S576" i="1"/>
  <c r="Q577" i="1"/>
  <c r="R577" i="1"/>
  <c r="S577" i="1"/>
  <c r="Q578" i="1"/>
  <c r="R578" i="1"/>
  <c r="S578" i="1"/>
  <c r="Q579" i="1"/>
  <c r="R579" i="1"/>
  <c r="S579" i="1"/>
  <c r="Q580" i="1"/>
  <c r="R580" i="1"/>
  <c r="S580" i="1"/>
  <c r="Q581" i="1"/>
  <c r="R581" i="1"/>
  <c r="S581" i="1"/>
  <c r="T581" i="1" s="1"/>
  <c r="Q582" i="1"/>
  <c r="T582" i="1" s="1"/>
  <c r="R582" i="1"/>
  <c r="S582" i="1"/>
  <c r="Q583" i="1"/>
  <c r="R583" i="1"/>
  <c r="S583" i="1"/>
  <c r="Q584" i="1"/>
  <c r="R584" i="1"/>
  <c r="S584" i="1"/>
  <c r="Q585" i="1"/>
  <c r="R585" i="1"/>
  <c r="S585" i="1"/>
  <c r="Q586" i="1"/>
  <c r="R586" i="1"/>
  <c r="S586" i="1"/>
  <c r="Q587" i="1"/>
  <c r="R587" i="1"/>
  <c r="S587" i="1"/>
  <c r="Q588" i="1"/>
  <c r="R588" i="1"/>
  <c r="S588" i="1"/>
  <c r="Q589" i="1"/>
  <c r="R589" i="1"/>
  <c r="S589" i="1"/>
  <c r="Q590" i="1"/>
  <c r="R590" i="1"/>
  <c r="S590" i="1"/>
  <c r="Q591" i="1"/>
  <c r="R591" i="1"/>
  <c r="S591" i="1"/>
  <c r="Q592" i="1"/>
  <c r="T592" i="1" s="1"/>
  <c r="R592" i="1"/>
  <c r="S592" i="1"/>
  <c r="Q593" i="1"/>
  <c r="R593" i="1"/>
  <c r="S593" i="1"/>
  <c r="Q594" i="1"/>
  <c r="R594" i="1"/>
  <c r="S594" i="1"/>
  <c r="Q595" i="1"/>
  <c r="R595" i="1"/>
  <c r="S595" i="1"/>
  <c r="Q596" i="1"/>
  <c r="R596" i="1"/>
  <c r="S596" i="1"/>
  <c r="Q597" i="1"/>
  <c r="R597" i="1"/>
  <c r="S597" i="1"/>
  <c r="Q598" i="1"/>
  <c r="R598" i="1"/>
  <c r="S598" i="1"/>
  <c r="Q599" i="1"/>
  <c r="R599" i="1"/>
  <c r="S599" i="1"/>
  <c r="Q600" i="1"/>
  <c r="R600" i="1"/>
  <c r="S600" i="1"/>
  <c r="Q601" i="1"/>
  <c r="R601" i="1"/>
  <c r="S601" i="1"/>
  <c r="Q602" i="1"/>
  <c r="R602" i="1"/>
  <c r="S602" i="1"/>
  <c r="Q603" i="1"/>
  <c r="R603" i="1"/>
  <c r="S603" i="1"/>
  <c r="Q604" i="1"/>
  <c r="R604" i="1"/>
  <c r="S604" i="1"/>
  <c r="Q605" i="1"/>
  <c r="R605" i="1"/>
  <c r="S605" i="1"/>
  <c r="Q606" i="1"/>
  <c r="R606" i="1"/>
  <c r="S606" i="1"/>
  <c r="Q607" i="1"/>
  <c r="R607" i="1"/>
  <c r="S607" i="1"/>
  <c r="Q608" i="1"/>
  <c r="R608" i="1"/>
  <c r="S608" i="1"/>
  <c r="Q609" i="1"/>
  <c r="R609" i="1"/>
  <c r="S609" i="1"/>
  <c r="Q610" i="1"/>
  <c r="R610" i="1"/>
  <c r="S610" i="1"/>
  <c r="Q611" i="1"/>
  <c r="R611" i="1"/>
  <c r="S611" i="1"/>
  <c r="Q612" i="1"/>
  <c r="T612" i="1" s="1"/>
  <c r="R612" i="1"/>
  <c r="S612" i="1"/>
  <c r="Q613" i="1"/>
  <c r="R613" i="1"/>
  <c r="S613" i="1"/>
  <c r="Q614" i="1"/>
  <c r="R614" i="1"/>
  <c r="S614" i="1"/>
  <c r="Q615" i="1"/>
  <c r="R615" i="1"/>
  <c r="S615" i="1"/>
  <c r="Q616" i="1"/>
  <c r="R616" i="1"/>
  <c r="S616" i="1"/>
  <c r="Q617" i="1"/>
  <c r="R617" i="1"/>
  <c r="S617" i="1"/>
  <c r="Q618" i="1"/>
  <c r="R618" i="1"/>
  <c r="T618" i="1" s="1"/>
  <c r="S618" i="1"/>
  <c r="Q619" i="1"/>
  <c r="R619" i="1"/>
  <c r="S619" i="1"/>
  <c r="Q620" i="1"/>
  <c r="R620" i="1"/>
  <c r="S620" i="1"/>
  <c r="Q621" i="1"/>
  <c r="R621" i="1"/>
  <c r="S621" i="1"/>
  <c r="Q622" i="1"/>
  <c r="R622" i="1"/>
  <c r="S622" i="1"/>
  <c r="Q623" i="1"/>
  <c r="R623" i="1"/>
  <c r="S623" i="1"/>
  <c r="Q624" i="1"/>
  <c r="R624" i="1"/>
  <c r="S624" i="1"/>
  <c r="Q625" i="1"/>
  <c r="R625" i="1"/>
  <c r="S625" i="1"/>
  <c r="Q626" i="1"/>
  <c r="R626" i="1"/>
  <c r="S626" i="1"/>
  <c r="Q627" i="1"/>
  <c r="R627" i="1"/>
  <c r="S627" i="1"/>
  <c r="Q628" i="1"/>
  <c r="R628" i="1"/>
  <c r="S628" i="1"/>
  <c r="Q629" i="1"/>
  <c r="R629" i="1"/>
  <c r="S629" i="1"/>
  <c r="Q630" i="1"/>
  <c r="R630" i="1"/>
  <c r="S630" i="1"/>
  <c r="Q631" i="1"/>
  <c r="R631" i="1"/>
  <c r="S631" i="1"/>
  <c r="Q632" i="1"/>
  <c r="R632" i="1"/>
  <c r="S632" i="1"/>
  <c r="Q633" i="1"/>
  <c r="R633" i="1"/>
  <c r="S633" i="1"/>
  <c r="Q634" i="1"/>
  <c r="R634" i="1"/>
  <c r="S634" i="1"/>
  <c r="Q635" i="1"/>
  <c r="R635" i="1"/>
  <c r="S635" i="1"/>
  <c r="Q636" i="1"/>
  <c r="R636" i="1"/>
  <c r="S636" i="1"/>
  <c r="Q637" i="1"/>
  <c r="R637" i="1"/>
  <c r="S637" i="1"/>
  <c r="Q638" i="1"/>
  <c r="R638" i="1"/>
  <c r="S638" i="1"/>
  <c r="Q639" i="1"/>
  <c r="R639" i="1"/>
  <c r="S639" i="1"/>
  <c r="Q640" i="1"/>
  <c r="R640" i="1"/>
  <c r="S640" i="1"/>
  <c r="Q641" i="1"/>
  <c r="R641" i="1"/>
  <c r="S641" i="1"/>
  <c r="Q642" i="1"/>
  <c r="R642" i="1"/>
  <c r="S642" i="1"/>
  <c r="Q643" i="1"/>
  <c r="R643" i="1"/>
  <c r="S643" i="1"/>
  <c r="Q644" i="1"/>
  <c r="R644" i="1"/>
  <c r="S644" i="1"/>
  <c r="Q645" i="1"/>
  <c r="R645" i="1"/>
  <c r="S645" i="1"/>
  <c r="Q646" i="1"/>
  <c r="R646" i="1"/>
  <c r="S646" i="1"/>
  <c r="Q647" i="1"/>
  <c r="R647" i="1"/>
  <c r="S647" i="1"/>
  <c r="Q648" i="1"/>
  <c r="R648" i="1"/>
  <c r="S648" i="1"/>
  <c r="Q649" i="1"/>
  <c r="R649" i="1"/>
  <c r="S649" i="1"/>
  <c r="Q650" i="1"/>
  <c r="R650" i="1"/>
  <c r="S650" i="1"/>
  <c r="Q651" i="1"/>
  <c r="R651" i="1"/>
  <c r="S651" i="1"/>
  <c r="Q652" i="1"/>
  <c r="R652" i="1"/>
  <c r="S652" i="1"/>
  <c r="T652" i="1" s="1"/>
  <c r="Q653" i="1"/>
  <c r="R653" i="1"/>
  <c r="S653" i="1"/>
  <c r="Q654" i="1"/>
  <c r="R654" i="1"/>
  <c r="S654" i="1"/>
  <c r="Q655" i="1"/>
  <c r="R655" i="1"/>
  <c r="S655" i="1"/>
  <c r="Q656" i="1"/>
  <c r="R656" i="1"/>
  <c r="S656" i="1"/>
  <c r="Q657" i="1"/>
  <c r="R657" i="1"/>
  <c r="S657" i="1"/>
  <c r="Q658" i="1"/>
  <c r="R658" i="1"/>
  <c r="S658" i="1"/>
  <c r="Q659" i="1"/>
  <c r="R659" i="1"/>
  <c r="S659" i="1"/>
  <c r="Q660" i="1"/>
  <c r="R660" i="1"/>
  <c r="S660" i="1"/>
  <c r="Q661" i="1"/>
  <c r="R661" i="1"/>
  <c r="S661" i="1"/>
  <c r="Q662" i="1"/>
  <c r="T662" i="1" s="1"/>
  <c r="R662" i="1"/>
  <c r="S662" i="1"/>
  <c r="Q663" i="1"/>
  <c r="R663" i="1"/>
  <c r="S663" i="1"/>
  <c r="Q664" i="1"/>
  <c r="R664" i="1"/>
  <c r="S664" i="1"/>
  <c r="Q665" i="1"/>
  <c r="R665" i="1"/>
  <c r="S665" i="1"/>
  <c r="Q666" i="1"/>
  <c r="R666" i="1"/>
  <c r="S666" i="1"/>
  <c r="Q667" i="1"/>
  <c r="R667" i="1"/>
  <c r="S667" i="1"/>
  <c r="Q668" i="1"/>
  <c r="R668" i="1"/>
  <c r="S668" i="1"/>
  <c r="Q669" i="1"/>
  <c r="R669" i="1"/>
  <c r="S669" i="1"/>
  <c r="Q670" i="1"/>
  <c r="R670" i="1"/>
  <c r="S670" i="1"/>
  <c r="Q671" i="1"/>
  <c r="R671" i="1"/>
  <c r="S671" i="1"/>
  <c r="Q672" i="1"/>
  <c r="R672" i="1"/>
  <c r="S672" i="1"/>
  <c r="Q673" i="1"/>
  <c r="R673" i="1"/>
  <c r="S673" i="1"/>
  <c r="Q674" i="1"/>
  <c r="R674" i="1"/>
  <c r="S674" i="1"/>
  <c r="Q675" i="1"/>
  <c r="R675" i="1"/>
  <c r="S675" i="1"/>
  <c r="Q676" i="1"/>
  <c r="R676" i="1"/>
  <c r="S676" i="1"/>
  <c r="Q677" i="1"/>
  <c r="R677" i="1"/>
  <c r="S677" i="1"/>
  <c r="Q678" i="1"/>
  <c r="R678" i="1"/>
  <c r="S678" i="1"/>
  <c r="Q679" i="1"/>
  <c r="R679" i="1"/>
  <c r="S679" i="1"/>
  <c r="Q680" i="1"/>
  <c r="R680" i="1"/>
  <c r="S680" i="1"/>
  <c r="Q681" i="1"/>
  <c r="R681" i="1"/>
  <c r="S681" i="1"/>
  <c r="Q682" i="1"/>
  <c r="R682" i="1"/>
  <c r="S682" i="1"/>
  <c r="Q683" i="1"/>
  <c r="R683" i="1"/>
  <c r="S683" i="1"/>
  <c r="Q684" i="1"/>
  <c r="R684" i="1"/>
  <c r="S684" i="1"/>
  <c r="Q685" i="1"/>
  <c r="R685" i="1"/>
  <c r="S685" i="1"/>
  <c r="Q686" i="1"/>
  <c r="R686" i="1"/>
  <c r="S686" i="1"/>
  <c r="Q687" i="1"/>
  <c r="R687" i="1"/>
  <c r="S687" i="1"/>
  <c r="Q688" i="1"/>
  <c r="R688" i="1"/>
  <c r="S688" i="1"/>
  <c r="Q689" i="1"/>
  <c r="R689" i="1"/>
  <c r="S689" i="1"/>
  <c r="Q690" i="1"/>
  <c r="R690" i="1"/>
  <c r="S690" i="1"/>
  <c r="Q691" i="1"/>
  <c r="R691" i="1"/>
  <c r="S691" i="1"/>
  <c r="Q692" i="1"/>
  <c r="R692" i="1"/>
  <c r="S692" i="1"/>
  <c r="Q693" i="1"/>
  <c r="R693" i="1"/>
  <c r="S693" i="1"/>
  <c r="Q694" i="1"/>
  <c r="R694" i="1"/>
  <c r="S694" i="1"/>
  <c r="Q695" i="1"/>
  <c r="R695" i="1"/>
  <c r="S695" i="1"/>
  <c r="Q696" i="1"/>
  <c r="R696" i="1"/>
  <c r="S696" i="1"/>
  <c r="Q697" i="1"/>
  <c r="R697" i="1"/>
  <c r="S697" i="1"/>
  <c r="Q698" i="1"/>
  <c r="R698" i="1"/>
  <c r="S698" i="1"/>
  <c r="Q699" i="1"/>
  <c r="R699" i="1"/>
  <c r="S699" i="1"/>
  <c r="Q700" i="1"/>
  <c r="R700" i="1"/>
  <c r="S700" i="1"/>
  <c r="Q701" i="1"/>
  <c r="R701" i="1"/>
  <c r="S701" i="1"/>
  <c r="Q702" i="1"/>
  <c r="R702" i="1"/>
  <c r="S702" i="1"/>
  <c r="Q703" i="1"/>
  <c r="R703" i="1"/>
  <c r="S703" i="1"/>
  <c r="Q704" i="1"/>
  <c r="R704" i="1"/>
  <c r="S704" i="1"/>
  <c r="Q705" i="1"/>
  <c r="R705" i="1"/>
  <c r="S705" i="1"/>
  <c r="Q706" i="1"/>
  <c r="R706" i="1"/>
  <c r="S706" i="1"/>
  <c r="Q707" i="1"/>
  <c r="R707" i="1"/>
  <c r="S707" i="1"/>
  <c r="Q708" i="1"/>
  <c r="R708" i="1"/>
  <c r="S708" i="1"/>
  <c r="Q709" i="1"/>
  <c r="R709" i="1"/>
  <c r="S709" i="1"/>
  <c r="Q710" i="1"/>
  <c r="R710" i="1"/>
  <c r="S710" i="1"/>
  <c r="Q711" i="1"/>
  <c r="R711" i="1"/>
  <c r="S711" i="1"/>
  <c r="Q712" i="1"/>
  <c r="R712" i="1"/>
  <c r="S712" i="1"/>
  <c r="Q713" i="1"/>
  <c r="R713" i="1"/>
  <c r="S713" i="1"/>
  <c r="Q714" i="1"/>
  <c r="R714" i="1"/>
  <c r="S714" i="1"/>
  <c r="Q715" i="1"/>
  <c r="R715" i="1"/>
  <c r="S715" i="1"/>
  <c r="Q716" i="1"/>
  <c r="R716" i="1"/>
  <c r="S716" i="1"/>
  <c r="Q717" i="1"/>
  <c r="R717" i="1"/>
  <c r="S717" i="1"/>
  <c r="Q718" i="1"/>
  <c r="R718" i="1"/>
  <c r="S718" i="1"/>
  <c r="Q719" i="1"/>
  <c r="R719" i="1"/>
  <c r="S719" i="1"/>
  <c r="Q720" i="1"/>
  <c r="R720" i="1"/>
  <c r="S720" i="1"/>
  <c r="Q721" i="1"/>
  <c r="R721" i="1"/>
  <c r="S721" i="1"/>
  <c r="Q722" i="1"/>
  <c r="R722" i="1"/>
  <c r="S722" i="1"/>
  <c r="Q723" i="1"/>
  <c r="R723" i="1"/>
  <c r="S723" i="1"/>
  <c r="Q724" i="1"/>
  <c r="R724" i="1"/>
  <c r="S724" i="1"/>
  <c r="Q725" i="1"/>
  <c r="R725" i="1"/>
  <c r="S725" i="1"/>
  <c r="Q726" i="1"/>
  <c r="R726" i="1"/>
  <c r="S726" i="1"/>
  <c r="Q727" i="1"/>
  <c r="R727" i="1"/>
  <c r="S727" i="1"/>
  <c r="Q728" i="1"/>
  <c r="R728" i="1"/>
  <c r="S728" i="1"/>
  <c r="Q729" i="1"/>
  <c r="R729" i="1"/>
  <c r="S729" i="1"/>
  <c r="Q730" i="1"/>
  <c r="R730" i="1"/>
  <c r="S730" i="1"/>
  <c r="Q731" i="1"/>
  <c r="R731" i="1"/>
  <c r="S731" i="1"/>
  <c r="Q732" i="1"/>
  <c r="R732" i="1"/>
  <c r="S732" i="1"/>
  <c r="T732" i="1" s="1"/>
  <c r="Q733" i="1"/>
  <c r="R733" i="1"/>
  <c r="S733" i="1"/>
  <c r="Q734" i="1"/>
  <c r="R734" i="1"/>
  <c r="S734" i="1"/>
  <c r="Q735" i="1"/>
  <c r="R735" i="1"/>
  <c r="S735" i="1"/>
  <c r="Q736" i="1"/>
  <c r="R736" i="1"/>
  <c r="S736" i="1"/>
  <c r="Q737" i="1"/>
  <c r="R737" i="1"/>
  <c r="S737" i="1"/>
  <c r="Q738" i="1"/>
  <c r="R738" i="1"/>
  <c r="S738" i="1"/>
  <c r="Q739" i="1"/>
  <c r="R739" i="1"/>
  <c r="S739" i="1"/>
  <c r="Q740" i="1"/>
  <c r="R740" i="1"/>
  <c r="T740" i="1" s="1"/>
  <c r="S740" i="1"/>
  <c r="Q741" i="1"/>
  <c r="R741" i="1"/>
  <c r="S741" i="1"/>
  <c r="Q742" i="1"/>
  <c r="R742" i="1"/>
  <c r="S742" i="1"/>
  <c r="Q743" i="1"/>
  <c r="R743" i="1"/>
  <c r="S743" i="1"/>
  <c r="Q744" i="1"/>
  <c r="R744" i="1"/>
  <c r="S744" i="1"/>
  <c r="Q745" i="1"/>
  <c r="R745" i="1"/>
  <c r="S745" i="1"/>
  <c r="Q746" i="1"/>
  <c r="R746" i="1"/>
  <c r="S746" i="1"/>
  <c r="Q747" i="1"/>
  <c r="R747" i="1"/>
  <c r="S747" i="1"/>
  <c r="Q748" i="1"/>
  <c r="R748" i="1"/>
  <c r="S748" i="1"/>
  <c r="Q749" i="1"/>
  <c r="R749" i="1"/>
  <c r="S749" i="1"/>
  <c r="Q750" i="1"/>
  <c r="R750" i="1"/>
  <c r="S750" i="1"/>
  <c r="Q751" i="1"/>
  <c r="R751" i="1"/>
  <c r="S751" i="1"/>
  <c r="T751" i="1" s="1"/>
  <c r="Q752" i="1"/>
  <c r="R752" i="1"/>
  <c r="S752" i="1"/>
  <c r="Q753" i="1"/>
  <c r="R753" i="1"/>
  <c r="S753" i="1"/>
  <c r="Q754" i="1"/>
  <c r="R754" i="1"/>
  <c r="S754" i="1"/>
  <c r="Q755" i="1"/>
  <c r="R755" i="1"/>
  <c r="S755" i="1"/>
  <c r="Q756" i="1"/>
  <c r="R756" i="1"/>
  <c r="S756" i="1"/>
  <c r="Q757" i="1"/>
  <c r="R757" i="1"/>
  <c r="S757" i="1"/>
  <c r="Q758" i="1"/>
  <c r="R758" i="1"/>
  <c r="S758" i="1"/>
  <c r="Q759" i="1"/>
  <c r="R759" i="1"/>
  <c r="S759" i="1"/>
  <c r="Q760" i="1"/>
  <c r="R760" i="1"/>
  <c r="S760" i="1"/>
  <c r="Q761" i="1"/>
  <c r="R761" i="1"/>
  <c r="S761" i="1"/>
  <c r="Q762" i="1"/>
  <c r="R762" i="1"/>
  <c r="S762" i="1"/>
  <c r="Q763" i="1"/>
  <c r="R763" i="1"/>
  <c r="S763" i="1"/>
  <c r="Q764" i="1"/>
  <c r="R764" i="1"/>
  <c r="S764" i="1"/>
  <c r="Q765" i="1"/>
  <c r="R765" i="1"/>
  <c r="S765" i="1"/>
  <c r="Q766" i="1"/>
  <c r="R766" i="1"/>
  <c r="S766" i="1"/>
  <c r="Q767" i="1"/>
  <c r="R767" i="1"/>
  <c r="S767" i="1"/>
  <c r="Q768" i="1"/>
  <c r="R768" i="1"/>
  <c r="S768" i="1"/>
  <c r="Q769" i="1"/>
  <c r="R769" i="1"/>
  <c r="S769" i="1"/>
  <c r="Q770" i="1"/>
  <c r="R770" i="1"/>
  <c r="S770" i="1"/>
  <c r="Q771" i="1"/>
  <c r="R771" i="1"/>
  <c r="S771" i="1"/>
  <c r="Q772" i="1"/>
  <c r="R772" i="1"/>
  <c r="S772" i="1"/>
  <c r="Q773" i="1"/>
  <c r="R773" i="1"/>
  <c r="S773" i="1"/>
  <c r="Q774" i="1"/>
  <c r="R774" i="1"/>
  <c r="S774" i="1"/>
  <c r="Q775" i="1"/>
  <c r="R775" i="1"/>
  <c r="S775" i="1"/>
  <c r="Q776" i="1"/>
  <c r="R776" i="1"/>
  <c r="S776" i="1"/>
  <c r="Q777" i="1"/>
  <c r="R777" i="1"/>
  <c r="S777" i="1"/>
  <c r="Q778" i="1"/>
  <c r="R778" i="1"/>
  <c r="S778" i="1"/>
  <c r="Q779" i="1"/>
  <c r="R779" i="1"/>
  <c r="S779" i="1"/>
  <c r="T779" i="1" s="1"/>
  <c r="Q780" i="1"/>
  <c r="R780" i="1"/>
  <c r="S780" i="1"/>
  <c r="Q781" i="1"/>
  <c r="R781" i="1"/>
  <c r="S781" i="1"/>
  <c r="Q782" i="1"/>
  <c r="R782" i="1"/>
  <c r="S782" i="1"/>
  <c r="Q783" i="1"/>
  <c r="R783" i="1"/>
  <c r="S783" i="1"/>
  <c r="Q784" i="1"/>
  <c r="R784" i="1"/>
  <c r="S784" i="1"/>
  <c r="Q785" i="1"/>
  <c r="R785" i="1"/>
  <c r="S785" i="1"/>
  <c r="Q786" i="1"/>
  <c r="R786" i="1"/>
  <c r="S786" i="1"/>
  <c r="Q787" i="1"/>
  <c r="R787" i="1"/>
  <c r="S787" i="1"/>
  <c r="Q788" i="1"/>
  <c r="R788" i="1"/>
  <c r="S788" i="1"/>
  <c r="Q789" i="1"/>
  <c r="R789" i="1"/>
  <c r="S789" i="1"/>
  <c r="Q790" i="1"/>
  <c r="R790" i="1"/>
  <c r="S790" i="1"/>
  <c r="Q791" i="1"/>
  <c r="R791" i="1"/>
  <c r="S791" i="1"/>
  <c r="Q792" i="1"/>
  <c r="R792" i="1"/>
  <c r="S792" i="1"/>
  <c r="Q793" i="1"/>
  <c r="R793" i="1"/>
  <c r="S793" i="1"/>
  <c r="Q794" i="1"/>
  <c r="R794" i="1"/>
  <c r="S794" i="1"/>
  <c r="Q795" i="1"/>
  <c r="R795" i="1"/>
  <c r="S795" i="1"/>
  <c r="Q796" i="1"/>
  <c r="R796" i="1"/>
  <c r="S796" i="1"/>
  <c r="Q797" i="1"/>
  <c r="R797" i="1"/>
  <c r="S797" i="1"/>
  <c r="Q798" i="1"/>
  <c r="R798" i="1"/>
  <c r="S798" i="1"/>
  <c r="Q799" i="1"/>
  <c r="R799" i="1"/>
  <c r="S799" i="1"/>
  <c r="Q801" i="1"/>
  <c r="R801" i="1"/>
  <c r="S801" i="1"/>
  <c r="Q802" i="1"/>
  <c r="R802" i="1"/>
  <c r="S802" i="1"/>
  <c r="Q803" i="1"/>
  <c r="R803" i="1"/>
  <c r="S803" i="1"/>
  <c r="Q804" i="1"/>
  <c r="R804" i="1"/>
  <c r="S804" i="1"/>
  <c r="Q805" i="1"/>
  <c r="R805" i="1"/>
  <c r="S805" i="1"/>
  <c r="Q806" i="1"/>
  <c r="R806" i="1"/>
  <c r="S806" i="1"/>
  <c r="Q807" i="1"/>
  <c r="R807" i="1"/>
  <c r="S807" i="1"/>
  <c r="Q808" i="1"/>
  <c r="R808" i="1"/>
  <c r="S808" i="1"/>
  <c r="Q809" i="1"/>
  <c r="R809" i="1"/>
  <c r="S809" i="1"/>
  <c r="Q810" i="1"/>
  <c r="R810" i="1"/>
  <c r="S810" i="1"/>
  <c r="Q811" i="1"/>
  <c r="R811" i="1"/>
  <c r="S811" i="1"/>
  <c r="Q812" i="1"/>
  <c r="R812" i="1"/>
  <c r="S812" i="1"/>
  <c r="Q813" i="1"/>
  <c r="R813" i="1"/>
  <c r="S813" i="1"/>
  <c r="Q814" i="1"/>
  <c r="R814" i="1"/>
  <c r="S814" i="1"/>
  <c r="Q815" i="1"/>
  <c r="R815" i="1"/>
  <c r="S815" i="1"/>
  <c r="T815" i="1" s="1"/>
  <c r="Q816" i="1"/>
  <c r="R816" i="1"/>
  <c r="S816" i="1"/>
  <c r="Q817" i="1"/>
  <c r="R817" i="1"/>
  <c r="S817" i="1"/>
  <c r="Q818" i="1"/>
  <c r="R818" i="1"/>
  <c r="S818" i="1"/>
  <c r="Q819" i="1"/>
  <c r="R819" i="1"/>
  <c r="S819" i="1"/>
  <c r="Q820" i="1"/>
  <c r="R820" i="1"/>
  <c r="S820" i="1"/>
  <c r="Q821" i="1"/>
  <c r="R821" i="1"/>
  <c r="S821" i="1"/>
  <c r="Q822" i="1"/>
  <c r="R822" i="1"/>
  <c r="S822" i="1"/>
  <c r="Q823" i="1"/>
  <c r="R823" i="1"/>
  <c r="S823" i="1"/>
  <c r="Q824" i="1"/>
  <c r="R824" i="1"/>
  <c r="S824" i="1"/>
  <c r="Q825" i="1"/>
  <c r="R825" i="1"/>
  <c r="S825" i="1"/>
  <c r="Q826" i="1"/>
  <c r="R826" i="1"/>
  <c r="S826" i="1"/>
  <c r="Q827" i="1"/>
  <c r="R827" i="1"/>
  <c r="S827" i="1"/>
  <c r="Q828" i="1"/>
  <c r="R828" i="1"/>
  <c r="S828" i="1"/>
  <c r="Q829" i="1"/>
  <c r="R829" i="1"/>
  <c r="S829" i="1"/>
  <c r="Q830" i="1"/>
  <c r="R830" i="1"/>
  <c r="S830" i="1"/>
  <c r="Q831" i="1"/>
  <c r="R831" i="1"/>
  <c r="S831" i="1"/>
  <c r="Q832" i="1"/>
  <c r="R832" i="1"/>
  <c r="S832" i="1"/>
  <c r="Q833" i="1"/>
  <c r="R833" i="1"/>
  <c r="S833" i="1"/>
  <c r="Q834" i="1"/>
  <c r="R834" i="1"/>
  <c r="S834" i="1"/>
  <c r="Q835" i="1"/>
  <c r="R835" i="1"/>
  <c r="S835" i="1"/>
  <c r="T835" i="1" s="1"/>
  <c r="Q836" i="1"/>
  <c r="R836" i="1"/>
  <c r="S836" i="1"/>
  <c r="Q837" i="1"/>
  <c r="R837" i="1"/>
  <c r="S837" i="1"/>
  <c r="Q838" i="1"/>
  <c r="R838" i="1"/>
  <c r="S838" i="1"/>
  <c r="Q839" i="1"/>
  <c r="R839" i="1"/>
  <c r="S839" i="1"/>
  <c r="Q840" i="1"/>
  <c r="R840" i="1"/>
  <c r="S840" i="1"/>
  <c r="Q841" i="1"/>
  <c r="R841" i="1"/>
  <c r="S841" i="1"/>
  <c r="Q842" i="1"/>
  <c r="R842" i="1"/>
  <c r="S842" i="1"/>
  <c r="S4" i="1"/>
  <c r="R4" i="1"/>
  <c r="Q4" i="1"/>
  <c r="L776" i="1"/>
  <c r="L579" i="1"/>
  <c r="L560" i="1"/>
  <c r="P7" i="1"/>
  <c r="N5" i="1"/>
  <c r="N41" i="1"/>
  <c r="N45" i="1"/>
  <c r="L577" i="1"/>
  <c r="N15" i="1"/>
  <c r="L20" i="1"/>
  <c r="L22" i="1"/>
  <c r="L39" i="1"/>
  <c r="N60" i="1"/>
  <c r="N67" i="1"/>
  <c r="N576" i="1"/>
  <c r="N571" i="1"/>
  <c r="L488" i="1"/>
  <c r="L295" i="1"/>
  <c r="L200" i="1"/>
  <c r="L8" i="1"/>
  <c r="P15" i="1"/>
  <c r="P28" i="1"/>
  <c r="P34" i="1"/>
  <c r="L37" i="1"/>
  <c r="N39" i="1"/>
  <c r="L48" i="1"/>
  <c r="N575" i="1"/>
  <c r="L571" i="1"/>
  <c r="L554" i="1"/>
  <c r="L487" i="1"/>
  <c r="N199" i="1"/>
  <c r="L25" i="1"/>
  <c r="N8" i="1"/>
  <c r="N10" i="1"/>
  <c r="N18" i="1"/>
  <c r="P20" i="1"/>
  <c r="P24" i="1"/>
  <c r="P26" i="1"/>
  <c r="N37" i="1"/>
  <c r="P39" i="1"/>
  <c r="L50" i="1"/>
  <c r="L56" i="1"/>
  <c r="P58" i="1"/>
  <c r="P65" i="1"/>
  <c r="N78" i="1"/>
  <c r="L575" i="1"/>
  <c r="N567" i="1"/>
  <c r="L553" i="1"/>
  <c r="L486" i="1"/>
  <c r="L199" i="1"/>
  <c r="N13" i="1"/>
  <c r="L6" i="1"/>
  <c r="P8" i="1"/>
  <c r="P10" i="1"/>
  <c r="P13" i="1"/>
  <c r="P18" i="1"/>
  <c r="N22" i="1"/>
  <c r="L52" i="1"/>
  <c r="N56" i="1"/>
  <c r="P63" i="1"/>
  <c r="L74" i="1"/>
  <c r="L76" i="1"/>
  <c r="P78" i="1"/>
  <c r="N574" i="1"/>
  <c r="L567" i="1"/>
  <c r="N556" i="1"/>
  <c r="L484" i="1"/>
  <c r="L156" i="1"/>
  <c r="L13" i="1"/>
  <c r="N6" i="1"/>
  <c r="P22" i="1"/>
  <c r="L42" i="1"/>
  <c r="L44" i="1"/>
  <c r="L46" i="1"/>
  <c r="N48" i="1"/>
  <c r="P56" i="1"/>
  <c r="L70" i="1"/>
  <c r="L72" i="1"/>
  <c r="N74" i="1"/>
  <c r="N76" i="1"/>
  <c r="L574" i="1"/>
  <c r="N566" i="1"/>
  <c r="N557" i="1"/>
  <c r="L483" i="1"/>
  <c r="L155" i="1"/>
  <c r="P6" i="1"/>
  <c r="L16" i="1"/>
  <c r="L29" i="1"/>
  <c r="L31" i="1"/>
  <c r="L35" i="1"/>
  <c r="P37" i="1"/>
  <c r="N42" i="1"/>
  <c r="N46" i="1"/>
  <c r="P48" i="1"/>
  <c r="N50" i="1"/>
  <c r="L54" i="1"/>
  <c r="L61" i="1"/>
  <c r="N70" i="1"/>
  <c r="N72" i="1"/>
  <c r="P74" i="1"/>
  <c r="P76" i="1"/>
  <c r="N580" i="1"/>
  <c r="L566" i="1"/>
  <c r="N558" i="1"/>
  <c r="L289" i="1"/>
  <c r="L135" i="1"/>
  <c r="N16" i="1"/>
  <c r="N29" i="1"/>
  <c r="L33" i="1"/>
  <c r="N35" i="1"/>
  <c r="L40" i="1"/>
  <c r="P42" i="1"/>
  <c r="P46" i="1"/>
  <c r="L580" i="1"/>
  <c r="N565" i="1"/>
  <c r="N559" i="1"/>
  <c r="L448" i="1"/>
  <c r="N288" i="1"/>
  <c r="L9" i="1"/>
  <c r="L11" i="1"/>
  <c r="P16" i="1"/>
  <c r="L19" i="1"/>
  <c r="L21" i="1"/>
  <c r="N25" i="1"/>
  <c r="L27" i="1"/>
  <c r="P35" i="1"/>
  <c r="N40" i="1"/>
  <c r="N44" i="1"/>
  <c r="P52" i="1"/>
  <c r="P54" i="1"/>
  <c r="P61" i="1"/>
  <c r="L66" i="1"/>
  <c r="N68" i="1"/>
  <c r="N88" i="1"/>
  <c r="N90" i="1"/>
  <c r="P92" i="1"/>
  <c r="N94" i="1"/>
  <c r="N578" i="1"/>
  <c r="L374" i="1"/>
  <c r="L14" i="1"/>
  <c r="L41" i="1"/>
  <c r="P67" i="1"/>
  <c r="P70" i="1"/>
  <c r="N79" i="1"/>
  <c r="N81" i="1"/>
  <c r="P93" i="1"/>
  <c r="L108" i="1"/>
  <c r="P110" i="1"/>
  <c r="L117" i="1"/>
  <c r="P119" i="1"/>
  <c r="L126" i="1"/>
  <c r="P128" i="1"/>
  <c r="N137" i="1"/>
  <c r="L139" i="1"/>
  <c r="N141" i="1"/>
  <c r="L150" i="1"/>
  <c r="L154" i="1"/>
  <c r="N156" i="1"/>
  <c r="N165" i="1"/>
  <c r="P169" i="1"/>
  <c r="L174" i="1"/>
  <c r="L179" i="1"/>
  <c r="P181" i="1"/>
  <c r="N190" i="1"/>
  <c r="L195" i="1"/>
  <c r="P197" i="1"/>
  <c r="L209" i="1"/>
  <c r="N211" i="1"/>
  <c r="L216" i="1"/>
  <c r="N218" i="1"/>
  <c r="N220" i="1"/>
  <c r="N234" i="1"/>
  <c r="P241" i="1"/>
  <c r="P243" i="1"/>
  <c r="L254" i="1"/>
  <c r="L256" i="1"/>
  <c r="P265" i="1"/>
  <c r="L269" i="1"/>
  <c r="N577" i="1"/>
  <c r="L359" i="1"/>
  <c r="P41" i="1"/>
  <c r="L49" i="1"/>
  <c r="N58" i="1"/>
  <c r="N61" i="1"/>
  <c r="P79" i="1"/>
  <c r="P81" i="1"/>
  <c r="N89" i="1"/>
  <c r="N91" i="1"/>
  <c r="L98" i="1"/>
  <c r="N108" i="1"/>
  <c r="P112" i="1"/>
  <c r="N117" i="1"/>
  <c r="N126" i="1"/>
  <c r="L133" i="1"/>
  <c r="N139" i="1"/>
  <c r="P141" i="1"/>
  <c r="P143" i="1"/>
  <c r="L148" i="1"/>
  <c r="N150" i="1"/>
  <c r="N154" i="1"/>
  <c r="P156" i="1"/>
  <c r="L161" i="1"/>
  <c r="P165" i="1"/>
  <c r="P167" i="1"/>
  <c r="N174" i="1"/>
  <c r="P183" i="1"/>
  <c r="P190" i="1"/>
  <c r="N195" i="1"/>
  <c r="L207" i="1"/>
  <c r="N209" i="1"/>
  <c r="P211" i="1"/>
  <c r="P218" i="1"/>
  <c r="P220" i="1"/>
  <c r="L223" i="1"/>
  <c r="P227" i="1"/>
  <c r="P234" i="1"/>
  <c r="L237" i="1"/>
  <c r="P239" i="1"/>
  <c r="L252" i="1"/>
  <c r="N256" i="1"/>
  <c r="L261" i="1"/>
  <c r="L263" i="1"/>
  <c r="N267" i="1"/>
  <c r="L271" i="1"/>
  <c r="L352" i="1"/>
  <c r="L45" i="1"/>
  <c r="N49" i="1"/>
  <c r="N52" i="1"/>
  <c r="L55" i="1"/>
  <c r="P89" i="1"/>
  <c r="P91" i="1"/>
  <c r="L96" i="1"/>
  <c r="L102" i="1"/>
  <c r="L104" i="1"/>
  <c r="L106" i="1"/>
  <c r="P108" i="1"/>
  <c r="L115" i="1"/>
  <c r="P117" i="1"/>
  <c r="L124" i="1"/>
  <c r="P126" i="1"/>
  <c r="L131" i="1"/>
  <c r="N135" i="1"/>
  <c r="P139" i="1"/>
  <c r="L152" i="1"/>
  <c r="L159" i="1"/>
  <c r="N161" i="1"/>
  <c r="P163" i="1"/>
  <c r="L172" i="1"/>
  <c r="P174" i="1"/>
  <c r="L177" i="1"/>
  <c r="L193" i="1"/>
  <c r="P200" i="1"/>
  <c r="L205" i="1"/>
  <c r="P209" i="1"/>
  <c r="N214" i="1"/>
  <c r="N223" i="1"/>
  <c r="P225" i="1"/>
  <c r="N237" i="1"/>
  <c r="L246" i="1"/>
  <c r="N252" i="1"/>
  <c r="P256" i="1"/>
  <c r="N569" i="1"/>
  <c r="P11" i="1"/>
  <c r="L15" i="1"/>
  <c r="L23" i="1"/>
  <c r="P55" i="1"/>
  <c r="L68" i="1"/>
  <c r="N87" i="1"/>
  <c r="P96" i="1"/>
  <c r="N98" i="1"/>
  <c r="N100" i="1"/>
  <c r="P104" i="1"/>
  <c r="P106" i="1"/>
  <c r="L111" i="1"/>
  <c r="P115" i="1"/>
  <c r="N122" i="1"/>
  <c r="P124" i="1"/>
  <c r="L129" i="1"/>
  <c r="N133" i="1"/>
  <c r="N148" i="1"/>
  <c r="P150" i="1"/>
  <c r="P154" i="1"/>
  <c r="P159" i="1"/>
  <c r="L170" i="1"/>
  <c r="P172" i="1"/>
  <c r="P179" i="1"/>
  <c r="L182" i="1"/>
  <c r="N188" i="1"/>
  <c r="P193" i="1"/>
  <c r="P195" i="1"/>
  <c r="N203" i="1"/>
  <c r="N207" i="1"/>
  <c r="P216" i="1"/>
  <c r="N230" i="1"/>
  <c r="N232" i="1"/>
  <c r="L244" i="1"/>
  <c r="N248" i="1"/>
  <c r="N250" i="1"/>
  <c r="P254" i="1"/>
  <c r="N259" i="1"/>
  <c r="P269" i="1"/>
  <c r="N271" i="1"/>
  <c r="L565" i="1"/>
  <c r="L288" i="1"/>
  <c r="P77" i="1"/>
  <c r="L80" i="1"/>
  <c r="L82" i="1"/>
  <c r="P100" i="1"/>
  <c r="P102" i="1"/>
  <c r="L109" i="1"/>
  <c r="N113" i="1"/>
  <c r="N120" i="1"/>
  <c r="L127" i="1"/>
  <c r="P129" i="1"/>
  <c r="P131" i="1"/>
  <c r="N142" i="1"/>
  <c r="N144" i="1"/>
  <c r="N146" i="1"/>
  <c r="P152" i="1"/>
  <c r="L157" i="1"/>
  <c r="L164" i="1"/>
  <c r="L166" i="1"/>
  <c r="L168" i="1"/>
  <c r="P170" i="1"/>
  <c r="L175" i="1"/>
  <c r="P177" i="1"/>
  <c r="L184" i="1"/>
  <c r="N186" i="1"/>
  <c r="N191" i="1"/>
  <c r="P205" i="1"/>
  <c r="N212" i="1"/>
  <c r="N221" i="1"/>
  <c r="N228" i="1"/>
  <c r="N235" i="1"/>
  <c r="N240" i="1"/>
  <c r="P244" i="1"/>
  <c r="P246" i="1"/>
  <c r="N564" i="1"/>
  <c r="N286" i="1"/>
  <c r="L34" i="1"/>
  <c r="L53" i="1"/>
  <c r="N59" i="1"/>
  <c r="N71" i="1"/>
  <c r="N82" i="1"/>
  <c r="N92" i="1"/>
  <c r="P94" i="1"/>
  <c r="N109" i="1"/>
  <c r="N111" i="1"/>
  <c r="P113" i="1"/>
  <c r="L118" i="1"/>
  <c r="N127" i="1"/>
  <c r="L138" i="1"/>
  <c r="L140" i="1"/>
  <c r="P144" i="1"/>
  <c r="P146" i="1"/>
  <c r="N157" i="1"/>
  <c r="N164" i="1"/>
  <c r="N166" i="1"/>
  <c r="N168" i="1"/>
  <c r="N175" i="1"/>
  <c r="N182" i="1"/>
  <c r="N184" i="1"/>
  <c r="P186" i="1"/>
  <c r="P191" i="1"/>
  <c r="L201" i="1"/>
  <c r="L210" i="1"/>
  <c r="P212" i="1"/>
  <c r="P221" i="1"/>
  <c r="L224" i="1"/>
  <c r="L226" i="1"/>
  <c r="P228" i="1"/>
  <c r="P235" i="1"/>
  <c r="L238" i="1"/>
  <c r="P240" i="1"/>
  <c r="L253" i="1"/>
  <c r="L257" i="1"/>
  <c r="L559" i="1"/>
  <c r="L248" i="1"/>
  <c r="L12" i="1"/>
  <c r="N31" i="1"/>
  <c r="P50" i="1"/>
  <c r="N66" i="1"/>
  <c r="P71" i="1"/>
  <c r="N80" i="1"/>
  <c r="P82" i="1"/>
  <c r="N85" i="1"/>
  <c r="L107" i="1"/>
  <c r="P109" i="1"/>
  <c r="P111" i="1"/>
  <c r="L116" i="1"/>
  <c r="N118" i="1"/>
  <c r="L125" i="1"/>
  <c r="P127" i="1"/>
  <c r="L136" i="1"/>
  <c r="N155" i="1"/>
  <c r="P157" i="1"/>
  <c r="L160" i="1"/>
  <c r="L162" i="1"/>
  <c r="P164" i="1"/>
  <c r="P166" i="1"/>
  <c r="P168" i="1"/>
  <c r="L173" i="1"/>
  <c r="P175" i="1"/>
  <c r="L180" i="1"/>
  <c r="P182" i="1"/>
  <c r="P184" i="1"/>
  <c r="L194" i="1"/>
  <c r="L196" i="1"/>
  <c r="N198" i="1"/>
  <c r="N201" i="1"/>
  <c r="N210" i="1"/>
  <c r="N219" i="1"/>
  <c r="N224" i="1"/>
  <c r="N226" i="1"/>
  <c r="N238" i="1"/>
  <c r="N242" i="1"/>
  <c r="N257" i="1"/>
  <c r="N264" i="1"/>
  <c r="N266" i="1"/>
  <c r="L557" i="1"/>
  <c r="L214" i="1"/>
  <c r="P12" i="1"/>
  <c r="P31" i="1"/>
  <c r="P66" i="1"/>
  <c r="P80" i="1"/>
  <c r="P85" i="1"/>
  <c r="P90" i="1"/>
  <c r="L97" i="1"/>
  <c r="L105" i="1"/>
  <c r="N116" i="1"/>
  <c r="P118" i="1"/>
  <c r="P120" i="1"/>
  <c r="L123" i="1"/>
  <c r="N136" i="1"/>
  <c r="P142" i="1"/>
  <c r="L151" i="1"/>
  <c r="N160" i="1"/>
  <c r="N162" i="1"/>
  <c r="N180" i="1"/>
  <c r="L189" i="1"/>
  <c r="N194" i="1"/>
  <c r="N196" i="1"/>
  <c r="P198" i="1"/>
  <c r="P201" i="1"/>
  <c r="L204" i="1"/>
  <c r="L208" i="1"/>
  <c r="P210" i="1"/>
  <c r="L217" i="1"/>
  <c r="P219" i="1"/>
  <c r="P224" i="1"/>
  <c r="P226" i="1"/>
  <c r="L233" i="1"/>
  <c r="P238" i="1"/>
  <c r="P242" i="1"/>
  <c r="L251" i="1"/>
  <c r="L255" i="1"/>
  <c r="P257" i="1"/>
  <c r="L260" i="1"/>
  <c r="N560" i="1"/>
  <c r="L28" i="1"/>
  <c r="P43" i="1"/>
  <c r="P47" i="1"/>
  <c r="N53" i="1"/>
  <c r="L69" i="1"/>
  <c r="L78" i="1"/>
  <c r="P88" i="1"/>
  <c r="N97" i="1"/>
  <c r="L99" i="1"/>
  <c r="N105" i="1"/>
  <c r="N123" i="1"/>
  <c r="N134" i="1"/>
  <c r="P136" i="1"/>
  <c r="N138" i="1"/>
  <c r="N140" i="1"/>
  <c r="L149" i="1"/>
  <c r="N151" i="1"/>
  <c r="L153" i="1"/>
  <c r="P162" i="1"/>
  <c r="L178" i="1"/>
  <c r="P180" i="1"/>
  <c r="N189" i="1"/>
  <c r="P196" i="1"/>
  <c r="N204" i="1"/>
  <c r="N208" i="1"/>
  <c r="N215" i="1"/>
  <c r="N217" i="1"/>
  <c r="L231" i="1"/>
  <c r="N233" i="1"/>
  <c r="L249" i="1"/>
  <c r="N253" i="1"/>
  <c r="N255" i="1"/>
  <c r="N260" i="1"/>
  <c r="N561" i="1"/>
  <c r="L134" i="1"/>
  <c r="L65" i="1"/>
  <c r="L5" i="1"/>
  <c r="P17" i="1"/>
  <c r="L57" i="1"/>
  <c r="N69" i="1"/>
  <c r="L95" i="1"/>
  <c r="N101" i="1"/>
  <c r="L103" i="1"/>
  <c r="N107" i="1"/>
  <c r="L114" i="1"/>
  <c r="N125" i="1"/>
  <c r="L130" i="1"/>
  <c r="L132" i="1"/>
  <c r="P138" i="1"/>
  <c r="P140" i="1"/>
  <c r="L147" i="1"/>
  <c r="N149" i="1"/>
  <c r="N153" i="1"/>
  <c r="P155" i="1"/>
  <c r="L171" i="1"/>
  <c r="N173" i="1"/>
  <c r="N178" i="1"/>
  <c r="L187" i="1"/>
  <c r="P189" i="1"/>
  <c r="L192" i="1"/>
  <c r="L206" i="1"/>
  <c r="P208" i="1"/>
  <c r="P215" i="1"/>
  <c r="P217" i="1"/>
  <c r="L222" i="1"/>
  <c r="P233" i="1"/>
  <c r="L236" i="1"/>
  <c r="L245" i="1"/>
  <c r="L247" i="1"/>
  <c r="P253" i="1"/>
  <c r="P255" i="1"/>
  <c r="N262" i="1"/>
  <c r="P268" i="1"/>
  <c r="N550" i="1"/>
  <c r="L62" i="1"/>
  <c r="P5" i="1"/>
  <c r="P40" i="1"/>
  <c r="N57" i="1"/>
  <c r="L60" i="1"/>
  <c r="P69" i="1"/>
  <c r="P75" i="1"/>
  <c r="L83" i="1"/>
  <c r="N95" i="1"/>
  <c r="N103" i="1"/>
  <c r="P107" i="1"/>
  <c r="L110" i="1"/>
  <c r="N114" i="1"/>
  <c r="P116" i="1"/>
  <c r="P125" i="1"/>
  <c r="L128" i="1"/>
  <c r="N130" i="1"/>
  <c r="N132" i="1"/>
  <c r="L145" i="1"/>
  <c r="N147" i="1"/>
  <c r="P149" i="1"/>
  <c r="P153" i="1"/>
  <c r="L158" i="1"/>
  <c r="P160" i="1"/>
  <c r="L169" i="1"/>
  <c r="N171" i="1"/>
  <c r="P173" i="1"/>
  <c r="L176" i="1"/>
  <c r="P178" i="1"/>
  <c r="N187" i="1"/>
  <c r="N192" i="1"/>
  <c r="P194" i="1"/>
  <c r="N206" i="1"/>
  <c r="L213" i="1"/>
  <c r="N222" i="1"/>
  <c r="L229" i="1"/>
  <c r="N236" i="1"/>
  <c r="L241" i="1"/>
  <c r="N245" i="1"/>
  <c r="N251" i="1"/>
  <c r="P262" i="1"/>
  <c r="L490" i="1"/>
  <c r="L32" i="1"/>
  <c r="N51" i="1"/>
  <c r="P57" i="1"/>
  <c r="P60" i="1"/>
  <c r="L64" i="1"/>
  <c r="L67" i="1"/>
  <c r="P72" i="1"/>
  <c r="L81" i="1"/>
  <c r="N83" i="1"/>
  <c r="N86" i="1"/>
  <c r="P95" i="1"/>
  <c r="P97" i="1"/>
  <c r="N99" i="1"/>
  <c r="P103" i="1"/>
  <c r="P105" i="1"/>
  <c r="L112" i="1"/>
  <c r="P114" i="1"/>
  <c r="L121" i="1"/>
  <c r="P123" i="1"/>
  <c r="P130" i="1"/>
  <c r="P132" i="1"/>
  <c r="P134" i="1"/>
  <c r="L143" i="1"/>
  <c r="N145" i="1"/>
  <c r="P147" i="1"/>
  <c r="P151" i="1"/>
  <c r="N158" i="1"/>
  <c r="L165" i="1"/>
  <c r="L167" i="1"/>
  <c r="P171" i="1"/>
  <c r="N176" i="1"/>
  <c r="L183" i="1"/>
  <c r="L185" i="1"/>
  <c r="P192" i="1"/>
  <c r="P199" i="1"/>
  <c r="L202" i="1"/>
  <c r="P204" i="1"/>
  <c r="P206" i="1"/>
  <c r="L211" i="1"/>
  <c r="N213" i="1"/>
  <c r="L220" i="1"/>
  <c r="P222" i="1"/>
  <c r="L227" i="1"/>
  <c r="N229" i="1"/>
  <c r="N231" i="1"/>
  <c r="P236" i="1"/>
  <c r="L239" i="1"/>
  <c r="P245" i="1"/>
  <c r="N249" i="1"/>
  <c r="P251" i="1"/>
  <c r="L258" i="1"/>
  <c r="P260" i="1"/>
  <c r="P270" i="1"/>
  <c r="N272" i="1"/>
  <c r="P36" i="1"/>
  <c r="P44" i="1"/>
  <c r="P51" i="1"/>
  <c r="N54" i="1"/>
  <c r="N64" i="1"/>
  <c r="L79" i="1"/>
  <c r="P83" i="1"/>
  <c r="P86" i="1"/>
  <c r="L91" i="1"/>
  <c r="P99" i="1"/>
  <c r="P101" i="1"/>
  <c r="N112" i="1"/>
  <c r="L119" i="1"/>
  <c r="N121" i="1"/>
  <c r="N143" i="1"/>
  <c r="P145" i="1"/>
  <c r="P158" i="1"/>
  <c r="L163" i="1"/>
  <c r="N167" i="1"/>
  <c r="P176" i="1"/>
  <c r="L181" i="1"/>
  <c r="N183" i="1"/>
  <c r="N185" i="1"/>
  <c r="L197" i="1"/>
  <c r="N202" i="1"/>
  <c r="P213" i="1"/>
  <c r="L225" i="1"/>
  <c r="N227" i="1"/>
  <c r="P229" i="1"/>
  <c r="P231" i="1"/>
  <c r="N239" i="1"/>
  <c r="L243" i="1"/>
  <c r="N247" i="1"/>
  <c r="P249" i="1"/>
  <c r="N258" i="1"/>
  <c r="L265" i="1"/>
  <c r="N573" i="1"/>
  <c r="N131" i="1"/>
  <c r="P135" i="1"/>
  <c r="N152" i="1"/>
  <c r="P161" i="1"/>
  <c r="P207" i="1"/>
  <c r="N216" i="1"/>
  <c r="L250" i="1"/>
  <c r="N268" i="1"/>
  <c r="P273" i="1"/>
  <c r="N275" i="1"/>
  <c r="L279" i="1"/>
  <c r="L292" i="1"/>
  <c r="P294" i="1"/>
  <c r="N298" i="1"/>
  <c r="N300" i="1"/>
  <c r="P304" i="1"/>
  <c r="N308" i="1"/>
  <c r="N310" i="1"/>
  <c r="N314" i="1"/>
  <c r="P323" i="1"/>
  <c r="L330" i="1"/>
  <c r="N332" i="1"/>
  <c r="L346" i="1"/>
  <c r="L348" i="1"/>
  <c r="P350" i="1"/>
  <c r="L355" i="1"/>
  <c r="P357" i="1"/>
  <c r="L366" i="1"/>
  <c r="P368" i="1"/>
  <c r="N370" i="1"/>
  <c r="P377" i="1"/>
  <c r="L386" i="1"/>
  <c r="N393" i="1"/>
  <c r="N395" i="1"/>
  <c r="P402" i="1"/>
  <c r="L414" i="1"/>
  <c r="L424" i="1"/>
  <c r="P426" i="1"/>
  <c r="N431" i="1"/>
  <c r="L452" i="1"/>
  <c r="N568" i="1"/>
  <c r="N93" i="1"/>
  <c r="N110" i="1"/>
  <c r="L144" i="1"/>
  <c r="P148" i="1"/>
  <c r="N170" i="1"/>
  <c r="N179" i="1"/>
  <c r="P187" i="1"/>
  <c r="L191" i="1"/>
  <c r="L212" i="1"/>
  <c r="N225" i="1"/>
  <c r="L242" i="1"/>
  <c r="N246" i="1"/>
  <c r="P250" i="1"/>
  <c r="L259" i="1"/>
  <c r="P271" i="1"/>
  <c r="P275" i="1"/>
  <c r="L281" i="1"/>
  <c r="L283" i="1"/>
  <c r="N292" i="1"/>
  <c r="P298" i="1"/>
  <c r="P300" i="1"/>
  <c r="N306" i="1"/>
  <c r="P308" i="1"/>
  <c r="P310" i="1"/>
  <c r="P314" i="1"/>
  <c r="N319" i="1"/>
  <c r="L328" i="1"/>
  <c r="N330" i="1"/>
  <c r="P332" i="1"/>
  <c r="L337" i="1"/>
  <c r="L339" i="1"/>
  <c r="N348" i="1"/>
  <c r="N355" i="1"/>
  <c r="L362" i="1"/>
  <c r="N366" i="1"/>
  <c r="P370" i="1"/>
  <c r="L375" i="1"/>
  <c r="N386" i="1"/>
  <c r="L391" i="1"/>
  <c r="P393" i="1"/>
  <c r="P395" i="1"/>
  <c r="L407" i="1"/>
  <c r="P409" i="1"/>
  <c r="N414" i="1"/>
  <c r="L416" i="1"/>
  <c r="L420" i="1"/>
  <c r="L422" i="1"/>
  <c r="N424" i="1"/>
  <c r="P431" i="1"/>
  <c r="L436" i="1"/>
  <c r="N447" i="1"/>
  <c r="L450" i="1"/>
  <c r="N452" i="1"/>
  <c r="N467" i="1"/>
  <c r="P469" i="1"/>
  <c r="N119" i="1"/>
  <c r="P259" i="1"/>
  <c r="L266" i="1"/>
  <c r="N277" i="1"/>
  <c r="N283" i="1"/>
  <c r="L290" i="1"/>
  <c r="P292" i="1"/>
  <c r="P306" i="1"/>
  <c r="N312" i="1"/>
  <c r="L317" i="1"/>
  <c r="P319" i="1"/>
  <c r="N321" i="1"/>
  <c r="N337" i="1"/>
  <c r="N339" i="1"/>
  <c r="P348" i="1"/>
  <c r="N353" i="1"/>
  <c r="P355" i="1"/>
  <c r="L364" i="1"/>
  <c r="P366" i="1"/>
  <c r="N375" i="1"/>
  <c r="L380" i="1"/>
  <c r="L382" i="1"/>
  <c r="L384" i="1"/>
  <c r="P386" i="1"/>
  <c r="N391" i="1"/>
  <c r="L398" i="1"/>
  <c r="L400" i="1"/>
  <c r="N407" i="1"/>
  <c r="L418" i="1"/>
  <c r="N422" i="1"/>
  <c r="P424" i="1"/>
  <c r="N436" i="1"/>
  <c r="L445" i="1"/>
  <c r="P447" i="1"/>
  <c r="P452" i="1"/>
  <c r="L457" i="1"/>
  <c r="L463" i="1"/>
  <c r="L465" i="1"/>
  <c r="P467" i="1"/>
  <c r="L474" i="1"/>
  <c r="L447" i="1"/>
  <c r="N27" i="1"/>
  <c r="N106" i="1"/>
  <c r="N115" i="1"/>
  <c r="N128" i="1"/>
  <c r="P230" i="1"/>
  <c r="P263" i="1"/>
  <c r="P266" i="1"/>
  <c r="L274" i="1"/>
  <c r="P279" i="1"/>
  <c r="N281" i="1"/>
  <c r="P290" i="1"/>
  <c r="L297" i="1"/>
  <c r="P317" i="1"/>
  <c r="N326" i="1"/>
  <c r="N328" i="1"/>
  <c r="P330" i="1"/>
  <c r="L342" i="1"/>
  <c r="N344" i="1"/>
  <c r="P346" i="1"/>
  <c r="L351" i="1"/>
  <c r="N360" i="1"/>
  <c r="N362" i="1"/>
  <c r="P364" i="1"/>
  <c r="N373" i="1"/>
  <c r="L378" i="1"/>
  <c r="P380" i="1"/>
  <c r="P382" i="1"/>
  <c r="P384" i="1"/>
  <c r="L389" i="1"/>
  <c r="P400" i="1"/>
  <c r="N405" i="1"/>
  <c r="L412" i="1"/>
  <c r="P414" i="1"/>
  <c r="N416" i="1"/>
  <c r="P418" i="1"/>
  <c r="N420" i="1"/>
  <c r="N429" i="1"/>
  <c r="N434" i="1"/>
  <c r="N439" i="1"/>
  <c r="L443" i="1"/>
  <c r="N450" i="1"/>
  <c r="N455" i="1"/>
  <c r="L459" i="1"/>
  <c r="N461" i="1"/>
  <c r="N472" i="1"/>
  <c r="P476" i="1"/>
  <c r="N480" i="1"/>
  <c r="L491" i="1"/>
  <c r="L493" i="1"/>
  <c r="N495" i="1"/>
  <c r="L506" i="1"/>
  <c r="N508" i="1"/>
  <c r="N510" i="1"/>
  <c r="L514" i="1"/>
  <c r="N516" i="1"/>
  <c r="N521" i="1"/>
  <c r="P62" i="1"/>
  <c r="P98" i="1"/>
  <c r="N102" i="1"/>
  <c r="L141" i="1"/>
  <c r="L188" i="1"/>
  <c r="N243" i="1"/>
  <c r="P247" i="1"/>
  <c r="N269" i="1"/>
  <c r="P281" i="1"/>
  <c r="N295" i="1"/>
  <c r="L301" i="1"/>
  <c r="L305" i="1"/>
  <c r="L324" i="1"/>
  <c r="P326" i="1"/>
  <c r="P328" i="1"/>
  <c r="P337" i="1"/>
  <c r="P344" i="1"/>
  <c r="N351" i="1"/>
  <c r="P353" i="1"/>
  <c r="L358" i="1"/>
  <c r="P362" i="1"/>
  <c r="L369" i="1"/>
  <c r="L371" i="1"/>
  <c r="P373" i="1"/>
  <c r="N378" i="1"/>
  <c r="N389" i="1"/>
  <c r="L396" i="1"/>
  <c r="L403" i="1"/>
  <c r="P405" i="1"/>
  <c r="L410" i="1"/>
  <c r="N412" i="1"/>
  <c r="P416" i="1"/>
  <c r="P420" i="1"/>
  <c r="L427" i="1"/>
  <c r="P429" i="1"/>
  <c r="N443" i="1"/>
  <c r="N445" i="1"/>
  <c r="P450" i="1"/>
  <c r="P455" i="1"/>
  <c r="L120" i="1"/>
  <c r="P188" i="1"/>
  <c r="N197" i="1"/>
  <c r="L272" i="1"/>
  <c r="L276" i="1"/>
  <c r="P286" i="1"/>
  <c r="P295" i="1"/>
  <c r="L299" i="1"/>
  <c r="N303" i="1"/>
  <c r="L307" i="1"/>
  <c r="L309" i="1"/>
  <c r="L311" i="1"/>
  <c r="L315" i="1"/>
  <c r="N324" i="1"/>
  <c r="L333" i="1"/>
  <c r="N335" i="1"/>
  <c r="L349" i="1"/>
  <c r="P351" i="1"/>
  <c r="N358" i="1"/>
  <c r="N371" i="1"/>
  <c r="P378" i="1"/>
  <c r="L387" i="1"/>
  <c r="P389" i="1"/>
  <c r="L394" i="1"/>
  <c r="N396" i="1"/>
  <c r="P398" i="1"/>
  <c r="N403" i="1"/>
  <c r="N410" i="1"/>
  <c r="P412" i="1"/>
  <c r="L425" i="1"/>
  <c r="N427" i="1"/>
  <c r="L432" i="1"/>
  <c r="N441" i="1"/>
  <c r="P445" i="1"/>
  <c r="N448" i="1"/>
  <c r="P457" i="1"/>
  <c r="P463" i="1"/>
  <c r="P465" i="1"/>
  <c r="L468" i="1"/>
  <c r="P474" i="1"/>
  <c r="L485" i="1"/>
  <c r="P493" i="1"/>
  <c r="L500" i="1"/>
  <c r="N504" i="1"/>
  <c r="P506" i="1"/>
  <c r="P512" i="1"/>
  <c r="P514" i="1"/>
  <c r="L519" i="1"/>
  <c r="L524" i="1"/>
  <c r="P526" i="1"/>
  <c r="N124" i="1"/>
  <c r="L137" i="1"/>
  <c r="L218" i="1"/>
  <c r="L235" i="1"/>
  <c r="N274" i="1"/>
  <c r="L278" i="1"/>
  <c r="L293" i="1"/>
  <c r="N297" i="1"/>
  <c r="P303" i="1"/>
  <c r="N309" i="1"/>
  <c r="L313" i="1"/>
  <c r="N315" i="1"/>
  <c r="L320" i="1"/>
  <c r="P324" i="1"/>
  <c r="N333" i="1"/>
  <c r="P335" i="1"/>
  <c r="L340" i="1"/>
  <c r="N342" i="1"/>
  <c r="N349" i="1"/>
  <c r="L356" i="1"/>
  <c r="P358" i="1"/>
  <c r="P360" i="1"/>
  <c r="L367" i="1"/>
  <c r="P371" i="1"/>
  <c r="N387" i="1"/>
  <c r="P396" i="1"/>
  <c r="L408" i="1"/>
  <c r="P410" i="1"/>
  <c r="N425" i="1"/>
  <c r="P427" i="1"/>
  <c r="N432" i="1"/>
  <c r="P434" i="1"/>
  <c r="L437" i="1"/>
  <c r="P439" i="1"/>
  <c r="P441" i="1"/>
  <c r="P448" i="1"/>
  <c r="L453" i="1"/>
  <c r="N33" i="1"/>
  <c r="L77" i="1"/>
  <c r="N129" i="1"/>
  <c r="P133" i="1"/>
  <c r="P137" i="1"/>
  <c r="L146" i="1"/>
  <c r="N159" i="1"/>
  <c r="N163" i="1"/>
  <c r="N181" i="1"/>
  <c r="P185" i="1"/>
  <c r="N193" i="1"/>
  <c r="N205" i="1"/>
  <c r="P252" i="1"/>
  <c r="L264" i="1"/>
  <c r="L267" i="1"/>
  <c r="P272" i="1"/>
  <c r="P274" i="1"/>
  <c r="L284" i="1"/>
  <c r="L291" i="1"/>
  <c r="N293" i="1"/>
  <c r="P297" i="1"/>
  <c r="N301" i="1"/>
  <c r="N305" i="1"/>
  <c r="P309" i="1"/>
  <c r="N313" i="1"/>
  <c r="P315" i="1"/>
  <c r="L318" i="1"/>
  <c r="L322" i="1"/>
  <c r="P333" i="1"/>
  <c r="N340" i="1"/>
  <c r="P342" i="1"/>
  <c r="L347" i="1"/>
  <c r="P349" i="1"/>
  <c r="N356" i="1"/>
  <c r="N367" i="1"/>
  <c r="N369" i="1"/>
  <c r="L376" i="1"/>
  <c r="P387" i="1"/>
  <c r="L392" i="1"/>
  <c r="L401" i="1"/>
  <c r="N408" i="1"/>
  <c r="L415" i="1"/>
  <c r="L419" i="1"/>
  <c r="L423" i="1"/>
  <c r="P425" i="1"/>
  <c r="P432" i="1"/>
  <c r="N437" i="1"/>
  <c r="P443" i="1"/>
  <c r="N453" i="1"/>
  <c r="L142" i="1"/>
  <c r="N172" i="1"/>
  <c r="P214" i="1"/>
  <c r="L240" i="1"/>
  <c r="N244" i="1"/>
  <c r="P248" i="1"/>
  <c r="N261" i="1"/>
  <c r="P264" i="1"/>
  <c r="L270" i="1"/>
  <c r="N276" i="1"/>
  <c r="L280" i="1"/>
  <c r="N284" i="1"/>
  <c r="N291" i="1"/>
  <c r="P293" i="1"/>
  <c r="N299" i="1"/>
  <c r="P301" i="1"/>
  <c r="P305" i="1"/>
  <c r="N307" i="1"/>
  <c r="N311" i="1"/>
  <c r="P313" i="1"/>
  <c r="N318" i="1"/>
  <c r="N322" i="1"/>
  <c r="L331" i="1"/>
  <c r="L338" i="1"/>
  <c r="P340" i="1"/>
  <c r="L345" i="1"/>
  <c r="P356" i="1"/>
  <c r="L365" i="1"/>
  <c r="P367" i="1"/>
  <c r="P369" i="1"/>
  <c r="N374" i="1"/>
  <c r="N376" i="1"/>
  <c r="L381" i="1"/>
  <c r="L383" i="1"/>
  <c r="L385" i="1"/>
  <c r="N392" i="1"/>
  <c r="N394" i="1"/>
  <c r="N401" i="1"/>
  <c r="P403" i="1"/>
  <c r="P408" i="1"/>
  <c r="L417" i="1"/>
  <c r="N423" i="1"/>
  <c r="L430" i="1"/>
  <c r="P29" i="1"/>
  <c r="P49" i="1"/>
  <c r="P68" i="1"/>
  <c r="P121" i="1"/>
  <c r="N177" i="1"/>
  <c r="P202" i="1"/>
  <c r="P223" i="1"/>
  <c r="P267" i="1"/>
  <c r="P276" i="1"/>
  <c r="N278" i="1"/>
  <c r="L282" i="1"/>
  <c r="P284" i="1"/>
  <c r="N289" i="1"/>
  <c r="P299" i="1"/>
  <c r="P307" i="1"/>
  <c r="P311" i="1"/>
  <c r="P318" i="1"/>
  <c r="N320" i="1"/>
  <c r="P322" i="1"/>
  <c r="L327" i="1"/>
  <c r="L329" i="1"/>
  <c r="N331" i="1"/>
  <c r="N345" i="1"/>
  <c r="L354" i="1"/>
  <c r="L363" i="1"/>
  <c r="N365" i="1"/>
  <c r="P376" i="1"/>
  <c r="N385" i="1"/>
  <c r="L390" i="1"/>
  <c r="P392" i="1"/>
  <c r="P394" i="1"/>
  <c r="L399" i="1"/>
  <c r="P401" i="1"/>
  <c r="L406" i="1"/>
  <c r="L413" i="1"/>
  <c r="L421" i="1"/>
  <c r="N430" i="1"/>
  <c r="L446" i="1"/>
  <c r="N451" i="1"/>
  <c r="N456" i="1"/>
  <c r="L10" i="1"/>
  <c r="L59" i="1"/>
  <c r="P73" i="1"/>
  <c r="L198" i="1"/>
  <c r="L219" i="1"/>
  <c r="L232" i="1"/>
  <c r="P261" i="1"/>
  <c r="N270" i="1"/>
  <c r="P278" i="1"/>
  <c r="N282" i="1"/>
  <c r="L296" i="1"/>
  <c r="P320" i="1"/>
  <c r="N327" i="1"/>
  <c r="N329" i="1"/>
  <c r="P331" i="1"/>
  <c r="L336" i="1"/>
  <c r="P345" i="1"/>
  <c r="N347" i="1"/>
  <c r="N354" i="1"/>
  <c r="L361" i="1"/>
  <c r="N363" i="1"/>
  <c r="P365" i="1"/>
  <c r="L379" i="1"/>
  <c r="P385" i="1"/>
  <c r="N390" i="1"/>
  <c r="L397" i="1"/>
  <c r="N399" i="1"/>
  <c r="N406" i="1"/>
  <c r="L411" i="1"/>
  <c r="N413" i="1"/>
  <c r="N415" i="1"/>
  <c r="N419" i="1"/>
  <c r="N421" i="1"/>
  <c r="P430" i="1"/>
  <c r="L435" i="1"/>
  <c r="L440" i="1"/>
  <c r="L442" i="1"/>
  <c r="N446" i="1"/>
  <c r="L449" i="1"/>
  <c r="P451" i="1"/>
  <c r="P87" i="1"/>
  <c r="L100" i="1"/>
  <c r="N104" i="1"/>
  <c r="L186" i="1"/>
  <c r="L228" i="1"/>
  <c r="P232" i="1"/>
  <c r="L273" i="1"/>
  <c r="N280" i="1"/>
  <c r="P282" i="1"/>
  <c r="P291" i="1"/>
  <c r="L304" i="1"/>
  <c r="L316" i="1"/>
  <c r="L325" i="1"/>
  <c r="P327" i="1"/>
  <c r="P329" i="1"/>
  <c r="N336" i="1"/>
  <c r="N338" i="1"/>
  <c r="P347" i="1"/>
  <c r="L350" i="1"/>
  <c r="P354" i="1"/>
  <c r="N359" i="1"/>
  <c r="N361" i="1"/>
  <c r="L372" i="1"/>
  <c r="P374" i="1"/>
  <c r="N379" i="1"/>
  <c r="N381" i="1"/>
  <c r="N383" i="1"/>
  <c r="P390" i="1"/>
  <c r="N397" i="1"/>
  <c r="P406" i="1"/>
  <c r="N411" i="1"/>
  <c r="P413" i="1"/>
  <c r="P415" i="1"/>
  <c r="N417" i="1"/>
  <c r="P419" i="1"/>
  <c r="P421" i="1"/>
  <c r="P423" i="1"/>
  <c r="L426" i="1"/>
  <c r="L428" i="1"/>
  <c r="L433" i="1"/>
  <c r="N435" i="1"/>
  <c r="L444" i="1"/>
  <c r="P446" i="1"/>
  <c r="N449" i="1"/>
  <c r="P45" i="1"/>
  <c r="L30" i="1"/>
  <c r="N55" i="1"/>
  <c r="L122" i="1"/>
  <c r="L203" i="1"/>
  <c r="P237" i="1"/>
  <c r="L268" i="1"/>
  <c r="N287" i="1"/>
  <c r="L294" i="1"/>
  <c r="N296" i="1"/>
  <c r="N302" i="1"/>
  <c r="L306" i="1"/>
  <c r="P316" i="1"/>
  <c r="L319" i="1"/>
  <c r="L323" i="1"/>
  <c r="P325" i="1"/>
  <c r="N334" i="1"/>
  <c r="N341" i="1"/>
  <c r="N343" i="1"/>
  <c r="P352" i="1"/>
  <c r="L357" i="1"/>
  <c r="P363" i="1"/>
  <c r="P372" i="1"/>
  <c r="L377" i="1"/>
  <c r="N388" i="1"/>
  <c r="P399" i="1"/>
  <c r="L402" i="1"/>
  <c r="N404" i="1"/>
  <c r="N409" i="1"/>
  <c r="P428" i="1"/>
  <c r="P433" i="1"/>
  <c r="N438" i="1"/>
  <c r="N440" i="1"/>
  <c r="N442" i="1"/>
  <c r="P444" i="1"/>
  <c r="N454" i="1"/>
  <c r="L262" i="1"/>
  <c r="L303" i="1"/>
  <c r="P336" i="1"/>
  <c r="L344" i="1"/>
  <c r="N382" i="1"/>
  <c r="P436" i="1"/>
  <c r="L461" i="1"/>
  <c r="L466" i="1"/>
  <c r="P471" i="1"/>
  <c r="N476" i="1"/>
  <c r="N483" i="1"/>
  <c r="L499" i="1"/>
  <c r="N503" i="1"/>
  <c r="L508" i="1"/>
  <c r="L515" i="1"/>
  <c r="N517" i="1"/>
  <c r="L525" i="1"/>
  <c r="P530" i="1"/>
  <c r="P537" i="1"/>
  <c r="L540" i="1"/>
  <c r="P545" i="1"/>
  <c r="P550" i="1"/>
  <c r="P582" i="1"/>
  <c r="N589" i="1"/>
  <c r="L596" i="1"/>
  <c r="P598" i="1"/>
  <c r="N605" i="1"/>
  <c r="L612" i="1"/>
  <c r="P614" i="1"/>
  <c r="N621" i="1"/>
  <c r="L628" i="1"/>
  <c r="P630" i="1"/>
  <c r="N637" i="1"/>
  <c r="L644" i="1"/>
  <c r="P646" i="1"/>
  <c r="N653" i="1"/>
  <c r="L660" i="1"/>
  <c r="P662" i="1"/>
  <c r="N669" i="1"/>
  <c r="L676" i="1"/>
  <c r="P678" i="1"/>
  <c r="L275" i="1"/>
  <c r="L287" i="1"/>
  <c r="N428" i="1"/>
  <c r="L456" i="1"/>
  <c r="P461" i="1"/>
  <c r="N466" i="1"/>
  <c r="N485" i="1"/>
  <c r="P487" i="1"/>
  <c r="L492" i="1"/>
  <c r="N499" i="1"/>
  <c r="P503" i="1"/>
  <c r="P517" i="1"/>
  <c r="L520" i="1"/>
  <c r="N525" i="1"/>
  <c r="L528" i="1"/>
  <c r="N540" i="1"/>
  <c r="P553" i="1"/>
  <c r="P557" i="1"/>
  <c r="P561" i="1"/>
  <c r="P564" i="1"/>
  <c r="P568" i="1"/>
  <c r="L572" i="1"/>
  <c r="P589" i="1"/>
  <c r="N596" i="1"/>
  <c r="L603" i="1"/>
  <c r="P605" i="1"/>
  <c r="N612" i="1"/>
  <c r="L619" i="1"/>
  <c r="P621" i="1"/>
  <c r="N628" i="1"/>
  <c r="P637" i="1"/>
  <c r="N644" i="1"/>
  <c r="L651" i="1"/>
  <c r="P653" i="1"/>
  <c r="N660" i="1"/>
  <c r="P84" i="1"/>
  <c r="P283" i="1"/>
  <c r="P287" i="1"/>
  <c r="P379" i="1"/>
  <c r="P391" i="1"/>
  <c r="L395" i="1"/>
  <c r="P407" i="1"/>
  <c r="P411" i="1"/>
  <c r="P440" i="1"/>
  <c r="N444" i="1"/>
  <c r="P456" i="1"/>
  <c r="P466" i="1"/>
  <c r="L469" i="1"/>
  <c r="N474" i="1"/>
  <c r="L479" i="1"/>
  <c r="P485" i="1"/>
  <c r="N490" i="1"/>
  <c r="N492" i="1"/>
  <c r="L497" i="1"/>
  <c r="P499" i="1"/>
  <c r="N501" i="1"/>
  <c r="P508" i="1"/>
  <c r="N520" i="1"/>
  <c r="L523" i="1"/>
  <c r="P525" i="1"/>
  <c r="N528" i="1"/>
  <c r="L533" i="1"/>
  <c r="L535" i="1"/>
  <c r="P540" i="1"/>
  <c r="L543" i="1"/>
  <c r="L548" i="1"/>
  <c r="N572" i="1"/>
  <c r="L594" i="1"/>
  <c r="P596" i="1"/>
  <c r="N603" i="1"/>
  <c r="L610" i="1"/>
  <c r="P612" i="1"/>
  <c r="N619" i="1"/>
  <c r="L626" i="1"/>
  <c r="P628" i="1"/>
  <c r="N635" i="1"/>
  <c r="L642" i="1"/>
  <c r="P644" i="1"/>
  <c r="N651" i="1"/>
  <c r="L658" i="1"/>
  <c r="P660" i="1"/>
  <c r="P258" i="1"/>
  <c r="N279" i="1"/>
  <c r="L341" i="1"/>
  <c r="N459" i="1"/>
  <c r="L464" i="1"/>
  <c r="N469" i="1"/>
  <c r="L481" i="1"/>
  <c r="P483" i="1"/>
  <c r="P492" i="1"/>
  <c r="L495" i="1"/>
  <c r="N497" i="1"/>
  <c r="P501" i="1"/>
  <c r="N506" i="1"/>
  <c r="L511" i="1"/>
  <c r="L513" i="1"/>
  <c r="N515" i="1"/>
  <c r="P520" i="1"/>
  <c r="N523" i="1"/>
  <c r="P528" i="1"/>
  <c r="N533" i="1"/>
  <c r="N535" i="1"/>
  <c r="N543" i="1"/>
  <c r="N548" i="1"/>
  <c r="P572" i="1"/>
  <c r="P576" i="1"/>
  <c r="P580" i="1"/>
  <c r="P587" i="1"/>
  <c r="N594" i="1"/>
  <c r="L601" i="1"/>
  <c r="P603" i="1"/>
  <c r="N610" i="1"/>
  <c r="L617" i="1"/>
  <c r="P619" i="1"/>
  <c r="N626" i="1"/>
  <c r="L633" i="1"/>
  <c r="P635" i="1"/>
  <c r="N642" i="1"/>
  <c r="L649" i="1"/>
  <c r="P651" i="1"/>
  <c r="N658" i="1"/>
  <c r="L665" i="1"/>
  <c r="P667" i="1"/>
  <c r="N674" i="1"/>
  <c r="L681" i="1"/>
  <c r="P683" i="1"/>
  <c r="N690" i="1"/>
  <c r="L697" i="1"/>
  <c r="P699" i="1"/>
  <c r="N706" i="1"/>
  <c r="L713" i="1"/>
  <c r="P715" i="1"/>
  <c r="N722" i="1"/>
  <c r="L729" i="1"/>
  <c r="P731" i="1"/>
  <c r="N738" i="1"/>
  <c r="P747" i="1"/>
  <c r="N754" i="1"/>
  <c r="N263" i="1"/>
  <c r="P296" i="1"/>
  <c r="L300" i="1"/>
  <c r="L308" i="1"/>
  <c r="L312" i="1"/>
  <c r="P341" i="1"/>
  <c r="P375" i="1"/>
  <c r="P383" i="1"/>
  <c r="N433" i="1"/>
  <c r="P437" i="1"/>
  <c r="P449" i="1"/>
  <c r="P453" i="1"/>
  <c r="N464" i="1"/>
  <c r="L472" i="1"/>
  <c r="L477" i="1"/>
  <c r="N481" i="1"/>
  <c r="P497" i="1"/>
  <c r="P515" i="1"/>
  <c r="P523" i="1"/>
  <c r="L531" i="1"/>
  <c r="P535" i="1"/>
  <c r="L538" i="1"/>
  <c r="P543" i="1"/>
  <c r="L546" i="1"/>
  <c r="P548" i="1"/>
  <c r="L551" i="1"/>
  <c r="P594" i="1"/>
  <c r="N601" i="1"/>
  <c r="P610" i="1"/>
  <c r="N617" i="1"/>
  <c r="L624" i="1"/>
  <c r="P626" i="1"/>
  <c r="N633" i="1"/>
  <c r="L640" i="1"/>
  <c r="P642" i="1"/>
  <c r="N649" i="1"/>
  <c r="L656" i="1"/>
  <c r="P658" i="1"/>
  <c r="N665" i="1"/>
  <c r="L672" i="1"/>
  <c r="P674" i="1"/>
  <c r="N681" i="1"/>
  <c r="N11" i="1"/>
  <c r="N96" i="1"/>
  <c r="P203" i="1"/>
  <c r="N304" i="1"/>
  <c r="P312" i="1"/>
  <c r="N316" i="1"/>
  <c r="L404" i="1"/>
  <c r="L429" i="1"/>
  <c r="P459" i="1"/>
  <c r="L462" i="1"/>
  <c r="P472" i="1"/>
  <c r="N477" i="1"/>
  <c r="N479" i="1"/>
  <c r="P481" i="1"/>
  <c r="P490" i="1"/>
  <c r="L504" i="1"/>
  <c r="L518" i="1"/>
  <c r="N531" i="1"/>
  <c r="P533" i="1"/>
  <c r="N538" i="1"/>
  <c r="N546" i="1"/>
  <c r="N551" i="1"/>
  <c r="P554" i="1"/>
  <c r="P558" i="1"/>
  <c r="L562" i="1"/>
  <c r="P565" i="1"/>
  <c r="P569" i="1"/>
  <c r="P585" i="1"/>
  <c r="L599" i="1"/>
  <c r="P601" i="1"/>
  <c r="L615" i="1"/>
  <c r="P617" i="1"/>
  <c r="N624" i="1"/>
  <c r="L631" i="1"/>
  <c r="P633" i="1"/>
  <c r="N640" i="1"/>
  <c r="L647" i="1"/>
  <c r="P649" i="1"/>
  <c r="N656" i="1"/>
  <c r="L663" i="1"/>
  <c r="P665" i="1"/>
  <c r="N672" i="1"/>
  <c r="L679" i="1"/>
  <c r="P681" i="1"/>
  <c r="N688" i="1"/>
  <c r="L695" i="1"/>
  <c r="P697" i="1"/>
  <c r="N704" i="1"/>
  <c r="L711" i="1"/>
  <c r="P713" i="1"/>
  <c r="N720" i="1"/>
  <c r="L727" i="1"/>
  <c r="N254" i="1"/>
  <c r="P288" i="1"/>
  <c r="N325" i="1"/>
  <c r="N350" i="1"/>
  <c r="N400" i="1"/>
  <c r="P404" i="1"/>
  <c r="L441" i="1"/>
  <c r="N457" i="1"/>
  <c r="L467" i="1"/>
  <c r="P479" i="1"/>
  <c r="N488" i="1"/>
  <c r="P495" i="1"/>
  <c r="L509" i="1"/>
  <c r="N511" i="1"/>
  <c r="N513" i="1"/>
  <c r="N518" i="1"/>
  <c r="L526" i="1"/>
  <c r="P531" i="1"/>
  <c r="P538" i="1"/>
  <c r="L541" i="1"/>
  <c r="P546" i="1"/>
  <c r="P551" i="1"/>
  <c r="N562" i="1"/>
  <c r="L590" i="1"/>
  <c r="P592" i="1"/>
  <c r="N599" i="1"/>
  <c r="L606" i="1"/>
  <c r="P608" i="1"/>
  <c r="N615" i="1"/>
  <c r="L622" i="1"/>
  <c r="P624" i="1"/>
  <c r="N631" i="1"/>
  <c r="L638" i="1"/>
  <c r="P640" i="1"/>
  <c r="N647" i="1"/>
  <c r="L654" i="1"/>
  <c r="P656" i="1"/>
  <c r="N663" i="1"/>
  <c r="L670" i="1"/>
  <c r="P672" i="1"/>
  <c r="N679" i="1"/>
  <c r="L686" i="1"/>
  <c r="P688" i="1"/>
  <c r="N695" i="1"/>
  <c r="L702" i="1"/>
  <c r="P704" i="1"/>
  <c r="N711" i="1"/>
  <c r="L718" i="1"/>
  <c r="P720" i="1"/>
  <c r="N727" i="1"/>
  <c r="L734" i="1"/>
  <c r="P736" i="1"/>
  <c r="N743" i="1"/>
  <c r="L750" i="1"/>
  <c r="P752" i="1"/>
  <c r="P122" i="1"/>
  <c r="P280" i="1"/>
  <c r="L321" i="1"/>
  <c r="N380" i="1"/>
  <c r="L388" i="1"/>
  <c r="P417" i="1"/>
  <c r="P464" i="1"/>
  <c r="L470" i="1"/>
  <c r="N484" i="1"/>
  <c r="N486" i="1"/>
  <c r="P488" i="1"/>
  <c r="N500" i="1"/>
  <c r="L502" i="1"/>
  <c r="N509" i="1"/>
  <c r="P511" i="1"/>
  <c r="P513" i="1"/>
  <c r="P518" i="1"/>
  <c r="L521" i="1"/>
  <c r="N526" i="1"/>
  <c r="L529" i="1"/>
  <c r="N541" i="1"/>
  <c r="P562" i="1"/>
  <c r="P573" i="1"/>
  <c r="P577" i="1"/>
  <c r="L581" i="1"/>
  <c r="P583" i="1"/>
  <c r="N590" i="1"/>
  <c r="L597" i="1"/>
  <c r="P599" i="1"/>
  <c r="N606" i="1"/>
  <c r="L613" i="1"/>
  <c r="P615" i="1"/>
  <c r="N622" i="1"/>
  <c r="L629" i="1"/>
  <c r="P631" i="1"/>
  <c r="N638" i="1"/>
  <c r="L645" i="1"/>
  <c r="P647" i="1"/>
  <c r="N654" i="1"/>
  <c r="L661" i="1"/>
  <c r="P663" i="1"/>
  <c r="N670" i="1"/>
  <c r="N65" i="1"/>
  <c r="L234" i="1"/>
  <c r="P321" i="1"/>
  <c r="P334" i="1"/>
  <c r="P338" i="1"/>
  <c r="N346" i="1"/>
  <c r="P359" i="1"/>
  <c r="P388" i="1"/>
  <c r="N426" i="1"/>
  <c r="L434" i="1"/>
  <c r="L438" i="1"/>
  <c r="L454" i="1"/>
  <c r="N462" i="1"/>
  <c r="L475" i="1"/>
  <c r="P477" i="1"/>
  <c r="N493" i="1"/>
  <c r="P504" i="1"/>
  <c r="L507" i="1"/>
  <c r="P521" i="1"/>
  <c r="N529" i="1"/>
  <c r="L536" i="1"/>
  <c r="P541" i="1"/>
  <c r="L544" i="1"/>
  <c r="N581" i="1"/>
  <c r="P590" i="1"/>
  <c r="N597" i="1"/>
  <c r="L604" i="1"/>
  <c r="P606" i="1"/>
  <c r="N613" i="1"/>
  <c r="L620" i="1"/>
  <c r="P622" i="1"/>
  <c r="N629" i="1"/>
  <c r="L636" i="1"/>
  <c r="P638" i="1"/>
  <c r="N645" i="1"/>
  <c r="L652" i="1"/>
  <c r="P654" i="1"/>
  <c r="N661" i="1"/>
  <c r="L668" i="1"/>
  <c r="P670" i="1"/>
  <c r="N677" i="1"/>
  <c r="P285" i="1"/>
  <c r="N317" i="1"/>
  <c r="N368" i="1"/>
  <c r="N372" i="1"/>
  <c r="N384" i="1"/>
  <c r="P397" i="1"/>
  <c r="L409" i="1"/>
  <c r="P438" i="1"/>
  <c r="P454" i="1"/>
  <c r="L460" i="1"/>
  <c r="P462" i="1"/>
  <c r="N470" i="1"/>
  <c r="N475" i="1"/>
  <c r="L498" i="1"/>
  <c r="N507" i="1"/>
  <c r="L516" i="1"/>
  <c r="N524" i="1"/>
  <c r="P529" i="1"/>
  <c r="N536" i="1"/>
  <c r="N544" i="1"/>
  <c r="L549" i="1"/>
  <c r="P555" i="1"/>
  <c r="P559" i="1"/>
  <c r="P566" i="1"/>
  <c r="P570" i="1"/>
  <c r="P581" i="1"/>
  <c r="L595" i="1"/>
  <c r="P597" i="1"/>
  <c r="N604" i="1"/>
  <c r="L611" i="1"/>
  <c r="P613" i="1"/>
  <c r="N620" i="1"/>
  <c r="L627" i="1"/>
  <c r="P629" i="1"/>
  <c r="L113" i="1"/>
  <c r="N273" i="1"/>
  <c r="L277" i="1"/>
  <c r="P289" i="1"/>
  <c r="L326" i="1"/>
  <c r="L393" i="1"/>
  <c r="L405" i="1"/>
  <c r="N460" i="1"/>
  <c r="N468" i="1"/>
  <c r="P470" i="1"/>
  <c r="L473" i="1"/>
  <c r="P475" i="1"/>
  <c r="L482" i="1"/>
  <c r="P484" i="1"/>
  <c r="P486" i="1"/>
  <c r="N498" i="1"/>
  <c r="P500" i="1"/>
  <c r="N502" i="1"/>
  <c r="P509" i="1"/>
  <c r="P516" i="1"/>
  <c r="L534" i="1"/>
  <c r="P536" i="1"/>
  <c r="L539" i="1"/>
  <c r="P544" i="1"/>
  <c r="N549" i="1"/>
  <c r="P588" i="1"/>
  <c r="N595" i="1"/>
  <c r="L602" i="1"/>
  <c r="P604" i="1"/>
  <c r="N611" i="1"/>
  <c r="L618" i="1"/>
  <c r="P620" i="1"/>
  <c r="N627" i="1"/>
  <c r="P636" i="1"/>
  <c r="N643" i="1"/>
  <c r="L650" i="1"/>
  <c r="P652" i="1"/>
  <c r="N659" i="1"/>
  <c r="L666" i="1"/>
  <c r="N169" i="1"/>
  <c r="L230" i="1"/>
  <c r="N265" i="1"/>
  <c r="P277" i="1"/>
  <c r="L298" i="1"/>
  <c r="L302" i="1"/>
  <c r="L310" i="1"/>
  <c r="L343" i="1"/>
  <c r="N364" i="1"/>
  <c r="N377" i="1"/>
  <c r="P381" i="1"/>
  <c r="P422" i="1"/>
  <c r="P442" i="1"/>
  <c r="L458" i="1"/>
  <c r="P460" i="1"/>
  <c r="N465" i="1"/>
  <c r="N473" i="1"/>
  <c r="L480" i="1"/>
  <c r="N482" i="1"/>
  <c r="N491" i="1"/>
  <c r="L496" i="1"/>
  <c r="P498" i="1"/>
  <c r="P502" i="1"/>
  <c r="L527" i="1"/>
  <c r="L532" i="1"/>
  <c r="N534" i="1"/>
  <c r="N539" i="1"/>
  <c r="L547" i="1"/>
  <c r="P549" i="1"/>
  <c r="L552" i="1"/>
  <c r="L563" i="1"/>
  <c r="P574" i="1"/>
  <c r="P578" i="1"/>
  <c r="L593" i="1"/>
  <c r="P595" i="1"/>
  <c r="N602" i="1"/>
  <c r="L609" i="1"/>
  <c r="P611" i="1"/>
  <c r="N618" i="1"/>
  <c r="L625" i="1"/>
  <c r="P627" i="1"/>
  <c r="N634" i="1"/>
  <c r="L641" i="1"/>
  <c r="P643" i="1"/>
  <c r="N650" i="1"/>
  <c r="L657" i="1"/>
  <c r="P659" i="1"/>
  <c r="L190" i="1"/>
  <c r="N294" i="1"/>
  <c r="P302" i="1"/>
  <c r="L314" i="1"/>
  <c r="L335" i="1"/>
  <c r="P339" i="1"/>
  <c r="P343" i="1"/>
  <c r="N418" i="1"/>
  <c r="L431" i="1"/>
  <c r="P435" i="1"/>
  <c r="L451" i="1"/>
  <c r="N458" i="1"/>
  <c r="L478" i="1"/>
  <c r="P482" i="1"/>
  <c r="N489" i="1"/>
  <c r="P491" i="1"/>
  <c r="N496" i="1"/>
  <c r="L505" i="1"/>
  <c r="P507" i="1"/>
  <c r="L512" i="1"/>
  <c r="N514" i="1"/>
  <c r="N519" i="1"/>
  <c r="L522" i="1"/>
  <c r="P524" i="1"/>
  <c r="N527" i="1"/>
  <c r="P539" i="1"/>
  <c r="L542" i="1"/>
  <c r="N547" i="1"/>
  <c r="N552" i="1"/>
  <c r="N563" i="1"/>
  <c r="P586" i="1"/>
  <c r="N593" i="1"/>
  <c r="L600" i="1"/>
  <c r="P602" i="1"/>
  <c r="N609" i="1"/>
  <c r="L616" i="1"/>
  <c r="P618" i="1"/>
  <c r="N625" i="1"/>
  <c r="L632" i="1"/>
  <c r="P634" i="1"/>
  <c r="N641" i="1"/>
  <c r="L648" i="1"/>
  <c r="P650" i="1"/>
  <c r="N657" i="1"/>
  <c r="L664" i="1"/>
  <c r="P666" i="1"/>
  <c r="N352" i="1"/>
  <c r="L373" i="1"/>
  <c r="N402" i="1"/>
  <c r="L439" i="1"/>
  <c r="L455" i="1"/>
  <c r="P468" i="1"/>
  <c r="N478" i="1"/>
  <c r="L494" i="1"/>
  <c r="P496" i="1"/>
  <c r="N505" i="1"/>
  <c r="P519" i="1"/>
  <c r="N522" i="1"/>
  <c r="P527" i="1"/>
  <c r="L530" i="1"/>
  <c r="N532" i="1"/>
  <c r="N542" i="1"/>
  <c r="P547" i="1"/>
  <c r="P552" i="1"/>
  <c r="P556" i="1"/>
  <c r="P560" i="1"/>
  <c r="P563" i="1"/>
  <c r="P567" i="1"/>
  <c r="P571" i="1"/>
  <c r="P593" i="1"/>
  <c r="N600" i="1"/>
  <c r="P609" i="1"/>
  <c r="N616" i="1"/>
  <c r="L623" i="1"/>
  <c r="P625" i="1"/>
  <c r="N632" i="1"/>
  <c r="L639" i="1"/>
  <c r="P641" i="1"/>
  <c r="N648" i="1"/>
  <c r="L655" i="1"/>
  <c r="P657" i="1"/>
  <c r="N664" i="1"/>
  <c r="L671" i="1"/>
  <c r="P673" i="1"/>
  <c r="N680" i="1"/>
  <c r="L687" i="1"/>
  <c r="P689" i="1"/>
  <c r="N696" i="1"/>
  <c r="L703" i="1"/>
  <c r="P705" i="1"/>
  <c r="N671" i="1"/>
  <c r="L674" i="1"/>
  <c r="L677" i="1"/>
  <c r="L680" i="1"/>
  <c r="L683" i="1"/>
  <c r="N691" i="1"/>
  <c r="L699" i="1"/>
  <c r="N707" i="1"/>
  <c r="N712" i="1"/>
  <c r="P717" i="1"/>
  <c r="L725" i="1"/>
  <c r="L730" i="1"/>
  <c r="L735" i="1"/>
  <c r="P742" i="1"/>
  <c r="N747" i="1"/>
  <c r="N752" i="1"/>
  <c r="P759" i="1"/>
  <c r="N766" i="1"/>
  <c r="P775" i="1"/>
  <c r="N782" i="1"/>
  <c r="L790" i="1"/>
  <c r="P792" i="1"/>
  <c r="N799" i="1"/>
  <c r="L802" i="1"/>
  <c r="P804" i="1"/>
  <c r="N811" i="1"/>
  <c r="P812" i="1"/>
  <c r="N819" i="1"/>
  <c r="L826" i="1"/>
  <c r="P828" i="1"/>
  <c r="N835" i="1"/>
  <c r="L842" i="1"/>
  <c r="P671" i="1"/>
  <c r="P677" i="1"/>
  <c r="P680" i="1"/>
  <c r="N683" i="1"/>
  <c r="P691" i="1"/>
  <c r="N699" i="1"/>
  <c r="P707" i="1"/>
  <c r="P712" i="1"/>
  <c r="L720" i="1"/>
  <c r="N725" i="1"/>
  <c r="N730" i="1"/>
  <c r="N735" i="1"/>
  <c r="L740" i="1"/>
  <c r="N757" i="1"/>
  <c r="P766" i="1"/>
  <c r="N773" i="1"/>
  <c r="L780" i="1"/>
  <c r="P782" i="1"/>
  <c r="N790" i="1"/>
  <c r="L797" i="1"/>
  <c r="P799" i="1"/>
  <c r="N802" i="1"/>
  <c r="L809" i="1"/>
  <c r="P811" i="1"/>
  <c r="L817" i="1"/>
  <c r="P819" i="1"/>
  <c r="N826" i="1"/>
  <c r="P458" i="1"/>
  <c r="P505" i="1"/>
  <c r="L510" i="1"/>
  <c r="L630" i="1"/>
  <c r="N639" i="1"/>
  <c r="L643" i="1"/>
  <c r="N652" i="1"/>
  <c r="P664" i="1"/>
  <c r="N668" i="1"/>
  <c r="N686" i="1"/>
  <c r="L694" i="1"/>
  <c r="N702" i="1"/>
  <c r="L715" i="1"/>
  <c r="P725" i="1"/>
  <c r="P730" i="1"/>
  <c r="P735" i="1"/>
  <c r="N740" i="1"/>
  <c r="N745" i="1"/>
  <c r="N750" i="1"/>
  <c r="L755" i="1"/>
  <c r="P757" i="1"/>
  <c r="N764" i="1"/>
  <c r="P773" i="1"/>
  <c r="N780" i="1"/>
  <c r="L787" i="1"/>
  <c r="P790" i="1"/>
  <c r="N797" i="1"/>
  <c r="P802" i="1"/>
  <c r="N809" i="1"/>
  <c r="N817" i="1"/>
  <c r="L824" i="1"/>
  <c r="P826" i="1"/>
  <c r="N323" i="1"/>
  <c r="N463" i="1"/>
  <c r="N487" i="1"/>
  <c r="P510" i="1"/>
  <c r="P534" i="1"/>
  <c r="P579" i="1"/>
  <c r="P616" i="1"/>
  <c r="L621" i="1"/>
  <c r="N630" i="1"/>
  <c r="P639" i="1"/>
  <c r="P668" i="1"/>
  <c r="P686" i="1"/>
  <c r="L689" i="1"/>
  <c r="N694" i="1"/>
  <c r="P702" i="1"/>
  <c r="L705" i="1"/>
  <c r="L710" i="1"/>
  <c r="N715" i="1"/>
  <c r="L723" i="1"/>
  <c r="L728" i="1"/>
  <c r="P740" i="1"/>
  <c r="P745" i="1"/>
  <c r="P750" i="1"/>
  <c r="N755" i="1"/>
  <c r="P764" i="1"/>
  <c r="N771" i="1"/>
  <c r="L778" i="1"/>
  <c r="P780" i="1"/>
  <c r="N787" i="1"/>
  <c r="L795" i="1"/>
  <c r="P797" i="1"/>
  <c r="L807" i="1"/>
  <c r="P809" i="1"/>
  <c r="L815" i="1"/>
  <c r="P817" i="1"/>
  <c r="N824" i="1"/>
  <c r="P473" i="1"/>
  <c r="L501" i="1"/>
  <c r="L598" i="1"/>
  <c r="P607" i="1"/>
  <c r="P661" i="1"/>
  <c r="N689" i="1"/>
  <c r="P694" i="1"/>
  <c r="N697" i="1"/>
  <c r="N705" i="1"/>
  <c r="N710" i="1"/>
  <c r="N718" i="1"/>
  <c r="N723" i="1"/>
  <c r="N728" i="1"/>
  <c r="L733" i="1"/>
  <c r="L738" i="1"/>
  <c r="P755" i="1"/>
  <c r="N762" i="1"/>
  <c r="P771" i="1"/>
  <c r="N778" i="1"/>
  <c r="L785" i="1"/>
  <c r="P787" i="1"/>
  <c r="N795" i="1"/>
  <c r="N807" i="1"/>
  <c r="N815" i="1"/>
  <c r="L822" i="1"/>
  <c r="P824" i="1"/>
  <c r="P478" i="1"/>
  <c r="N530" i="1"/>
  <c r="P584" i="1"/>
  <c r="L589" i="1"/>
  <c r="N598" i="1"/>
  <c r="P648" i="1"/>
  <c r="L675" i="1"/>
  <c r="L684" i="1"/>
  <c r="L692" i="1"/>
  <c r="L700" i="1"/>
  <c r="P710" i="1"/>
  <c r="P718" i="1"/>
  <c r="P723" i="1"/>
  <c r="P728" i="1"/>
  <c r="N733" i="1"/>
  <c r="P738" i="1"/>
  <c r="L743" i="1"/>
  <c r="L748" i="1"/>
  <c r="L753" i="1"/>
  <c r="P762" i="1"/>
  <c r="N769" i="1"/>
  <c r="P778" i="1"/>
  <c r="N785" i="1"/>
  <c r="L793" i="1"/>
  <c r="P795" i="1"/>
  <c r="L805" i="1"/>
  <c r="P807" i="1"/>
  <c r="L813" i="1"/>
  <c r="P815" i="1"/>
  <c r="N822" i="1"/>
  <c r="P575" i="1"/>
  <c r="L653" i="1"/>
  <c r="N675" i="1"/>
  <c r="L678" i="1"/>
  <c r="N684" i="1"/>
  <c r="N692" i="1"/>
  <c r="N700" i="1"/>
  <c r="L708" i="1"/>
  <c r="N713" i="1"/>
  <c r="L721" i="1"/>
  <c r="P733" i="1"/>
  <c r="P743" i="1"/>
  <c r="N748" i="1"/>
  <c r="N753" i="1"/>
  <c r="N760" i="1"/>
  <c r="P769" i="1"/>
  <c r="N776" i="1"/>
  <c r="L783" i="1"/>
  <c r="P785" i="1"/>
  <c r="N793" i="1"/>
  <c r="N805" i="1"/>
  <c r="N813" i="1"/>
  <c r="L820" i="1"/>
  <c r="P822" i="1"/>
  <c r="N636" i="1"/>
  <c r="L669" i="1"/>
  <c r="P675" i="1"/>
  <c r="N678" i="1"/>
  <c r="P684" i="1"/>
  <c r="P692" i="1"/>
  <c r="P700" i="1"/>
  <c r="N708" i="1"/>
  <c r="L716" i="1"/>
  <c r="N721" i="1"/>
  <c r="L726" i="1"/>
  <c r="L731" i="1"/>
  <c r="L736" i="1"/>
  <c r="L741" i="1"/>
  <c r="P748" i="1"/>
  <c r="P753" i="1"/>
  <c r="P760" i="1"/>
  <c r="N767" i="1"/>
  <c r="P776" i="1"/>
  <c r="N783" i="1"/>
  <c r="L791" i="1"/>
  <c r="P793" i="1"/>
  <c r="L803" i="1"/>
  <c r="P805" i="1"/>
  <c r="P813" i="1"/>
  <c r="N820" i="1"/>
  <c r="N241" i="1"/>
  <c r="L545" i="1"/>
  <c r="P669" i="1"/>
  <c r="N687" i="1"/>
  <c r="N703" i="1"/>
  <c r="P708" i="1"/>
  <c r="N716" i="1"/>
  <c r="P721" i="1"/>
  <c r="N726" i="1"/>
  <c r="N731" i="1"/>
  <c r="N736" i="1"/>
  <c r="N741" i="1"/>
  <c r="L751" i="1"/>
  <c r="N758" i="1"/>
  <c r="P767" i="1"/>
  <c r="N774" i="1"/>
  <c r="L781" i="1"/>
  <c r="P783" i="1"/>
  <c r="N791" i="1"/>
  <c r="L798" i="1"/>
  <c r="N803" i="1"/>
  <c r="L810" i="1"/>
  <c r="L818" i="1"/>
  <c r="P820" i="1"/>
  <c r="N827" i="1"/>
  <c r="L834" i="1"/>
  <c r="P836" i="1"/>
  <c r="P361" i="1"/>
  <c r="N545" i="1"/>
  <c r="P645" i="1"/>
  <c r="L662" i="1"/>
  <c r="N666" i="1"/>
  <c r="P687" i="1"/>
  <c r="L690" i="1"/>
  <c r="P695" i="1"/>
  <c r="L698" i="1"/>
  <c r="P703" i="1"/>
  <c r="L706" i="1"/>
  <c r="P716" i="1"/>
  <c r="P726" i="1"/>
  <c r="P741" i="1"/>
  <c r="N746" i="1"/>
  <c r="N751" i="1"/>
  <c r="L756" i="1"/>
  <c r="P758" i="1"/>
  <c r="N765" i="1"/>
  <c r="P774" i="1"/>
  <c r="N781" i="1"/>
  <c r="L788" i="1"/>
  <c r="L789" i="1"/>
  <c r="P791" i="1"/>
  <c r="N798" i="1"/>
  <c r="L801" i="1"/>
  <c r="P803" i="1"/>
  <c r="N810" i="1"/>
  <c r="N398" i="1"/>
  <c r="N512" i="1"/>
  <c r="N623" i="1"/>
  <c r="P632" i="1"/>
  <c r="N662" i="1"/>
  <c r="L673" i="1"/>
  <c r="L682" i="1"/>
  <c r="P690" i="1"/>
  <c r="N698" i="1"/>
  <c r="P706" i="1"/>
  <c r="P711" i="1"/>
  <c r="L719" i="1"/>
  <c r="L724" i="1"/>
  <c r="N729" i="1"/>
  <c r="N734" i="1"/>
  <c r="L739" i="1"/>
  <c r="P746" i="1"/>
  <c r="P751" i="1"/>
  <c r="N756" i="1"/>
  <c r="P765" i="1"/>
  <c r="N772" i="1"/>
  <c r="L779" i="1"/>
  <c r="P781" i="1"/>
  <c r="N788" i="1"/>
  <c r="N789" i="1"/>
  <c r="L796" i="1"/>
  <c r="P798" i="1"/>
  <c r="L221" i="1"/>
  <c r="P489" i="1"/>
  <c r="L503" i="1"/>
  <c r="L517" i="1"/>
  <c r="P522" i="1"/>
  <c r="L614" i="1"/>
  <c r="P623" i="1"/>
  <c r="L637" i="1"/>
  <c r="N673" i="1"/>
  <c r="N676" i="1"/>
  <c r="P679" i="1"/>
  <c r="N682" i="1"/>
  <c r="L693" i="1"/>
  <c r="P698" i="1"/>
  <c r="L714" i="1"/>
  <c r="N719" i="1"/>
  <c r="N724" i="1"/>
  <c r="P729" i="1"/>
  <c r="P734" i="1"/>
  <c r="N739" i="1"/>
  <c r="L744" i="1"/>
  <c r="P756" i="1"/>
  <c r="N763" i="1"/>
  <c r="P772" i="1"/>
  <c r="N779" i="1"/>
  <c r="L786" i="1"/>
  <c r="P788" i="1"/>
  <c r="P789" i="1"/>
  <c r="N796" i="1"/>
  <c r="P801" i="1"/>
  <c r="N290" i="1"/>
  <c r="N357" i="1"/>
  <c r="L471" i="1"/>
  <c r="P480" i="1"/>
  <c r="N494" i="1"/>
  <c r="P532" i="1"/>
  <c r="P600" i="1"/>
  <c r="L605" i="1"/>
  <c r="N614" i="1"/>
  <c r="P676" i="1"/>
  <c r="P682" i="1"/>
  <c r="L685" i="1"/>
  <c r="N693" i="1"/>
  <c r="L701" i="1"/>
  <c r="L709" i="1"/>
  <c r="N714" i="1"/>
  <c r="P719" i="1"/>
  <c r="P724" i="1"/>
  <c r="P739" i="1"/>
  <c r="N744" i="1"/>
  <c r="L749" i="1"/>
  <c r="L754" i="1"/>
  <c r="P763" i="1"/>
  <c r="N770" i="1"/>
  <c r="L777" i="1"/>
  <c r="P779" i="1"/>
  <c r="N786" i="1"/>
  <c r="L794" i="1"/>
  <c r="P796" i="1"/>
  <c r="L806" i="1"/>
  <c r="P808" i="1"/>
  <c r="L814" i="1"/>
  <c r="P816" i="1"/>
  <c r="N823" i="1"/>
  <c r="N471" i="1"/>
  <c r="P494" i="1"/>
  <c r="L537" i="1"/>
  <c r="P591" i="1"/>
  <c r="L646" i="1"/>
  <c r="N655" i="1"/>
  <c r="L659" i="1"/>
  <c r="L667" i="1"/>
  <c r="N685" i="1"/>
  <c r="P693" i="1"/>
  <c r="N701" i="1"/>
  <c r="N709" i="1"/>
  <c r="P714" i="1"/>
  <c r="L722" i="1"/>
  <c r="L732" i="1"/>
  <c r="L737" i="1"/>
  <c r="P744" i="1"/>
  <c r="N749" i="1"/>
  <c r="P754" i="1"/>
  <c r="N761" i="1"/>
  <c r="P770" i="1"/>
  <c r="N777" i="1"/>
  <c r="L784" i="1"/>
  <c r="P786" i="1"/>
  <c r="N794" i="1"/>
  <c r="N806" i="1"/>
  <c r="N814" i="1"/>
  <c r="L821" i="1"/>
  <c r="P823" i="1"/>
  <c r="N841" i="1"/>
  <c r="N836" i="1"/>
  <c r="P831" i="1"/>
  <c r="P749" i="1"/>
  <c r="P542" i="1"/>
  <c r="N537" i="1"/>
  <c r="L4" i="1"/>
  <c r="L841" i="1"/>
  <c r="L836" i="1"/>
  <c r="N831" i="1"/>
  <c r="P818" i="1"/>
  <c r="L811" i="1"/>
  <c r="L707" i="1"/>
  <c r="P838" i="1"/>
  <c r="P833" i="1"/>
  <c r="L831" i="1"/>
  <c r="N818" i="1"/>
  <c r="L688" i="1"/>
  <c r="N838" i="1"/>
  <c r="N833" i="1"/>
  <c r="P814" i="1"/>
  <c r="L838" i="1"/>
  <c r="L833" i="1"/>
  <c r="N828" i="1"/>
  <c r="P825" i="1"/>
  <c r="P821" i="1"/>
  <c r="L828" i="1"/>
  <c r="N825" i="1"/>
  <c r="N821" i="1"/>
  <c r="P810" i="1"/>
  <c r="P806" i="1"/>
  <c r="P701" i="1"/>
  <c r="N667" i="1"/>
  <c r="P840" i="1"/>
  <c r="P835" i="1"/>
  <c r="P830" i="1"/>
  <c r="L825" i="1"/>
  <c r="N792" i="1"/>
  <c r="P784" i="1"/>
  <c r="N775" i="1"/>
  <c r="L752" i="1"/>
  <c r="P696" i="1"/>
  <c r="N646" i="1"/>
  <c r="N840" i="1"/>
  <c r="L835" i="1"/>
  <c r="N830" i="1"/>
  <c r="L792" i="1"/>
  <c r="N784" i="1"/>
  <c r="P761" i="1"/>
  <c r="L747" i="1"/>
  <c r="L696" i="1"/>
  <c r="L840" i="1"/>
  <c r="L830" i="1"/>
  <c r="N742" i="1"/>
  <c r="L691" i="1"/>
  <c r="L476" i="1"/>
  <c r="P842" i="1"/>
  <c r="P837" i="1"/>
  <c r="P832" i="1"/>
  <c r="N801" i="1"/>
  <c r="L742" i="1"/>
  <c r="N842" i="1"/>
  <c r="N837" i="1"/>
  <c r="N832" i="1"/>
  <c r="P827" i="1"/>
  <c r="N816" i="1"/>
  <c r="P737" i="1"/>
  <c r="P709" i="1"/>
  <c r="P655" i="1"/>
  <c r="L332" i="1"/>
  <c r="L837" i="1"/>
  <c r="L832" i="1"/>
  <c r="L827" i="1"/>
  <c r="L816" i="1"/>
  <c r="N812" i="1"/>
  <c r="N737" i="1"/>
  <c r="L704" i="1"/>
  <c r="P839" i="1"/>
  <c r="P834" i="1"/>
  <c r="L812" i="1"/>
  <c r="P732" i="1"/>
  <c r="P685" i="1"/>
  <c r="N839" i="1"/>
  <c r="N834" i="1"/>
  <c r="P829" i="1"/>
  <c r="L823" i="1"/>
  <c r="L819" i="1"/>
  <c r="N808" i="1"/>
  <c r="N804" i="1"/>
  <c r="N732" i="1"/>
  <c r="P727" i="1"/>
  <c r="P722" i="1"/>
  <c r="T517" i="1"/>
  <c r="T224" i="1"/>
  <c r="T766" i="1"/>
  <c r="T782" i="1"/>
  <c r="L489" i="1"/>
  <c r="N73" i="1"/>
  <c r="L556" i="1"/>
  <c r="L36" i="1"/>
  <c r="L568" i="1"/>
  <c r="L73" i="1"/>
  <c r="P64" i="1"/>
  <c r="L47" i="1"/>
  <c r="N63" i="1"/>
  <c r="N43" i="1"/>
  <c r="L576" i="1"/>
  <c r="P32" i="1"/>
  <c r="L58" i="1"/>
  <c r="N32" i="1"/>
  <c r="L800" i="1"/>
  <c r="P30" i="1"/>
  <c r="P53" i="1"/>
  <c r="N12" i="1"/>
  <c r="N800" i="1"/>
  <c r="P800" i="1"/>
  <c r="N26" i="1"/>
  <c r="N30" i="1"/>
  <c r="L63" i="1"/>
  <c r="T310" i="1"/>
  <c r="T305" i="1"/>
  <c r="T166" i="1"/>
  <c r="N24" i="1"/>
  <c r="N28" i="1"/>
  <c r="L215" i="1"/>
  <c r="T737" i="1"/>
  <c r="T550" i="1"/>
  <c r="T449" i="1"/>
  <c r="L18" i="1"/>
  <c r="L24" i="1"/>
  <c r="L569" i="1"/>
  <c r="L353" i="1"/>
  <c r="L71" i="1"/>
  <c r="N19" i="1"/>
  <c r="T68" i="1"/>
  <c r="L550" i="1"/>
  <c r="N47" i="1"/>
  <c r="N555" i="1"/>
  <c r="L555" i="1"/>
  <c r="N200" i="1"/>
  <c r="L558" i="1"/>
  <c r="L43" i="1"/>
  <c r="L573" i="1"/>
  <c r="L578" i="1"/>
  <c r="P27" i="1"/>
  <c r="L93" i="1"/>
  <c r="P38" i="1"/>
  <c r="P23" i="1"/>
  <c r="P4" i="1"/>
  <c r="N36" i="1"/>
  <c r="P21" i="1"/>
  <c r="N17" i="1"/>
  <c r="L17" i="1"/>
  <c r="P9" i="1"/>
  <c r="L285" i="1"/>
  <c r="L561" i="1"/>
  <c r="L360" i="1"/>
  <c r="N570" i="1"/>
  <c r="N20" i="1"/>
  <c r="N34" i="1"/>
  <c r="L26" i="1"/>
  <c r="N553" i="1"/>
  <c r="L75" i="1"/>
  <c r="N75" i="1"/>
  <c r="P59" i="1"/>
  <c r="L51" i="1"/>
  <c r="P19" i="1"/>
  <c r="L38" i="1"/>
  <c r="T745" i="1"/>
  <c r="P33" i="1"/>
  <c r="T811" i="1"/>
  <c r="P14" i="1"/>
  <c r="N23" i="1"/>
  <c r="L570" i="1"/>
  <c r="N285" i="1"/>
  <c r="N14" i="1"/>
  <c r="L370" i="1"/>
  <c r="N9" i="1"/>
  <c r="L92" i="1"/>
  <c r="N554" i="1"/>
  <c r="L7" i="1"/>
  <c r="L286" i="1"/>
  <c r="N62" i="1"/>
  <c r="N579" i="1"/>
  <c r="L564" i="1"/>
  <c r="T703" i="1"/>
  <c r="T617" i="1"/>
  <c r="N38" i="1"/>
  <c r="N77" i="1"/>
  <c r="L101" i="1"/>
  <c r="L368" i="1"/>
  <c r="L90" i="1"/>
  <c r="T831" i="1"/>
  <c r="N4" i="1"/>
  <c r="N7" i="1"/>
  <c r="P25" i="1"/>
  <c r="N21" i="1"/>
  <c r="L588" i="1"/>
  <c r="T221" i="1"/>
  <c r="L758" i="1"/>
  <c r="N592" i="1"/>
  <c r="L761" i="1"/>
  <c r="P841" i="1"/>
  <c r="L799" i="1"/>
  <c r="L582" i="1"/>
  <c r="L591" i="1"/>
  <c r="L762" i="1"/>
  <c r="N582" i="1"/>
  <c r="N591" i="1"/>
  <c r="L763" i="1"/>
  <c r="P794" i="1"/>
  <c r="L583" i="1"/>
  <c r="L607" i="1"/>
  <c r="L764" i="1"/>
  <c r="L804" i="1"/>
  <c r="N583" i="1"/>
  <c r="N607" i="1"/>
  <c r="L765" i="1"/>
  <c r="N759" i="1"/>
  <c r="N717" i="1"/>
  <c r="L584" i="1"/>
  <c r="L608" i="1"/>
  <c r="L766" i="1"/>
  <c r="L808" i="1"/>
  <c r="T763" i="1"/>
  <c r="L717" i="1"/>
  <c r="L712" i="1"/>
  <c r="N584" i="1"/>
  <c r="N608" i="1"/>
  <c r="L767" i="1"/>
  <c r="P768" i="1"/>
  <c r="L585" i="1"/>
  <c r="L634" i="1"/>
  <c r="L768" i="1"/>
  <c r="L839" i="1"/>
  <c r="N768" i="1"/>
  <c r="N585" i="1"/>
  <c r="L635" i="1"/>
  <c r="L769" i="1"/>
  <c r="N829" i="1"/>
  <c r="L586" i="1"/>
  <c r="L770" i="1"/>
  <c r="L829" i="1"/>
  <c r="N586" i="1"/>
  <c r="L745" i="1"/>
  <c r="L771" i="1"/>
  <c r="L782" i="1"/>
  <c r="P777" i="1"/>
  <c r="L587" i="1"/>
  <c r="L746" i="1"/>
  <c r="L772" i="1"/>
  <c r="T401" i="1"/>
  <c r="N587" i="1"/>
  <c r="L757" i="1"/>
  <c r="L773" i="1"/>
  <c r="L774" i="1"/>
  <c r="N588" i="1"/>
  <c r="L759" i="1"/>
  <c r="L775" i="1"/>
  <c r="L592" i="1"/>
  <c r="L760" i="1"/>
  <c r="T788" i="1" l="1"/>
  <c r="T308" i="1"/>
  <c r="T837" i="1"/>
  <c r="T708" i="1"/>
  <c r="T428" i="1"/>
  <c r="T62" i="1"/>
  <c r="T30" i="1"/>
  <c r="T580" i="1"/>
  <c r="T448" i="1"/>
  <c r="T836" i="1"/>
  <c r="T828" i="1"/>
  <c r="T795" i="1"/>
  <c r="T787" i="1"/>
  <c r="T635" i="1"/>
  <c r="T607" i="1"/>
  <c r="T587" i="1"/>
  <c r="T226" i="1"/>
  <c r="T89" i="1"/>
  <c r="T644" i="1"/>
  <c r="T713" i="1"/>
  <c r="T7" i="1"/>
  <c r="T628" i="1"/>
  <c r="T385" i="1"/>
  <c r="T332" i="1"/>
  <c r="T324" i="1"/>
  <c r="T316" i="1"/>
  <c r="T144" i="1"/>
  <c r="T778" i="1"/>
  <c r="T764" i="1"/>
  <c r="T698" i="1"/>
  <c r="T684" i="1"/>
  <c r="T604" i="1"/>
  <c r="T524" i="1"/>
  <c r="T518" i="1"/>
  <c r="T484" i="1"/>
  <c r="T438" i="1"/>
  <c r="T404" i="1"/>
  <c r="T364" i="1"/>
  <c r="T250" i="1"/>
  <c r="T143" i="1"/>
  <c r="T66" i="1"/>
  <c r="T812" i="1"/>
  <c r="T651" i="1"/>
  <c r="T571" i="1"/>
  <c r="T491" i="1"/>
  <c r="T46" i="1"/>
  <c r="T36" i="1"/>
  <c r="T450" i="1"/>
  <c r="T25" i="1"/>
  <c r="T657" i="1"/>
  <c r="T497" i="1"/>
  <c r="T96" i="1"/>
  <c r="T756" i="1"/>
  <c r="T716" i="1"/>
  <c r="T710" i="1"/>
  <c r="T636" i="1"/>
  <c r="T556" i="1"/>
  <c r="T476" i="1"/>
  <c r="T436" i="1"/>
  <c r="T390" i="1"/>
  <c r="T356" i="1"/>
  <c r="T804" i="1"/>
  <c r="T783" i="1"/>
  <c r="T603" i="1"/>
  <c r="T543" i="1"/>
  <c r="T483" i="1"/>
  <c r="T443" i="1"/>
  <c r="T242" i="1"/>
  <c r="T78" i="1"/>
  <c r="T4" i="1"/>
  <c r="T57" i="1"/>
  <c r="T830" i="1"/>
  <c r="T769" i="1"/>
  <c r="T695" i="1"/>
  <c r="T689" i="1"/>
  <c r="T555" i="1"/>
  <c r="T529" i="1"/>
  <c r="T375" i="1"/>
  <c r="T369" i="1"/>
  <c r="T335" i="1"/>
  <c r="T214" i="1"/>
  <c r="T134" i="1"/>
  <c r="T50" i="1"/>
  <c r="T748" i="1"/>
  <c r="T668" i="1"/>
  <c r="T588" i="1"/>
  <c r="T535" i="1"/>
  <c r="T508" i="1"/>
  <c r="T468" i="1"/>
  <c r="T388" i="1"/>
  <c r="T348" i="1"/>
  <c r="T721" i="1"/>
  <c r="T574" i="1"/>
  <c r="T567" i="1"/>
  <c r="T561" i="1"/>
  <c r="T481" i="1"/>
  <c r="T407" i="1"/>
  <c r="T300" i="1"/>
  <c r="T240" i="1"/>
  <c r="T160" i="1"/>
  <c r="T82" i="1"/>
  <c r="T821" i="1"/>
  <c r="T774" i="1"/>
  <c r="T700" i="1"/>
  <c r="T620" i="1"/>
  <c r="T614" i="1"/>
  <c r="T540" i="1"/>
  <c r="T500" i="1"/>
  <c r="T460" i="1"/>
  <c r="T420" i="1"/>
  <c r="T380" i="1"/>
  <c r="T374" i="1"/>
  <c r="T327" i="1"/>
  <c r="T133" i="1"/>
  <c r="T386" i="1"/>
  <c r="T319" i="1"/>
  <c r="T272" i="1"/>
  <c r="T41" i="1"/>
  <c r="T753" i="1"/>
  <c r="T593" i="1"/>
  <c r="T513" i="1"/>
  <c r="T433" i="1"/>
  <c r="T112" i="1"/>
  <c r="T566" i="1"/>
  <c r="T486" i="1"/>
  <c r="T406" i="1"/>
  <c r="T359" i="1"/>
  <c r="T299" i="1"/>
  <c r="T245" i="1"/>
  <c r="T165" i="1"/>
  <c r="L334" i="1"/>
  <c r="T820" i="1"/>
  <c r="T799" i="1"/>
  <c r="T619" i="1"/>
  <c r="T532" i="1"/>
  <c r="T379" i="1"/>
  <c r="T258" i="1"/>
  <c r="T178" i="1"/>
  <c r="T98" i="1"/>
  <c r="T14" i="1"/>
  <c r="H92" i="7"/>
  <c r="H435" i="9"/>
  <c r="H406" i="9"/>
  <c r="H425" i="9"/>
  <c r="H413" i="9"/>
  <c r="H193" i="9"/>
  <c r="G20" i="1"/>
  <c r="H20" i="1" s="1"/>
  <c r="H392" i="9"/>
  <c r="H399" i="9"/>
  <c r="H374" i="9"/>
  <c r="H384" i="9"/>
  <c r="H175" i="9"/>
  <c r="H268" i="9"/>
  <c r="H167" i="9"/>
  <c r="H200" i="9"/>
  <c r="H303" i="9"/>
  <c r="H25" i="9"/>
  <c r="H48" i="9"/>
  <c r="H259" i="9"/>
  <c r="H189" i="9"/>
  <c r="G143" i="1"/>
  <c r="H143" i="1" s="1"/>
  <c r="H167" i="7"/>
  <c r="G673" i="1"/>
  <c r="H673" i="1" s="1"/>
  <c r="H153" i="9"/>
  <c r="H334" i="9"/>
  <c r="H75" i="7"/>
  <c r="H233" i="9"/>
  <c r="H94" i="9"/>
  <c r="H109" i="9"/>
  <c r="H286" i="9"/>
  <c r="H247" i="9"/>
  <c r="H218" i="9"/>
  <c r="H130" i="9"/>
  <c r="H119" i="9"/>
  <c r="T439" i="9"/>
  <c r="H227" i="7"/>
  <c r="H81" i="7"/>
  <c r="H23" i="7"/>
  <c r="H207" i="7"/>
  <c r="H122" i="7"/>
  <c r="H186" i="7"/>
  <c r="H55" i="7"/>
  <c r="R233" i="7"/>
  <c r="T172" i="7"/>
  <c r="T194" i="7"/>
  <c r="Q233" i="7"/>
  <c r="R845" i="6"/>
  <c r="T846" i="6" s="1"/>
  <c r="H148" i="6"/>
  <c r="H292" i="6"/>
  <c r="H265" i="6"/>
  <c r="H16" i="5"/>
  <c r="H17" i="5" s="1"/>
  <c r="H31" i="4"/>
  <c r="H56" i="4"/>
  <c r="H61" i="4"/>
  <c r="T84" i="4"/>
  <c r="T843" i="4" s="1"/>
  <c r="Q843" i="4"/>
  <c r="G635" i="1"/>
  <c r="H635" i="1" s="1"/>
  <c r="G344" i="1"/>
  <c r="H344" i="1" s="1"/>
  <c r="G206" i="1"/>
  <c r="H206" i="1" s="1"/>
  <c r="G431" i="1"/>
  <c r="H431" i="1" s="1"/>
  <c r="G773" i="1"/>
  <c r="H773" i="1" s="1"/>
  <c r="G102" i="1"/>
  <c r="H102" i="1" s="1"/>
  <c r="G438" i="1"/>
  <c r="H438" i="1" s="1"/>
  <c r="G220" i="1"/>
  <c r="H220" i="1" s="1"/>
  <c r="G777" i="1"/>
  <c r="H777" i="1" s="1"/>
  <c r="G218" i="1"/>
  <c r="H218" i="1" s="1"/>
  <c r="G163" i="1"/>
  <c r="H163" i="1" s="1"/>
  <c r="G493" i="1"/>
  <c r="H493" i="1" s="1"/>
  <c r="G55" i="1"/>
  <c r="H55" i="1" s="1"/>
  <c r="G252" i="1"/>
  <c r="H252" i="1" s="1"/>
  <c r="G26" i="1"/>
  <c r="H26" i="1" s="1"/>
  <c r="G141" i="1"/>
  <c r="H141" i="1" s="1"/>
  <c r="T471" i="1"/>
  <c r="T455" i="1"/>
  <c r="T230" i="1"/>
  <c r="T246" i="1"/>
  <c r="G22" i="1"/>
  <c r="H22" i="1" s="1"/>
  <c r="T418" i="1"/>
  <c r="T284" i="1"/>
  <c r="T225" i="1"/>
  <c r="G746" i="1"/>
  <c r="H746" i="1" s="1"/>
  <c r="G659" i="1"/>
  <c r="H659" i="1" s="1"/>
  <c r="G15" i="1"/>
  <c r="H15" i="1" s="1"/>
  <c r="T456" i="1"/>
  <c r="T247" i="1"/>
  <c r="T402" i="1"/>
  <c r="T338" i="1"/>
  <c r="T273" i="1"/>
  <c r="T204" i="1"/>
  <c r="T129" i="1"/>
  <c r="T56" i="1"/>
  <c r="T487" i="1"/>
  <c r="T279" i="1"/>
  <c r="T188" i="1"/>
  <c r="G772" i="1"/>
  <c r="H772" i="1" s="1"/>
  <c r="T641" i="1"/>
  <c r="T577" i="1"/>
  <c r="T459" i="1"/>
  <c r="T417" i="1"/>
  <c r="T326" i="1"/>
  <c r="T256" i="1"/>
  <c r="T192" i="1"/>
  <c r="T128" i="1"/>
  <c r="T76" i="1"/>
  <c r="T60" i="1"/>
  <c r="T44" i="1"/>
  <c r="T28" i="1"/>
  <c r="T135" i="1"/>
  <c r="T29" i="1"/>
  <c r="T824" i="1"/>
  <c r="G703" i="1"/>
  <c r="H703" i="1" s="1"/>
  <c r="G495" i="1"/>
  <c r="H495" i="1" s="1"/>
  <c r="G386" i="1"/>
  <c r="H386" i="1" s="1"/>
  <c r="T470" i="1"/>
  <c r="T454" i="1"/>
  <c r="T236" i="1"/>
  <c r="T466" i="1"/>
  <c r="T124" i="1"/>
  <c r="T747" i="1"/>
  <c r="T539" i="1"/>
  <c r="T507" i="1"/>
  <c r="T51" i="1"/>
  <c r="T156" i="1"/>
  <c r="T819" i="1"/>
  <c r="T546" i="1"/>
  <c r="G410" i="1"/>
  <c r="H410" i="1" s="1"/>
  <c r="G362" i="1"/>
  <c r="H362" i="1" s="1"/>
  <c r="T825" i="1"/>
  <c r="T19" i="1"/>
  <c r="G779" i="1"/>
  <c r="H779" i="1" s="1"/>
  <c r="T814" i="1"/>
  <c r="T306" i="1"/>
  <c r="T268" i="1"/>
  <c r="T172" i="1"/>
  <c r="T145" i="1"/>
  <c r="T113" i="1"/>
  <c r="T72" i="1"/>
  <c r="T24" i="1"/>
  <c r="T498" i="1"/>
  <c r="T126" i="1"/>
  <c r="T10" i="1"/>
  <c r="G691" i="1"/>
  <c r="H691" i="1" s="1"/>
  <c r="G559" i="1"/>
  <c r="H559" i="1" s="1"/>
  <c r="T83" i="1"/>
  <c r="T177" i="1"/>
  <c r="T108" i="1"/>
  <c r="T840" i="1"/>
  <c r="T551" i="1"/>
  <c r="T666" i="1"/>
  <c r="T650" i="1"/>
  <c r="T538" i="1"/>
  <c r="T841" i="1"/>
  <c r="T472" i="1"/>
  <c r="T35" i="1"/>
  <c r="T733" i="1"/>
  <c r="T669" i="1"/>
  <c r="T482" i="1"/>
  <c r="T413" i="1"/>
  <c r="T354" i="1"/>
  <c r="T209" i="1"/>
  <c r="T97" i="1"/>
  <c r="T503" i="1"/>
  <c r="G760" i="1"/>
  <c r="H760" i="1" s="1"/>
  <c r="G758" i="1"/>
  <c r="H758" i="1" s="1"/>
  <c r="T596" i="1"/>
  <c r="T231" i="1"/>
  <c r="T103" i="1"/>
  <c r="T289" i="1"/>
  <c r="T61" i="1"/>
  <c r="T562" i="1"/>
  <c r="T73" i="1"/>
  <c r="T263" i="1"/>
  <c r="T40" i="1"/>
  <c r="T514" i="1"/>
  <c r="T381" i="1"/>
  <c r="T349" i="1"/>
  <c r="T311" i="1"/>
  <c r="T193" i="1"/>
  <c r="T140" i="1"/>
  <c r="T77" i="1"/>
  <c r="T45" i="1"/>
  <c r="T290" i="1"/>
  <c r="T274" i="1"/>
  <c r="T130" i="1"/>
  <c r="T114" i="1"/>
  <c r="T91" i="1"/>
  <c r="T119" i="1"/>
  <c r="T67" i="1"/>
  <c r="T8" i="1"/>
  <c r="T434" i="1"/>
  <c r="T370" i="1"/>
  <c r="T322" i="1"/>
  <c r="T13" i="1"/>
  <c r="G792" i="1"/>
  <c r="H792" i="1" s="1"/>
  <c r="T146" i="1"/>
  <c r="T262" i="1"/>
  <c r="G92" i="1"/>
  <c r="H92" i="1" s="1"/>
  <c r="G764" i="1"/>
  <c r="H764" i="1" s="1"/>
  <c r="T829" i="1"/>
  <c r="T294" i="1"/>
  <c r="T283" i="1"/>
  <c r="T277" i="1"/>
  <c r="T251" i="1"/>
  <c r="T235" i="1"/>
  <c r="T219" i="1"/>
  <c r="T203" i="1"/>
  <c r="T187" i="1"/>
  <c r="T171" i="1"/>
  <c r="T155" i="1"/>
  <c r="T139" i="1"/>
  <c r="T123" i="1"/>
  <c r="T107" i="1"/>
  <c r="T71" i="1"/>
  <c r="T55" i="1"/>
  <c r="T39" i="1"/>
  <c r="T23" i="1"/>
  <c r="T12" i="1"/>
  <c r="G558" i="1"/>
  <c r="H558" i="1" s="1"/>
  <c r="G11" i="1"/>
  <c r="H11" i="1" s="1"/>
  <c r="G175" i="1"/>
  <c r="H175" i="1" s="1"/>
  <c r="G168" i="1"/>
  <c r="H168" i="1" s="1"/>
  <c r="G211" i="1"/>
  <c r="H211" i="1" s="1"/>
  <c r="G139" i="1"/>
  <c r="H139" i="1" s="1"/>
  <c r="G557" i="1"/>
  <c r="H557" i="1" s="1"/>
  <c r="G13" i="1"/>
  <c r="H13" i="1" s="1"/>
  <c r="T802" i="1"/>
  <c r="T785" i="1"/>
  <c r="T726" i="1"/>
  <c r="T705" i="1"/>
  <c r="T673" i="1"/>
  <c r="T625" i="1"/>
  <c r="T609" i="1"/>
  <c r="T545" i="1"/>
  <c r="T337" i="1"/>
  <c r="T288" i="1"/>
  <c r="T208" i="1"/>
  <c r="T176" i="1"/>
  <c r="G348" i="1"/>
  <c r="H348" i="1" s="1"/>
  <c r="G111" i="1"/>
  <c r="H111" i="1" s="1"/>
  <c r="G237" i="1"/>
  <c r="H237" i="1" s="1"/>
  <c r="G45" i="1"/>
  <c r="H45" i="1" s="1"/>
  <c r="T807" i="1"/>
  <c r="T790" i="1"/>
  <c r="T758" i="1"/>
  <c r="T742" i="1"/>
  <c r="T731" i="1"/>
  <c r="T694" i="1"/>
  <c r="T678" i="1"/>
  <c r="T646" i="1"/>
  <c r="T630" i="1"/>
  <c r="T598" i="1"/>
  <c r="T534" i="1"/>
  <c r="T422" i="1"/>
  <c r="T363" i="1"/>
  <c r="T342" i="1"/>
  <c r="T331" i="1"/>
  <c r="T315" i="1"/>
  <c r="T229" i="1"/>
  <c r="T213" i="1"/>
  <c r="T202" i="1"/>
  <c r="T197" i="1"/>
  <c r="T181" i="1"/>
  <c r="T149" i="1"/>
  <c r="T117" i="1"/>
  <c r="T101" i="1"/>
  <c r="T81" i="1"/>
  <c r="T65" i="1"/>
  <c r="T49" i="1"/>
  <c r="T33" i="1"/>
  <c r="T17" i="1"/>
  <c r="L89" i="1"/>
  <c r="G89" i="1" s="1"/>
  <c r="H89" i="1" s="1"/>
  <c r="G817" i="1"/>
  <c r="H817" i="1" s="1"/>
  <c r="G828" i="1"/>
  <c r="H828" i="1" s="1"/>
  <c r="G418" i="1"/>
  <c r="H418" i="1" s="1"/>
  <c r="G612" i="1"/>
  <c r="H612" i="1" s="1"/>
  <c r="G361" i="1"/>
  <c r="H361" i="1" s="1"/>
  <c r="G400" i="1"/>
  <c r="H400" i="1" s="1"/>
  <c r="G192" i="1"/>
  <c r="H192" i="1" s="1"/>
  <c r="G110" i="1"/>
  <c r="H110" i="1" s="1"/>
  <c r="G123" i="1"/>
  <c r="H123" i="1" s="1"/>
  <c r="G193" i="1"/>
  <c r="H193" i="1" s="1"/>
  <c r="G106" i="1"/>
  <c r="H106" i="1" s="1"/>
  <c r="T715" i="1"/>
  <c r="T699" i="1"/>
  <c r="T683" i="1"/>
  <c r="T667" i="1"/>
  <c r="T523" i="1"/>
  <c r="T475" i="1"/>
  <c r="T427" i="1"/>
  <c r="T411" i="1"/>
  <c r="T395" i="1"/>
  <c r="T347" i="1"/>
  <c r="T320" i="1"/>
  <c r="G128" i="1"/>
  <c r="H128" i="1" s="1"/>
  <c r="G815" i="1"/>
  <c r="H815" i="1" s="1"/>
  <c r="G180" i="1"/>
  <c r="H180" i="1" s="1"/>
  <c r="T295" i="1"/>
  <c r="G148" i="1"/>
  <c r="H148" i="1" s="1"/>
  <c r="G298" i="1"/>
  <c r="H298" i="1" s="1"/>
  <c r="G518" i="1"/>
  <c r="H518" i="1" s="1"/>
  <c r="G213" i="1"/>
  <c r="H213" i="1" s="1"/>
  <c r="T260" i="1"/>
  <c r="T244" i="1"/>
  <c r="G530" i="1"/>
  <c r="H530" i="1" s="1"/>
  <c r="G473" i="1"/>
  <c r="H473" i="1" s="1"/>
  <c r="G541" i="1"/>
  <c r="H541" i="1" s="1"/>
  <c r="G161" i="1"/>
  <c r="H161" i="1" s="1"/>
  <c r="T634" i="1"/>
  <c r="T602" i="1"/>
  <c r="T586" i="1"/>
  <c r="T522" i="1"/>
  <c r="T329" i="1"/>
  <c r="G603" i="1"/>
  <c r="H603" i="1" s="1"/>
  <c r="G281" i="1"/>
  <c r="H281" i="1" s="1"/>
  <c r="T832" i="1"/>
  <c r="T692" i="1"/>
  <c r="T676" i="1"/>
  <c r="T591" i="1"/>
  <c r="T527" i="1"/>
  <c r="T269" i="1"/>
  <c r="T248" i="1"/>
  <c r="T52" i="1"/>
  <c r="G36" i="1"/>
  <c r="H36" i="1" s="1"/>
  <c r="G765" i="1"/>
  <c r="H765" i="1" s="1"/>
  <c r="G37" i="1"/>
  <c r="H37" i="1" s="1"/>
  <c r="T494" i="1"/>
  <c r="T334" i="1"/>
  <c r="G177" i="1"/>
  <c r="H177" i="1" s="1"/>
  <c r="T488" i="1"/>
  <c r="T317" i="1"/>
  <c r="G34" i="1"/>
  <c r="H34" i="1" s="1"/>
  <c r="G569" i="1"/>
  <c r="H569" i="1" s="1"/>
  <c r="T504" i="1"/>
  <c r="T440" i="1"/>
  <c r="T424" i="1"/>
  <c r="T408" i="1"/>
  <c r="T360" i="1"/>
  <c r="T344" i="1"/>
  <c r="T90" i="1"/>
  <c r="G93" i="1"/>
  <c r="H93" i="1" s="1"/>
  <c r="L88" i="1"/>
  <c r="G88" i="1" s="1"/>
  <c r="H88" i="1" s="1"/>
  <c r="G747" i="1"/>
  <c r="H747" i="1" s="1"/>
  <c r="G737" i="1"/>
  <c r="H737" i="1" s="1"/>
  <c r="G467" i="1"/>
  <c r="H467" i="1" s="1"/>
  <c r="G699" i="1"/>
  <c r="H699" i="1" s="1"/>
  <c r="G275" i="1"/>
  <c r="H275" i="1" s="1"/>
  <c r="G383" i="1"/>
  <c r="H383" i="1" s="1"/>
  <c r="G317" i="1"/>
  <c r="H317" i="1" s="1"/>
  <c r="G465" i="1"/>
  <c r="H465" i="1" s="1"/>
  <c r="G250" i="1"/>
  <c r="H250" i="1" s="1"/>
  <c r="G114" i="1"/>
  <c r="H114" i="1" s="1"/>
  <c r="G173" i="1"/>
  <c r="H173" i="1" s="1"/>
  <c r="G107" i="1"/>
  <c r="H107" i="1" s="1"/>
  <c r="G5" i="1"/>
  <c r="H5" i="1" s="1"/>
  <c r="H6" i="1" s="1"/>
  <c r="G120" i="1"/>
  <c r="H120" i="1" s="1"/>
  <c r="G166" i="1"/>
  <c r="H166" i="1" s="1"/>
  <c r="T833" i="1"/>
  <c r="T817" i="1"/>
  <c r="T806" i="1"/>
  <c r="T801" i="1"/>
  <c r="T784" i="1"/>
  <c r="T768" i="1"/>
  <c r="T752" i="1"/>
  <c r="T736" i="1"/>
  <c r="T720" i="1"/>
  <c r="T704" i="1"/>
  <c r="T688" i="1"/>
  <c r="T672" i="1"/>
  <c r="T656" i="1"/>
  <c r="T645" i="1"/>
  <c r="T640" i="1"/>
  <c r="T624" i="1"/>
  <c r="T608" i="1"/>
  <c r="T576" i="1"/>
  <c r="T560" i="1"/>
  <c r="T544" i="1"/>
  <c r="T528" i="1"/>
  <c r="T512" i="1"/>
  <c r="T496" i="1"/>
  <c r="T480" i="1"/>
  <c r="T464" i="1"/>
  <c r="T432" i="1"/>
  <c r="T416" i="1"/>
  <c r="T400" i="1"/>
  <c r="T384" i="1"/>
  <c r="T368" i="1"/>
  <c r="T352" i="1"/>
  <c r="T336" i="1"/>
  <c r="T325" i="1"/>
  <c r="T314" i="1"/>
  <c r="T266" i="1"/>
  <c r="T234" i="1"/>
  <c r="T218" i="1"/>
  <c r="T186" i="1"/>
  <c r="T170" i="1"/>
  <c r="T154" i="1"/>
  <c r="T138" i="1"/>
  <c r="T122" i="1"/>
  <c r="T106" i="1"/>
  <c r="T70" i="1"/>
  <c r="T54" i="1"/>
  <c r="T22" i="1"/>
  <c r="T85" i="1"/>
  <c r="T6" i="1"/>
  <c r="G796" i="1"/>
  <c r="H796" i="1" s="1"/>
  <c r="G789" i="1"/>
  <c r="H789" i="1" s="1"/>
  <c r="G545" i="1"/>
  <c r="H545" i="1" s="1"/>
  <c r="G514" i="1"/>
  <c r="H514" i="1" s="1"/>
  <c r="G335" i="1"/>
  <c r="H335" i="1" s="1"/>
  <c r="G491" i="1"/>
  <c r="H491" i="1" s="1"/>
  <c r="G595" i="1"/>
  <c r="H595" i="1" s="1"/>
  <c r="G347" i="1"/>
  <c r="H347" i="1" s="1"/>
  <c r="G408" i="1"/>
  <c r="H408" i="1" s="1"/>
  <c r="G313" i="1"/>
  <c r="H313" i="1" s="1"/>
  <c r="G246" i="1"/>
  <c r="H246" i="1" s="1"/>
  <c r="G424" i="1"/>
  <c r="H424" i="1" s="1"/>
  <c r="G178" i="1"/>
  <c r="H178" i="1" s="1"/>
  <c r="G238" i="1"/>
  <c r="H238" i="1" s="1"/>
  <c r="G164" i="1"/>
  <c r="H164" i="1" s="1"/>
  <c r="T789" i="1"/>
  <c r="T773" i="1"/>
  <c r="T757" i="1"/>
  <c r="T741" i="1"/>
  <c r="T725" i="1"/>
  <c r="T709" i="1"/>
  <c r="T693" i="1"/>
  <c r="T677" i="1"/>
  <c r="T661" i="1"/>
  <c r="T629" i="1"/>
  <c r="T613" i="1"/>
  <c r="T597" i="1"/>
  <c r="T565" i="1"/>
  <c r="T549" i="1"/>
  <c r="T533" i="1"/>
  <c r="T501" i="1"/>
  <c r="T485" i="1"/>
  <c r="T469" i="1"/>
  <c r="T453" i="1"/>
  <c r="T437" i="1"/>
  <c r="T421" i="1"/>
  <c r="T405" i="1"/>
  <c r="T389" i="1"/>
  <c r="T373" i="1"/>
  <c r="T357" i="1"/>
  <c r="T271" i="1"/>
  <c r="T255" i="1"/>
  <c r="T239" i="1"/>
  <c r="T223" i="1"/>
  <c r="T207" i="1"/>
  <c r="T191" i="1"/>
  <c r="T175" i="1"/>
  <c r="T159" i="1"/>
  <c r="T127" i="1"/>
  <c r="T111" i="1"/>
  <c r="K84" i="1"/>
  <c r="Q84" i="1" s="1"/>
  <c r="T84" i="1" s="1"/>
  <c r="G679" i="1"/>
  <c r="H679" i="1" s="1"/>
  <c r="G656" i="1"/>
  <c r="H656" i="1" s="1"/>
  <c r="G10" i="1"/>
  <c r="H10" i="1" s="1"/>
  <c r="G48" i="1"/>
  <c r="H48" i="1" s="1"/>
  <c r="T794" i="1"/>
  <c r="T762" i="1"/>
  <c r="T746" i="1"/>
  <c r="T730" i="1"/>
  <c r="T714" i="1"/>
  <c r="T682" i="1"/>
  <c r="T623" i="1"/>
  <c r="T570" i="1"/>
  <c r="T554" i="1"/>
  <c r="T346" i="1"/>
  <c r="T276" i="1"/>
  <c r="G820" i="1"/>
  <c r="H820" i="1" s="1"/>
  <c r="G133" i="1"/>
  <c r="H133" i="1" s="1"/>
  <c r="G224" i="1"/>
  <c r="H224" i="1" s="1"/>
  <c r="G154" i="1"/>
  <c r="H154" i="1" s="1"/>
  <c r="G46" i="1"/>
  <c r="H46" i="1" s="1"/>
  <c r="T842" i="1"/>
  <c r="T826" i="1"/>
  <c r="T777" i="1"/>
  <c r="T772" i="1"/>
  <c r="T767" i="1"/>
  <c r="T761" i="1"/>
  <c r="T735" i="1"/>
  <c r="T729" i="1"/>
  <c r="T724" i="1"/>
  <c r="T719" i="1"/>
  <c r="T697" i="1"/>
  <c r="T687" i="1"/>
  <c r="T681" i="1"/>
  <c r="T671" i="1"/>
  <c r="T665" i="1"/>
  <c r="T660" i="1"/>
  <c r="T655" i="1"/>
  <c r="T649" i="1"/>
  <c r="T639" i="1"/>
  <c r="T633" i="1"/>
  <c r="T601" i="1"/>
  <c r="T585" i="1"/>
  <c r="T575" i="1"/>
  <c r="T564" i="1"/>
  <c r="T559" i="1"/>
  <c r="T473" i="1"/>
  <c r="T340" i="1"/>
  <c r="T281" i="1"/>
  <c r="T147" i="1"/>
  <c r="T110" i="1"/>
  <c r="G286" i="1"/>
  <c r="H286" i="1" s="1"/>
  <c r="G17" i="1"/>
  <c r="H17" i="1" s="1"/>
  <c r="G830" i="1"/>
  <c r="H830" i="1" s="1"/>
  <c r="G662" i="1"/>
  <c r="H662" i="1" s="1"/>
  <c r="G331" i="1"/>
  <c r="H331" i="1" s="1"/>
  <c r="G135" i="1"/>
  <c r="H135" i="1" s="1"/>
  <c r="T232" i="1"/>
  <c r="T216" i="1"/>
  <c r="T200" i="1"/>
  <c r="T184" i="1"/>
  <c r="T168" i="1"/>
  <c r="T152" i="1"/>
  <c r="T120" i="1"/>
  <c r="G119" i="1"/>
  <c r="H119" i="1" s="1"/>
  <c r="G556" i="1"/>
  <c r="H556" i="1" s="1"/>
  <c r="G187" i="1"/>
  <c r="H187" i="1" s="1"/>
  <c r="T755" i="1"/>
  <c r="T750" i="1"/>
  <c r="T739" i="1"/>
  <c r="T734" i="1"/>
  <c r="T723" i="1"/>
  <c r="T718" i="1"/>
  <c r="T702" i="1"/>
  <c r="T686" i="1"/>
  <c r="T654" i="1"/>
  <c r="T643" i="1"/>
  <c r="T638" i="1"/>
  <c r="T627" i="1"/>
  <c r="T622" i="1"/>
  <c r="T611" i="1"/>
  <c r="T606" i="1"/>
  <c r="T595" i="1"/>
  <c r="T590" i="1"/>
  <c r="T542" i="1"/>
  <c r="T296" i="1"/>
  <c r="T125" i="1"/>
  <c r="T109" i="1"/>
  <c r="G268" i="1"/>
  <c r="H268" i="1" s="1"/>
  <c r="G121" i="1"/>
  <c r="H121" i="1" s="1"/>
  <c r="G57" i="1"/>
  <c r="H57" i="1" s="1"/>
  <c r="G257" i="1"/>
  <c r="H257" i="1" s="1"/>
  <c r="T579" i="1"/>
  <c r="T525" i="1"/>
  <c r="T509" i="1"/>
  <c r="T477" i="1"/>
  <c r="T461" i="1"/>
  <c r="T445" i="1"/>
  <c r="T429" i="1"/>
  <c r="T397" i="1"/>
  <c r="T237" i="1"/>
  <c r="T199" i="1"/>
  <c r="T183" i="1"/>
  <c r="T173" i="1"/>
  <c r="T167" i="1"/>
  <c r="T162" i="1"/>
  <c r="T157" i="1"/>
  <c r="T151" i="1"/>
  <c r="G489" i="1"/>
  <c r="H489" i="1" s="1"/>
  <c r="G289" i="1"/>
  <c r="H289" i="1" s="1"/>
  <c r="G483" i="1"/>
  <c r="H483" i="1" s="1"/>
  <c r="T809" i="1"/>
  <c r="T578" i="1"/>
  <c r="T541" i="1"/>
  <c r="T530" i="1"/>
  <c r="G608" i="1"/>
  <c r="H608" i="1" s="1"/>
  <c r="L87" i="1"/>
  <c r="G87" i="1" s="1"/>
  <c r="H87" i="1" s="1"/>
  <c r="G577" i="1"/>
  <c r="H577" i="1" s="1"/>
  <c r="G49" i="1"/>
  <c r="H49" i="1" s="1"/>
  <c r="G18" i="1"/>
  <c r="H18" i="1" s="1"/>
  <c r="T808" i="1"/>
  <c r="T775" i="1"/>
  <c r="T743" i="1"/>
  <c r="T727" i="1"/>
  <c r="T711" i="1"/>
  <c r="T663" i="1"/>
  <c r="T647" i="1"/>
  <c r="T631" i="1"/>
  <c r="T599" i="1"/>
  <c r="T583" i="1"/>
  <c r="T241" i="1"/>
  <c r="G762" i="1"/>
  <c r="H762" i="1" s="1"/>
  <c r="T834" i="1"/>
  <c r="T818" i="1"/>
  <c r="T813" i="1"/>
  <c r="T38" i="1"/>
  <c r="G570" i="1"/>
  <c r="H570" i="1" s="1"/>
  <c r="G831" i="1"/>
  <c r="H831" i="1" s="1"/>
  <c r="G824" i="1"/>
  <c r="H824" i="1" s="1"/>
  <c r="G462" i="1"/>
  <c r="H462" i="1" s="1"/>
  <c r="G319" i="1"/>
  <c r="H319" i="1" s="1"/>
  <c r="G314" i="1"/>
  <c r="H314" i="1" s="1"/>
  <c r="G113" i="1"/>
  <c r="H113" i="1" s="1"/>
  <c r="G269" i="1"/>
  <c r="H269" i="1" s="1"/>
  <c r="G172" i="1"/>
  <c r="H172" i="1" s="1"/>
  <c r="G205" i="1"/>
  <c r="H205" i="1" s="1"/>
  <c r="G115" i="1"/>
  <c r="H115" i="1" s="1"/>
  <c r="G261" i="1"/>
  <c r="H261" i="1" s="1"/>
  <c r="G528" i="1"/>
  <c r="H528" i="1" s="1"/>
  <c r="G290" i="1"/>
  <c r="H290" i="1" s="1"/>
  <c r="G328" i="1"/>
  <c r="H328" i="1" s="1"/>
  <c r="G676" i="1"/>
  <c r="H676" i="1" s="1"/>
  <c r="G637" i="1"/>
  <c r="H637" i="1" s="1"/>
  <c r="G736" i="1"/>
  <c r="H736" i="1" s="1"/>
  <c r="G668" i="1"/>
  <c r="H668" i="1" s="1"/>
  <c r="G312" i="1"/>
  <c r="H312" i="1" s="1"/>
  <c r="G619" i="1"/>
  <c r="H619" i="1" s="1"/>
  <c r="G602" i="1"/>
  <c r="H602" i="1" s="1"/>
  <c r="G752" i="1"/>
  <c r="H752" i="1" s="1"/>
  <c r="G304" i="1"/>
  <c r="H304" i="1" s="1"/>
  <c r="G320" i="1"/>
  <c r="H320" i="1" s="1"/>
  <c r="G476" i="1"/>
  <c r="H476" i="1" s="1"/>
  <c r="G726" i="1"/>
  <c r="H726" i="1" s="1"/>
  <c r="G675" i="1"/>
  <c r="H675" i="1" s="1"/>
  <c r="G778" i="1"/>
  <c r="H778" i="1" s="1"/>
  <c r="G598" i="1"/>
  <c r="H598" i="1" s="1"/>
  <c r="G616" i="1"/>
  <c r="H616" i="1" s="1"/>
  <c r="G657" i="1"/>
  <c r="H657" i="1" s="1"/>
  <c r="G270" i="1"/>
  <c r="H270" i="1" s="1"/>
  <c r="G524" i="1"/>
  <c r="H524" i="1" s="1"/>
  <c r="G330" i="1"/>
  <c r="H330" i="1" s="1"/>
  <c r="G593" i="1"/>
  <c r="H593" i="1" s="1"/>
  <c r="G315" i="1"/>
  <c r="H315" i="1" s="1"/>
  <c r="G382" i="1"/>
  <c r="H382" i="1" s="1"/>
  <c r="G32" i="1"/>
  <c r="H32" i="1" s="1"/>
  <c r="G247" i="1"/>
  <c r="H247" i="1" s="1"/>
  <c r="G242" i="1"/>
  <c r="H242" i="1" s="1"/>
  <c r="G76" i="1"/>
  <c r="H76" i="1" s="1"/>
  <c r="G239" i="1"/>
  <c r="H239" i="1" s="1"/>
  <c r="G387" i="1"/>
  <c r="H387" i="1" s="1"/>
  <c r="G455" i="1"/>
  <c r="H455" i="1" s="1"/>
  <c r="G402" i="1"/>
  <c r="H402" i="1" s="1"/>
  <c r="G43" i="1"/>
  <c r="H43" i="1" s="1"/>
  <c r="G781" i="1"/>
  <c r="H781" i="1" s="1"/>
  <c r="G460" i="1"/>
  <c r="H460" i="1" s="1"/>
  <c r="G645" i="1"/>
  <c r="H645" i="1" s="1"/>
  <c r="G273" i="1"/>
  <c r="H273" i="1" s="1"/>
  <c r="G447" i="1"/>
  <c r="H447" i="1" s="1"/>
  <c r="G800" i="1"/>
  <c r="H800" i="1" s="1"/>
  <c r="G840" i="1"/>
  <c r="H840" i="1" s="1"/>
  <c r="H841" i="1" s="1"/>
  <c r="G423" i="1"/>
  <c r="H423" i="1" s="1"/>
  <c r="G412" i="1"/>
  <c r="H412" i="1" s="1"/>
  <c r="G354" i="1"/>
  <c r="H354" i="1" s="1"/>
  <c r="G125" i="1"/>
  <c r="H125" i="1" s="1"/>
  <c r="G71" i="1"/>
  <c r="H71" i="1" s="1"/>
  <c r="G816" i="1"/>
  <c r="H816" i="1" s="1"/>
  <c r="G710" i="1"/>
  <c r="H710" i="1" s="1"/>
  <c r="G683" i="1"/>
  <c r="H683" i="1" s="1"/>
  <c r="G641" i="1"/>
  <c r="H641" i="1" s="1"/>
  <c r="G666" i="1"/>
  <c r="H666" i="1" s="1"/>
  <c r="G663" i="1"/>
  <c r="H663" i="1" s="1"/>
  <c r="G647" i="1"/>
  <c r="H647" i="1" s="1"/>
  <c r="G700" i="1"/>
  <c r="H700" i="1" s="1"/>
  <c r="G509" i="1"/>
  <c r="H509" i="1" s="1"/>
  <c r="G384" i="1"/>
  <c r="H384" i="1" s="1"/>
  <c r="G470" i="1"/>
  <c r="H470" i="1" s="1"/>
  <c r="G525" i="1"/>
  <c r="H525" i="1" s="1"/>
  <c r="G53" i="1"/>
  <c r="H53" i="1" s="1"/>
  <c r="G795" i="1"/>
  <c r="H795" i="1" s="1"/>
  <c r="G750" i="1"/>
  <c r="H750" i="1" s="1"/>
  <c r="G652" i="1"/>
  <c r="H652" i="1" s="1"/>
  <c r="G721" i="1"/>
  <c r="H721" i="1" s="1"/>
  <c r="G597" i="1"/>
  <c r="H597" i="1" s="1"/>
  <c r="G529" i="1"/>
  <c r="H529" i="1" s="1"/>
  <c r="G480" i="1"/>
  <c r="H480" i="1" s="1"/>
  <c r="G433" i="1"/>
  <c r="H433" i="1" s="1"/>
  <c r="G808" i="1"/>
  <c r="H808" i="1" s="1"/>
  <c r="G388" i="1"/>
  <c r="H388" i="1" s="1"/>
  <c r="G814" i="1"/>
  <c r="H814" i="1" s="1"/>
  <c r="G214" i="1"/>
  <c r="H214" i="1" s="1"/>
  <c r="G190" i="1"/>
  <c r="H190" i="1" s="1"/>
  <c r="G112" i="1"/>
  <c r="H112" i="1" s="1"/>
  <c r="G50" i="1"/>
  <c r="H50" i="1" s="1"/>
  <c r="G774" i="1"/>
  <c r="H774" i="1" s="1"/>
  <c r="G101" i="1"/>
  <c r="H101" i="1" s="1"/>
  <c r="G806" i="1"/>
  <c r="H806" i="1" s="1"/>
  <c r="G693" i="1"/>
  <c r="H693" i="1" s="1"/>
  <c r="G414" i="1"/>
  <c r="H414" i="1" s="1"/>
  <c r="G202" i="1"/>
  <c r="H202" i="1" s="1"/>
  <c r="G134" i="1"/>
  <c r="H134" i="1" s="1"/>
  <c r="G116" i="1"/>
  <c r="H116" i="1" s="1"/>
  <c r="G118" i="1"/>
  <c r="H118" i="1" s="1"/>
  <c r="G179" i="1"/>
  <c r="H179" i="1" s="1"/>
  <c r="G263" i="1"/>
  <c r="H263" i="1" s="1"/>
  <c r="G243" i="1"/>
  <c r="H243" i="1" s="1"/>
  <c r="G156" i="1"/>
  <c r="H156" i="1" s="1"/>
  <c r="G35" i="1"/>
  <c r="H35" i="1" s="1"/>
  <c r="G72" i="1"/>
  <c r="H72" i="1" s="1"/>
  <c r="G575" i="1"/>
  <c r="H575" i="1" s="1"/>
  <c r="G487" i="1"/>
  <c r="H487" i="1" s="1"/>
  <c r="G9" i="1"/>
  <c r="H9" i="1" s="1"/>
  <c r="G59" i="1"/>
  <c r="H59" i="1" s="1"/>
  <c r="G697" i="1"/>
  <c r="H697" i="1" s="1"/>
  <c r="G297" i="1"/>
  <c r="H297" i="1" s="1"/>
  <c r="G398" i="1"/>
  <c r="H398" i="1" s="1"/>
  <c r="G185" i="1"/>
  <c r="H185" i="1" s="1"/>
  <c r="G231" i="1"/>
  <c r="H231" i="1" s="1"/>
  <c r="G99" i="1"/>
  <c r="H99" i="1" s="1"/>
  <c r="G151" i="1"/>
  <c r="H151" i="1" s="1"/>
  <c r="G157" i="1"/>
  <c r="H157" i="1" s="1"/>
  <c r="G31" i="1"/>
  <c r="H31" i="1" s="1"/>
  <c r="G234" i="1"/>
  <c r="H234" i="1" s="1"/>
  <c r="G150" i="1"/>
  <c r="H150" i="1" s="1"/>
  <c r="G25" i="1"/>
  <c r="H25" i="1" s="1"/>
  <c r="G65" i="1"/>
  <c r="H65" i="1" s="1"/>
  <c r="G39" i="1"/>
  <c r="H39" i="1" s="1"/>
  <c r="G825" i="1"/>
  <c r="H825" i="1" s="1"/>
  <c r="G707" i="1"/>
  <c r="H707" i="1" s="1"/>
  <c r="G359" i="1"/>
  <c r="H359" i="1" s="1"/>
  <c r="G430" i="1"/>
  <c r="H430" i="1" s="1"/>
  <c r="G381" i="1"/>
  <c r="H381" i="1" s="1"/>
  <c r="G416" i="1"/>
  <c r="H416" i="1" s="1"/>
  <c r="G79" i="1"/>
  <c r="H79" i="1" s="1"/>
  <c r="G155" i="1"/>
  <c r="H155" i="1" s="1"/>
  <c r="G109" i="1"/>
  <c r="H109" i="1" s="1"/>
  <c r="G16" i="1"/>
  <c r="H16" i="1" s="1"/>
  <c r="G829" i="1"/>
  <c r="H829" i="1" s="1"/>
  <c r="G832" i="1"/>
  <c r="H832" i="1" s="1"/>
  <c r="G409" i="1"/>
  <c r="H409" i="1" s="1"/>
  <c r="G640" i="1"/>
  <c r="H640" i="1" s="1"/>
  <c r="G316" i="1"/>
  <c r="H316" i="1" s="1"/>
  <c r="G376" i="1"/>
  <c r="H376" i="1" s="1"/>
  <c r="G439" i="1"/>
  <c r="H439" i="1" s="1"/>
  <c r="G436" i="1"/>
  <c r="H436" i="1" s="1"/>
  <c r="G227" i="1"/>
  <c r="H227" i="1" s="1"/>
  <c r="G253" i="1"/>
  <c r="H253" i="1" s="1"/>
  <c r="G196" i="1"/>
  <c r="H196" i="1" s="1"/>
  <c r="G836" i="1"/>
  <c r="H836" i="1" s="1"/>
  <c r="G748" i="1"/>
  <c r="H748" i="1" s="1"/>
  <c r="G807" i="1"/>
  <c r="H807" i="1" s="1"/>
  <c r="G661" i="1"/>
  <c r="H661" i="1" s="1"/>
  <c r="G680" i="1"/>
  <c r="H680" i="1" s="1"/>
  <c r="G581" i="1"/>
  <c r="H581" i="1" s="1"/>
  <c r="G658" i="1"/>
  <c r="H658" i="1" s="1"/>
  <c r="G644" i="1"/>
  <c r="H644" i="1" s="1"/>
  <c r="G303" i="1"/>
  <c r="H303" i="1" s="1"/>
  <c r="G350" i="1"/>
  <c r="H350" i="1" s="1"/>
  <c r="G296" i="1"/>
  <c r="H296" i="1" s="1"/>
  <c r="G468" i="1"/>
  <c r="H468" i="1" s="1"/>
  <c r="G389" i="1"/>
  <c r="H389" i="1" s="1"/>
  <c r="G80" i="1"/>
  <c r="H80" i="1" s="1"/>
  <c r="G731" i="1"/>
  <c r="H731" i="1" s="1"/>
  <c r="G783" i="1"/>
  <c r="H783" i="1" s="1"/>
  <c r="G678" i="1"/>
  <c r="H678" i="1" s="1"/>
  <c r="G743" i="1"/>
  <c r="H743" i="1" s="1"/>
  <c r="G621" i="1"/>
  <c r="H621" i="1" s="1"/>
  <c r="G664" i="1"/>
  <c r="H664" i="1" s="1"/>
  <c r="G478" i="1"/>
  <c r="H478" i="1" s="1"/>
  <c r="G277" i="1"/>
  <c r="H277" i="1" s="1"/>
  <c r="G538" i="1"/>
  <c r="H538" i="1" s="1"/>
  <c r="G472" i="1"/>
  <c r="H472" i="1" s="1"/>
  <c r="G738" i="1"/>
  <c r="H738" i="1" s="1"/>
  <c r="G357" i="1"/>
  <c r="H357" i="1" s="1"/>
  <c r="G417" i="1"/>
  <c r="H417" i="1" s="1"/>
  <c r="G369" i="1"/>
  <c r="H369" i="1" s="1"/>
  <c r="G776" i="1"/>
  <c r="H776" i="1" s="1"/>
  <c r="G458" i="1"/>
  <c r="H458" i="1" s="1"/>
  <c r="G636" i="1"/>
  <c r="H636" i="1" s="1"/>
  <c r="G544" i="1"/>
  <c r="H544" i="1" s="1"/>
  <c r="G543" i="1"/>
  <c r="H543" i="1" s="1"/>
  <c r="G469" i="1"/>
  <c r="H469" i="1" s="1"/>
  <c r="G610" i="1"/>
  <c r="H610" i="1" s="1"/>
  <c r="G415" i="1"/>
  <c r="H415" i="1" s="1"/>
  <c r="G553" i="1"/>
  <c r="H553" i="1" s="1"/>
  <c r="G646" i="1"/>
  <c r="H646" i="1" s="1"/>
  <c r="G669" i="1"/>
  <c r="H669" i="1" s="1"/>
  <c r="G501" i="1"/>
  <c r="H501" i="1" s="1"/>
  <c r="G643" i="1"/>
  <c r="H643" i="1" s="1"/>
  <c r="G671" i="1"/>
  <c r="H671" i="1" s="1"/>
  <c r="G534" i="1"/>
  <c r="H534" i="1" s="1"/>
  <c r="G627" i="1"/>
  <c r="H627" i="1" s="1"/>
  <c r="G500" i="1"/>
  <c r="H500" i="1" s="1"/>
  <c r="G511" i="1"/>
  <c r="H511" i="1" s="1"/>
  <c r="G385" i="1"/>
  <c r="H385" i="1" s="1"/>
  <c r="G311" i="1"/>
  <c r="H311" i="1" s="1"/>
  <c r="G425" i="1"/>
  <c r="H425" i="1" s="1"/>
  <c r="G137" i="1"/>
  <c r="H137" i="1" s="1"/>
  <c r="G734" i="1"/>
  <c r="H734" i="1" s="1"/>
  <c r="G585" i="1"/>
  <c r="H585" i="1" s="1"/>
  <c r="G583" i="1"/>
  <c r="H583" i="1" s="1"/>
  <c r="G655" i="1"/>
  <c r="H655" i="1" s="1"/>
  <c r="G749" i="1"/>
  <c r="H749" i="1" s="1"/>
  <c r="G504" i="1"/>
  <c r="H504" i="1" s="1"/>
  <c r="G341" i="1"/>
  <c r="H341" i="1" s="1"/>
  <c r="G440" i="1"/>
  <c r="H440" i="1" s="1"/>
  <c r="G446" i="1"/>
  <c r="H446" i="1" s="1"/>
  <c r="G232" i="1"/>
  <c r="H232" i="1" s="1"/>
  <c r="G578" i="1"/>
  <c r="H578" i="1" s="1"/>
  <c r="G801" i="1"/>
  <c r="H801" i="1" s="1"/>
  <c r="G609" i="1"/>
  <c r="H609" i="1" s="1"/>
  <c r="G426" i="1"/>
  <c r="H426" i="1" s="1"/>
  <c r="G334" i="1"/>
  <c r="H334" i="1" s="1"/>
  <c r="G488" i="1"/>
  <c r="H488" i="1" s="1"/>
  <c r="G660" i="1"/>
  <c r="H660" i="1" s="1"/>
  <c r="G833" i="1"/>
  <c r="H833" i="1" s="1"/>
  <c r="G826" i="1"/>
  <c r="H826" i="1" s="1"/>
  <c r="G302" i="1"/>
  <c r="H302" i="1" s="1"/>
  <c r="G604" i="1"/>
  <c r="H604" i="1" s="1"/>
  <c r="G507" i="1"/>
  <c r="H507" i="1" s="1"/>
  <c r="G479" i="1"/>
  <c r="H479" i="1" s="1"/>
  <c r="G732" i="1"/>
  <c r="H732" i="1" s="1"/>
  <c r="G730" i="1"/>
  <c r="H730" i="1" s="1"/>
  <c r="G519" i="1"/>
  <c r="H519" i="1" s="1"/>
  <c r="G152" i="1"/>
  <c r="H152" i="1" s="1"/>
  <c r="G285" i="1"/>
  <c r="H285" i="1" s="1"/>
  <c r="G727" i="1"/>
  <c r="H727" i="1" s="1"/>
  <c r="T383" i="1"/>
  <c r="T132" i="1"/>
  <c r="T121" i="1"/>
  <c r="G62" i="1"/>
  <c r="H62" i="1" s="1"/>
  <c r="G73" i="1"/>
  <c r="H73" i="1" s="1"/>
  <c r="G471" i="1"/>
  <c r="H471" i="1" s="1"/>
  <c r="G221" i="1"/>
  <c r="H221" i="1" s="1"/>
  <c r="G798" i="1"/>
  <c r="H798" i="1" s="1"/>
  <c r="G623" i="1"/>
  <c r="H623" i="1" s="1"/>
  <c r="G648" i="1"/>
  <c r="H648" i="1" s="1"/>
  <c r="G539" i="1"/>
  <c r="H539" i="1" s="1"/>
  <c r="G532" i="1"/>
  <c r="H532" i="1" s="1"/>
  <c r="G622" i="1"/>
  <c r="H622" i="1" s="1"/>
  <c r="G631" i="1"/>
  <c r="H631" i="1" s="1"/>
  <c r="G531" i="1"/>
  <c r="H531" i="1" s="1"/>
  <c r="G642" i="1"/>
  <c r="H642" i="1" s="1"/>
  <c r="G535" i="1"/>
  <c r="H535" i="1" s="1"/>
  <c r="G464" i="1"/>
  <c r="H464" i="1" s="1"/>
  <c r="G367" i="1"/>
  <c r="H367" i="1" s="1"/>
  <c r="G291" i="1"/>
  <c r="H291" i="1" s="1"/>
  <c r="G64" i="1"/>
  <c r="H64" i="1" s="1"/>
  <c r="G158" i="1"/>
  <c r="H158" i="1" s="1"/>
  <c r="G60" i="1"/>
  <c r="H60" i="1" s="1"/>
  <c r="G130" i="1"/>
  <c r="H130" i="1" s="1"/>
  <c r="G260" i="1"/>
  <c r="H260" i="1" s="1"/>
  <c r="G201" i="1"/>
  <c r="H201" i="1" s="1"/>
  <c r="G136" i="1"/>
  <c r="H136" i="1" s="1"/>
  <c r="G186" i="1"/>
  <c r="H186" i="1" s="1"/>
  <c r="G254" i="1"/>
  <c r="H254" i="1" s="1"/>
  <c r="G159" i="1"/>
  <c r="H159" i="1" s="1"/>
  <c r="G374" i="1"/>
  <c r="H374" i="1" s="1"/>
  <c r="G21" i="1"/>
  <c r="H21" i="1" s="1"/>
  <c r="G56" i="1"/>
  <c r="H56" i="1" s="1"/>
  <c r="T810" i="1"/>
  <c r="T805" i="1"/>
  <c r="T793" i="1"/>
  <c r="T548" i="1"/>
  <c r="T537" i="1"/>
  <c r="T521" i="1"/>
  <c r="T313" i="1"/>
  <c r="T297" i="1"/>
  <c r="T286" i="1"/>
  <c r="T270" i="1"/>
  <c r="T227" i="1"/>
  <c r="T222" i="1"/>
  <c r="T211" i="1"/>
  <c r="T206" i="1"/>
  <c r="T195" i="1"/>
  <c r="T190" i="1"/>
  <c r="T179" i="1"/>
  <c r="T174" i="1"/>
  <c r="T163" i="1"/>
  <c r="T158" i="1"/>
  <c r="T142" i="1"/>
  <c r="T131" i="1"/>
  <c r="T115" i="1"/>
  <c r="T104" i="1"/>
  <c r="T11" i="1"/>
  <c r="T442" i="1"/>
  <c r="T394" i="1"/>
  <c r="G766" i="1"/>
  <c r="H766" i="1" s="1"/>
  <c r="G262" i="1"/>
  <c r="H262" i="1" s="1"/>
  <c r="T217" i="1"/>
  <c r="T5" i="1"/>
  <c r="G771" i="1"/>
  <c r="H771" i="1" s="1"/>
  <c r="G823" i="1"/>
  <c r="H823" i="1" s="1"/>
  <c r="G708" i="1"/>
  <c r="H708" i="1" s="1"/>
  <c r="G459" i="1"/>
  <c r="H459" i="1" s="1"/>
  <c r="G596" i="1"/>
  <c r="H596" i="1" s="1"/>
  <c r="G628" i="1"/>
  <c r="H628" i="1" s="1"/>
  <c r="G515" i="1"/>
  <c r="H515" i="1" s="1"/>
  <c r="G444" i="1"/>
  <c r="H444" i="1" s="1"/>
  <c r="G122" i="1"/>
  <c r="H122" i="1" s="1"/>
  <c r="G413" i="1"/>
  <c r="H413" i="1" s="1"/>
  <c r="G336" i="1"/>
  <c r="H336" i="1" s="1"/>
  <c r="G399" i="1"/>
  <c r="H399" i="1" s="1"/>
  <c r="G441" i="1"/>
  <c r="H441" i="1" s="1"/>
  <c r="G349" i="1"/>
  <c r="H349" i="1" s="1"/>
  <c r="G463" i="1"/>
  <c r="H463" i="1" s="1"/>
  <c r="G378" i="1"/>
  <c r="H378" i="1" s="1"/>
  <c r="G230" i="1"/>
  <c r="H230" i="1" s="1"/>
  <c r="G170" i="1"/>
  <c r="H170" i="1" s="1"/>
  <c r="G176" i="1"/>
  <c r="H176" i="1" s="1"/>
  <c r="G147" i="1"/>
  <c r="H147" i="1" s="1"/>
  <c r="G249" i="1"/>
  <c r="H249" i="1" s="1"/>
  <c r="G138" i="1"/>
  <c r="H138" i="1" s="1"/>
  <c r="G194" i="1"/>
  <c r="H194" i="1" s="1"/>
  <c r="G184" i="1"/>
  <c r="H184" i="1" s="1"/>
  <c r="T569" i="1"/>
  <c r="T558" i="1"/>
  <c r="T553" i="1"/>
  <c r="T505" i="1"/>
  <c r="T489" i="1"/>
  <c r="T457" i="1"/>
  <c r="T441" i="1"/>
  <c r="T425" i="1"/>
  <c r="T409" i="1"/>
  <c r="T393" i="1"/>
  <c r="T377" i="1"/>
  <c r="T361" i="1"/>
  <c r="T345" i="1"/>
  <c r="T339" i="1"/>
  <c r="T328" i="1"/>
  <c r="T378" i="1"/>
  <c r="T42" i="1"/>
  <c r="G706" i="1"/>
  <c r="H706" i="1" s="1"/>
  <c r="G502" i="1"/>
  <c r="H502" i="1" s="1"/>
  <c r="G484" i="1"/>
  <c r="H484" i="1" s="1"/>
  <c r="G638" i="1"/>
  <c r="H638" i="1" s="1"/>
  <c r="G704" i="1"/>
  <c r="H704" i="1" s="1"/>
  <c r="G617" i="1"/>
  <c r="H617" i="1" s="1"/>
  <c r="G490" i="1"/>
  <c r="H490" i="1" s="1"/>
  <c r="G461" i="1"/>
  <c r="H461" i="1" s="1"/>
  <c r="G508" i="1"/>
  <c r="H508" i="1" s="1"/>
  <c r="G442" i="1"/>
  <c r="H442" i="1" s="1"/>
  <c r="G411" i="1"/>
  <c r="H411" i="1" s="1"/>
  <c r="G329" i="1"/>
  <c r="H329" i="1" s="1"/>
  <c r="G307" i="1"/>
  <c r="H307" i="1" s="1"/>
  <c r="G280" i="1"/>
  <c r="H280" i="1" s="1"/>
  <c r="G342" i="1"/>
  <c r="H342" i="1" s="1"/>
  <c r="G457" i="1"/>
  <c r="H457" i="1" s="1"/>
  <c r="G272" i="1"/>
  <c r="H272" i="1" s="1"/>
  <c r="G403" i="1"/>
  <c r="H403" i="1" s="1"/>
  <c r="G351" i="1"/>
  <c r="H351" i="1" s="1"/>
  <c r="G337" i="1"/>
  <c r="H337" i="1" s="1"/>
  <c r="G450" i="1"/>
  <c r="H450" i="1" s="1"/>
  <c r="G258" i="1"/>
  <c r="H258" i="1" s="1"/>
  <c r="G167" i="1"/>
  <c r="H167" i="1" s="1"/>
  <c r="G222" i="1"/>
  <c r="H222" i="1" s="1"/>
  <c r="G189" i="1"/>
  <c r="H189" i="1" s="1"/>
  <c r="G216" i="1"/>
  <c r="H216" i="1" s="1"/>
  <c r="T707" i="1"/>
  <c r="T691" i="1"/>
  <c r="T675" i="1"/>
  <c r="T670" i="1"/>
  <c r="T659" i="1"/>
  <c r="T301" i="1"/>
  <c r="T27" i="1"/>
  <c r="G78" i="1"/>
  <c r="H78" i="1" s="1"/>
  <c r="T463" i="1"/>
  <c r="T116" i="1"/>
  <c r="G722" i="1"/>
  <c r="H722" i="1" s="1"/>
  <c r="G698" i="1"/>
  <c r="H698" i="1" s="1"/>
  <c r="G788" i="1"/>
  <c r="H788" i="1" s="1"/>
  <c r="G690" i="1"/>
  <c r="H690" i="1" s="1"/>
  <c r="G741" i="1"/>
  <c r="H741" i="1" s="1"/>
  <c r="G632" i="1"/>
  <c r="H632" i="1" s="1"/>
  <c r="G482" i="1"/>
  <c r="H482" i="1" s="1"/>
  <c r="G620" i="1"/>
  <c r="H620" i="1" s="1"/>
  <c r="G677" i="1"/>
  <c r="H677" i="1" s="1"/>
  <c r="G688" i="1"/>
  <c r="H688" i="1" s="1"/>
  <c r="G674" i="1"/>
  <c r="H674" i="1" s="1"/>
  <c r="G713" i="1"/>
  <c r="H713" i="1" s="1"/>
  <c r="G523" i="1"/>
  <c r="H523" i="1" s="1"/>
  <c r="G279" i="1"/>
  <c r="H279" i="1" s="1"/>
  <c r="G485" i="1"/>
  <c r="H485" i="1" s="1"/>
  <c r="G456" i="1"/>
  <c r="H456" i="1" s="1"/>
  <c r="G503" i="1"/>
  <c r="H503" i="1" s="1"/>
  <c r="G419" i="1"/>
  <c r="H419" i="1" s="1"/>
  <c r="G124" i="1"/>
  <c r="H124" i="1" s="1"/>
  <c r="G396" i="1"/>
  <c r="H396" i="1" s="1"/>
  <c r="G301" i="1"/>
  <c r="H301" i="1" s="1"/>
  <c r="G346" i="1"/>
  <c r="H346" i="1" s="1"/>
  <c r="G366" i="1"/>
  <c r="H366" i="1" s="1"/>
  <c r="G292" i="1"/>
  <c r="H292" i="1" s="1"/>
  <c r="T552" i="1"/>
  <c r="T547" i="1"/>
  <c r="T531" i="1"/>
  <c r="T520" i="1"/>
  <c r="T493" i="1"/>
  <c r="T392" i="1"/>
  <c r="T376" i="1"/>
  <c r="T365" i="1"/>
  <c r="T333" i="1"/>
  <c r="T816" i="1"/>
  <c r="T479" i="1"/>
  <c r="G142" i="1"/>
  <c r="H142" i="1" s="1"/>
  <c r="T516" i="1"/>
  <c r="G687" i="1"/>
  <c r="H687" i="1" s="1"/>
  <c r="G494" i="1"/>
  <c r="H494" i="1" s="1"/>
  <c r="G625" i="1"/>
  <c r="H625" i="1" s="1"/>
  <c r="G475" i="1"/>
  <c r="H475" i="1" s="1"/>
  <c r="G670" i="1"/>
  <c r="H670" i="1" s="1"/>
  <c r="G321" i="1"/>
  <c r="H321" i="1" s="1"/>
  <c r="G481" i="1"/>
  <c r="H481" i="1" s="1"/>
  <c r="G672" i="1"/>
  <c r="H672" i="1" s="1"/>
  <c r="T792" i="1"/>
  <c r="T701" i="1"/>
  <c r="T696" i="1"/>
  <c r="G763" i="1"/>
  <c r="H763" i="1" s="1"/>
  <c r="N84" i="1"/>
  <c r="T220" i="1"/>
  <c r="G67" i="1"/>
  <c r="H67" i="1" s="1"/>
  <c r="T341" i="1"/>
  <c r="T87" i="1"/>
  <c r="G74" i="1"/>
  <c r="H74" i="1" s="1"/>
  <c r="T362" i="1"/>
  <c r="T148" i="1"/>
  <c r="T249" i="1"/>
  <c r="T185" i="1"/>
  <c r="G582" i="1"/>
  <c r="H582" i="1" s="1"/>
  <c r="G19" i="1"/>
  <c r="H19" i="1" s="1"/>
  <c r="G555" i="1"/>
  <c r="H555" i="1" s="1"/>
  <c r="G718" i="1"/>
  <c r="H718" i="1" s="1"/>
  <c r="G797" i="1"/>
  <c r="H797" i="1" s="1"/>
  <c r="G725" i="1"/>
  <c r="H725" i="1" s="1"/>
  <c r="T796" i="1"/>
  <c r="T791" i="1"/>
  <c r="T780" i="1"/>
  <c r="T759" i="1"/>
  <c r="T679" i="1"/>
  <c r="T615" i="1"/>
  <c r="G607" i="1"/>
  <c r="H607" i="1" s="1"/>
  <c r="T447" i="1"/>
  <c r="T399" i="1"/>
  <c r="T196" i="1"/>
  <c r="G108" i="1"/>
  <c r="H108" i="1" s="1"/>
  <c r="T265" i="1"/>
  <c r="T201" i="1"/>
  <c r="T169" i="1"/>
  <c r="T37" i="1"/>
  <c r="G745" i="1"/>
  <c r="H745" i="1" s="1"/>
  <c r="G775" i="1"/>
  <c r="H775" i="1" s="1"/>
  <c r="G717" i="1"/>
  <c r="H717" i="1" s="1"/>
  <c r="G761" i="1"/>
  <c r="H761" i="1" s="1"/>
  <c r="G77" i="1"/>
  <c r="H77" i="1" s="1"/>
  <c r="G28" i="1"/>
  <c r="H28" i="1" s="1"/>
  <c r="G653" i="1"/>
  <c r="H653" i="1" s="1"/>
  <c r="G694" i="1"/>
  <c r="H694" i="1" s="1"/>
  <c r="G720" i="1"/>
  <c r="H720" i="1" s="1"/>
  <c r="T330" i="1"/>
  <c r="T95" i="1"/>
  <c r="T59" i="1"/>
  <c r="G98" i="1"/>
  <c r="H98" i="1" s="1"/>
  <c r="T431" i="1"/>
  <c r="T410" i="1"/>
  <c r="T212" i="1"/>
  <c r="G649" i="1"/>
  <c r="H649" i="1" s="1"/>
  <c r="T153" i="1"/>
  <c r="T21" i="1"/>
  <c r="G782" i="1"/>
  <c r="H782" i="1" s="1"/>
  <c r="G770" i="1"/>
  <c r="H770" i="1" s="1"/>
  <c r="G75" i="1"/>
  <c r="H75" i="1" s="1"/>
  <c r="G822" i="1"/>
  <c r="H822" i="1" s="1"/>
  <c r="G705" i="1"/>
  <c r="H705" i="1" s="1"/>
  <c r="G397" i="1"/>
  <c r="H397" i="1" s="1"/>
  <c r="G183" i="1"/>
  <c r="H183" i="1" s="1"/>
  <c r="G259" i="1"/>
  <c r="H259" i="1" s="1"/>
  <c r="G780" i="1"/>
  <c r="H780" i="1" s="1"/>
  <c r="G70" i="1"/>
  <c r="H70" i="1" s="1"/>
  <c r="T367" i="1"/>
  <c r="T164" i="1"/>
  <c r="G406" i="1"/>
  <c r="H406" i="1" s="1"/>
  <c r="G91" i="1"/>
  <c r="H91" i="1" s="1"/>
  <c r="T233" i="1"/>
  <c r="T137" i="1"/>
  <c r="T69" i="1"/>
  <c r="T53" i="1"/>
  <c r="G588" i="1"/>
  <c r="H588" i="1" s="1"/>
  <c r="G47" i="1"/>
  <c r="H47" i="1" s="1"/>
  <c r="G667" i="1"/>
  <c r="H667" i="1" s="1"/>
  <c r="G52" i="1"/>
  <c r="H52" i="1" s="1"/>
  <c r="G61" i="1"/>
  <c r="H61" i="1" s="1"/>
  <c r="G8" i="1"/>
  <c r="H8" i="1" s="1"/>
  <c r="T282" i="1"/>
  <c r="T75" i="1"/>
  <c r="T43" i="1"/>
  <c r="T415" i="1"/>
  <c r="T228" i="1"/>
  <c r="T180" i="1"/>
  <c r="G542" i="1"/>
  <c r="H542" i="1" s="1"/>
  <c r="G267" i="1"/>
  <c r="H267" i="1" s="1"/>
  <c r="G266" i="1"/>
  <c r="H266" i="1" s="1"/>
  <c r="T105" i="1"/>
  <c r="T74" i="1"/>
  <c r="T58" i="1"/>
  <c r="G353" i="1"/>
  <c r="H353" i="1" s="1"/>
  <c r="G793" i="1"/>
  <c r="H793" i="1" s="1"/>
  <c r="G692" i="1"/>
  <c r="H692" i="1" s="1"/>
  <c r="G753" i="1"/>
  <c r="H753" i="1" s="1"/>
  <c r="G639" i="1"/>
  <c r="H639" i="1" s="1"/>
  <c r="T298" i="1"/>
  <c r="T293" i="1"/>
  <c r="T287" i="1"/>
  <c r="T254" i="1"/>
  <c r="Q86" i="1"/>
  <c r="T86" i="1" s="1"/>
  <c r="L86" i="1"/>
  <c r="G86" i="1" s="1"/>
  <c r="H86" i="1" s="1"/>
  <c r="T100" i="1"/>
  <c r="T80" i="1"/>
  <c r="T64" i="1"/>
  <c r="T48" i="1"/>
  <c r="T32" i="1"/>
  <c r="T16" i="1"/>
  <c r="T318" i="1"/>
  <c r="T302" i="1"/>
  <c r="T291" i="1"/>
  <c r="T275" i="1"/>
  <c r="T259" i="1"/>
  <c r="T243" i="1"/>
  <c r="T510" i="1"/>
  <c r="T499" i="1"/>
  <c r="T478" i="1"/>
  <c r="T462" i="1"/>
  <c r="T446" i="1"/>
  <c r="T430" i="1"/>
  <c r="T414" i="1"/>
  <c r="T398" i="1"/>
  <c r="T382" i="1"/>
  <c r="T371" i="1"/>
  <c r="T366" i="1"/>
  <c r="T350" i="1"/>
  <c r="T323" i="1"/>
  <c r="T467" i="1"/>
  <c r="T451" i="1"/>
  <c r="T435" i="1"/>
  <c r="T419" i="1"/>
  <c r="T403" i="1"/>
  <c r="T387" i="1"/>
  <c r="T568" i="1"/>
  <c r="T536" i="1"/>
  <c r="T838" i="1"/>
  <c r="T822" i="1"/>
  <c r="T797" i="1"/>
  <c r="T749" i="1"/>
  <c r="T717" i="1"/>
  <c r="T685" i="1"/>
  <c r="T653" i="1"/>
  <c r="T637" i="1"/>
  <c r="T621" i="1"/>
  <c r="T605" i="1"/>
  <c r="T589" i="1"/>
  <c r="T573" i="1"/>
  <c r="T557" i="1"/>
  <c r="T238" i="1"/>
  <c r="T827" i="1"/>
  <c r="T803" i="1"/>
  <c r="T786" i="1"/>
  <c r="T770" i="1"/>
  <c r="T754" i="1"/>
  <c r="T738" i="1"/>
  <c r="T722" i="1"/>
  <c r="T706" i="1"/>
  <c r="T690" i="1"/>
  <c r="T674" i="1"/>
  <c r="T658" i="1"/>
  <c r="T642" i="1"/>
  <c r="T626" i="1"/>
  <c r="T610" i="1"/>
  <c r="T594" i="1"/>
  <c r="G29" i="1"/>
  <c r="H29" i="1" s="1"/>
  <c r="G835" i="1"/>
  <c r="H835" i="1" s="1"/>
  <c r="G695" i="1"/>
  <c r="H695" i="1" s="1"/>
  <c r="G30" i="1"/>
  <c r="H30" i="1" s="1"/>
  <c r="G437" i="1"/>
  <c r="H437" i="1" s="1"/>
  <c r="G343" i="1"/>
  <c r="H343" i="1" s="1"/>
  <c r="G592" i="1"/>
  <c r="H592" i="1" s="1"/>
  <c r="G733" i="1"/>
  <c r="H733" i="1" s="1"/>
  <c r="G805" i="1"/>
  <c r="H805" i="1" s="1"/>
  <c r="T285" i="1"/>
  <c r="T264" i="1"/>
  <c r="T253" i="1"/>
  <c r="T94" i="1"/>
  <c r="G689" i="1"/>
  <c r="H689" i="1" s="1"/>
  <c r="T280" i="1"/>
  <c r="G811" i="1"/>
  <c r="H811" i="1" s="1"/>
  <c r="T136" i="1"/>
  <c r="T99" i="1"/>
  <c r="T93" i="1"/>
  <c r="T79" i="1"/>
  <c r="T63" i="1"/>
  <c r="T47" i="1"/>
  <c r="T31" i="1"/>
  <c r="T20" i="1"/>
  <c r="T15" i="1"/>
  <c r="T9" i="1"/>
  <c r="T355" i="1"/>
  <c r="G769" i="1"/>
  <c r="H769" i="1" s="1"/>
  <c r="G370" i="1"/>
  <c r="H370" i="1" s="1"/>
  <c r="G685" i="1"/>
  <c r="H685" i="1" s="1"/>
  <c r="G181" i="1"/>
  <c r="H181" i="1" s="1"/>
  <c r="T205" i="1"/>
  <c r="T194" i="1"/>
  <c r="T189" i="1"/>
  <c r="T141" i="1"/>
  <c r="T292" i="1"/>
  <c r="G757" i="1"/>
  <c r="H757" i="1" s="1"/>
  <c r="G768" i="1"/>
  <c r="H768" i="1" s="1"/>
  <c r="G215" i="1"/>
  <c r="H215" i="1" s="1"/>
  <c r="G63" i="1"/>
  <c r="H63" i="1" s="1"/>
  <c r="G821" i="1"/>
  <c r="H821" i="1" s="1"/>
  <c r="G322" i="1"/>
  <c r="H322" i="1" s="1"/>
  <c r="G248" i="1"/>
  <c r="H248" i="1" s="1"/>
  <c r="T215" i="1"/>
  <c r="T210" i="1"/>
  <c r="T92" i="1"/>
  <c r="G58" i="1"/>
  <c r="H58" i="1" s="1"/>
  <c r="G306" i="1"/>
  <c r="H306" i="1" s="1"/>
  <c r="G345" i="1"/>
  <c r="H345" i="1" s="1"/>
  <c r="G276" i="1"/>
  <c r="H276" i="1" s="1"/>
  <c r="T252" i="1"/>
  <c r="G709" i="1"/>
  <c r="H709" i="1" s="1"/>
  <c r="G554" i="1"/>
  <c r="H554" i="1" s="1"/>
  <c r="G751" i="1"/>
  <c r="H751" i="1" s="1"/>
  <c r="G512" i="1"/>
  <c r="H512" i="1" s="1"/>
  <c r="T257" i="1"/>
  <c r="G27" i="1"/>
  <c r="H27" i="1" s="1"/>
  <c r="G767" i="1"/>
  <c r="H767" i="1" s="1"/>
  <c r="T267" i="1"/>
  <c r="G591" i="1"/>
  <c r="H591" i="1" s="1"/>
  <c r="G728" i="1"/>
  <c r="H728" i="1" s="1"/>
  <c r="L84" i="1"/>
  <c r="G407" i="1"/>
  <c r="H407" i="1" s="1"/>
  <c r="G129" i="1"/>
  <c r="H129" i="1" s="1"/>
  <c r="T304" i="1"/>
  <c r="T515" i="1"/>
  <c r="G759" i="1"/>
  <c r="H759" i="1" s="1"/>
  <c r="G14" i="1"/>
  <c r="H14" i="1" s="1"/>
  <c r="G33" i="1"/>
  <c r="H33" i="1" s="1"/>
  <c r="G827" i="1"/>
  <c r="H827" i="1" s="1"/>
  <c r="G716" i="1"/>
  <c r="H716" i="1" s="1"/>
  <c r="G834" i="1"/>
  <c r="H834" i="1" s="1"/>
  <c r="G715" i="1"/>
  <c r="H715" i="1" s="1"/>
  <c r="G225" i="1"/>
  <c r="H225" i="1" s="1"/>
  <c r="G352" i="1"/>
  <c r="H352" i="1" s="1"/>
  <c r="G207" i="1"/>
  <c r="H207" i="1" s="1"/>
  <c r="G174" i="1"/>
  <c r="H174" i="1" s="1"/>
  <c r="G81" i="1"/>
  <c r="H81" i="1" s="1"/>
  <c r="G574" i="1"/>
  <c r="H574" i="1" s="1"/>
  <c r="G567" i="1"/>
  <c r="H567" i="1" s="1"/>
  <c r="G486" i="1"/>
  <c r="H486" i="1" s="1"/>
  <c r="G295" i="1"/>
  <c r="H295" i="1" s="1"/>
  <c r="T839" i="1"/>
  <c r="T823" i="1"/>
  <c r="T798" i="1"/>
  <c r="T309" i="1"/>
  <c r="T307" i="1"/>
  <c r="G533" i="1"/>
  <c r="H533" i="1" s="1"/>
  <c r="G203" i="1"/>
  <c r="H203" i="1" s="1"/>
  <c r="G278" i="1"/>
  <c r="H278" i="1" s="1"/>
  <c r="G474" i="1"/>
  <c r="H474" i="1" s="1"/>
  <c r="G394" i="1"/>
  <c r="H394" i="1" s="1"/>
  <c r="G299" i="1"/>
  <c r="H299" i="1" s="1"/>
  <c r="G521" i="1"/>
  <c r="H521" i="1" s="1"/>
  <c r="G443" i="1"/>
  <c r="H443" i="1" s="1"/>
  <c r="G373" i="1"/>
  <c r="H373" i="1" s="1"/>
  <c r="G274" i="1"/>
  <c r="H274" i="1" s="1"/>
  <c r="G445" i="1"/>
  <c r="H445" i="1" s="1"/>
  <c r="G191" i="1"/>
  <c r="H191" i="1" s="1"/>
  <c r="G395" i="1"/>
  <c r="H395" i="1" s="1"/>
  <c r="G236" i="1"/>
  <c r="H236" i="1" s="1"/>
  <c r="G171" i="1"/>
  <c r="H171" i="1" s="1"/>
  <c r="G251" i="1"/>
  <c r="H251" i="1" s="1"/>
  <c r="G160" i="1"/>
  <c r="H160" i="1" s="1"/>
  <c r="G233" i="1"/>
  <c r="H233" i="1" s="1"/>
  <c r="G140" i="1"/>
  <c r="H140" i="1" s="1"/>
  <c r="G204" i="1"/>
  <c r="H204" i="1" s="1"/>
  <c r="G105" i="1"/>
  <c r="H105" i="1" s="1"/>
  <c r="G226" i="1"/>
  <c r="H226" i="1" s="1"/>
  <c r="G162" i="1"/>
  <c r="H162" i="1" s="1"/>
  <c r="G66" i="1"/>
  <c r="H66" i="1" s="1"/>
  <c r="G212" i="1"/>
  <c r="H212" i="1" s="1"/>
  <c r="G127" i="1"/>
  <c r="H127" i="1" s="1"/>
  <c r="G240" i="1"/>
  <c r="H240" i="1" s="1"/>
  <c r="G288" i="1"/>
  <c r="H288" i="1" s="1"/>
  <c r="G188" i="1"/>
  <c r="H188" i="1" s="1"/>
  <c r="G42" i="1"/>
  <c r="H42" i="1" s="1"/>
  <c r="T511" i="1"/>
  <c r="T506" i="1"/>
  <c r="T495" i="1"/>
  <c r="T490" i="1"/>
  <c r="T474" i="1"/>
  <c r="T458" i="1"/>
  <c r="T426" i="1"/>
  <c r="G719" i="1"/>
  <c r="H719" i="1" s="1"/>
  <c r="G453" i="1"/>
  <c r="H453" i="1" s="1"/>
  <c r="G210" i="1"/>
  <c r="H210" i="1" s="1"/>
  <c r="T744" i="1"/>
  <c r="T728" i="1"/>
  <c r="T712" i="1"/>
  <c r="T680" i="1"/>
  <c r="T664" i="1"/>
  <c r="T648" i="1"/>
  <c r="T632" i="1"/>
  <c r="T616" i="1"/>
  <c r="T600" i="1"/>
  <c r="T584" i="1"/>
  <c r="T563" i="1"/>
  <c r="T526" i="1"/>
  <c r="G735" i="1"/>
  <c r="H735" i="1" s="1"/>
  <c r="G564" i="1"/>
  <c r="H564" i="1" s="1"/>
  <c r="G51" i="1"/>
  <c r="H51" i="1" s="1"/>
  <c r="G12" i="1"/>
  <c r="H12" i="1" s="1"/>
  <c r="G568" i="1"/>
  <c r="H568" i="1" s="1"/>
  <c r="G594" i="1"/>
  <c r="H594" i="1" s="1"/>
  <c r="G449" i="1"/>
  <c r="H449" i="1" s="1"/>
  <c r="G729" i="1"/>
  <c r="H729" i="1" s="1"/>
  <c r="G287" i="1"/>
  <c r="H287" i="1" s="1"/>
  <c r="G630" i="1"/>
  <c r="H630" i="1" s="1"/>
  <c r="G338" i="1"/>
  <c r="H338" i="1" s="1"/>
  <c r="G318" i="1"/>
  <c r="H318" i="1" s="1"/>
  <c r="G432" i="1"/>
  <c r="H432" i="1" s="1"/>
  <c r="G165" i="1"/>
  <c r="H165" i="1" s="1"/>
  <c r="G97" i="1"/>
  <c r="H97" i="1" s="1"/>
  <c r="G217" i="1"/>
  <c r="H217" i="1" s="1"/>
  <c r="T781" i="1"/>
  <c r="T776" i="1"/>
  <c r="T771" i="1"/>
  <c r="T765" i="1"/>
  <c r="T760" i="1"/>
  <c r="G235" i="1"/>
  <c r="H235" i="1" s="1"/>
  <c r="G146" i="1"/>
  <c r="H146" i="1" s="1"/>
  <c r="G565" i="1"/>
  <c r="H565" i="1" s="1"/>
  <c r="G182" i="1"/>
  <c r="H182" i="1" s="1"/>
  <c r="G100" i="1"/>
  <c r="H100" i="1" s="1"/>
  <c r="G223" i="1"/>
  <c r="H223" i="1" s="1"/>
  <c r="G126" i="1"/>
  <c r="H126" i="1" s="1"/>
  <c r="G271" i="1"/>
  <c r="H271" i="1" s="1"/>
  <c r="G195" i="1"/>
  <c r="H195" i="1" s="1"/>
  <c r="G117" i="1"/>
  <c r="H117" i="1" s="1"/>
  <c r="G169" i="1"/>
  <c r="H169" i="1" s="1"/>
  <c r="G44" i="1"/>
  <c r="H44" i="1" s="1"/>
  <c r="G54" i="1"/>
  <c r="H54" i="1" s="1"/>
  <c r="G131" i="1"/>
  <c r="H131" i="1" s="1"/>
  <c r="G241" i="1"/>
  <c r="H241" i="1" s="1"/>
  <c r="G153" i="1"/>
  <c r="H153" i="1" s="1"/>
  <c r="G132" i="1"/>
  <c r="H132" i="1" s="1"/>
  <c r="G149" i="1"/>
  <c r="H149" i="1" s="1"/>
  <c r="G198" i="1"/>
  <c r="H198" i="1" s="1"/>
  <c r="G90" i="1"/>
  <c r="H90" i="1" s="1"/>
  <c r="G219" i="1"/>
  <c r="H219" i="1" s="1"/>
  <c r="L85" i="1"/>
  <c r="G85" i="1" s="1"/>
  <c r="H85" i="1" s="1"/>
  <c r="G405" i="1"/>
  <c r="H405" i="1" s="1"/>
  <c r="G510" i="1"/>
  <c r="H510" i="1" s="1"/>
  <c r="G429" i="1"/>
  <c r="H429" i="1" s="1"/>
  <c r="G339" i="1"/>
  <c r="H339" i="1" s="1"/>
  <c r="G375" i="1"/>
  <c r="H375" i="1" s="1"/>
  <c r="G377" i="1"/>
  <c r="H377" i="1" s="1"/>
  <c r="G300" i="1"/>
  <c r="H300" i="1" s="1"/>
  <c r="G420" i="1"/>
  <c r="H420" i="1" s="1"/>
  <c r="L94" i="1"/>
  <c r="G94" i="1" s="1"/>
  <c r="H94" i="1" s="1"/>
  <c r="G561" i="1"/>
  <c r="H561" i="1" s="1"/>
  <c r="G684" i="1"/>
  <c r="H684" i="1" s="1"/>
  <c r="G434" i="1"/>
  <c r="H434" i="1" s="1"/>
  <c r="G340" i="1"/>
  <c r="H340" i="1" s="1"/>
  <c r="G448" i="1"/>
  <c r="H448" i="1" s="1"/>
  <c r="G358" i="1"/>
  <c r="H358" i="1" s="1"/>
  <c r="G197" i="1"/>
  <c r="H197" i="1" s="1"/>
  <c r="R843" i="1"/>
  <c r="G584" i="1"/>
  <c r="H584" i="1" s="1"/>
  <c r="G540" i="1"/>
  <c r="H540" i="1" s="1"/>
  <c r="S843" i="1"/>
  <c r="G712" i="1"/>
  <c r="H712" i="1" s="1"/>
  <c r="G401" i="1"/>
  <c r="H401" i="1" s="1"/>
  <c r="G305" i="1"/>
  <c r="H305" i="1" s="1"/>
  <c r="G466" i="1"/>
  <c r="H466" i="1" s="1"/>
  <c r="G404" i="1"/>
  <c r="H404" i="1" s="1"/>
  <c r="G435" i="1"/>
  <c r="G363" i="1"/>
  <c r="H363" i="1" s="1"/>
  <c r="G744" i="1"/>
  <c r="H744" i="1" s="1"/>
  <c r="G522" i="1"/>
  <c r="H522" i="1" s="1"/>
  <c r="G550" i="1"/>
  <c r="H550" i="1" s="1"/>
  <c r="G586" i="1"/>
  <c r="H586" i="1" s="1"/>
  <c r="G714" i="1"/>
  <c r="H714" i="1" s="1"/>
  <c r="G624" i="1"/>
  <c r="H624" i="1" s="1"/>
  <c r="G477" i="1"/>
  <c r="H477" i="1" s="1"/>
  <c r="G754" i="1"/>
  <c r="H754" i="1" s="1"/>
  <c r="G665" i="1"/>
  <c r="H665" i="1" s="1"/>
  <c r="G576" i="1"/>
  <c r="H576" i="1" s="1"/>
  <c r="G492" i="1"/>
  <c r="H492" i="1" s="1"/>
  <c r="G626" i="1"/>
  <c r="H626" i="1" s="1"/>
  <c r="G520" i="1"/>
  <c r="H520" i="1" s="1"/>
  <c r="G605" i="1"/>
  <c r="H605" i="1" s="1"/>
  <c r="G587" i="1"/>
  <c r="H587" i="1" s="1"/>
  <c r="G799" i="1"/>
  <c r="H799" i="1" s="1"/>
  <c r="G360" i="1"/>
  <c r="H360" i="1" s="1"/>
  <c r="G629" i="1"/>
  <c r="H629" i="1" s="1"/>
  <c r="G368" i="1"/>
  <c r="H368" i="1" s="1"/>
  <c r="G606" i="1"/>
  <c r="H606" i="1" s="1"/>
  <c r="G454" i="1"/>
  <c r="H454" i="1" s="1"/>
  <c r="G654" i="1"/>
  <c r="H654" i="1" s="1"/>
  <c r="G573" i="1"/>
  <c r="H573" i="1" s="1"/>
  <c r="G711" i="1"/>
  <c r="H711" i="1" s="1"/>
  <c r="G513" i="1"/>
  <c r="H513" i="1" s="1"/>
  <c r="G633" i="1"/>
  <c r="H633" i="1" s="1"/>
  <c r="G794" i="1"/>
  <c r="H794" i="1" s="1"/>
  <c r="G38" i="1"/>
  <c r="H38" i="1" s="1"/>
  <c r="G686" i="1"/>
  <c r="H686" i="1" s="1"/>
  <c r="G802" i="1"/>
  <c r="H802" i="1" s="1"/>
  <c r="G742" i="1"/>
  <c r="H742" i="1" s="1"/>
  <c r="G696" i="1"/>
  <c r="H696" i="1" s="1"/>
  <c r="G634" i="1"/>
  <c r="H634" i="1" s="1"/>
  <c r="G618" i="1"/>
  <c r="H618" i="1" s="1"/>
  <c r="G310" i="1"/>
  <c r="H310" i="1" s="1"/>
  <c r="G611" i="1"/>
  <c r="H611" i="1" s="1"/>
  <c r="G566" i="1"/>
  <c r="H566" i="1" s="1"/>
  <c r="G199" i="1"/>
  <c r="H199" i="1" s="1"/>
  <c r="G200" i="1"/>
  <c r="H200" i="1" s="1"/>
  <c r="G560" i="1"/>
  <c r="H560" i="1" s="1"/>
  <c r="Q843" i="1" l="1"/>
  <c r="H436" i="9"/>
  <c r="H176" i="9"/>
  <c r="H204" i="9" s="1"/>
  <c r="H106" i="7"/>
  <c r="H375" i="9"/>
  <c r="H168" i="7"/>
  <c r="H169" i="7" s="1"/>
  <c r="H56" i="7"/>
  <c r="H228" i="7"/>
  <c r="T233" i="7"/>
  <c r="T234" i="7" s="1"/>
  <c r="H315" i="6"/>
  <c r="H62" i="4"/>
  <c r="H427" i="1"/>
  <c r="T844" i="4"/>
  <c r="H451" i="1"/>
  <c r="H723" i="1"/>
  <c r="H323" i="1"/>
  <c r="H264" i="1"/>
  <c r="H255" i="1"/>
  <c r="H68" i="1"/>
  <c r="H308" i="1"/>
  <c r="H282" i="1"/>
  <c r="H244" i="1"/>
  <c r="H701" i="1"/>
  <c r="H650" i="1"/>
  <c r="H391" i="1"/>
  <c r="H208" i="1"/>
  <c r="H838" i="1"/>
  <c r="H739" i="1"/>
  <c r="H293" i="1"/>
  <c r="H681" i="1"/>
  <c r="H755" i="1"/>
  <c r="H228" i="1"/>
  <c r="H496" i="1"/>
  <c r="G84" i="1"/>
  <c r="H84" i="1" s="1"/>
  <c r="H95" i="1" s="1"/>
  <c r="H614" i="1"/>
  <c r="H40" i="1"/>
  <c r="H144" i="1"/>
  <c r="H421" i="1"/>
  <c r="H784" i="1"/>
  <c r="H82" i="1"/>
  <c r="H103" i="1"/>
  <c r="H23" i="1"/>
  <c r="T843" i="1"/>
  <c r="T844" i="1" s="1"/>
  <c r="H376" i="9" l="1"/>
  <c r="H437" i="9" s="1"/>
  <c r="H231" i="7"/>
  <c r="H842" i="1"/>
</calcChain>
</file>

<file path=xl/sharedStrings.xml><?xml version="1.0" encoding="utf-8"?>
<sst xmlns="http://schemas.openxmlformats.org/spreadsheetml/2006/main" count="9691" uniqueCount="3348">
  <si>
    <t>Lp.</t>
  </si>
  <si>
    <t>Podstawa</t>
  </si>
  <si>
    <t>Nr spec. technicz.</t>
  </si>
  <si>
    <t>Opis robót</t>
  </si>
  <si>
    <t>Jednostka</t>
  </si>
  <si>
    <t>Obmiar</t>
  </si>
  <si>
    <t>Cena jedn.</t>
  </si>
  <si>
    <t>Wartość</t>
  </si>
  <si>
    <t>1</t>
  </si>
  <si>
    <t>2</t>
  </si>
  <si>
    <t>3</t>
  </si>
  <si>
    <t>4</t>
  </si>
  <si>
    <t>5</t>
  </si>
  <si>
    <t>6</t>
  </si>
  <si>
    <t>7</t>
  </si>
  <si>
    <t>8</t>
  </si>
  <si>
    <t>R%</t>
  </si>
  <si>
    <t>M%</t>
  </si>
  <si>
    <t>S</t>
  </si>
  <si>
    <t>S%</t>
  </si>
  <si>
    <t>WR</t>
  </si>
  <si>
    <t>WM</t>
  </si>
  <si>
    <t>WS</t>
  </si>
  <si>
    <t>WARTOŚĆ %RMS</t>
  </si>
  <si>
    <t>kpl</t>
  </si>
  <si>
    <t>m</t>
  </si>
  <si>
    <t>Mechaniczne wykucie wnęki o objętości do 1.00 dm3</t>
  </si>
  <si>
    <t>szt.</t>
  </si>
  <si>
    <t>Montaż kompensatora falownikowego 50kvar</t>
  </si>
  <si>
    <t>kpl.</t>
  </si>
  <si>
    <t>szt</t>
  </si>
  <si>
    <t>Przebijanie otworów w ścianach i stropach</t>
  </si>
  <si>
    <t>otw.</t>
  </si>
  <si>
    <t>Zabezpieczenie przejśc kabli i przewodów masą EI</t>
  </si>
  <si>
    <t>Przepusty gazo i wodoszczelne</t>
  </si>
  <si>
    <t>Ułozenie przewodu N2XH-J 3x1,5 mm2</t>
  </si>
  <si>
    <t>Ułozenie przewodu HTKSHekw 3*2*0,8</t>
  </si>
  <si>
    <t>Oprawy oświetlenia awaryjnego</t>
  </si>
  <si>
    <t>Wykucie bruzd dla przewodów</t>
  </si>
  <si>
    <t>Zaprawianie bruzd</t>
  </si>
  <si>
    <t>Montaż szyn zbiorczych uziemień</t>
  </si>
  <si>
    <t>Ułożenie bednarki FeZn 25*4 w bud - poł wyrównawcze</t>
  </si>
  <si>
    <t>Łączenie przewodów wyrównawczych</t>
  </si>
  <si>
    <t>Ręczne rozebranie nawierzchni chodników</t>
  </si>
  <si>
    <t>m2</t>
  </si>
  <si>
    <t>Kopanie rowów kablowych</t>
  </si>
  <si>
    <t>m3</t>
  </si>
  <si>
    <t>Zasypywanie rowów dla kabli</t>
  </si>
  <si>
    <t>Montaż korytek kablowych TKK 100H60</t>
  </si>
  <si>
    <t>Montaż korytek kablowych TKK 200H60</t>
  </si>
  <si>
    <t>Przygotowanie podłoża pod montaż puszek</t>
  </si>
  <si>
    <t>Montaż wyłączników schodowych IP 44</t>
  </si>
  <si>
    <t>Montaż wyłaczników świecznikowych IP20</t>
  </si>
  <si>
    <t>Montaż wyłaczników świecznikowych IP44</t>
  </si>
  <si>
    <t>Pomiar natężenia oświetlenia wnętrz</t>
  </si>
  <si>
    <t>Prace demontażowe</t>
  </si>
  <si>
    <t>lin.</t>
  </si>
  <si>
    <t>odc.</t>
  </si>
  <si>
    <t>System przywoławczy</t>
  </si>
  <si>
    <t>Montaż wyłaczników 1-biegunowych IP 20</t>
  </si>
  <si>
    <t>Montaż wyłączników 1-biegunowych IP 44</t>
  </si>
  <si>
    <t>Montaż wyłączników schodowych IP 20</t>
  </si>
  <si>
    <t>Montaż łącznków monostabilnych IP 20</t>
  </si>
  <si>
    <t>Montaż łącznków monostabilnych IP 44</t>
  </si>
  <si>
    <t>Ułożenie rur RL 22</t>
  </si>
  <si>
    <t>Ułozenie przewodu N2XH-J 3x2,5 mm2</t>
  </si>
  <si>
    <t>Ułozenie przewodu N2XH-J 4x1,5 mm2</t>
  </si>
  <si>
    <t>Ułozenie przewodu N2XH-J 5x2,5 mm2</t>
  </si>
  <si>
    <t>Ułozenie przewodu N2XH-J 5*4 mm2</t>
  </si>
  <si>
    <t>Instalacja odgromowa</t>
  </si>
  <si>
    <t>Ułozenie przewodu Fe Zn fi 8 na dachu</t>
  </si>
  <si>
    <t>Łączenie przewodów instalacji odgromowej na dachu</t>
  </si>
  <si>
    <t>Ułożenie kabla YKYżo 3*6 w budynku</t>
  </si>
  <si>
    <t>Montaż uziomu prętowych</t>
  </si>
  <si>
    <t>Badanie linii kablowej nn</t>
  </si>
  <si>
    <t>Budynek Biurowo-Socjalny</t>
  </si>
  <si>
    <t>Wólka Kosowska, ul. Polna 6</t>
  </si>
  <si>
    <t>Roboty elektryczne zewnętrzne, wewnętrzne i roboty teletechniczne</t>
  </si>
  <si>
    <t>Przedmiar robót</t>
  </si>
  <si>
    <t>Wyszczególnienie robót</t>
  </si>
  <si>
    <t>Jedn.</t>
  </si>
  <si>
    <t>Ilość</t>
  </si>
  <si>
    <t>I</t>
  </si>
  <si>
    <t>INSTALACJE ELEKTRYCZNE ZEWNĘTRZNE</t>
  </si>
  <si>
    <t>KABLE RELACJI ROZDZIELNICA NN STACJI TRAFO - ZŁĄCZE SZR.1+ZK</t>
  </si>
  <si>
    <t>1.1</t>
  </si>
  <si>
    <t xml:space="preserve">Wykop wraz z zasypaniem, podsypką i nadsypką piaskową na dno rowu kablowego i folią oznaczniową </t>
  </si>
  <si>
    <t>1.2</t>
  </si>
  <si>
    <t>2x[4x(YKY 1x240mm2)]</t>
  </si>
  <si>
    <t>1.3</t>
  </si>
  <si>
    <t>Pole rozłącznikowe nn 630A - rozbudowa rozdzielnicy nN stacji TRAFO</t>
  </si>
  <si>
    <t>1.4</t>
  </si>
  <si>
    <t>Zarobienie i podłączenie kabla 2x[4x(YKY 1x240mm2)]</t>
  </si>
  <si>
    <t>1.5</t>
  </si>
  <si>
    <t>Przepust kablowy wodo i gazoszczelny</t>
  </si>
  <si>
    <t>1.6</t>
  </si>
  <si>
    <t>KABLE RELACJI AGREGAT 220KVA - ZŁĄCZE SZR.1+ZK</t>
  </si>
  <si>
    <t>2.1</t>
  </si>
  <si>
    <t>2.2</t>
  </si>
  <si>
    <t>4x(YKY 1x120mm2)</t>
  </si>
  <si>
    <t>2.3</t>
  </si>
  <si>
    <t>YKSY 7x2,5mm2</t>
  </si>
  <si>
    <t>2.4</t>
  </si>
  <si>
    <t>Złącze SZR.1+ZK</t>
  </si>
  <si>
    <t>2.5</t>
  </si>
  <si>
    <t>Zarobienie i podłączenie kabla 4x(YKY 1x120mm2)</t>
  </si>
  <si>
    <t>2.6</t>
  </si>
  <si>
    <t>Zarobienie i podłączenie kabla YKSY 7x2,5mm2</t>
  </si>
  <si>
    <t>2.7</t>
  </si>
  <si>
    <t>2.8</t>
  </si>
  <si>
    <t>Badanie kabli sterowniczych</t>
  </si>
  <si>
    <t>KABLE RELACJI SZR.1+ZK - ROZDZIELNICA NN  RG</t>
  </si>
  <si>
    <t>3.1</t>
  </si>
  <si>
    <t>3.2</t>
  </si>
  <si>
    <t>2x[4x(YKY 1x240m2)]</t>
  </si>
  <si>
    <t>3.3</t>
  </si>
  <si>
    <t>YKSY 7x2,5m2</t>
  </si>
  <si>
    <t>3.4</t>
  </si>
  <si>
    <t>Zarobienie i podłączenie kabla 2x[4x(YKY 1x240m2)]</t>
  </si>
  <si>
    <t>3.5</t>
  </si>
  <si>
    <t>3.6</t>
  </si>
  <si>
    <t>3.7</t>
  </si>
  <si>
    <t>3.8</t>
  </si>
  <si>
    <t>ZASILANIE WARTOWNI (PORTIERNI) I KONTENERA</t>
  </si>
  <si>
    <t>4.1</t>
  </si>
  <si>
    <t>4.2</t>
  </si>
  <si>
    <t>Rura osłonowa</t>
  </si>
  <si>
    <t>4.3</t>
  </si>
  <si>
    <t xml:space="preserve">YAKY 4x25mm2 </t>
  </si>
  <si>
    <t>4.4</t>
  </si>
  <si>
    <t xml:space="preserve">Zarobienie i podłączenie kabla YAKY 4x25mm2 </t>
  </si>
  <si>
    <t>4.5</t>
  </si>
  <si>
    <t>ZASILANIE STANOWISKA ŁADOWANIA WÓZKÓW WIDŁOWYCH</t>
  </si>
  <si>
    <t>5.1</t>
  </si>
  <si>
    <t>5.2</t>
  </si>
  <si>
    <t>Przepust pod drogą pożarową - SRS110</t>
  </si>
  <si>
    <t>5.3</t>
  </si>
  <si>
    <t>DVK110 - zejścia kabla z sufitu podcienia do ziemi</t>
  </si>
  <si>
    <t>5.4</t>
  </si>
  <si>
    <t>YKY 5x120mm2 w rowie kablowym</t>
  </si>
  <si>
    <t>5.5</t>
  </si>
  <si>
    <t>YKY 5x120mm2 w rurze osłonowej</t>
  </si>
  <si>
    <t>5.6</t>
  </si>
  <si>
    <t>YKY 5x120mm2 na uchwytach w podcieniu i w hali magazynowej</t>
  </si>
  <si>
    <t>5.7</t>
  </si>
  <si>
    <t>YKY 5x120mm2 w korytku</t>
  </si>
  <si>
    <t>5.8</t>
  </si>
  <si>
    <t xml:space="preserve">Zarobienie i podłączenie kabla YKY 5x120mm2 </t>
  </si>
  <si>
    <t>5.9</t>
  </si>
  <si>
    <t>5.10</t>
  </si>
  <si>
    <t>II</t>
  </si>
  <si>
    <t>INSTALACJE ELEKTRYCZNE WEWNĘTRZNE</t>
  </si>
  <si>
    <t>TRASY KABLOWE</t>
  </si>
  <si>
    <t>Kanał kablowy 295x50x60cm(DxSxG) - pod RG</t>
  </si>
  <si>
    <t>SRS160 pod posadzką</t>
  </si>
  <si>
    <t xml:space="preserve">K50H60 E90 z systemem zawiesi </t>
  </si>
  <si>
    <t xml:space="preserve">K100H60 E90 z systemem zawiesi </t>
  </si>
  <si>
    <t xml:space="preserve">D600H100 z systemem zawiesi </t>
  </si>
  <si>
    <t xml:space="preserve">D600H60 z systemem zawiesi </t>
  </si>
  <si>
    <t>1.7</t>
  </si>
  <si>
    <t xml:space="preserve">K50H60 z systemem zawiesi </t>
  </si>
  <si>
    <t>1.8</t>
  </si>
  <si>
    <t xml:space="preserve">K100H60 z systemem zawiesi </t>
  </si>
  <si>
    <t>1.9</t>
  </si>
  <si>
    <t xml:space="preserve">K200H60 z systemem zawiesi </t>
  </si>
  <si>
    <t>1.10</t>
  </si>
  <si>
    <t xml:space="preserve">K300H60 z systemem zawiesi </t>
  </si>
  <si>
    <t>1.11</t>
  </si>
  <si>
    <t xml:space="preserve">K400H60 z systemem zawiesi </t>
  </si>
  <si>
    <t>1.12</t>
  </si>
  <si>
    <t>K100H60 na wspornikach dachowych</t>
  </si>
  <si>
    <t>1.13</t>
  </si>
  <si>
    <t>K200H60 z pokrywą na wspornikach dachowych</t>
  </si>
  <si>
    <t>1.14</t>
  </si>
  <si>
    <t>K100H60 z pokrywą na wspornikach dachowych</t>
  </si>
  <si>
    <t>1.15</t>
  </si>
  <si>
    <t>Przepust fajkowy</t>
  </si>
  <si>
    <t>1.16</t>
  </si>
  <si>
    <t>Uszczelnienia ppoż</t>
  </si>
  <si>
    <t>GŁÓWNE LINIE ZASILAJĄCE</t>
  </si>
  <si>
    <t>YKY 5x120mm2 - zasilanie BK</t>
  </si>
  <si>
    <t>NHXH-J 5x25 PH90/E90 - zasilanie RGP</t>
  </si>
  <si>
    <t>N2XH-J 5x70mm2 - zasilanie TS1/TS1-UPS i TS2/TS2-UPS</t>
  </si>
  <si>
    <t>YKYżo5x35mm2 - zasilanie RPV-DC + RPV-AC</t>
  </si>
  <si>
    <t>N2XH-J 5x50mm2 - zasilanie TW2</t>
  </si>
  <si>
    <t>N2XH-J 5x35mm2 - zasilanie TW1</t>
  </si>
  <si>
    <t>N2XH-J 5x16mm2 - zasilanie TU2.2, TU2.3, TE0.1, TE0.3, TE2.2, TE2.3</t>
  </si>
  <si>
    <t>N2XH-J 5x10mm2 - zasilanie TU2.1, TE0.2, TE1.1, TE1.2, TE1.3, TE2.1, TK</t>
  </si>
  <si>
    <t>2.9</t>
  </si>
  <si>
    <t>N2XH-J5x50mm2 - zasilanie zasilaczy UPS</t>
  </si>
  <si>
    <t>2.10</t>
  </si>
  <si>
    <t>2.11</t>
  </si>
  <si>
    <t xml:space="preserve">Zarobienie i podłączenie kabla NHXH-J 5x25mm2 </t>
  </si>
  <si>
    <t>2.12</t>
  </si>
  <si>
    <t>Zarobienie i podłączenie kabla N2XH-J 5x70mm2</t>
  </si>
  <si>
    <t>2.13</t>
  </si>
  <si>
    <t xml:space="preserve">Zarobienie i podłączenie kabla YKYżo5x35mm2 </t>
  </si>
  <si>
    <t>2.14</t>
  </si>
  <si>
    <t>Zarobienie i podłączenie kabla N2XH-J 5x50mm2</t>
  </si>
  <si>
    <t>2.15</t>
  </si>
  <si>
    <t>Zarobienie i podłączenie kabla N2XH-J 5x35mm2</t>
  </si>
  <si>
    <t>2.16</t>
  </si>
  <si>
    <t>Zarobienie i podłączenie kabla N2XH-J 5x16mm2</t>
  </si>
  <si>
    <t>2.17</t>
  </si>
  <si>
    <t>Zarobienie i podłączenie kabla N2XH-J 5x10mm2</t>
  </si>
  <si>
    <t>ROZDZIELNICE I TABLICE ROZDZIELCZE</t>
  </si>
  <si>
    <t>Rozdzielnica nN RG z SZR</t>
  </si>
  <si>
    <t>BK (100kvar)</t>
  </si>
  <si>
    <t>Rozdzielnica nN p.pożarowa RGP</t>
  </si>
  <si>
    <t>TE0.1</t>
  </si>
  <si>
    <t>TE0.2</t>
  </si>
  <si>
    <t>TE0.3</t>
  </si>
  <si>
    <t>TE1.1</t>
  </si>
  <si>
    <t>TE1.2</t>
  </si>
  <si>
    <t>3.9</t>
  </si>
  <si>
    <t>TE1.3</t>
  </si>
  <si>
    <t>3.10</t>
  </si>
  <si>
    <t>TE2.1</t>
  </si>
  <si>
    <t>3.11</t>
  </si>
  <si>
    <t>TE2.2</t>
  </si>
  <si>
    <t>3.12</t>
  </si>
  <si>
    <t>TE2.3</t>
  </si>
  <si>
    <t>3.13</t>
  </si>
  <si>
    <t>TK</t>
  </si>
  <si>
    <t>3.14</t>
  </si>
  <si>
    <t>TS.1/UPS z BYPASS</t>
  </si>
  <si>
    <t>3.15</t>
  </si>
  <si>
    <t>TS.2/UPS z BYPASS</t>
  </si>
  <si>
    <t>3.16</t>
  </si>
  <si>
    <t>7xUPS S=50kVA</t>
  </si>
  <si>
    <t>3.17</t>
  </si>
  <si>
    <t>TW1</t>
  </si>
  <si>
    <t>3.18</t>
  </si>
  <si>
    <t>TW2</t>
  </si>
  <si>
    <t>INSTALACJA SIŁY I GNIAZD WTYKOWYCH</t>
  </si>
  <si>
    <t xml:space="preserve">NHXH-J 5x4 PH90/E90 </t>
  </si>
  <si>
    <t xml:space="preserve">NHXH-J 3x4 PH90/E90 </t>
  </si>
  <si>
    <t xml:space="preserve">NHXH-J 5x10 PH90/E90 </t>
  </si>
  <si>
    <t>HDGs 3x2,5 PH90/E90 (SZR-RPV - DC + RPV-AC)</t>
  </si>
  <si>
    <t>HDGs 3x2,5 PH90/E90 - okablowanie przycisków PP-x/UPS</t>
  </si>
  <si>
    <t>4.6</t>
  </si>
  <si>
    <t>HDGs 3x2,5 PH90/E90 - okablowanie przycisków PP-x, PP-K</t>
  </si>
  <si>
    <t>4.7</t>
  </si>
  <si>
    <t>Puszka rozgałęźna E90</t>
  </si>
  <si>
    <t>4.8</t>
  </si>
  <si>
    <t>Uchwyty kablowe E90</t>
  </si>
  <si>
    <t>4.9</t>
  </si>
  <si>
    <t>Przycisk przeciwpożarowego wyłącznika prądu PP-x/UPS</t>
  </si>
  <si>
    <t>4.10</t>
  </si>
  <si>
    <t>Przycisk przeciwpożarowego wyłącznika prądu PP-x</t>
  </si>
  <si>
    <t>4.11</t>
  </si>
  <si>
    <t>Przycisk p.poż wył. prądu kotłowni gazowej PP-K</t>
  </si>
  <si>
    <t>4.12</t>
  </si>
  <si>
    <t>Gn. 230V/16A p/t</t>
  </si>
  <si>
    <t>4.13</t>
  </si>
  <si>
    <t>Gn. 230V/16A podwójne p/t</t>
  </si>
  <si>
    <t>4.14</t>
  </si>
  <si>
    <t>Gn. 230V/16A bryzgoszczelne p/t</t>
  </si>
  <si>
    <t>4.15</t>
  </si>
  <si>
    <t>Gn. 230V/16A potrójne p/t</t>
  </si>
  <si>
    <t>4.16</t>
  </si>
  <si>
    <t>Gn. 230V/16A hermetyczne p/t</t>
  </si>
  <si>
    <t>4.17</t>
  </si>
  <si>
    <t>Gn. 400V/16A hermetyczne n/t</t>
  </si>
  <si>
    <t>4.18</t>
  </si>
  <si>
    <t>PEL ścienny 2x230V+ 2x230V DATA + 4xRJ45</t>
  </si>
  <si>
    <t>4.19</t>
  </si>
  <si>
    <t>PEL ścienny 4x230V+ 4x230V DATA + 8xRJ45</t>
  </si>
  <si>
    <t>4.20</t>
  </si>
  <si>
    <t>Puszka podłogowa 6xM45 do betonu</t>
  </si>
  <si>
    <t>4.21</t>
  </si>
  <si>
    <t>PEL w puszce podłogowej 2x230V+ 2x230V DATA + 4xRJ45</t>
  </si>
  <si>
    <t>4.22</t>
  </si>
  <si>
    <t>Puszki behalogenowe instalacyjne natynkowe o śr. 80 mm</t>
  </si>
  <si>
    <t>4.23</t>
  </si>
  <si>
    <t>Rurka bezhalogenowa o śred.28 układana n/t</t>
  </si>
  <si>
    <t>4.24</t>
  </si>
  <si>
    <t>Rurka bezhalogenowa o śred.22 układana n/t</t>
  </si>
  <si>
    <t>4.25</t>
  </si>
  <si>
    <t>Rura 750N ∅32mm w posadzce</t>
  </si>
  <si>
    <t>4.26</t>
  </si>
  <si>
    <t>Rurka UV o sred. 32mm</t>
  </si>
  <si>
    <t>4.27</t>
  </si>
  <si>
    <t>YKYżo5x6mm2</t>
  </si>
  <si>
    <t>4.28</t>
  </si>
  <si>
    <t>YKYżo5x4mm2</t>
  </si>
  <si>
    <t>4.29</t>
  </si>
  <si>
    <t>YKYżo5x2,5mm2</t>
  </si>
  <si>
    <t>4.30</t>
  </si>
  <si>
    <t>YKYżo3x2,5mm2</t>
  </si>
  <si>
    <t>4.31</t>
  </si>
  <si>
    <t>NHXMH-J 5x2,5mm2</t>
  </si>
  <si>
    <t>4.32</t>
  </si>
  <si>
    <t>NHXMH-J 3x2,5mm2</t>
  </si>
  <si>
    <t>4.33</t>
  </si>
  <si>
    <t>NHXMH-J 3x1,5mm2</t>
  </si>
  <si>
    <t>INSTALACJA OŚWIETLENIA PODSTAWOWEGO</t>
  </si>
  <si>
    <t>A1 - COSMO APEX 1060.LED 840 7500lm 47W</t>
  </si>
  <si>
    <t>A2 - COSMO APEX 1060.LED 840 4000lm 27W</t>
  </si>
  <si>
    <t>A3 - COSMO ECLIPSE 1060.LED 840 6400lm CLEAR 50W</t>
  </si>
  <si>
    <t>B1 - FLAT LED 595 LED 840 4100lm OPAL IP44 41W</t>
  </si>
  <si>
    <t>C1 - CANOS 190.LED 840 2500lm OPAL IP44 23W</t>
  </si>
  <si>
    <t>C2 - CANOS 190.LED 840 1600lm OPAL IP44 14W</t>
  </si>
  <si>
    <t>D1 - ICE 530 LED.840 1500lm IP44 21W</t>
  </si>
  <si>
    <t>E1 - DNCE215.LED 840 2500lm OPAL 23W</t>
  </si>
  <si>
    <t>F1 - RING 870 LED 840 3500lm 50W IP20 DALI</t>
  </si>
  <si>
    <t>F2 - RING 740 LED 830 2900lm 42W IP20 DALI</t>
  </si>
  <si>
    <t>5.11</t>
  </si>
  <si>
    <t>G1 - FX45 DK 1626 LED 840 4500lm DALI 33W</t>
  </si>
  <si>
    <t>5.12</t>
  </si>
  <si>
    <t>H1 - FX45 DK 1626 LED 840 4500lm 33W</t>
  </si>
  <si>
    <t>5.13</t>
  </si>
  <si>
    <t>H2 - FX45 DK 2166 LED 840 6000lm 44W</t>
  </si>
  <si>
    <t>5.14</t>
  </si>
  <si>
    <t>I1 - LUNA LED 1250.LED 840 4000lm OPAL 70W</t>
  </si>
  <si>
    <t>5.15</t>
  </si>
  <si>
    <t>I2 - LUNA LED 950.LED 840 4000lm OPAL  88W</t>
  </si>
  <si>
    <t>5.16</t>
  </si>
  <si>
    <t>J1 - FX45 OP 1519.LED 840 3000lm 27W</t>
  </si>
  <si>
    <t>5.17</t>
  </si>
  <si>
    <t>K1 - S4000 LED WALL 530.LED 840 1000lm OPAL 10W</t>
  </si>
  <si>
    <t>5.18</t>
  </si>
  <si>
    <t>S1 - STRUKTURA FX45 OP 16000lm 81W</t>
  </si>
  <si>
    <t>5.19</t>
  </si>
  <si>
    <t>Z1 - BARC 24303K4 1050lm</t>
  </si>
  <si>
    <t>5.20</t>
  </si>
  <si>
    <t>ŁĄCZNIK OŚWIETLENIA PODWÓJNY p/t</t>
  </si>
  <si>
    <t>5.21</t>
  </si>
  <si>
    <t>ŁĄCZNIK OŚWIETLENIA POJEDYNCZY p/t</t>
  </si>
  <si>
    <t>5.22</t>
  </si>
  <si>
    <t>ŁĄCZNIK OŚWIETLENIA POJEDYNCZY HERMETYCZNY p/t</t>
  </si>
  <si>
    <t>5.23</t>
  </si>
  <si>
    <t>ŁĄCZNIK OŚWIETLENIA POJEDYNCZY SCHODOWY  p/t</t>
  </si>
  <si>
    <t>5.24</t>
  </si>
  <si>
    <t>ŁĄCZNIK OŚWIETLENIA POJEDYNCZY SCHODOWY  HERMETYCZNY p/t</t>
  </si>
  <si>
    <t>5.25</t>
  </si>
  <si>
    <t>CZUJNIK RUCHU I OBECNOŚCI p/t</t>
  </si>
  <si>
    <t>5.26</t>
  </si>
  <si>
    <t>ŁĄCZNIK OŚWIETLENIA ASTABILNY (PRZYCISK)</t>
  </si>
  <si>
    <t>5.27</t>
  </si>
  <si>
    <t>5.28</t>
  </si>
  <si>
    <t>5.29</t>
  </si>
  <si>
    <t>NHXMH-J  5x4mm2</t>
  </si>
  <si>
    <t>5.30</t>
  </si>
  <si>
    <t>Rurka bezhalogenowa o śred.18 układana n/t</t>
  </si>
  <si>
    <t>5.31</t>
  </si>
  <si>
    <t>NHXMH-J 4x1,5mm2</t>
  </si>
  <si>
    <t>5.32</t>
  </si>
  <si>
    <t>5.33</t>
  </si>
  <si>
    <t>YDY 2x1,5mm2</t>
  </si>
  <si>
    <t>INSTALACJA OŚWIETLENIA AWARYJNEGO</t>
  </si>
  <si>
    <t>6.1</t>
  </si>
  <si>
    <t>EM1 - OP3-G 1x3 TC1 VWD</t>
  </si>
  <si>
    <t>6.2</t>
  </si>
  <si>
    <t>EM2 - POINT LED AW-G 1x2 TC 1 VWD</t>
  </si>
  <si>
    <t>6.3</t>
  </si>
  <si>
    <t>EM3 - LUD G 1x3 TC 1 VWD</t>
  </si>
  <si>
    <t>6.4</t>
  </si>
  <si>
    <t>EM4 - LUN G 1x3 TC 1 VWD</t>
  </si>
  <si>
    <t>6.5</t>
  </si>
  <si>
    <t>EM5 - VUN-G 1x3 TC 1 VWD</t>
  </si>
  <si>
    <t>6.6</t>
  </si>
  <si>
    <t>EM6 - LUN G 1x3 TC 1 WD</t>
  </si>
  <si>
    <t>6.7</t>
  </si>
  <si>
    <t>EMZ - OP3-G 4x1 TC 1 WD N</t>
  </si>
  <si>
    <t>6.8</t>
  </si>
  <si>
    <t>EW1 - OP1-G 1,2 TC 1</t>
  </si>
  <si>
    <t>6.9</t>
  </si>
  <si>
    <t>EW2 - VSN-G 1,2 TC 1</t>
  </si>
  <si>
    <t>6.10</t>
  </si>
  <si>
    <t>Puszki instalacyjne natynkowe o śr. 80 mm</t>
  </si>
  <si>
    <t>6.11</t>
  </si>
  <si>
    <t>Rurka RB18 układana n/t</t>
  </si>
  <si>
    <t>6.12</t>
  </si>
  <si>
    <t>6.13</t>
  </si>
  <si>
    <t>INSTALACJA FOTOWOLTAICZNA</t>
  </si>
  <si>
    <t>7.1</t>
  </si>
  <si>
    <t>Podkonstrukcja dla rozdzielnicy RPV i inwertera</t>
  </si>
  <si>
    <t>7.2</t>
  </si>
  <si>
    <t xml:space="preserve">Rozdzielnica RPV-AC+DC </t>
  </si>
  <si>
    <t>7.3</t>
  </si>
  <si>
    <t xml:space="preserve">Inwerter SolarEdge SE50K </t>
  </si>
  <si>
    <t>7.4</t>
  </si>
  <si>
    <t>Konstrukcja montażowa wykonana z aluminium oraz stali nierdzewnej. System balastowy z dedykowaną platformą balastu.</t>
  </si>
  <si>
    <t>7.5</t>
  </si>
  <si>
    <t>Moduł fotowoltaiczny Jolywood JW-HD144N 9BB, Half-Cut</t>
  </si>
  <si>
    <t>7.6</t>
  </si>
  <si>
    <t>Otymalizator mocy PW950</t>
  </si>
  <si>
    <t>7.7</t>
  </si>
  <si>
    <t>7.8</t>
  </si>
  <si>
    <t>Kable solarne odporne na promieniowanie UV o przekroju 6mm2</t>
  </si>
  <si>
    <t>7.9</t>
  </si>
  <si>
    <t>Złączki w standardzie MC4 lub sunclix</t>
  </si>
  <si>
    <t>INSTALACJA POŁĄCZEŃ WYRÓWNAWCZYCH</t>
  </si>
  <si>
    <t>8.1</t>
  </si>
  <si>
    <t>Płaskownik FeZn 30x4 na uchwytach ściennych - GSW w pom. RG</t>
  </si>
  <si>
    <t>8.2</t>
  </si>
  <si>
    <t>Lokalna szyna wyrównawcza LSW</t>
  </si>
  <si>
    <t>8.3</t>
  </si>
  <si>
    <t xml:space="preserve">LGy25mm2 </t>
  </si>
  <si>
    <t>8.4</t>
  </si>
  <si>
    <t xml:space="preserve">LGy6mm2 </t>
  </si>
  <si>
    <t>8.5</t>
  </si>
  <si>
    <t xml:space="preserve">LGy2,5mm2 </t>
  </si>
  <si>
    <t>8.6</t>
  </si>
  <si>
    <t>Opaski uziemiające</t>
  </si>
  <si>
    <t>9</t>
  </si>
  <si>
    <t>INSTALACJA UZIEMIAJĄCA I ODGROMOWA</t>
  </si>
  <si>
    <t>9.1</t>
  </si>
  <si>
    <t xml:space="preserve">Uziom fundamentowy FeZn 30x4 </t>
  </si>
  <si>
    <t>9.2</t>
  </si>
  <si>
    <t>Rura do prowadzenia instalacji odgromowej w ociepleniu - przewody odprowadzajace</t>
  </si>
  <si>
    <t>9.3</t>
  </si>
  <si>
    <t>DFeZn∅8mm na uchwytach ściennych - przewody odprowadzajace</t>
  </si>
  <si>
    <t>9.4</t>
  </si>
  <si>
    <t>DFeZn∅8mm na uchwytach parapetowych</t>
  </si>
  <si>
    <t>9.5</t>
  </si>
  <si>
    <t>DFeZn∅8mm na uchwytach dachowych</t>
  </si>
  <si>
    <t>9.6</t>
  </si>
  <si>
    <t>Maszt odgromowy na podstawie betonowej (trójnogu) h=3m</t>
  </si>
  <si>
    <t>9.7</t>
  </si>
  <si>
    <t>Maszt odgromowy na podstawie betonowej (trójnogu) h=3,5m</t>
  </si>
  <si>
    <t>10</t>
  </si>
  <si>
    <t>POMIARY</t>
  </si>
  <si>
    <t>10.1</t>
  </si>
  <si>
    <t>Pomiary instalacji uziemiającej</t>
  </si>
  <si>
    <t>10.2</t>
  </si>
  <si>
    <t>Pomiar rezystancji izolacji obwód 3-fazowy</t>
  </si>
  <si>
    <t>10.3</t>
  </si>
  <si>
    <t>Pomiar rezystancji izolacji obwód 1-fazowy</t>
  </si>
  <si>
    <t>10.4</t>
  </si>
  <si>
    <t xml:space="preserve">Badanie wyłącznika różnicowo-prądowego </t>
  </si>
  <si>
    <t>10.5</t>
  </si>
  <si>
    <t>Badanie i pomiary ochrony przeciwporażeniowej</t>
  </si>
  <si>
    <t>10.6</t>
  </si>
  <si>
    <t>Pomiary kompensacji mocy biernej</t>
  </si>
  <si>
    <t>10.7</t>
  </si>
  <si>
    <t>Pomiary oświetlenia podstawowego</t>
  </si>
  <si>
    <t>10.8</t>
  </si>
  <si>
    <t>Pomiary oświetlenia awaryjnego i ewakuacyjnego</t>
  </si>
  <si>
    <t>III</t>
  </si>
  <si>
    <t>INSTALACJE TELETECHNICZNE</t>
  </si>
  <si>
    <t>INSTAALCJA ODDYMIANIA KLATEK SCHODOWYCH</t>
  </si>
  <si>
    <t>Centrala oddymiania 24V z akumulatorami UCS 6000 Wer. 4 - 16A (2x8A) + MPD60 + MKA60</t>
  </si>
  <si>
    <t>Czujka pogodowa (wiatru/deszczu) CDW</t>
  </si>
  <si>
    <t>Optyczna czujka dymu DUR-40</t>
  </si>
  <si>
    <t>Przycisk przewietrzania PP-62</t>
  </si>
  <si>
    <t>Ręczny przycisk oddymiania PO-63</t>
  </si>
  <si>
    <t>Puszka łączeniowa PIP-2AN</t>
  </si>
  <si>
    <t>Rurka RB16 układana n/t</t>
  </si>
  <si>
    <t>Rurka karbowana UV 16mm2</t>
  </si>
  <si>
    <t>A 	- YTKSY 2x2x0,8 mm w rurce</t>
  </si>
  <si>
    <t xml:space="preserve">B 	- HTKSHekw PH90 3x2x0,8 w rurce    </t>
  </si>
  <si>
    <t>C,D 	- HDGs PH90 3x2,5 mm² na uchwytach E90</t>
  </si>
  <si>
    <t>E 	- YDY 3x1,5 w rurce</t>
  </si>
  <si>
    <t>F	- YnTKSYekw 1x2x1,0 w rurce</t>
  </si>
  <si>
    <t>Programowanie i uruchomienie systemu</t>
  </si>
  <si>
    <t>INSTALACJA LAN</t>
  </si>
  <si>
    <t>Szafa RACK 19" 42U</t>
  </si>
  <si>
    <t>Panel wentylacyjny 4x wentylator z termostatem 1U RACK 19"</t>
  </si>
  <si>
    <t>Listwa zasilająca RACK 19"</t>
  </si>
  <si>
    <t>Panel światłowodowy 12-włóknowy wyposazony</t>
  </si>
  <si>
    <t>Panel porządkujący 19" 1U</t>
  </si>
  <si>
    <t>Panel 24xRJ45</t>
  </si>
  <si>
    <t>Moduł RJ45 kat.6 - montaż w panelu</t>
  </si>
  <si>
    <t>Kabel krosowy światłowodowy</t>
  </si>
  <si>
    <t>Kabel krosowy kat.6</t>
  </si>
  <si>
    <t>Przełącznik 24-portowy</t>
  </si>
  <si>
    <t xml:space="preserve">D300H60 z systemem zawiesi </t>
  </si>
  <si>
    <t>Rurka bezhalogenowa typu peszel o sred.28mm</t>
  </si>
  <si>
    <t>Kabel kat.6 UTP bezhalogenowy</t>
  </si>
  <si>
    <t>Moduł RJ45 - montaż w gnieździe</t>
  </si>
  <si>
    <t>2.18</t>
  </si>
  <si>
    <t>Pomiar dynamiczny</t>
  </si>
  <si>
    <t>ZAŁĄCZNIK NR 1</t>
  </si>
  <si>
    <t>Komentarz</t>
  </si>
  <si>
    <t>R</t>
  </si>
  <si>
    <t>M</t>
  </si>
  <si>
    <t>INSTALACJE WEWNĘTRZNE</t>
  </si>
  <si>
    <t>Instalacje wewnętrzne elektryczne</t>
  </si>
  <si>
    <t>1.1.1</t>
  </si>
  <si>
    <t>Rozdzielnice elektryczne</t>
  </si>
  <si>
    <t>KNNR 5 0405-05</t>
  </si>
  <si>
    <t>ST E</t>
  </si>
  <si>
    <t>Rozdzielnica pożarowa Rgpoż</t>
  </si>
  <si>
    <t>Rozdzielnica główna RG</t>
  </si>
  <si>
    <t>Rozdzielnica elektryczna RA</t>
  </si>
  <si>
    <t>Rozdzielnica elektryczna RB</t>
  </si>
  <si>
    <t>Rozdzielnica elektryczna RC</t>
  </si>
  <si>
    <t>Rozdzielnica elektryczna RK</t>
  </si>
  <si>
    <t>Rozdzielnica elektryczna RKOT</t>
  </si>
  <si>
    <t>Rozdzielnica elektryczna RA0</t>
  </si>
  <si>
    <t>Rozdzielnica elektryczna RA1</t>
  </si>
  <si>
    <t>Rozdzielnica elektryczna RA2</t>
  </si>
  <si>
    <t>11</t>
  </si>
  <si>
    <t>Rozdzielnica elektryczna RB0</t>
  </si>
  <si>
    <t>12</t>
  </si>
  <si>
    <t>Rozdzielnica elektryczna RB1</t>
  </si>
  <si>
    <t>13</t>
  </si>
  <si>
    <t>Rozdzielnica elektryczna RB2</t>
  </si>
  <si>
    <t>14</t>
  </si>
  <si>
    <t>Rozdzielnica elektryczna RC0</t>
  </si>
  <si>
    <t>15</t>
  </si>
  <si>
    <t>Rozdzielnica elektryczna RC1</t>
  </si>
  <si>
    <t>16</t>
  </si>
  <si>
    <t>Rozdzielnica elektryczna RBF1</t>
  </si>
  <si>
    <t>17</t>
  </si>
  <si>
    <t>Rozdzielnica elektryczna RBF2</t>
  </si>
  <si>
    <t>18</t>
  </si>
  <si>
    <t>Rozdzielnica elektryczna RBAV</t>
  </si>
  <si>
    <t>RAZEM 1.1.1 Rozdzielnice elektryczne</t>
  </si>
  <si>
    <t>1.1.2</t>
  </si>
  <si>
    <t>Bateria kondensatorów</t>
  </si>
  <si>
    <t>19</t>
  </si>
  <si>
    <t>RAZEM 1.1.2 Bateria kondensatorów</t>
  </si>
  <si>
    <t>1.1.3</t>
  </si>
  <si>
    <t>Okablowanie</t>
  </si>
  <si>
    <t>20</t>
  </si>
  <si>
    <t>KNNR 5 0716-02</t>
  </si>
  <si>
    <t>Kabel N2XH-J 5x50mm2</t>
  </si>
  <si>
    <t>21</t>
  </si>
  <si>
    <t>Kabel N2XH-J 5x70mm2</t>
  </si>
  <si>
    <t>22</t>
  </si>
  <si>
    <t>Kabel N2XH-J 5x25mm2</t>
  </si>
  <si>
    <t>23</t>
  </si>
  <si>
    <t>Kabel N2XH-J 5x16mm2</t>
  </si>
  <si>
    <t>24</t>
  </si>
  <si>
    <t>Kabel N2XH-J 5x10mm2</t>
  </si>
  <si>
    <t>25</t>
  </si>
  <si>
    <t>Kabel N2XH-J 5x6mm2</t>
  </si>
  <si>
    <t>26</t>
  </si>
  <si>
    <t>Kabel N2XH-J 5x4mm2</t>
  </si>
  <si>
    <t>27</t>
  </si>
  <si>
    <t>KNNR 5 0212-01</t>
  </si>
  <si>
    <t>Kabel N2XH-J 5x2,5mm2</t>
  </si>
  <si>
    <t>28</t>
  </si>
  <si>
    <t>Kabel N2XH-J 3x4mm2</t>
  </si>
  <si>
    <t>29</t>
  </si>
  <si>
    <t>Kabel N2XH-J 3x2,5mm2</t>
  </si>
  <si>
    <t>30</t>
  </si>
  <si>
    <t>Kabel N2XH-J 3x1,5mm2</t>
  </si>
  <si>
    <t>31</t>
  </si>
  <si>
    <t>Kabel YKY 3x2,5mm2</t>
  </si>
  <si>
    <t>32</t>
  </si>
  <si>
    <t>Kabel HDGs 2x1,5mm2</t>
  </si>
  <si>
    <t>33</t>
  </si>
  <si>
    <t>Kabel NHXH 5x2,5mm2</t>
  </si>
  <si>
    <t>34</t>
  </si>
  <si>
    <t>Kabel NHXH 2x1,5mm2</t>
  </si>
  <si>
    <t>35</t>
  </si>
  <si>
    <t>Kabel YKXS 5x150mm2</t>
  </si>
  <si>
    <t>36</t>
  </si>
  <si>
    <t>Kabel YKXS 1x185mm2</t>
  </si>
  <si>
    <t>37</t>
  </si>
  <si>
    <t>Kabel NHXH 3x2,5mm2</t>
  </si>
  <si>
    <t>RAZEM 1.1.3 Okablowanie</t>
  </si>
  <si>
    <t>1.1.4</t>
  </si>
  <si>
    <t>Oprawy oświetlenia podstawowego</t>
  </si>
  <si>
    <t>38</t>
  </si>
  <si>
    <t>KNNR 5 0501-03</t>
  </si>
  <si>
    <t>A1 OPRAWA OŚWIETLENIOWA -  Przesłona PC-FROZEN; Strumień świetlny oprawy 2554 lm; 16,3W; IP66; 3000K; IK10</t>
  </si>
  <si>
    <t>39</t>
  </si>
  <si>
    <t>A2 OPRAWA OŚWIETLENIOWA -  Przesłona PC-FROZEN; Strumień świetlny oprawy 3727 lm; 25,4W; IP66; 3000K; IK10</t>
  </si>
  <si>
    <t>40</t>
  </si>
  <si>
    <t>A3 OPRAWA OŚWIETLENIOWA -  Przesłona PC-FROZEN; Strumień świetlny oprawy 5059 lm; 36,3W</t>
  </si>
  <si>
    <t>41</t>
  </si>
  <si>
    <t>A4 OPRAWA OŚWIETLENIOWA -  Przesłona PC-FROZEN; Strumień świetlny oprawy 7538 lm 52,3W; IP66; 3000K; IK10</t>
  </si>
  <si>
    <t>42</t>
  </si>
  <si>
    <t>B1 OPRAWA OŚWIETLENIOWA -  Przesłona PLX; Strumień świetlny oprawy 852 lm; 9,8W; IP20/44; 3000K; IK04</t>
  </si>
  <si>
    <t>43</t>
  </si>
  <si>
    <t>B2 OPRAWA OŚWIETLENIOWA -  Przesłona PLX; Strumień świetlny oprawy 1318 lm;12,8W; IP20/44; 3000K; IK04</t>
  </si>
  <si>
    <t>44</t>
  </si>
  <si>
    <t>B3 OPRAWA OŚWIETLENIOWA -  Przesłona PLX; Strumień świetlny oprawy 1948 lm;18,4W; IP20/44; 3000K; IK04</t>
  </si>
  <si>
    <t>45</t>
  </si>
  <si>
    <t>B4 OPRAWA OŚWIETLENIOWA -  Przesłona PLX ; Strumień świetlny oprawy 2697 lm; 25,5W; IP20/44; 3000K; IK04</t>
  </si>
  <si>
    <t>46</t>
  </si>
  <si>
    <t>B5 OPRAWA OŚWIETLENIOWA - Przesłona transparentne PMMA; Strumień świetlny oprawy 1001 lm; 9,8W; IP20/44; 3000K; IK04</t>
  </si>
  <si>
    <t>47</t>
  </si>
  <si>
    <t>B6A OPRAWA OŚWIETLENIOWA -  Przesłona MICRO-PRM; Strumień świetlny oprawy 2865 lm; 25,5W DALI; IP20/44; 3000K</t>
  </si>
  <si>
    <t>48</t>
  </si>
  <si>
    <t>C1 OPRAWA OŚWIETLENIOWA - Przesłona trzy warstwowe matowione szkło; Strumień świetlny oprawy 1820 lm; 19W; IP4</t>
  </si>
  <si>
    <t>49</t>
  </si>
  <si>
    <t>C2 OPRAWA OŚWIETLENIOWA - Przesłona trzy warstwowe matowione szkło; Strumień świetlny oprawy 2470 lm; 27W; IP44</t>
  </si>
  <si>
    <t>50</t>
  </si>
  <si>
    <t>C2A OPRAWA OŚWIETLENIOWA - Przesłona trzy warstwowe matowione szkło; Strumień świetlny oprawy 2470 lm; 27W DALI; IP44</t>
  </si>
  <si>
    <t>51</t>
  </si>
  <si>
    <t>C3 OPRAWA OŚWIETLENIOWA - Przesłona PLX; Strumień świetlny oprawy 10720 lm; 98W; IP54; 3000K; IK04</t>
  </si>
  <si>
    <t>52</t>
  </si>
  <si>
    <t>C3A OPRAWA OŚWIETLENIOWA - Przesłona PLX; Strumień świetlny oprawy 10720 lm; 98W DALI; IP54; 3000K; IK04</t>
  </si>
  <si>
    <t>53</t>
  </si>
  <si>
    <t>C4A OPRAWA OŚWIETLENIOWA - Przesłona PLX; Strumień świetlny oprawy 5813 lm; 76W DALI; IP40; 3000K; IK04</t>
  </si>
  <si>
    <t>54</t>
  </si>
  <si>
    <t>C6 OPRAWA OŚWIETLENIOWA - Przesłona trzy warstwowe matowione szkło; Strumień świetlny oprawy 1420 lm; 15W; IP44</t>
  </si>
  <si>
    <t>55</t>
  </si>
  <si>
    <t>C7A OPRAWA OŚWIETLENIOWA - Przesłona trzy warstwowe matowione szkło; 3090 lm; Strumień świetlny oprawy 33W DALI; IP40</t>
  </si>
  <si>
    <t>56</t>
  </si>
  <si>
    <t>C8 OPRAWA OŚWIETLENIOWA - Przesłona trzy warstwowe matowione szkło; Strumień świetlny oprawy 3100 lm; 36W; IP44</t>
  </si>
  <si>
    <t>57</t>
  </si>
  <si>
    <t>C9 OPRAWA OŚWIETLENIOWA - Przesłona PLX; Strumień świetlny oprawy 6940 lm; 64W; IP54; 3000K; IK04</t>
  </si>
  <si>
    <t>58</t>
  </si>
  <si>
    <t>KNNR 5 0110-04_x000D_
analogia</t>
  </si>
  <si>
    <t>D1-D7 OPRAWA OŚWIETLENIOWA - Przesłona PLX; Strumień świetlny oprawy 1081 lm; 14,4W/m; IP44; 3000K</t>
  </si>
  <si>
    <t>59</t>
  </si>
  <si>
    <t>E1A OPRAWA OŚWIETLENIOWA - Układ optyczny 40°; Strumień świetlny oprawy 3444 lm; 26,4W DALI; IP20; 3000K; IK04</t>
  </si>
  <si>
    <t>60</t>
  </si>
  <si>
    <t>E2 OPRAWA OŚWIETLENIOWA - Układ optyczny 40°; Strumień świetlny oprawy 3039 lm; 28W; IP20/44; 3000K; IK04</t>
  </si>
  <si>
    <t>61</t>
  </si>
  <si>
    <t>E2A OPRAWA OŚWIETLENIOWA - Układ optyczny 40°; Strumień świetlny oprawy 3039 lm; 28W DALI; IP20/44; 3000K; IK04</t>
  </si>
  <si>
    <t>62</t>
  </si>
  <si>
    <t>F1A OPRAWA OŚWIETLENIOWA - układ optyczny oparty na soczewkach; Strumień świetlny oprawy 25446 lm; 163,4W; IP65; 3000K; IK08; Montaż nastropowy</t>
  </si>
  <si>
    <t>63</t>
  </si>
  <si>
    <t>H1A OPRAWA OŚWIETLENIOWA -  Przesłona PLX; Strumień świetlny oprawy 2937 lm; 24,7W; IP44; 3000K; IK04; Montaż nastropowy i na zwieszakach</t>
  </si>
  <si>
    <t>64</t>
  </si>
  <si>
    <t>H3 OPRAWA OŚWIETLENIOWA -  Przesłona Micro-PRM; Strumień świetlny oprawy 4977 lm; 35,3W; IP44; 3000K; IK04; Montaż nastropowy i na zwieszakach</t>
  </si>
  <si>
    <t>65</t>
  </si>
  <si>
    <t>H3A OPRAWA OŚWIETLENIOWA -  Przesłona Micro-PRM; Strumień świetlny oprawy 4977 lm; 35,3W DALI; IP44; 3000K; IK04; Montaż nastropowy i na zwieszakach</t>
  </si>
  <si>
    <t>66</t>
  </si>
  <si>
    <t>H4 OPRAWA OŚWIETLENIOWA -  Przesłona Micro-PRM; Strumień świetlny oprawy 4162 lm; 30,5W; IP44; 3000K; IK04; Montaż nastropowy i na zwieszakach</t>
  </si>
  <si>
    <t>67</t>
  </si>
  <si>
    <t>H4A OPRAWA OŚWIETLENIOWA -  Przesłona Micro-PRM; Strumień świetlny oprawy 4162 lm; 30,5W DALI; IP44; 3000K; IK04; Montaż nastropowy i na zwieszakach</t>
  </si>
  <si>
    <t>68</t>
  </si>
  <si>
    <t>I1 OPRAWA OŚWIETLENIOWA -  Przesłona Micro-PRM; Strumień świetlny oprawy 3319 lm; 24,7W; IP44; 3000K; IK04; Montaż nastropowy i na zwieszakach</t>
  </si>
  <si>
    <t>69</t>
  </si>
  <si>
    <t>I1A OPRAWA OŚWIETLENIOWA -  Przesłona Micro-PRM; Strumień świetlny oprawy 3319 lm; 24,7W DALI; IP44; 3000K; IK04; Montaż nastropowy i na zwieszakach</t>
  </si>
  <si>
    <t>70</t>
  </si>
  <si>
    <t>I3 OPRAWA OŚWIETLENIOWA -  Przesłona poliwęglan opalizowany/mikropryzma PMMA; Strumień świetlny oprawy 9799 lm; 55,7W; IP44; 3000K; IK04; Montaż na zwieszakach</t>
  </si>
  <si>
    <t>71</t>
  </si>
  <si>
    <t>K1 OPRAWA OŚWIETLENIOWA -  Przesłona PLX; Strumień świetlny oprawy 5873 lm; 49,1W; IP44; 3000K; IK04; Montaż do wbudowania w sufit podwieszany gipsowo-kartonowy</t>
  </si>
  <si>
    <t>72</t>
  </si>
  <si>
    <t>K2 OPRAWA OŚWIETLENIOWA -  Przesłona PLX; Strumień świetlny oprawy 5873 lm; 49,1W; IP44; 3000K; IK04; Montaż do wbudowania w sufit podwieszany gipsowo-kartonowy</t>
  </si>
  <si>
    <t>73</t>
  </si>
  <si>
    <t>L1 OPRAWA OŚWIETLENIOWA -  Przesłona PLX rozsył asymetryczny - Imax=-47; Strumień świetlny oprawy 881 lm; 9W; IP44; 3000K; IK04; Montaż naścienny</t>
  </si>
  <si>
    <t>74</t>
  </si>
  <si>
    <t>L2 OPRAWA OŚWIETLENIOWA -  Przesłona PLX rozsył asymetryczny - Imax=-47; Strumień świetlny oprawy 1649 lm; 13,3W; IP44; 3000K; IK04; Montaż naścienny</t>
  </si>
  <si>
    <t>75</t>
  </si>
  <si>
    <t>L3 OPRAWA OŚWIETLENIOWA -  Przesłona PLX rozsył asymetryczny - Imax=-47; Strumień świetlny oprawy 2474 lm; 21,7W; IP44; 3000K; IK04; Montaż naścienny</t>
  </si>
  <si>
    <t>76</t>
  </si>
  <si>
    <t>M1 OPRAWA OŚWIETLENIOWA -  Przesłona PLX; Strumień świetlny oprawy 2348 lm; 18W; IP65; 3000K; IK10; Montaż nastropowy</t>
  </si>
  <si>
    <t>77</t>
  </si>
  <si>
    <t>Z1 OPRAWA OŚWIETLENIOWA - Przesłona trzy warstwowe matowione szkło; Strumień świetlny oprawy 270 lm; 2W; IP44; 3000K; Montaż nastropowy</t>
  </si>
  <si>
    <t>78</t>
  </si>
  <si>
    <t>Z2 OPRAWA OŚWIETLENIOWA - Przesłona szyba transparentna; Strumień świetlny oprawy 1001 lm; 9,8W; IP20/65</t>
  </si>
  <si>
    <t>79</t>
  </si>
  <si>
    <t>Z3A OPRAWA OŚWIETLENIOWA - Przesłona poliwęglan opalizowany; Strumień świetlny oprawy 1022 lm; 12,5W; IP44; 3000K; IK04; Montaż nastropowy/do ściany</t>
  </si>
  <si>
    <t>80</t>
  </si>
  <si>
    <t>Z4 OPRAWA OŚWIETLENIOWA - Przesłona poliwęglan opalizowany; Strumień świetlny oprawy 1521 lm; 12,8W; IP65; 3000K; IK02; Montaż nastropowy</t>
  </si>
  <si>
    <t>81</t>
  </si>
  <si>
    <t>Z5 OPRAWA OŚWIETLENIOWA - Przesłona szyba hartowana transparentna; Strumień świetlny oprawy 3742 lm; 23,4W; IP65; 3000K; IK09; Montaż nastropowy</t>
  </si>
  <si>
    <t>RAZEM 1.1.4 Oprawy oświetlenia podstawowego</t>
  </si>
  <si>
    <t>1.1.5</t>
  </si>
  <si>
    <t>82</t>
  </si>
  <si>
    <t>AW1 OPRAWA AWARYJNA - Optyka korytarzowa; 3W;1h; IP65; praca na ciemno; Montaż nastropowy</t>
  </si>
  <si>
    <t>83</t>
  </si>
  <si>
    <t>AW2 OPRAWA AWARYJNA - Optyka strefy otwartej; 3W;1h; IP65; praca na ciemno; Montaż nastropowy</t>
  </si>
  <si>
    <t>84</t>
  </si>
  <si>
    <t>AW3 OPRAWA AWARYJNA - Optyka strefy otwartej; 1W;1h; IP65; praca na ciemno; Montaż nastropowy</t>
  </si>
  <si>
    <t>85</t>
  </si>
  <si>
    <t>AW4 OPRAWA AWARYJNA - Optyka korytarzowa; 1W;1h; IP20/65; praca na ciemno; Montaż do sufitów podwieszanych</t>
  </si>
  <si>
    <t>86</t>
  </si>
  <si>
    <t>AW5 OPRAWA AWARYJNA - Optyka strefy otwartej; 1W;1h; IP20/65; praca na ciemno; Montaż do sufitów podwieszanych</t>
  </si>
  <si>
    <t>87</t>
  </si>
  <si>
    <t>AW6 OPRAWA AWARYJNA - Optyka strefy otwartej; 3W;1h; IP20/65; praca na ciemno; Montaż do sufitów podwieszanych</t>
  </si>
  <si>
    <t>88</t>
  </si>
  <si>
    <t>AW7 OPRAWA AWARYJNA - Optyka strefy otwartej; 5W;1h; IP65; praca na ciemno; Montaż nastropowy; Kratka ochronna</t>
  </si>
  <si>
    <t>89</t>
  </si>
  <si>
    <t>AW8 OPRAWA AWARYJNA - Optyka korytarzowa; 1W;1h; IP65; praca na ciemno; Montaż nastropowy</t>
  </si>
  <si>
    <t>90</t>
  </si>
  <si>
    <t>AWZ OPRAWA AWARYJNA - Optyka strefy otwartej; 1W;1h; IP65; praca na ciemno; Montaż ścienny</t>
  </si>
  <si>
    <t>91</t>
  </si>
  <si>
    <t>EW1 OPRAWA AWARYJNA - Z piktogramem; 1W;1h; IP40; praca na jasno; Montaż ścienny</t>
  </si>
  <si>
    <t>92</t>
  </si>
  <si>
    <t>EW2 OPRAWA AWARYJNA - Z piktogramem; 1W;1h; IP40; praca na jasno; Montaż do sufitu</t>
  </si>
  <si>
    <t>93</t>
  </si>
  <si>
    <t>EW3 OPRAWA AWARYJNA - Z piktogramem; 1W;1h; IP40; praca na jasno; Montaż do sufitu podwieszanego</t>
  </si>
  <si>
    <t>94</t>
  </si>
  <si>
    <t>EW4 OPRAWA AWARYJNA - Z piktogramem; 1W;1h; IP40; praca na jasno; Montaż ścienny; Kratka ochronna</t>
  </si>
  <si>
    <t>RAZEM 1.1.5 Oprawy oświetlenia awaryjnego</t>
  </si>
  <si>
    <t>1.1.6</t>
  </si>
  <si>
    <t xml:space="preserve">Osprzęt elektryczny oświetleniowy_x000D_
</t>
  </si>
  <si>
    <t>95</t>
  </si>
  <si>
    <t>KNNR 5 0406-01</t>
  </si>
  <si>
    <t>CO CZUJKA OBECNOŚCI</t>
  </si>
  <si>
    <t>96</t>
  </si>
  <si>
    <t>CR CZUJKA RUCHU</t>
  </si>
  <si>
    <t>97</t>
  </si>
  <si>
    <t>KNNR 5 0306-02</t>
  </si>
  <si>
    <t>ŁĄCZNIK JEDNOBIEGUNOWY IP20</t>
  </si>
  <si>
    <t>98</t>
  </si>
  <si>
    <t>KNNR 5 0307-01</t>
  </si>
  <si>
    <t>ŁĄCZNIK JEDNOBIEGUNOWY IP44</t>
  </si>
  <si>
    <t>99</t>
  </si>
  <si>
    <t>KNNR 5 0306-03</t>
  </si>
  <si>
    <t>ŁĄCZNIK SCHODOWY IP20</t>
  </si>
  <si>
    <t>100</t>
  </si>
  <si>
    <t>KNNR 5 0307-02</t>
  </si>
  <si>
    <t>ŁĄCZNIK SCHODOWY IP44</t>
  </si>
  <si>
    <t>101</t>
  </si>
  <si>
    <t>ŁĄCZNIK ŚWIECZNIKOWY</t>
  </si>
  <si>
    <t>102</t>
  </si>
  <si>
    <t>ŁĄCZNIK ŚCIEMNIANY</t>
  </si>
  <si>
    <t xml:space="preserve">RAZEM 1.1.6 Osprzęt elektryczny oświetleniowy_x000D_
</t>
  </si>
  <si>
    <t>1.1.7</t>
  </si>
  <si>
    <t>Osprzęt elektryczny siłowy</t>
  </si>
  <si>
    <t>103</t>
  </si>
  <si>
    <t>KNNR 5 0308-01</t>
  </si>
  <si>
    <t>Gniazdo pojedyncze IP20, 230V, 16A</t>
  </si>
  <si>
    <t>104</t>
  </si>
  <si>
    <t>Gniazdo podwójne IP20, 230V, 16A</t>
  </si>
  <si>
    <t>105</t>
  </si>
  <si>
    <t>KNNR 5 0308-05</t>
  </si>
  <si>
    <t>Gniazdo pojedyncze IP44, 230V, 16A</t>
  </si>
  <si>
    <t>106</t>
  </si>
  <si>
    <t>Gniazdo podwójne IP44,230V, 16A</t>
  </si>
  <si>
    <t>107</t>
  </si>
  <si>
    <t>Gniazdo podwójne, DATA ,230V, 16A</t>
  </si>
  <si>
    <t>108</t>
  </si>
  <si>
    <t>Gniazdo trójfazowe IP44, 400V, 32A</t>
  </si>
  <si>
    <t>109</t>
  </si>
  <si>
    <t>KNNR 5 0406-02</t>
  </si>
  <si>
    <t>Floorbox, 230V, wg wytycznych AV</t>
  </si>
  <si>
    <t>110</t>
  </si>
  <si>
    <t>KNR 13-14 0101-01</t>
  </si>
  <si>
    <t>Wypust 230V/Wypust 400V</t>
  </si>
  <si>
    <t>111</t>
  </si>
  <si>
    <t>Przeciwpożarowy wyłącznik prądu PWP</t>
  </si>
  <si>
    <t>RAZEM 1.1.7 Osprzęt elektryczny siłowy</t>
  </si>
  <si>
    <t>1.1.8</t>
  </si>
  <si>
    <t>Trasy kablowe</t>
  </si>
  <si>
    <t>1.1.8.1</t>
  </si>
  <si>
    <t>Koryta i drabinki kablowe elektryczne</t>
  </si>
  <si>
    <t>112</t>
  </si>
  <si>
    <t>KNR 5-08 0803-01</t>
  </si>
  <si>
    <t>Mechaniczne wykonanie ślepych otworów w betonie głęb.do 8cm i śr.do 10mm</t>
  </si>
  <si>
    <t>113</t>
  </si>
  <si>
    <t>KNR 5-08 0809-01</t>
  </si>
  <si>
    <t>Osadzenie w podłożu kołków plastykowych rozporowych w gotowych ślepych otworach.</t>
  </si>
  <si>
    <t>114</t>
  </si>
  <si>
    <t>KNR 5-08 0701-04</t>
  </si>
  <si>
    <t>Wsporniki pod koryto kablowe instalacji elektrycznych K100H50</t>
  </si>
  <si>
    <t>115</t>
  </si>
  <si>
    <t>Wsporniki pod koryto kablowe instalacji elektrycznych K150H50</t>
  </si>
  <si>
    <t>116</t>
  </si>
  <si>
    <t>Wsporniki pod koryto kablowe instalacji elektrycznych K200H50</t>
  </si>
  <si>
    <t>117</t>
  </si>
  <si>
    <t>Wsporniki pod koryto kablowe instalacji elektrycznych K300H50</t>
  </si>
  <si>
    <t>118</t>
  </si>
  <si>
    <t>Wsporniki pod koryto kablowe instalacji elektrycznych K400H50</t>
  </si>
  <si>
    <t>119</t>
  </si>
  <si>
    <t>Wsporniki pod koryto kablowe instalacji elektrycznych K500H50</t>
  </si>
  <si>
    <t>120</t>
  </si>
  <si>
    <t>Wsporniki pod koryto kablowe instalacji elektrycznych z pokrywą K200H50</t>
  </si>
  <si>
    <t>121</t>
  </si>
  <si>
    <t>Wsporniki pod koryto kablowe instalacji elektrycznych z pokrywą K300H50</t>
  </si>
  <si>
    <t>122</t>
  </si>
  <si>
    <t>Wsporniki pod drabinki kablowe elektryczne</t>
  </si>
  <si>
    <t>123</t>
  </si>
  <si>
    <t>KNR 5-08 0705-08</t>
  </si>
  <si>
    <t>Koryto kablowe elektryczne K100H50</t>
  </si>
  <si>
    <t>124</t>
  </si>
  <si>
    <t>Koryto kablowe elektryczne K150H50</t>
  </si>
  <si>
    <t>125</t>
  </si>
  <si>
    <t>Koryto kablowe elektryczne K200H50</t>
  </si>
  <si>
    <t>126</t>
  </si>
  <si>
    <t>Koryto kablowe elektryczne K300H50</t>
  </si>
  <si>
    <t>127</t>
  </si>
  <si>
    <t>Koryto kablowe elektryczne K400H50</t>
  </si>
  <si>
    <t>128</t>
  </si>
  <si>
    <t>Koryto kablowe elektryczne K500H50</t>
  </si>
  <si>
    <t>129</t>
  </si>
  <si>
    <t>Koryto kablowe elektryczne K200H50+pokrywa</t>
  </si>
  <si>
    <t>130</t>
  </si>
  <si>
    <t>Koryto kablowe elektryczne K300H50+pokrywa</t>
  </si>
  <si>
    <t>131</t>
  </si>
  <si>
    <t>Drabinki kablowe elektryczne</t>
  </si>
  <si>
    <t>RAZEM 1.1.8.1 Koryta i drabinki kablowe elektryczne</t>
  </si>
  <si>
    <t>1.1.8.2</t>
  </si>
  <si>
    <t>Koryta i drabinki kablowe teletechniczne</t>
  </si>
  <si>
    <t>132</t>
  </si>
  <si>
    <t>133</t>
  </si>
  <si>
    <t>134</t>
  </si>
  <si>
    <t>Wsporniki pod koryto kablowe instalacji słaboprądowych K100H50</t>
  </si>
  <si>
    <t>135</t>
  </si>
  <si>
    <t>Wsporniki pod koryto kablowe instalacji słaboprądowych K200H50</t>
  </si>
  <si>
    <t>136</t>
  </si>
  <si>
    <t>Wsporniki pod koryto kablowe instalacji słaboprądowych K300H50</t>
  </si>
  <si>
    <t>137</t>
  </si>
  <si>
    <t>Wsporniki pod koryto kablowe instalacji słaboprądowych K400H50</t>
  </si>
  <si>
    <t>138</t>
  </si>
  <si>
    <t>Wsporniki pod drabinki kablowe teletechniczne</t>
  </si>
  <si>
    <t>139</t>
  </si>
  <si>
    <t>Koryto kablowe teletechniczne K100H50</t>
  </si>
  <si>
    <t>140</t>
  </si>
  <si>
    <t>Koryto kablowe teletechniczne K200H50</t>
  </si>
  <si>
    <t>141</t>
  </si>
  <si>
    <t>Koryto kablowe teletechniczne K300H50</t>
  </si>
  <si>
    <t>142</t>
  </si>
  <si>
    <t>Koryto kablowe teletechniczne K400H50</t>
  </si>
  <si>
    <t>143</t>
  </si>
  <si>
    <t>Drabinki kablowe teletechniczne</t>
  </si>
  <si>
    <t>RAZEM 1.1.8.2 Koryta i drabinki kablowe teletechniczne</t>
  </si>
  <si>
    <t>1.1.8.3</t>
  </si>
  <si>
    <t>Przejścia p.poż, przepusty kablowe, rurki ochronne</t>
  </si>
  <si>
    <t>144</t>
  </si>
  <si>
    <t>_x000D_
analiza indywidualna</t>
  </si>
  <si>
    <t>Przejścia p.poż.</t>
  </si>
  <si>
    <t>145</t>
  </si>
  <si>
    <t>Przepusty kablowe</t>
  </si>
  <si>
    <t>146</t>
  </si>
  <si>
    <t>KNNR 5 0102-02</t>
  </si>
  <si>
    <t>Rurki osłonowe</t>
  </si>
  <si>
    <t>147</t>
  </si>
  <si>
    <t>KNNR 5 0705-03</t>
  </si>
  <si>
    <t>Rurka ochronna teletechniczna fi200</t>
  </si>
  <si>
    <t>brak na projekcie nie wyceniono</t>
  </si>
  <si>
    <t>148</t>
  </si>
  <si>
    <t>Rurka ochronna elektryczna fi200</t>
  </si>
  <si>
    <t>149</t>
  </si>
  <si>
    <t>KNR 0-14 2011-10_x000D_
analogia</t>
  </si>
  <si>
    <t>Obudowa ppoż.</t>
  </si>
  <si>
    <t>RAZEM 1.1.8.3 Przejścia p.poż, przepusty kablowe, rurki ochronne</t>
  </si>
  <si>
    <t>RAZEM 1.1.8 Trasy kablowe</t>
  </si>
  <si>
    <t>1.1.9</t>
  </si>
  <si>
    <t>Instalacja fotowoltaiczna</t>
  </si>
  <si>
    <t>150</t>
  </si>
  <si>
    <t>Kompleksowe wykonanie instalacji fotowoltaicznej o mocy 26,46kWp</t>
  </si>
  <si>
    <t>RAZEM 1.1.9 Instalacja fotowoltaiczna</t>
  </si>
  <si>
    <t>1.1.10</t>
  </si>
  <si>
    <t>151</t>
  </si>
  <si>
    <t>KNNR 5 0601-01</t>
  </si>
  <si>
    <t>Drut odgromowy 8 OG, DR 8 OG, 80000802, na uchwytach do attyki 55.2 OC</t>
  </si>
  <si>
    <t>152</t>
  </si>
  <si>
    <t>Drut odgromowy 8 OG, DR 8 OG, 80000802, na uchwytach betonowych 30.2 PL</t>
  </si>
  <si>
    <t>153</t>
  </si>
  <si>
    <t>KNNR 5 0601-04</t>
  </si>
  <si>
    <t>Bednarka 30x4 OG, B 30x4 OG, 83004002</t>
  </si>
  <si>
    <t>154</t>
  </si>
  <si>
    <t>KNNR 5 0612-05</t>
  </si>
  <si>
    <t>Złącze krzyżowe 4-otworowe, 1.1 OC, 90100101</t>
  </si>
  <si>
    <t>155</t>
  </si>
  <si>
    <t>Złącze uniwersalne odgałęźne, 14.3 OC, 91400301</t>
  </si>
  <si>
    <t>156</t>
  </si>
  <si>
    <t>Złącze kontrolne 4-otworowe, 4.1 OC, 90400101</t>
  </si>
  <si>
    <t>157</t>
  </si>
  <si>
    <t>KNNR 5 0615-07</t>
  </si>
  <si>
    <t>AL Maszt odgromowy 2,5-metrowy 3P CZ kompl., 43.25 AL 3P CZ, 43032509, Maks. wiatr: 142km/h</t>
  </si>
  <si>
    <t>158</t>
  </si>
  <si>
    <t>AL Maszt odgromowy 2-metrowy 1P CZ kompl., 43.2 AL 1P CZ, 43012009, Maks. wiatr: 125km/h</t>
  </si>
  <si>
    <t>RAZEM 1.1.10 Instalacja odgromowa</t>
  </si>
  <si>
    <t>1.1.11</t>
  </si>
  <si>
    <t>Instalacja uziemiająca</t>
  </si>
  <si>
    <t>159</t>
  </si>
  <si>
    <t>KNNR 5 0603-01</t>
  </si>
  <si>
    <t>Taśma FeZn ułożona w płycie fundamentowej FeZn 50x4</t>
  </si>
  <si>
    <t>160</t>
  </si>
  <si>
    <t>Połaczenia spawane</t>
  </si>
  <si>
    <t>RAZEM 1.1.11 Instalacja uziemiająca</t>
  </si>
  <si>
    <t>1.1.12</t>
  </si>
  <si>
    <t>Instalacj połączeń wyrównawczych</t>
  </si>
  <si>
    <t>161</t>
  </si>
  <si>
    <t>Główna szyna uziemiająca GSU</t>
  </si>
  <si>
    <t>162</t>
  </si>
  <si>
    <t>163</t>
  </si>
  <si>
    <t>Przewód wyrównawczy LYżo 6mm2</t>
  </si>
  <si>
    <t>164</t>
  </si>
  <si>
    <t>Przewód wyrównawczy LYżo 16mm2</t>
  </si>
  <si>
    <t>165</t>
  </si>
  <si>
    <t>Przewód wyrównawczy LYżo 120mm2</t>
  </si>
  <si>
    <t>RAZEM 1.1.12 Instalacj połączeń wyrównawczych</t>
  </si>
  <si>
    <t>1.1.13</t>
  </si>
  <si>
    <t>Pomiary elektryczne</t>
  </si>
  <si>
    <t>166</t>
  </si>
  <si>
    <t>Kompleksowe wykonanie pomiarów, uruchomień oraz testów instalacji elektrycznej</t>
  </si>
  <si>
    <t>RAZEM 1.1.13 Pomiary elektryczne</t>
  </si>
  <si>
    <t>RAZEM 1.1 Instalacje wewnętrzne elektryczne</t>
  </si>
  <si>
    <t>Instalacje teletechniczne wewnętrzne</t>
  </si>
  <si>
    <t>1.2.1</t>
  </si>
  <si>
    <t>System nadzoru wizyjnego VSS</t>
  </si>
  <si>
    <t>167</t>
  </si>
  <si>
    <t>KNR AL-01 0501-01</t>
  </si>
  <si>
    <t>ST T</t>
  </si>
  <si>
    <t>Kamera IP, 5MPx, obudowa turret - montaż do sufitu podwieszanego</t>
  </si>
  <si>
    <t>168</t>
  </si>
  <si>
    <t>Kamera IP, 5MPx, obudowa kopułkowa - montaż na uchwytach systemowych do elewacji, słupów lub zadaszeń</t>
  </si>
  <si>
    <t>169</t>
  </si>
  <si>
    <t>Kamera IP, 6MPx,typ fish-eye - montaż do sufitu podwieszanego</t>
  </si>
  <si>
    <t>170</t>
  </si>
  <si>
    <t>KNR AL-01 0503-04</t>
  </si>
  <si>
    <t>Rejestrator sieciowy</t>
  </si>
  <si>
    <t>171</t>
  </si>
  <si>
    <t>Dysk twardy 10TB</t>
  </si>
  <si>
    <t>172</t>
  </si>
  <si>
    <t>KNR AL-01 0111-02</t>
  </si>
  <si>
    <t>Stacja robocza wraz z oprogramowaniem</t>
  </si>
  <si>
    <t>173</t>
  </si>
  <si>
    <t>KNR AL-01 0501-03</t>
  </si>
  <si>
    <t>Monitor LED 32''</t>
  </si>
  <si>
    <t>174</t>
  </si>
  <si>
    <t>KNNR 5 0209-01</t>
  </si>
  <si>
    <t>Skrętka 4-parowa kat.6A F/FTP LSZH, B2ca-s1a-d1-a1</t>
  </si>
  <si>
    <t>175</t>
  </si>
  <si>
    <t>Skrętka 4-parowa kat. 6A, S/FTP</t>
  </si>
  <si>
    <t>176</t>
  </si>
  <si>
    <t>177</t>
  </si>
  <si>
    <t>Praca próbna, uruchomienie i testowanie systemu monitoringu wizyjnego CCTV</t>
  </si>
  <si>
    <t>RAZEM 1.2.1 System nadzoru wizyjnego VSS</t>
  </si>
  <si>
    <t>1.2.2</t>
  </si>
  <si>
    <t>System kontroli dostępu SKD</t>
  </si>
  <si>
    <t>178</t>
  </si>
  <si>
    <t>KNR AL-01 0301-02</t>
  </si>
  <si>
    <t>Czytnik karty zbliżeniowej</t>
  </si>
  <si>
    <t>179</t>
  </si>
  <si>
    <t>KNR AL-01 0304-04</t>
  </si>
  <si>
    <t>Kontaktron drzwiowy</t>
  </si>
  <si>
    <t>180</t>
  </si>
  <si>
    <t>KNR AL-01 0304-01</t>
  </si>
  <si>
    <t>Elektrozaczep</t>
  </si>
  <si>
    <t>181</t>
  </si>
  <si>
    <t>KNR AL-01 0402-03</t>
  </si>
  <si>
    <t>Przycisk wyjścia ewakuacyjnego</t>
  </si>
  <si>
    <t>182</t>
  </si>
  <si>
    <t>Czujnik naciśnięcia klamki</t>
  </si>
  <si>
    <t>183</t>
  </si>
  <si>
    <t>KNR AL-01 0302-03</t>
  </si>
  <si>
    <t>Kontroler przejścia</t>
  </si>
  <si>
    <t>184</t>
  </si>
  <si>
    <t>185</t>
  </si>
  <si>
    <t>Przewód F/FTP cat.6a</t>
  </si>
  <si>
    <t>186</t>
  </si>
  <si>
    <t>Przewód YTDY 4x0,5 mm</t>
  </si>
  <si>
    <t>187</t>
  </si>
  <si>
    <t>Przewód YTDY 8x0.5 mm</t>
  </si>
  <si>
    <t>188</t>
  </si>
  <si>
    <t>Przewód OMY 3x0.75mm</t>
  </si>
  <si>
    <t>189</t>
  </si>
  <si>
    <t>190</t>
  </si>
  <si>
    <t>Praca próbna, uruchomienie i testowanie systemu kontroli dostępu KD</t>
  </si>
  <si>
    <t>RAZEM 1.2.2 System kontroli dostępu SKD</t>
  </si>
  <si>
    <t>1.2.3</t>
  </si>
  <si>
    <t>System sygnalizacji włamania i napadu SSWiN</t>
  </si>
  <si>
    <t>191</t>
  </si>
  <si>
    <t>KNR AL-01 0201-01</t>
  </si>
  <si>
    <t>Detektor ruchu PIR</t>
  </si>
  <si>
    <t>192</t>
  </si>
  <si>
    <t>KNR AL-01 0202-01</t>
  </si>
  <si>
    <t>Czujka zbicia szyby</t>
  </si>
  <si>
    <t>193</t>
  </si>
  <si>
    <t>Kontaktron okienny</t>
  </si>
  <si>
    <t>194</t>
  </si>
  <si>
    <t>Klawiatura z wyświetlaczem  TFT</t>
  </si>
  <si>
    <t>195</t>
  </si>
  <si>
    <t>KNR AL-01 0113-03</t>
  </si>
  <si>
    <t>Expander 8 wejść z modułem zasilającym</t>
  </si>
  <si>
    <t>196</t>
  </si>
  <si>
    <t>Expander 8 wejść</t>
  </si>
  <si>
    <t>197</t>
  </si>
  <si>
    <t>KNR AL-01 0101-01</t>
  </si>
  <si>
    <t>Centrala alarmowa, 248 linii alarmowych kompletnie wyposażona</t>
  </si>
  <si>
    <t>198</t>
  </si>
  <si>
    <t>199</t>
  </si>
  <si>
    <t>200</t>
  </si>
  <si>
    <t>Przewód cat. 6a, F/UTP, AWG 23</t>
  </si>
  <si>
    <t>201</t>
  </si>
  <si>
    <t>202</t>
  </si>
  <si>
    <t>Praca próbna, uruchomienie i testowanie systemu sygnalizacji włamania i napadu SSWiN</t>
  </si>
  <si>
    <t>RAZEM 1.2.3 System sygnalizacji włamania i napadu SSWiN</t>
  </si>
  <si>
    <t>1.2.4</t>
  </si>
  <si>
    <t>203</t>
  </si>
  <si>
    <t>Centrala systemu przyzywowego</t>
  </si>
  <si>
    <t>204</t>
  </si>
  <si>
    <t>KNR AL-01 0112-01</t>
  </si>
  <si>
    <t>Zasilacz</t>
  </si>
  <si>
    <t>205</t>
  </si>
  <si>
    <t>KNR 5-14 0511-01</t>
  </si>
  <si>
    <t>Przycisk pociągowy systemu przyzywowego</t>
  </si>
  <si>
    <t>206</t>
  </si>
  <si>
    <t>Przycisk potwierdzający/kasujący systemu przyzywowego</t>
  </si>
  <si>
    <t>207</t>
  </si>
  <si>
    <t>Lampka sygnalizacyjna systemu przyzywowego</t>
  </si>
  <si>
    <t>208</t>
  </si>
  <si>
    <t>Switch systemu przyzywowego</t>
  </si>
  <si>
    <t>według opisu system przyzywowy włączyć do LAN</t>
  </si>
  <si>
    <t>209</t>
  </si>
  <si>
    <t>Przewód  F/FTP cat.6A AWG23 B2Ca</t>
  </si>
  <si>
    <t>210</t>
  </si>
  <si>
    <t>Przewód U/UTP 4x2x0,5 w cat.5e</t>
  </si>
  <si>
    <t>211</t>
  </si>
  <si>
    <t>212</t>
  </si>
  <si>
    <t>Praca próbna, uruchomienie i testowanie systemu przyzywowego</t>
  </si>
  <si>
    <t>RAZEM 1.2.4 System przywoławczy</t>
  </si>
  <si>
    <t>1.2.5</t>
  </si>
  <si>
    <t>System interkomowy</t>
  </si>
  <si>
    <t>213</t>
  </si>
  <si>
    <t>KNR AL-01 0301-03</t>
  </si>
  <si>
    <t>Interkom - panel wywołania IP, kamera HD, czytnik RFID,</t>
  </si>
  <si>
    <t>214</t>
  </si>
  <si>
    <t>Interkom - stacja IP naścienna lub nabiurkowa, 7"</t>
  </si>
  <si>
    <t>215</t>
  </si>
  <si>
    <t>Przycisk wyjścia ze stykiem NO/NC</t>
  </si>
  <si>
    <t>216</t>
  </si>
  <si>
    <t>Przewód YDTY 2x0,5mm2</t>
  </si>
  <si>
    <t>217</t>
  </si>
  <si>
    <t>Przewód F/FTP cat. 6A</t>
  </si>
  <si>
    <t>218</t>
  </si>
  <si>
    <t>219</t>
  </si>
  <si>
    <t>Praca próbna, uruchomienie i testowanie systemu instalacji domofonowej</t>
  </si>
  <si>
    <t>RAZEM 1.2.5 System interkomowy</t>
  </si>
  <si>
    <t>1.2.6</t>
  </si>
  <si>
    <t>System okablowania strukturalnego IT</t>
  </si>
  <si>
    <t>220</t>
  </si>
  <si>
    <t>KNNR 5 0405-04</t>
  </si>
  <si>
    <t>Szafa teletechniczna CD A - kompletnie wyposażona</t>
  </si>
  <si>
    <t>221</t>
  </si>
  <si>
    <t>Szafa teletechniczna FDP A - kompletnie wyposażona</t>
  </si>
  <si>
    <t>222</t>
  </si>
  <si>
    <t>Szafa teletechniczna BDP B - kompletnie wyposażona</t>
  </si>
  <si>
    <t>223</t>
  </si>
  <si>
    <t>Szafa teletechniczna BDP C - kompletnie wyposażona</t>
  </si>
  <si>
    <t>224</t>
  </si>
  <si>
    <t>Szafa teletechniczna PPD E1 - kompletnie wyposażona</t>
  </si>
  <si>
    <t>225</t>
  </si>
  <si>
    <t>Szafa teletechniczna PPD E2 - kompletnie wyposażona</t>
  </si>
  <si>
    <t>226</t>
  </si>
  <si>
    <t>Przełącznik rdzeniowy 24xSFP+, 1xQSFP+, 2xQSFP28, 1U</t>
  </si>
  <si>
    <t>227</t>
  </si>
  <si>
    <t>Przełącznika 24x1GBase-T z PoE+, 2xSFP+, 1U</t>
  </si>
  <si>
    <t>228</t>
  </si>
  <si>
    <t>Przełącznik POE 8 Ports 2SFP</t>
  </si>
  <si>
    <t>229</t>
  </si>
  <si>
    <t>Gniazda RJ45</t>
  </si>
  <si>
    <t>230</t>
  </si>
  <si>
    <t>Skrętka 4-parowa kat.6A, F/FTP</t>
  </si>
  <si>
    <t>231</t>
  </si>
  <si>
    <t>Światłowód SM 4J</t>
  </si>
  <si>
    <t>232</t>
  </si>
  <si>
    <t>Światłowód SM 4J, zewnętrzny</t>
  </si>
  <si>
    <t>233</t>
  </si>
  <si>
    <t>Światłowód SM 12J, zewnętrzny</t>
  </si>
  <si>
    <t>234</t>
  </si>
  <si>
    <t>235</t>
  </si>
  <si>
    <t>Praca próbna, uruchomienie i testowanie systemu okablowania strukturalnego LAN</t>
  </si>
  <si>
    <t>RAZEM 1.2.6 System okablowania strukturalnego IT</t>
  </si>
  <si>
    <t>1.2.7</t>
  </si>
  <si>
    <t>System telewizji CATV</t>
  </si>
  <si>
    <t>236</t>
  </si>
  <si>
    <t>KNR 5-06 1001-01</t>
  </si>
  <si>
    <t>Antena  BIII/UHF DAT BOSS MIX  (K.5-12/21-48) Z.8,5/16dBi BOSS OFF, Z+W.36,5/41dBi BOSS ON</t>
  </si>
  <si>
    <t>237</t>
  </si>
  <si>
    <t>Antena  FM 88...108MHz Dookólna Z.1dBi</t>
  </si>
  <si>
    <t>238</t>
  </si>
  <si>
    <t>KNNR 5 0406-04</t>
  </si>
  <si>
    <t>Maszt antenowy wolnostojący</t>
  </si>
  <si>
    <t>239</t>
  </si>
  <si>
    <t>Mikro-odbiornik optyczny domowy SMATV 1200...1600nm ze wzmocnieniem</t>
  </si>
  <si>
    <t>240</t>
  </si>
  <si>
    <t>Wzmacniacz 4we/1wy "F": FM-DAB-2xVHF/UHF,  TForce: , 20 FILTRÓW, filtrowanie LTE do kanału 48 (LTE700)</t>
  </si>
  <si>
    <t>241</t>
  </si>
  <si>
    <t>Splitter optyczny PLC SC/APC 2D 1260...1650nm 4dB</t>
  </si>
  <si>
    <t>242</t>
  </si>
  <si>
    <t>Odgałęźnik F 8D 5...1220MHz 17dB</t>
  </si>
  <si>
    <t>243</t>
  </si>
  <si>
    <t>Rozgałęźnik F 2D 5...1220MHz 4dB</t>
  </si>
  <si>
    <t>244</t>
  </si>
  <si>
    <t>OPT-TRANC Otpical Tranceiver</t>
  </si>
  <si>
    <t>245</t>
  </si>
  <si>
    <t>Gniazdo antentowe p/t</t>
  </si>
  <si>
    <t>246</t>
  </si>
  <si>
    <t>Kabel Koncentryczny T-100 PVC Eca Klasa A 16VAtC ? 1,13/4,8/6,6mm Biały</t>
  </si>
  <si>
    <t>247</t>
  </si>
  <si>
    <t>Kabel FK2 jednomodowy 4-włóknowy, Euroklasa B2ca, wewnętrzny</t>
  </si>
  <si>
    <t>248</t>
  </si>
  <si>
    <t>Przewód fabryczny 230V zakończony wtyczką</t>
  </si>
  <si>
    <t>249</t>
  </si>
  <si>
    <t>250</t>
  </si>
  <si>
    <t>Praca próbna, uruchomienie i testowanie systemu telewizji CATV</t>
  </si>
  <si>
    <t>RAZEM 1.2.7 System telewizji CATV</t>
  </si>
  <si>
    <t>1.2.8</t>
  </si>
  <si>
    <t>System sygnalizacji pożaru SSP i oddymiania</t>
  </si>
  <si>
    <t>251</t>
  </si>
  <si>
    <t>KNR AL-01 0101-05</t>
  </si>
  <si>
    <t>Centrala sygnalizacji pożaru SSP wraz z akumulatorami</t>
  </si>
  <si>
    <t>252</t>
  </si>
  <si>
    <t>KNR AL-01 0403-01</t>
  </si>
  <si>
    <t>Gniazda dla czujek</t>
  </si>
  <si>
    <t>253</t>
  </si>
  <si>
    <t>KNR AL-01 0404-05</t>
  </si>
  <si>
    <t>Wskaźnik zadziałania</t>
  </si>
  <si>
    <t>254</t>
  </si>
  <si>
    <t>KNR AL-01 0401-01</t>
  </si>
  <si>
    <t>Uniwersalna czujka ciepła TUN-6046</t>
  </si>
  <si>
    <t>255</t>
  </si>
  <si>
    <t>Optyczna, dwupasmowa czujka dymu (UV i IR)</t>
  </si>
  <si>
    <t>256</t>
  </si>
  <si>
    <t>Czujka dwusensorowa (opt. dymu + ciepła)</t>
  </si>
  <si>
    <t>257</t>
  </si>
  <si>
    <t>KNR AL-01 0401-02</t>
  </si>
  <si>
    <t>Kanałowa uniwersalna czujka dymu z osłoną OP-40/1200 (długość rury zasysającej 1200mm)</t>
  </si>
  <si>
    <t>258</t>
  </si>
  <si>
    <t>Ręczny ostrzegacz pożarowy ROP</t>
  </si>
  <si>
    <t>259</t>
  </si>
  <si>
    <t>Element kontrolno-sterujący 4wej z izolatorem zwarć (tylko dla linii dozorowych w trybie 6000)</t>
  </si>
  <si>
    <t>260</t>
  </si>
  <si>
    <t>Element kontrolno-sterujący 2wej / 2wyj z izolatorem zwarć (tylko dla linii dozorowych w trybie 6000)</t>
  </si>
  <si>
    <t>261</t>
  </si>
  <si>
    <t>KNR AL-01 0108-01</t>
  </si>
  <si>
    <t>Sygnalizator akustyczny konwencjonalny głosowy z gniazdem G-40S</t>
  </si>
  <si>
    <t>262</t>
  </si>
  <si>
    <t>Sygnalizator akustyczno-optyczny, zewnętrzny, 100mA</t>
  </si>
  <si>
    <t>263</t>
  </si>
  <si>
    <t>KNNR 5 0303-01</t>
  </si>
  <si>
    <t>Puszka przyłączeniowa, rozgałęźna, 2x2,5mm2, ośmiokątna, bezpiecznik 0,375A</t>
  </si>
  <si>
    <t>264</t>
  </si>
  <si>
    <t>Puszka instalacyjna przeciwpożarowa, rozgałęźna, 4 żyły, 4mm2, ośmiokątna, bezpiecznik 0,75A</t>
  </si>
  <si>
    <t>265</t>
  </si>
  <si>
    <t>Czujka zasysająca wraz z orurowaniem</t>
  </si>
  <si>
    <t>266</t>
  </si>
  <si>
    <t>Centrala systemu oddymiania grawitacyjnego AFG-2004/8A</t>
  </si>
  <si>
    <t>267</t>
  </si>
  <si>
    <t>KNR AL-01 0109-01</t>
  </si>
  <si>
    <t>Akumulator bezobsługowy 7.5Ah/12V; wymiary (wys. x szer. x gł.): 94+6 x 151 x 65mm; napięcie ładowania [25°C]: praca buforowa: od 13.38 V do 13.8 V (-10mV°C), praca cykliczna: od 14.4 V do 14.7 V (-10mV°C); maks. prąd ładowania: 3A;</t>
  </si>
  <si>
    <t>268</t>
  </si>
  <si>
    <t>Przycisk oddymiania (pomarańczowy) wtynkowy, 3xLED + kasowanie</t>
  </si>
  <si>
    <t>269</t>
  </si>
  <si>
    <t>Przycisk przewietrzania natynkowy</t>
  </si>
  <si>
    <t>270</t>
  </si>
  <si>
    <t>Światłowód SM 2J E90 - sieciowanie central CSP</t>
  </si>
  <si>
    <t>271</t>
  </si>
  <si>
    <t>Przewód HDGs 2x1.5mm2 E90 - linie sygnalizatorów akustycznych</t>
  </si>
  <si>
    <t>272</t>
  </si>
  <si>
    <t>Przewód HTKSH 2x2x0,8mm2 E90 - pętle sterowań</t>
  </si>
  <si>
    <t>273</t>
  </si>
  <si>
    <t>Przewód YnTKSYekw 2x2x0,8mm2 - pętle dozorowe</t>
  </si>
  <si>
    <t>274</t>
  </si>
  <si>
    <t>Przewód NKGs 3x2,5mm2 E90 - zasilanie 230V</t>
  </si>
  <si>
    <t>275</t>
  </si>
  <si>
    <t>Przewód HDGs 3x1,5mm2 E90 - zasilania napędów urządzeń ppoż</t>
  </si>
  <si>
    <t>276</t>
  </si>
  <si>
    <t>Przewód HTKSH 3x2x0,8mm2 - przyciski oddymiania</t>
  </si>
  <si>
    <t>277</t>
  </si>
  <si>
    <t>Przewód YTDY 4x0,8mm2 - przyciski przewietrzania</t>
  </si>
  <si>
    <t>278</t>
  </si>
  <si>
    <t>279</t>
  </si>
  <si>
    <t>Praca próbna, uruchomienie i testowanie systemu sygnalizacji pożaru i oddymiania</t>
  </si>
  <si>
    <t>RAZEM 1.2.8 System sygnalizacji pożaru SSP i oddymiania</t>
  </si>
  <si>
    <t>1.2.9</t>
  </si>
  <si>
    <t>System AV -  Sala Klubowa</t>
  </si>
  <si>
    <t>280</t>
  </si>
  <si>
    <t>KNNR 5 0513-04_x000D_
analogia</t>
  </si>
  <si>
    <t>Oprawa sceniczna</t>
  </si>
  <si>
    <t>281</t>
  </si>
  <si>
    <t>Programowanie systemu oświetlenia</t>
  </si>
  <si>
    <t>282</t>
  </si>
  <si>
    <t>Projektor 7000 lm, WUXGA, Laser</t>
  </si>
  <si>
    <t>283</t>
  </si>
  <si>
    <t>Obiektyw do projektora 1,3-1,9:1</t>
  </si>
  <si>
    <t>284</t>
  </si>
  <si>
    <t>Uchwyt sufitowy do projektora</t>
  </si>
  <si>
    <t>285</t>
  </si>
  <si>
    <t>Ekran</t>
  </si>
  <si>
    <t>286</t>
  </si>
  <si>
    <t>Moduł sterujący do ekranu</t>
  </si>
  <si>
    <t>287</t>
  </si>
  <si>
    <t>Głośnik lewy, prawy</t>
  </si>
  <si>
    <t>288</t>
  </si>
  <si>
    <t>Głośnik środkowy</t>
  </si>
  <si>
    <t>289</t>
  </si>
  <si>
    <t>Głośnik boczny i tylny</t>
  </si>
  <si>
    <t>290</t>
  </si>
  <si>
    <t>Głośnik niskotonowy</t>
  </si>
  <si>
    <t>291</t>
  </si>
  <si>
    <t>Uchwyty montażowe do głośników</t>
  </si>
  <si>
    <t>292</t>
  </si>
  <si>
    <t>Wzmacniacz</t>
  </si>
  <si>
    <t>293</t>
  </si>
  <si>
    <t>Wzmacniacz do głośnika środkowego</t>
  </si>
  <si>
    <t>294</t>
  </si>
  <si>
    <t>Mikser + zasilacz</t>
  </si>
  <si>
    <t>295</t>
  </si>
  <si>
    <t>Moduł HDMI 42x22,5+przyłącze podłogowe</t>
  </si>
  <si>
    <t>296</t>
  </si>
  <si>
    <t>Moduł RJ-45</t>
  </si>
  <si>
    <t>297</t>
  </si>
  <si>
    <t>Mikrofon bezprzewodowy doręczny</t>
  </si>
  <si>
    <t>298</t>
  </si>
  <si>
    <t>Mikrofon bezprzewodowy krawatowy</t>
  </si>
  <si>
    <t>299</t>
  </si>
  <si>
    <t>Spliter antenowy</t>
  </si>
  <si>
    <t>300</t>
  </si>
  <si>
    <t>Anteny</t>
  </si>
  <si>
    <t>301</t>
  </si>
  <si>
    <t>Jednostka centralna</t>
  </si>
  <si>
    <t>302</t>
  </si>
  <si>
    <t>Panel systemu sterowania mobilny</t>
  </si>
  <si>
    <t>303</t>
  </si>
  <si>
    <t>Licencja systemu sterowania na panel mobilny</t>
  </si>
  <si>
    <t>304</t>
  </si>
  <si>
    <t>Matryca audio</t>
  </si>
  <si>
    <t>305</t>
  </si>
  <si>
    <t>Rozszerzenie wyjść matrycy audio</t>
  </si>
  <si>
    <t>306</t>
  </si>
  <si>
    <t>Konwerter standardów sieci cyfrowej</t>
  </si>
  <si>
    <t>307</t>
  </si>
  <si>
    <t>Konwerter sygnału D-A</t>
  </si>
  <si>
    <t>308</t>
  </si>
  <si>
    <t>Konwerter sygnału D-D</t>
  </si>
  <si>
    <t>309</t>
  </si>
  <si>
    <t>Radio internetowe / Odtwarzacz USB</t>
  </si>
  <si>
    <t>310</t>
  </si>
  <si>
    <t>Szafa rack</t>
  </si>
  <si>
    <t>311</t>
  </si>
  <si>
    <t>Przełącznik AV</t>
  </si>
  <si>
    <t>312</t>
  </si>
  <si>
    <t>Patchpanel</t>
  </si>
  <si>
    <t>313</t>
  </si>
  <si>
    <t>Switch</t>
  </si>
  <si>
    <t>314</t>
  </si>
  <si>
    <t>Acces point</t>
  </si>
  <si>
    <t>315</t>
  </si>
  <si>
    <t>Przewód systemu AV</t>
  </si>
  <si>
    <t>316</t>
  </si>
  <si>
    <t>Montaż urządzeń systemu AV</t>
  </si>
  <si>
    <t>317</t>
  </si>
  <si>
    <t>Programowanie systemu AV</t>
  </si>
  <si>
    <t>RAZEM 1.2.9 System AV -  Sala Klubowa</t>
  </si>
  <si>
    <t>RAZEM 1.2 Instalacje teletechniczne wewnętrzne</t>
  </si>
  <si>
    <t>RAZEM 1 INSTALACJE WEWNĘTRZNE</t>
  </si>
  <si>
    <t>INSTALACJE ZEWNĘTRZNE</t>
  </si>
  <si>
    <t>Zasilanie elektryczne budynku</t>
  </si>
  <si>
    <t>318</t>
  </si>
  <si>
    <t>KNR-W 2-01 0702-0103</t>
  </si>
  <si>
    <t>Kopanie koparkami rowów kablowych</t>
  </si>
  <si>
    <t>319</t>
  </si>
  <si>
    <t>KNNR 5 0706-02</t>
  </si>
  <si>
    <t>Nasypanie warstwy piasku na dnie rowu kablowego</t>
  </si>
  <si>
    <t>320</t>
  </si>
  <si>
    <t>KNNR 5 0707-04</t>
  </si>
  <si>
    <t>321</t>
  </si>
  <si>
    <t>KNNR 5 0705-01</t>
  </si>
  <si>
    <t>Projektowana rura osłonowa typu DVK fi110</t>
  </si>
  <si>
    <t>322</t>
  </si>
  <si>
    <t>KNR-W 2-01 0705-0104</t>
  </si>
  <si>
    <t>Mechaniczne zasypywanie rowów kablowych</t>
  </si>
  <si>
    <t>RAZEM 2.1 Zasilanie elektryczne budynku</t>
  </si>
  <si>
    <t>Zasilanie elektryczne - stacja ładowania samochodów elektrycznych</t>
  </si>
  <si>
    <t>323</t>
  </si>
  <si>
    <t>KNNR 5 0406-07</t>
  </si>
  <si>
    <t>Stacja ładowania samochodów</t>
  </si>
  <si>
    <t>324</t>
  </si>
  <si>
    <t>325</t>
  </si>
  <si>
    <t>326</t>
  </si>
  <si>
    <t>KNNR 5 0707-03</t>
  </si>
  <si>
    <t>327</t>
  </si>
  <si>
    <t>328</t>
  </si>
  <si>
    <t>RAZEM 2.2 Zasilanie elektryczne - stacja ładowania samochodów elektrycznych</t>
  </si>
  <si>
    <t>Zasilanie elektryczne - PPD</t>
  </si>
  <si>
    <t>329</t>
  </si>
  <si>
    <t>330</t>
  </si>
  <si>
    <t>331</t>
  </si>
  <si>
    <t>332</t>
  </si>
  <si>
    <t>333</t>
  </si>
  <si>
    <t>RAZEM 2.3 Zasilanie elektryczne - PPD</t>
  </si>
  <si>
    <t>Zasilanie elektryczne - logo</t>
  </si>
  <si>
    <t>334</t>
  </si>
  <si>
    <t>335</t>
  </si>
  <si>
    <t>336</t>
  </si>
  <si>
    <t>337</t>
  </si>
  <si>
    <t>338</t>
  </si>
  <si>
    <t>RAZEM 2.4 Zasilanie elektryczne - logo</t>
  </si>
  <si>
    <t>Zasilanie elektryczne - szafa ZSP</t>
  </si>
  <si>
    <t>339</t>
  </si>
  <si>
    <t>340</t>
  </si>
  <si>
    <t>341</t>
  </si>
  <si>
    <t>342</t>
  </si>
  <si>
    <t>343</t>
  </si>
  <si>
    <t>RAZEM 2.5 Zasilanie elektryczne - szafa ZSP</t>
  </si>
  <si>
    <t xml:space="preserve">Oświetlenie terenu </t>
  </si>
  <si>
    <t>344</t>
  </si>
  <si>
    <t>KNR-W 2-01 0702-0102</t>
  </si>
  <si>
    <t>345</t>
  </si>
  <si>
    <t>KNNR 5 0706-01</t>
  </si>
  <si>
    <t>346</t>
  </si>
  <si>
    <t>KNNR 5 1001-02</t>
  </si>
  <si>
    <t>SŁUPKI OŚWIETLENIOWE WYSOKIE - 7m</t>
  </si>
  <si>
    <t>347</t>
  </si>
  <si>
    <t>KNNR 5 1001-01</t>
  </si>
  <si>
    <t>SŁUPKI OŚWIETLENIOWE NISKIE - 3m</t>
  </si>
  <si>
    <t>348</t>
  </si>
  <si>
    <t>KNNR 5 1008-02</t>
  </si>
  <si>
    <t>OPRAWA OŚWIET. NA BUD. - NA WYS OK. 8m</t>
  </si>
  <si>
    <t>349</t>
  </si>
  <si>
    <t>Kabel N2XH-J 3x10mm2</t>
  </si>
  <si>
    <t>350</t>
  </si>
  <si>
    <t>Kabel YKY 3x10mm2</t>
  </si>
  <si>
    <t>351</t>
  </si>
  <si>
    <t>352</t>
  </si>
  <si>
    <t>353</t>
  </si>
  <si>
    <t>KNR-W 2-01 0705-0103</t>
  </si>
  <si>
    <t xml:space="preserve">RAZEM 2.6 Oświetlenie terenu </t>
  </si>
  <si>
    <t>Kanalizacja teletechniczna</t>
  </si>
  <si>
    <t>354</t>
  </si>
  <si>
    <t>Kopanie koparkami podsiębiernymi rowów dla kanalizacji teletechnicznej</t>
  </si>
  <si>
    <t>355</t>
  </si>
  <si>
    <t>Nasypanie warstwy piasku na dnie rowu</t>
  </si>
  <si>
    <t>356</t>
  </si>
  <si>
    <t>KNR 5-10 0303-02</t>
  </si>
  <si>
    <t>Kanalizacja jednorurowa HDPE Fi 110/6.3mm</t>
  </si>
  <si>
    <t>357</t>
  </si>
  <si>
    <t>Kanalizacja dwururowa HDPE Fi 110/6.3mm</t>
  </si>
  <si>
    <t>358</t>
  </si>
  <si>
    <t>KNR 5-10 0303-01</t>
  </si>
  <si>
    <t>Kanalizacja wtórna HDPE 75mm</t>
  </si>
  <si>
    <t>359</t>
  </si>
  <si>
    <t>KNR 5-01 0401-02</t>
  </si>
  <si>
    <t>Studnia kablowa SKR-1</t>
  </si>
  <si>
    <t>stud.</t>
  </si>
  <si>
    <t>360</t>
  </si>
  <si>
    <t>Studnia kablowa SK-1</t>
  </si>
  <si>
    <t>361</t>
  </si>
  <si>
    <t>KNR 2-01 0705-0203</t>
  </si>
  <si>
    <t>Mechaniczne zasypywanie rowów pod kanalizację teletechniczną</t>
  </si>
  <si>
    <t>RAZEM 2.7 Kanalizacja teletechniczna</t>
  </si>
  <si>
    <t>RAZEM 2 INSTALACJE ZEWNĘTRZNE</t>
  </si>
  <si>
    <t>RAZEM kosztorys</t>
  </si>
  <si>
    <t>Cena jed.</t>
  </si>
  <si>
    <t>INSTALACJE ELEKTRYCZNE</t>
  </si>
  <si>
    <t>ROZBUDOWA RG NN BUD. WARTOWNIA SEKCJA 1 I 3</t>
  </si>
  <si>
    <t>KNNR 5 0405-09</t>
  </si>
  <si>
    <t>SST- ELE- 5.1</t>
  </si>
  <si>
    <t>Montaż pola wyłącznikowego 400A 3P z układem pomiarowym</t>
  </si>
  <si>
    <t>RAZEM 1.1 ROZBUDOWA RG NN BUD. WARTOWNIA SEKCJA 1 I 3</t>
  </si>
  <si>
    <t>KNR 5-10 0314-12</t>
  </si>
  <si>
    <t>Montaż przepustów kablowych gazo i wodoszczelnych</t>
  </si>
  <si>
    <t>KNR 2-02 0702-04_x000D_
analogia</t>
  </si>
  <si>
    <t>Przekrycia kanałów wewnątrz budynku prefabrykowanymi płytami żelbetowymi o grubości 12 cm - demontaż</t>
  </si>
  <si>
    <t>Ułożenie rur osłonowych dwuściennych karbowanych o śred. 160mm</t>
  </si>
  <si>
    <t>KNNR 5 0713-03</t>
  </si>
  <si>
    <t>Układanie kabli (Cu) 1x150mm2 w rurach lub kanałach zamkniętych z mocowaniem</t>
  </si>
  <si>
    <t>Układanie kabli (Cu) 1x185mm2 w rurach lub kanałach zamkniętych z mocowaniem</t>
  </si>
  <si>
    <t>KNR 2-02 0702-04</t>
  </si>
  <si>
    <t>Przekrycia kanałów wewnątrz budynku prefabrykowanymi płytami żelbetowymi o grubości 12 cm - płyty z demontażu</t>
  </si>
  <si>
    <t>KNNR 5 0715-03</t>
  </si>
  <si>
    <t>Układanie kabli (Cu) 1x150mm2 w korytkach kablowych z mocowaniem</t>
  </si>
  <si>
    <t>Układanie kabli (Cu) 1x185mm2 w korytkach kablowych z mocowaniem</t>
  </si>
  <si>
    <t>KNNR 5 0715-02</t>
  </si>
  <si>
    <t>Układanie kabli (N)HXH-J FE180/E90 5x6 0,6/1kV w korytkach kablowych z mocowaniem</t>
  </si>
  <si>
    <t>KNR-W 5-08 0805-05</t>
  </si>
  <si>
    <t>Montaż końcówek przez zaciskanie - przekrój żył 185 mm2</t>
  </si>
  <si>
    <t>Montaż końcówek przez zaciskanie - przekrój żył 150 mm2</t>
  </si>
  <si>
    <t>KNR-W 5-08 0805-01</t>
  </si>
  <si>
    <t>Montaż końcówek przez zaciskanie - przekrój żył 6 mm2</t>
  </si>
  <si>
    <t>KNR-W 5-08 0803-07</t>
  </si>
  <si>
    <t>Podłączenie przewodów pojedynczych pod zaciski lub bolce; przekrój żyły 185 mm2</t>
  </si>
  <si>
    <t>Podłączenie przewodów pojedynczych pod zaciski lub bolce; przekrój żyły 150 mm2</t>
  </si>
  <si>
    <t>KNR-W 5-08 0803-03</t>
  </si>
  <si>
    <t>Podłączenie przewodów pojedynczych pod zaciski lub bolce; przekrój żyły 6 mm2</t>
  </si>
  <si>
    <t>RAZEM 1.2 GŁÓWNE LINIE ZASILAJĄCE</t>
  </si>
  <si>
    <t>OŚWIETLENIE TERENU</t>
  </si>
  <si>
    <t>KNNR 5 0701-02</t>
  </si>
  <si>
    <t>Kopanie rowów dla kabli w sposób ręczny w gruncie kat. III</t>
  </si>
  <si>
    <t>SST- ELE-</t>
  </si>
  <si>
    <t>Nasypanie warstwy piasku na dnie rowu kablowego o szerokości do 0.4 m</t>
  </si>
  <si>
    <t>Ułożenie rur osłonowych dwuściennych karbowanych o śred. 110mm w wykopie</t>
  </si>
  <si>
    <t>Ułożenie rur osłonowych dwuściennych karbowanych o śred. 40mm w wykopie</t>
  </si>
  <si>
    <t>Ułożenie rur osłonowych gładkościennych, do ochrony kabli w trudnych warunkach terenowych o śred. 110mm + kolanko 90st w wykopie</t>
  </si>
  <si>
    <t>KNNR 5 0713-01</t>
  </si>
  <si>
    <t>Układanie kabli (Cu) 3x2,5mm2 w rurach</t>
  </si>
  <si>
    <t>KNNR 5 0707-01</t>
  </si>
  <si>
    <t>Układanie kabli (Cu) 3x2,5mm2 w rowach kablowych ręcznie</t>
  </si>
  <si>
    <t>KNNR 5 0702-02</t>
  </si>
  <si>
    <t>Zasypywanie rowów dla kabli wykonanych ręcznie w gruncie kat. III</t>
  </si>
  <si>
    <t>KNNR 5 0101-06</t>
  </si>
  <si>
    <t>Rury karbowane RVS22 układane p/t lub w ściankach gk</t>
  </si>
  <si>
    <t>KNNR 5 0203-01</t>
  </si>
  <si>
    <t>Kable (Cu) 3x2,5mm2 wciągane do rur</t>
  </si>
  <si>
    <t>KNNR 5 0209-04</t>
  </si>
  <si>
    <t>Układanie kabli (Cu) 3x2,5mm2 w korytkach kablowych z mocowaniem</t>
  </si>
  <si>
    <t>KNNR 5 1008-01</t>
  </si>
  <si>
    <t>Montaż opraw chodnikowych, min. 1375lm</t>
  </si>
  <si>
    <t>Montaż słupków oświetleniowych h=1m min.1400lm</t>
  </si>
  <si>
    <t>Montaż opraw natynkowych h=400cm, min. 1780lm</t>
  </si>
  <si>
    <t>RAZEM 1.3 OŚWIETLENIE TERENU</t>
  </si>
  <si>
    <t>TRASY KABLOWE DLA POTRZEB INSTALACJI ELEKTRYCZNYCH I TELETECHNICZNYCH</t>
  </si>
  <si>
    <t>KNNR 5 1209-0805</t>
  </si>
  <si>
    <t>Przebijanie otworów śr. 100 mm o długości do 2 1/2 ceg. w ścianach lub stropach z cegły</t>
  </si>
  <si>
    <t>KNNR 5 1209-0601</t>
  </si>
  <si>
    <t>Przebijanie otworów śr. 25 mm o długości do 1 1/2 ceg. w ścianach lub stropach z cegły</t>
  </si>
  <si>
    <t>KNNR 5 1207-13</t>
  </si>
  <si>
    <t>Wykucie bruzd dla rur o śred 23mm w betonie</t>
  </si>
  <si>
    <t>KNNR 5 0101-03</t>
  </si>
  <si>
    <t>Rury karbowane RKGS32 750N z pilotem układane w warstwie wylewki</t>
  </si>
  <si>
    <t>KNR 4-03 1014-01</t>
  </si>
  <si>
    <t>Ręczne przygotowanie zaprawy cementowo-wapiennej</t>
  </si>
  <si>
    <t>POZA ZAKRESEM</t>
  </si>
  <si>
    <t>KNNR 5 1208-02</t>
  </si>
  <si>
    <t>Zaprawianie bruzd o szerokości do 50 mm</t>
  </si>
  <si>
    <t>KNR 4-03 1010-17</t>
  </si>
  <si>
    <t>Mechaniczne wykucie wnęki o objętości do 1.00 dm3 w podłożu betonowym - kucia pod montaż kaset podłogowych</t>
  </si>
  <si>
    <t>KNR 4-03 1010-18</t>
  </si>
  <si>
    <t>Mechaniczne wykucie wnęki - dodatek za każdy następny 1 dm3 w podłożu betonowym (do 5 dm3) - kucia pod montaż kaset podłogowych</t>
  </si>
  <si>
    <t>Montaż systemowych przepustów kablowych na dach</t>
  </si>
  <si>
    <t>Mechaniczne wykonanie ślepych otworów w betonie głębokości do 8 cm i śr do 10 mm</t>
  </si>
  <si>
    <t>KNNR 5 1201-05</t>
  </si>
  <si>
    <t>Osadzenie w podłożu kołków metalowych kotwiących M10 w stropie</t>
  </si>
  <si>
    <t>KNNR 5 1101-02</t>
  </si>
  <si>
    <t>Konstrukcje wsporcze przykręcane o masie do 1 kg - 2 mocowania</t>
  </si>
  <si>
    <t>KNNR 5 1105-03</t>
  </si>
  <si>
    <t>Drabinki D500 przykręcane do gotowych otworów - dla potrzeb instalacji elektrycznych</t>
  </si>
  <si>
    <t>KNNR 5 1105-02</t>
  </si>
  <si>
    <t>Drabinki D300 przykręcane do gotowych otworów - dla potrzeb instalacji elektrycznych</t>
  </si>
  <si>
    <t>Drabinki D300 przykręcane do gotowych otworów - dla potrzeb instalacji teletechnicznych</t>
  </si>
  <si>
    <t>Korytka K400 przykręcane do gotowych otworów - dla potrzeb instalacji elektrycznych</t>
  </si>
  <si>
    <t>KNNR 5 1105-08</t>
  </si>
  <si>
    <t>Korytka K200 przykręcane do gotowych otworów - dla potrzeb instalacji elektrycznych</t>
  </si>
  <si>
    <t>KNNR 5 1105-07</t>
  </si>
  <si>
    <t>Korytka K100 przykręcane do gotowych otworów - dla potrzeb instalacji elektrycznych</t>
  </si>
  <si>
    <t>Korytka K100 przykręcane do gotowych otworów - dla potrzeb instalacji teletechnicznych</t>
  </si>
  <si>
    <t>Korytka K50 przykręcane do gotowych otworów - dla potrzeb instalacji teletechnicznych</t>
  </si>
  <si>
    <t>Osadzenie w podłożu kołków metalowych kotwiących M10 E90 w stropie</t>
  </si>
  <si>
    <t>Konstrukcje wsporcze przykręcane o masie do 1 kg E90 - 2 mocowania</t>
  </si>
  <si>
    <t>Korytka K100H60 E90 przykręcane do gotowych otworów</t>
  </si>
  <si>
    <t>KNR 0-14 2011-12</t>
  </si>
  <si>
    <t>Obudowa ppoż koryta kablowego o szer. 100 (dwie płyty silikatowo-cementowe płyty ogniochronne, niepalne o gęstości 500 kg/m3 o grubości 35mm)</t>
  </si>
  <si>
    <t>Kalkulacja własna</t>
  </si>
  <si>
    <t>Wykonanie przejść ogniowych przez sterfy pożarowe masą uszczelniajcą ppoż</t>
  </si>
  <si>
    <t>RAZEM 1.4 TRASY KABLOWE DLA POTRZEB INSTALACJI ELEKTRYCZNYCH I TELETECHNICZNYCH</t>
  </si>
  <si>
    <t>WEWNĘTRZNE LINIE ZASILAJĄCE</t>
  </si>
  <si>
    <t>KNNR 5 0715-04</t>
  </si>
  <si>
    <t>Układanie przewód (Cu) 5x50mm2 (zasilanie BK) na gotowych korytkach lub drabinkach z mocowaniem</t>
  </si>
  <si>
    <t>Układanie przewód (Cu) 5x16mm2 na gotowych korytkach lub drabinkach z mocowaniem</t>
  </si>
  <si>
    <t>Układanie przewód (Cu) 5x10mm2 na gotowych korytkach lub drabinkach z mocowaniem</t>
  </si>
  <si>
    <t>Układanie przewód (Cu) 5x6mm2 na gotowych korytkach lub drabinkach z mocowaniem</t>
  </si>
  <si>
    <t>KNR-W 5-08 0805-03</t>
  </si>
  <si>
    <t>Montaż końcówek przez zaciskanie - przekrój żył 50 mm2</t>
  </si>
  <si>
    <t>KNR-W 5-08 0805-02</t>
  </si>
  <si>
    <t>Montaż końcówek przez zaciskanie - przekrój żył 16 mm2</t>
  </si>
  <si>
    <t>Montaż końcówek przez zaciskanie - przekrój żył 10 mm2</t>
  </si>
  <si>
    <t>KNR-W 5-08 0803-05</t>
  </si>
  <si>
    <t>Podłączenie przewodów pojedynczych pod zaciski lub bolce; przekrój żyły 50 mm2</t>
  </si>
  <si>
    <t>KNR-W 5-08 0804-04</t>
  </si>
  <si>
    <t>Podłączenie przewodów kabelkowych pod zaciski lub bolce; przekrój żył 16 mm2</t>
  </si>
  <si>
    <t>szt.ż ył</t>
  </si>
  <si>
    <t>Podłączenie przewodów kabelkowych pod zaciski lub bolce; przekrój żył 10 mm2</t>
  </si>
  <si>
    <t>KNR-W 5-08 0804-03</t>
  </si>
  <si>
    <t>Podłączenie przewodów kabelkowych pod zaciski lub bolce; przekrój żył 6 mm2</t>
  </si>
  <si>
    <t>RAZEM 1.5 WEWNĘTRZNE LINIE ZASILAJĄCE</t>
  </si>
  <si>
    <t>KNNR 5 0405-10</t>
  </si>
  <si>
    <t>Montaż rozdzielnicy głównej R-G (RGS1+R-PPOŻ+R-1+RGS3)</t>
  </si>
  <si>
    <t>KNNR 5 0405-08</t>
  </si>
  <si>
    <t>Montaż baterii do kompensacji mocy biernej 50kVar z automatycznym regulatorem</t>
  </si>
  <si>
    <t>Montaż rozdzielnicy R0</t>
  </si>
  <si>
    <t>Montaż rozdzielnicy R-SERW</t>
  </si>
  <si>
    <t>Montaż rozdzielnicy R-UPS</t>
  </si>
  <si>
    <t>Montaż rozdzielnicy R1.1</t>
  </si>
  <si>
    <t>Montaż rozdzielnicy R1.2</t>
  </si>
  <si>
    <t>Montaż rozdzielnicy R2.1</t>
  </si>
  <si>
    <t>Montaż rozdzielnicy R3.2</t>
  </si>
  <si>
    <t>Montaż rozdzielnicy R4.1</t>
  </si>
  <si>
    <t>Montaż rozdzielnicy R4.2</t>
  </si>
  <si>
    <t>RAZEM 1.6 ROZDZIELNICE I TABLICE ROZDZIELCZE</t>
  </si>
  <si>
    <t>ZASILACZ UPS</t>
  </si>
  <si>
    <t>KNR 5-04 0515-06</t>
  </si>
  <si>
    <t>Montaż stojaka do baterii zasilacza UPS</t>
  </si>
  <si>
    <t>KNR 5-04 0202-03</t>
  </si>
  <si>
    <t xml:space="preserve">SST- ELE- 5.1 </t>
  </si>
  <si>
    <t>Montaż zasilacza UPS 3f/3f z by-passem i kartą komunikacyjna SNMP, zasilacz modułowy o mocy 4x20kVA/20kW zapewniający czas podtrzymania 15min dla mocy 65kW</t>
  </si>
  <si>
    <t>KNR 5-04 0516-01</t>
  </si>
  <si>
    <t>Uruchomienie zasilacza UPS o mocy 4x20kVA/20kW</t>
  </si>
  <si>
    <t>Układanie przewód (Cu) 5x50mm2 na gotowych korytkach lub drabinkach z mocowaniem</t>
  </si>
  <si>
    <t>RAZEM 1.7 ZASILACZ UPS</t>
  </si>
  <si>
    <t>Montaż przycisków wyłącznika ppoż prądu PWP, EPO z podłączeniem</t>
  </si>
  <si>
    <t>KNNR 5 0303-02</t>
  </si>
  <si>
    <t>Montaż puszek instalacyjnych E90</t>
  </si>
  <si>
    <t>KNNR 5 0206-01</t>
  </si>
  <si>
    <t>Kable typu (N)HXH-FE 180/E90 3x1.5mm2 układane na uchwytach E90</t>
  </si>
  <si>
    <t>KNNR 5 0205-01</t>
  </si>
  <si>
    <t>Kable typu (N)HXH-FE 180/E90 3x1.5mm2 układane p/t</t>
  </si>
  <si>
    <t>Kable typu (N)HXH-FE 180/E90 3x2.5mm2 układane na uchwytach E90</t>
  </si>
  <si>
    <t>Kable typu (N)HXH-FE 180/E90 3x2.5mm2 układane p/t</t>
  </si>
  <si>
    <t>KNR-W 5-08 0804-01</t>
  </si>
  <si>
    <t>Podłączenie przewodów kabelkowych pod zaciski lub bolce; przekrój żył do 2.5 mm2</t>
  </si>
  <si>
    <t>Rury karbowane UV RKSG32 układane na dachu</t>
  </si>
  <si>
    <t>KNNR 5 0103-02</t>
  </si>
  <si>
    <t>Rury instalacyjne RB22mm układane n.t.</t>
  </si>
  <si>
    <t>KNNR 5 0209-06</t>
  </si>
  <si>
    <t>Układanie przewód (Cu) 5x4mm2 na gotowych korytkach lub drabinkach z mocowaniem</t>
  </si>
  <si>
    <t>Układanie przewód (Cu) 3x2,5mm2 na gotowych korytkach lub drabinkach z mocowaniem</t>
  </si>
  <si>
    <t>Układanie kabli (Cu) 3x2,5mm2 na gotowych korytkach lub drabinkach z mocowaniem</t>
  </si>
  <si>
    <t>KNNR 5 0203-03</t>
  </si>
  <si>
    <t>Przewody (Cu) 5x6mm2 wciągane do rur</t>
  </si>
  <si>
    <t>Przewody (Cu) 5x4mm2 wciągane do rur</t>
  </si>
  <si>
    <t>Przewody (Cu) 3x2,5mm2 wciągane do rur</t>
  </si>
  <si>
    <t>KNNR 5 0203-02</t>
  </si>
  <si>
    <t>Przewody (Cu) 3x4mm2 wciągane do rur</t>
  </si>
  <si>
    <t>Kable (Cu) 3x4mm2 wciągane do rur</t>
  </si>
  <si>
    <t>KNNR 5 0204-01</t>
  </si>
  <si>
    <t>Przewody (Cu) 3x2,5mm2 układane p/t</t>
  </si>
  <si>
    <t>Montaż końcówek przez zaciskanie - przekrój żył 4 mm2</t>
  </si>
  <si>
    <t>KNR-W 5-08 0804-02</t>
  </si>
  <si>
    <t>Podłączenie przewodów kabelkowych pod zaciski lub bolce; przekrój żył 4 mm2</t>
  </si>
  <si>
    <t>KNNR 5 0301-14</t>
  </si>
  <si>
    <t>Przygotowanie podłoża pod osprzęt instalacyjny mocowany przez przykręcenie - wykonanie otworów w blasze</t>
  </si>
  <si>
    <t>Puszki z tworzywa sztucznego n/t o 4 wylotach dla przewodów o przekroju do 2.5 mm2</t>
  </si>
  <si>
    <t>KNNR 5 0308-04</t>
  </si>
  <si>
    <t>Gniazda instalacyjne wtyczkowe ze stykiem ochronnym natynkowe beyzgoszczelne 2-biegunowe przykręcane o obciążalności do 16 A i przekroju przewodów do 2.5 mm2</t>
  </si>
  <si>
    <t>KNNR 5 0301-11</t>
  </si>
  <si>
    <t>Przygotowanie podłoża pod osprzęt instalacyjny mocowany na zaprawie cementowej lub gipsowej - wykonanie ślepych otworów w podłożu ceglanym</t>
  </si>
  <si>
    <t>KNNR 5 0302-01</t>
  </si>
  <si>
    <t>Puszki instalacyjne podtynkowe pojedyncze o śr.do 60 mm</t>
  </si>
  <si>
    <t>Gniazda instalacyjne wtyczkowe ze stykiem ochronnym bryzgoszczelne 2-biegunowe przykręcane o obciążalności do 16 A i przekroju przewodów do 2.5 mm2</t>
  </si>
  <si>
    <t>Gniazda instalacyjne wtyczkowe ze stykiem ochronnym podtynkowe 2-biegunowe obciążalność w amperach/przekrój przewodu do 16/2.5 mm2</t>
  </si>
  <si>
    <t>Gniazda instalacyjne wtyczkowe podwójne ze stykiem ochronnym podtynkowe 2-biegunowe obciążalność w amperach/przekrój przewodu do 16/2.5 mm2</t>
  </si>
  <si>
    <t>Gniazda instalacyjne wtyczkowe typu DATA ze stykiem ochronnym podtynkowe 2-biegunowe obciążalność w amperach/przekrój przewodu do 16/2.5 mm2</t>
  </si>
  <si>
    <t>KNNR 5 0404-06</t>
  </si>
  <si>
    <t>Montaż puszek podłogowych 8-modułowych 45x45mm w posadzce</t>
  </si>
  <si>
    <t>Montaż puszek podłogowych 12-modułowych 45x45mm w posadzce</t>
  </si>
  <si>
    <t>KNR AT-21 0107-01</t>
  </si>
  <si>
    <t>Uzbrajanie puszek podłogowych - montaż gniazd zasilających M45</t>
  </si>
  <si>
    <t>Uzbrajanie puszek podłogowych - montaż gniazd zasilających M45 typu DATA</t>
  </si>
  <si>
    <t>RAZEM 1.8 INSTALACJA SIŁY I GNIAZD WTYKOWYCH</t>
  </si>
  <si>
    <t>KNNR 5 0103-01</t>
  </si>
  <si>
    <t>Rury instalacyjne typu RB20mm układane n.t.</t>
  </si>
  <si>
    <t>Przewody (Cu) 3x1,5mm2 wciągane do rur</t>
  </si>
  <si>
    <t>Przewody (Cu) 4x1,5mm2 wciągane do rur</t>
  </si>
  <si>
    <t>Przewody (Cu) 3x2,5mm2 układane na gotowych korytkach lub drabinkach z mocowaniem</t>
  </si>
  <si>
    <t>Przewody (Cu) 3x1,5mm2 układane na gotowych korytkach lub drabinkach z mocowaniem</t>
  </si>
  <si>
    <t>Przewody (Cu) 4x1,5mm2 układane na gotowych korytkach lub drabinkach z mocowaniem</t>
  </si>
  <si>
    <t>Przewody (Cu) 3x1,5mm2 układane p/t</t>
  </si>
  <si>
    <t>Przewody (Cu) 4x1,5mm2 układane p/t</t>
  </si>
  <si>
    <t>KNNR 5 0501-02</t>
  </si>
  <si>
    <t>Montaż opraw oświetleniowych - ozn. projektowe F01.01 Struktura FX65 IP20 RAL 9016</t>
  </si>
  <si>
    <t>Montaż opraw oświetleniowych - ozn. projektowe F01.02 Struktura FX65 IP20 RAL 9016</t>
  </si>
  <si>
    <t>Montaż opraw oświetleniowych - ozn. projektowe F01.03 Struktura FX65 IP20 RAL 9016</t>
  </si>
  <si>
    <t>Montaż opraw oświetleniowa - ozn. projektowe F01.04 Struktura FX65 IP20 RAL 9016</t>
  </si>
  <si>
    <t>Montaż opraw oświetleniowa - ozn. projektowe F01.05 Struktura FX65 IP20 RAL 9016</t>
  </si>
  <si>
    <t>Montaż opraw oświetleniowa - ozn. projektowe F01.06 Struktura FX65 IP20 RAL 9016</t>
  </si>
  <si>
    <t>Montaż opraw oświetleniowych - ozn. projektowe F01.07 AIRLUM 1197.LED 830 3900lm DMPR 32W IP40 RAL9016 DRV DIM DALI</t>
  </si>
  <si>
    <t>KNNR 5 0502-02</t>
  </si>
  <si>
    <t>Montaż opraw oświetleniowych - ozn. projektowe F02.01 FX35 MP 1012.LED 830 1400lm DMPR 13W IP20 ANODA DRV DIM DALI</t>
  </si>
  <si>
    <t>NEMESIA N PLX WH IP44 830 10 150x150x150</t>
  </si>
  <si>
    <t>Montaż opraw oświetleniowa - ozn. projektowe F02.02 MATE Q 80.LED 830 1000lm 10W IP20 RAL9016 DRV</t>
  </si>
  <si>
    <t>F02.02 - LILY SQ N WH 930 8 80</t>
  </si>
  <si>
    <t>Montaż opraw oświetleniowych - ozn. projektowe F02.03 FX35 OP IP54 517.LED 840 750lm OPAL 8W IP54 RAL9005 DRV DIM DALI</t>
  </si>
  <si>
    <t>KNNR 5 0503-01</t>
  </si>
  <si>
    <t>Montaż opraw oświetlówkowych - ozn. projektowe F02.04 CAMELEON MAXI 1 160.LED 830 3000lm CLEAR 60° RING 22W IP20 RAL9016 DRV DIM DALI</t>
  </si>
  <si>
    <t>F02.04 LILY O N DALI WH 930 32 D150</t>
  </si>
  <si>
    <t>Montaż opraw oświetleniowych - ozn. projektowe F02.05 FX45 MP 1015.LED 830 1900lm DMPR 19W IP20 ANODA DRV DIM DALI</t>
  </si>
  <si>
    <t>ORCHID SLIM N MPRM ALU 830 16 575</t>
  </si>
  <si>
    <t>Montaż opraw oświetleniowych - ozn. projektowe F02.06 FX35 MP BIS 1023.LED 830 1400lm DMPR 13W IP20 RAL9016 DRV DIM DALI</t>
  </si>
  <si>
    <t>Montaż opraw oświetleniowych - ozn. projektowe F02.07 FX35 OP IP54 517.LED 840 750lm OPAL 8W IP54 RAL9005 DRV DIM DALI</t>
  </si>
  <si>
    <t>Montaż opraw oświetleniowych - ozn. projektowe F02.08 FX35 MP BIS 1023.LED 830 1400lm DMPR 13W IP20 RAL9016 DRV DIM DALI</t>
  </si>
  <si>
    <t>Montaż opraw oświetleniowych - ozn. projektowe F02.09 CAMELEON MIDI 2 140.LED 830 2000lm CLEAR 60° FRAME 16W IP20 RAL9016 DRV DIM DALI</t>
  </si>
  <si>
    <t>Montaż opraw oświetleniowych - ozn. projektowe F4.01 FX45 OP 1519.LED 830 2900lm OPAL 27W IP20 ANODA DRV</t>
  </si>
  <si>
    <t>F4.01 - ORCHID SLIM N PLX DALI BL 930 41 1695</t>
  </si>
  <si>
    <t>Montaż opraw oświetleniowych - ozn. projektowe F4.01A FX45 OP 1519.LED 830 2900lm OPAL 27W IP20 ANODA DRV DIM DALI</t>
  </si>
  <si>
    <t>Montaż opraw oświetleniowych - ozn. projektowe F5.01 TRIANGLE 650.LED 830 3800lm DMPR 32W IP20 RAL9005 DRV DIM DALI</t>
  </si>
  <si>
    <t>F05.01 - ORCHID PZ-1,5m TR MPRM DALI WH 830 48
3x600</t>
  </si>
  <si>
    <t>Montaż opraw oświetleniowych - ozn. projektowe F6.01 FX65 MP 1519.LED 830 4300lm DMPR 39W IP20 ANODA DRV DIM DALI</t>
  </si>
  <si>
    <t>ORCHID PZ-1,5m UD PLX-MPRM WH 830 16-36 1135
F06.01</t>
  </si>
  <si>
    <t>Montaż opraw oświetleniowych - ozn. projektowe F7.01 FLAT MP 597.LED 830 4100lm DMPR 35W IP40 RAL9016 DRV DIM DALI</t>
  </si>
  <si>
    <t>DAISYR P MPRM EU DALI WH IP20/44 840 45 595</t>
  </si>
  <si>
    <t>KNNR 5 0510-02</t>
  </si>
  <si>
    <t>Montaż opraw oświetleniowych - ozn. projektowe F8.01 PASEK LED + AKCESORIA</t>
  </si>
  <si>
    <t>Montaż opraw oświetleniowych - ozn. projektowe F8.02 FX35 OP 1012.LED 830 1400lm 12W IP20 ANODA DRV</t>
  </si>
  <si>
    <t>Montaż opraw oświetleniowych - ozn. projektowe F9.01 SVA-P 500.LED 830 1984lm 20W IP20 DRV DIM DALI BL</t>
  </si>
  <si>
    <t>F09.01 - HONEY OVAL Z PLX WH 830 ZAW-1,5M 59 D1200</t>
  </si>
  <si>
    <t>Montaż opraw oświetleniowych - ozn. projektowe F9.02 SVA-P 500.LED 830 1984lm 20W IP20 DRV DIM DALI BL</t>
  </si>
  <si>
    <t>Montaż opraw oświetleniowych - ozn. projektowe F10.01 LUNA LED D1500.LED 830 7800lm OPAL 103W IP40 RAL9016 DRV DIM DALI</t>
  </si>
  <si>
    <t>Montaż opraw oświetleniowych - ozn. projektowe F10.02 LUNA LED D1250.LED 830 5350lm OPAL 70W IP40 RAL9016 DRV DIM DALI</t>
  </si>
  <si>
    <t>Montaż opraw oświetleniowych - ozn. projektowe F10.03 LUNA LED D1500.LED 830 7800lm OPAL 103W IP40 RAL9016 DRV DIM DALI</t>
  </si>
  <si>
    <t>Montaż opraw oświetleniowych - ozn. projektowe F10.04 LUNA LED D1250.LED 830 5350lm OPAL 70W IP40 RAL9016 DRV DIM DALI</t>
  </si>
  <si>
    <t>Montaż opraw oświetleniowych - ozn. projektowe F11.01 MATE R 80.LED 830 1000lm 10W IP20 RAL9016 DRV</t>
  </si>
  <si>
    <t>Montaż opraw oświetleniowych - ozn. projektowe F12.01 CANOS 190.LED 830 1600lm OPAL 14W IP44 RAL9016 DRV</t>
  </si>
  <si>
    <t>Montaż opraw oświetleniowych - ozn. projektowe F12.02 CANOS 190.LED 830 2500lm OPAL 23W IP44 RAL9016 DRV</t>
  </si>
  <si>
    <t>KNNR 5 0502-03</t>
  </si>
  <si>
    <t>Montaż opraw oświetleniowych - ozn. projektowe F20.01 COSMO APEX 1060.LED 830 4000lm STPR 25W IP66 Szary 25°C DRV</t>
  </si>
  <si>
    <t>Montaż opraw oświetleniowych - ozn. projektowe F20.02 COSMO APEX 1060.LED 830 4000lm STPR 25W IP66 Szary 25°C DRV</t>
  </si>
  <si>
    <t>Montaż opraw oświetleniowych - ozn. projektowe F21.01 REGLUX 640.LED 830 4300lm OPAL 36W IP44 RAL9016 DRV</t>
  </si>
  <si>
    <t>Montaż opraw oświetleniowych - ozn. projektowe F21.02 REGLUX 540.LED 830 3200lm OPAL 20W IP44 RAL9016 DRV</t>
  </si>
  <si>
    <t>Montaż opraw oświetleniowych - ozn. projektowe F21.03 REGLUX 1040.LED 830 6000lm OPAL 50W RAL9016 DRV</t>
  </si>
  <si>
    <t>Montaż opraw oświetleniowych - ozn. projektowe F22.01 COSMO APEX 1060.LED 830 6400lm STPR 40W IP66 Czarny 35°C DRV</t>
  </si>
  <si>
    <t>Montaż opraw oświetleniowych - ozn. projektowe F22.02 COSMO APEX 1060.LED 830 7500lm STPR 47W IP66 Szary 25°C DRV</t>
  </si>
  <si>
    <t>Montaż opraw oświetleniowych - ozn. projektowe F22.03 COSMO APEX 1060.LED 830 2500lm 18W STPR IP66 SZA DRV</t>
  </si>
  <si>
    <t>KNR AL-01 0203-01</t>
  </si>
  <si>
    <t>Montaż czujników obecności 360°, IP20</t>
  </si>
  <si>
    <t>Montaż czujników ruchu 180°, IP20</t>
  </si>
  <si>
    <t>Przyciski bistabilne podtynkowe IP20 w puszce instalacyjnej</t>
  </si>
  <si>
    <t>Łączniki podtynkowe jednobiegumowe IP20 w puszce instalacyjnej</t>
  </si>
  <si>
    <t>Łączniki podtynkowe świecznikowe IP20 w puszce instalacyjnej</t>
  </si>
  <si>
    <t>KNNR 5 0306-04</t>
  </si>
  <si>
    <t>Łączniki podtynkowe schodowe IP20 w puszce instalacyjnej</t>
  </si>
  <si>
    <t>Łączniki jednobiegunowe p/t IP44 w puszce instalacyjnej</t>
  </si>
  <si>
    <t>Łączniki świecznikowe p/t IP44 w puszce instalacyjnej</t>
  </si>
  <si>
    <t>KNNR 5 0307-03</t>
  </si>
  <si>
    <t>Łączniki schodowe p/t IP44 w puszce instalacyjnej</t>
  </si>
  <si>
    <t>RAZEM 1.9 INSTALACJA OŚWIETLENIA PODSTAWOWEGO</t>
  </si>
  <si>
    <t>Montaż opraw awaryjnych - ozn. projektowe OP14</t>
  </si>
  <si>
    <t>KNNR 5 0501-01</t>
  </si>
  <si>
    <t>Montaż opraw awaryjnych - ozn. projektowe AP3S</t>
  </si>
  <si>
    <t>Montaż opraw awaryjnych - ozn. projektowe AN2S</t>
  </si>
  <si>
    <t>KNNR 5 0502-01</t>
  </si>
  <si>
    <t>Montaż opraw awaryjnych - ozn. projektowe AN3S</t>
  </si>
  <si>
    <t>Montaż opraw awaryjnych - ozn. projektowe XS10</t>
  </si>
  <si>
    <t>Montaż opraw awaryjnych - ozn. projektowe XS20</t>
  </si>
  <si>
    <t>Montaż opraw awaryjnych - ozn. projektowe XS20+T</t>
  </si>
  <si>
    <t>Montaż opraw awaryjnych - ozn. projektowe XS24</t>
  </si>
  <si>
    <t>Montaż opraw awaryjnych - ozn. projektowe Y5</t>
  </si>
  <si>
    <t>Montaż opraw awaryjnych - ozn. projektowe Y6</t>
  </si>
  <si>
    <t>Montaż opraw awaryjnych - ozn. projektowe Y18</t>
  </si>
  <si>
    <t>Montaż opraw awaryjnych - ozn. projektowe Y19</t>
  </si>
  <si>
    <t>RAZEM 1.10 INSTALACJA OŚWIETLENIA AWARYJNEGO</t>
  </si>
  <si>
    <t>KNNR 5 0602-02</t>
  </si>
  <si>
    <t>Przewody uziemiające i wyrównawcze w budynkach mocowane na wspornikach ściennych, układanie bednarki ocynkowanej 30x4</t>
  </si>
  <si>
    <t>KNNR-W 9 0607-01</t>
  </si>
  <si>
    <t>Montaż głównej szyny wyrónawczej GSW</t>
  </si>
  <si>
    <t>Montaż piętrowych szyn wyrónawczych PSW</t>
  </si>
  <si>
    <t>Montaż miejscowych szyn wyrónawczych MSW</t>
  </si>
  <si>
    <t>KNNR 5 0206-03</t>
  </si>
  <si>
    <t>Przewody jednożyłowe 16mm2 układane n/t</t>
  </si>
  <si>
    <t>Przewody jednożyłowe 4mm2 układane n/t</t>
  </si>
  <si>
    <t>KNNR 5 0202-03</t>
  </si>
  <si>
    <t>Przewody jednożyłowe 16mm2 układane w gotowych korytkach</t>
  </si>
  <si>
    <t>KNNR 5 0202-02</t>
  </si>
  <si>
    <t>Przewody jednożyłowe 4mm2 układane w gotowych korytkach</t>
  </si>
  <si>
    <t>Przewody jednożyłowe 4mm2 układane p/t</t>
  </si>
  <si>
    <t>KNNR 5 1204-02</t>
  </si>
  <si>
    <t>Montaż końcówek kablowych przez zaciskanie - przekrój żył 16 mm2</t>
  </si>
  <si>
    <t>KNNR 5 1204-01</t>
  </si>
  <si>
    <t>Montaż końcówek kablowych przez zaciskanie - przekrój żył 4 mm2</t>
  </si>
  <si>
    <t>KNNR 5 1203-04</t>
  </si>
  <si>
    <t>Podłączenie przewodów pojedynczych o przekroju żyły 16 mm2 pod zaciski lub bolce</t>
  </si>
  <si>
    <t>KNNR 5 0613-01</t>
  </si>
  <si>
    <t>Montaż obejm uziemiających</t>
  </si>
  <si>
    <t>RAZEM 1.11 INSTALACJA POŁĄCZEŃ WYRÓWNAWCZYCH</t>
  </si>
  <si>
    <t>INSTALACJA UZIEMIAJĄCA</t>
  </si>
  <si>
    <t>KNR 5-08 0611-02</t>
  </si>
  <si>
    <t>Montaż uziomu powierzchniowego w wykopie o głębokości do 0.6 m w gruncie kat.III - bednarka ocynkowana 30x4</t>
  </si>
  <si>
    <t>KNNR 5 0606-05</t>
  </si>
  <si>
    <t>Uziomy ze stali profilowanej miedziowane o długości 4,5 m 3/4" (metoda wykonania udarowa) - grunt kat.III</t>
  </si>
  <si>
    <t>KNNR 5 0606-06</t>
  </si>
  <si>
    <t>Uziomy ze stali profilowanej miedziowane (metoda wykonania udarowa) - grunt kat.III za następne 1,5 m długości ponad 4,5 m</t>
  </si>
  <si>
    <t>KNNR 5 0611-01</t>
  </si>
  <si>
    <t>Łączenie przewodów instalacji odgromowej lub przewodów wyrównawczych z bednarki o przekroju do 120 mm2 w wykopie</t>
  </si>
  <si>
    <t>KNNR 5 0404-05</t>
  </si>
  <si>
    <t>Montaz skrzynek probierczych</t>
  </si>
  <si>
    <t>KNNR 5 0612-06</t>
  </si>
  <si>
    <t>Złącza kontrolne w instalacji uziemiającej - połączenie pręt-płaskownik</t>
  </si>
  <si>
    <t>KNNR 5 1304-01</t>
  </si>
  <si>
    <t>Badania i pomiary instalacji uziemiającej (pierwszy pomiar)</t>
  </si>
  <si>
    <t>KNNR 5 1304-02</t>
  </si>
  <si>
    <t>Badania i pomiary instalacji uziemiającej (każdy następny pomiar)</t>
  </si>
  <si>
    <t>RAZEM 1.12 INSTALACJA UZIEMIAJĄCA</t>
  </si>
  <si>
    <t>INSTALACJA ODGROMOWA</t>
  </si>
  <si>
    <t>Rury do prowadzenia instalacji odgromowej w ociepleniu</t>
  </si>
  <si>
    <t>KNNR 5 0601-06</t>
  </si>
  <si>
    <t>Przewody instalacji odgromowej naprężane pionowe - pręty stalowe ocynkowane fi 8mm wciągane do rur, montaż przewodów odprowadzających</t>
  </si>
  <si>
    <t>KNNR 5 0601-05</t>
  </si>
  <si>
    <t>Przewody instalacji odgromowej naprężane poziome - pręty stalowe ocynkowane fi 8mm na wspornikach</t>
  </si>
  <si>
    <t>KNNR 5 0612-03</t>
  </si>
  <si>
    <t>Łączenie pręta o śr. 8mm na dachu za pomoca złączy skręcanych uniwersalnych krzyżowych</t>
  </si>
  <si>
    <t>KNNR 5 0615-05</t>
  </si>
  <si>
    <t>Montaż masztu wolnostojacego, stalowego o wysokości h=2m z obciążnikiem</t>
  </si>
  <si>
    <t>KNNR 5 0615-06</t>
  </si>
  <si>
    <t>Montaż masztu wolnostojacego, stalowego o wysokości h=3m z obciążnikiem</t>
  </si>
  <si>
    <t>Montaż masztu wolnostojacego, stalowego o wysokości h=4m z obciążnikiem</t>
  </si>
  <si>
    <t>RAZEM 1.13 INSTALACJA ODGROMOWA</t>
  </si>
  <si>
    <t>KNP 18 1317-01.01</t>
  </si>
  <si>
    <t>Pomiar kompensacji mocy biernej</t>
  </si>
  <si>
    <t>KNNR 5 1302-04</t>
  </si>
  <si>
    <t>Badanie linii kablowej nn - kabel 5-żyłowy</t>
  </si>
  <si>
    <t>KNNR 5 1303-03</t>
  </si>
  <si>
    <t>Pomiar rezystancji izolacji instalacji elektrycznej - obwód 3-fazowy (pomiar pierwszy)</t>
  </si>
  <si>
    <t>pomi ar</t>
  </si>
  <si>
    <t>KNNR 5 1303-04</t>
  </si>
  <si>
    <t>Pomiar rezystancji izolacji instalacji elektrycznej - obwód 3-fazowy (każdy następny pomiar)</t>
  </si>
  <si>
    <t>KNNR 5 1303-01</t>
  </si>
  <si>
    <t>Pomiar rezystancji izolacji instalacji elektrycznej - obwód 1-fazowy (pomiar pierwszy)</t>
  </si>
  <si>
    <t>KNNR 5 1303-02</t>
  </si>
  <si>
    <t>Pomiar rezystancji izolacji instalacji elektrycznej - obwód 1-fazowy (każdy następny pomiar)</t>
  </si>
  <si>
    <t>KNNR 5 1305-01</t>
  </si>
  <si>
    <t>Sprawdzenie samoczynnego wyłączania zasilania (pierwsza próba)</t>
  </si>
  <si>
    <t>prób .</t>
  </si>
  <si>
    <t>KNNR 5 1305-02</t>
  </si>
  <si>
    <t>Sprawdzenie samoczynnego wyłączania zasilania (następna próba)</t>
  </si>
  <si>
    <t>KNR-W 5-08 0902-05</t>
  </si>
  <si>
    <t>Sprawdzenie samoczynnego wyłączenia zasilania - próby działania wyłącznika różnicowoprądowego - pierwszy</t>
  </si>
  <si>
    <t>KNR-W 5-08 0902-06</t>
  </si>
  <si>
    <t>Sprawdzenie samoczynnego wyłączenia zasilania - próby działania wyłącznika różnicowoprądowego - każdy następny</t>
  </si>
  <si>
    <t>KNNR-W 9 1201-02</t>
  </si>
  <si>
    <t>Pomiar natężenia oświetlenia podstawowego na wyznaczonych punktach pomiarowych płaszczyzny roboczej - pomiar pierwszy</t>
  </si>
  <si>
    <t>punk t</t>
  </si>
  <si>
    <t>KNNR-W 9 1201-03</t>
  </si>
  <si>
    <t>Pomiar natężenia oświetlenia podstawowego na wyznaczonych punktach pomiarowych płaszczyzny roboczej - każdy następny pomiar w pomieszczeniu</t>
  </si>
  <si>
    <t>Pomiar natężenia oświetlenia awaryjnego na wyznaczonych punktach pomiarowych płaszczyzny roboczej - pomiar pierwszy</t>
  </si>
  <si>
    <t>Pomiar natężenia oświetlenia awaryjnego na wyznaczonych punktach pomiarowych płaszczyzny roboczej - każdy następny pomiar w pomieszczeniu</t>
  </si>
  <si>
    <t>RAZEM 1.14 POMIARY</t>
  </si>
  <si>
    <t>ZASILANIE COAR</t>
  </si>
  <si>
    <t>1.15.1</t>
  </si>
  <si>
    <t>ZASILANIE ROZDZIELNICY TYMCZASOWEJ ZASILANIA POMIESZCZEŃ COAR</t>
  </si>
  <si>
    <t>Układanie kabli kabel (Cu) 5x25mm2 w rurach, pustakach lub kanałach zamkniętych</t>
  </si>
  <si>
    <t>Układanie kabli (Cu) 5x25mm2 w korytkach kablowych z mocowaniem</t>
  </si>
  <si>
    <t>Montaż końcówek przez zaciskanie - przekrój żył 25 mm2</t>
  </si>
  <si>
    <t>Podłączenie przewodów pojedynczych pod zaciski lub bolce; przekrój żyły 25 mm2</t>
  </si>
  <si>
    <t>Montaż rozdzielnicy tymczasowej na potrzeby zasilania pomieszczeń COAR na czas budowy</t>
  </si>
  <si>
    <t>RAZEM 1.15.1 ZASILANIE ROZDZIELNICY TYMCZASOWEJ ZASILANIA POMIESZCZEŃ COAR</t>
  </si>
  <si>
    <t>1.15.2</t>
  </si>
  <si>
    <t>ZASILANIE TYMACZASOWE TABLIC COAR, DŁUGOŚCI KABLI Z ZAPASEM 15M W STOSUNKU DO DŁUGOŚCI DOCELOWYCH</t>
  </si>
  <si>
    <t>Montaż rozdzielnicy na potrzeby zasilania pomieszczeń COAR na czas budowy</t>
  </si>
  <si>
    <t>KNNR 5 0103-04</t>
  </si>
  <si>
    <t>Rury instalacyjne RB37mm układane n.t.</t>
  </si>
  <si>
    <t>KNNR 5 0203-04</t>
  </si>
  <si>
    <t>Układanie przewód (Cu) 5x16mm2 wciągane do rur</t>
  </si>
  <si>
    <t>Układanie przewód (Cu) 5x10mm2 wciągane do rur</t>
  </si>
  <si>
    <t>Układanie przewód (Cu) 5x4mm2 wciągane do rur</t>
  </si>
  <si>
    <t>RAZEM 1.15.2 ZASILANIE TYMACZASOWE TABLIC COAR, DŁUGOŚCI KABLI Z ZAPASEM 15M W STOSUNKU DO DŁUGOŚCI DOCELOWYCH</t>
  </si>
  <si>
    <t>1.15.3</t>
  </si>
  <si>
    <t>PRZEPIĘCIE KABLI NA ZASILANIE DOCELOWE DO ROZDZIELNICY RG</t>
  </si>
  <si>
    <t>KNNR-W 9 0812-04</t>
  </si>
  <si>
    <t>Odłączenie żył kabli o przekroju żył 16 mm2 w rozdzielnicach i rozdzielniach</t>
  </si>
  <si>
    <t>Odłączenie żył kabli o przekroju żył 10 mm2 w rozdzielnicach i rozdzielniach</t>
  </si>
  <si>
    <t>KNNR-W 9 0812-02</t>
  </si>
  <si>
    <t>Odłączenie żył kabli o przekroju żył 4 mm2 (za każdą żyłę powyżej 5) w rozdzielnicach i rozdzielniach</t>
  </si>
  <si>
    <t>KNNR-W 9 0202-07</t>
  </si>
  <si>
    <t>Demontaż skrzynek i rozdzielni skrzynkowych 20-50 kg - demontaż rozdzielnicy na potrzeby zasilania pomieszczeń COAR na czas budowy</t>
  </si>
  <si>
    <t>KNNR-W 9 0803-08</t>
  </si>
  <si>
    <t>Demontaż kabli wielożyłowych o masie 1,0-2,0 kg/m układanych w rurach osłonowych, blokach betonowych lub kanałach zamkniętych - demontaż nadmiarowych długości i skrócenie przewodów</t>
  </si>
  <si>
    <t>RAZEM 1.15.3 PRZEPIĘCIE KABLI NA ZASILANIE DOCELOWE DO ROZDZIELNICY RG</t>
  </si>
  <si>
    <t>RAZEM 1.15 ZASILANIE COAR</t>
  </si>
  <si>
    <t>RAZEM 1 INSTALACJE ELEKTRYCZNE</t>
  </si>
  <si>
    <t>INSTALACJE ELEKTRYCZNE WĘZŁA CIEPLNEGO</t>
  </si>
  <si>
    <t>RAZEM 2.1 TRASY KABLOWE</t>
  </si>
  <si>
    <t>INSTALACJA SIŁY I GNIAZD WTYKOWYCH, OKABLOWANIE SIŁOWNIKÓW I CZUJNIKÓW TEMPERATURY</t>
  </si>
  <si>
    <t>Montaż rozdzielnicy RWC</t>
  </si>
  <si>
    <t>Montaż skrzynek z tworzywa sztucznego, IP55 dla regulatora z zaciskami N, PE i COM</t>
  </si>
  <si>
    <t>Przewody YLYżo5x1,0mm2 układane w gotowych korytkach z mocowaniem</t>
  </si>
  <si>
    <t>Przewody YLY2x1,0mm2 układane w gotowych korytkach z mocowaniem</t>
  </si>
  <si>
    <t>Przewody LiYCY 2x1,0mm2 układane w gotowych korytkach z mocowaniem</t>
  </si>
  <si>
    <t>Kable BiT 750 3x1,5mm2 układane na gotowych korytkach z mocowaniem</t>
  </si>
  <si>
    <t>Przewody (Cu) 3x1,5mm2 układane na gotowych korytkach z mocowaniem</t>
  </si>
  <si>
    <t>Rury instalacyjne typu RB18mm układane n.t.</t>
  </si>
  <si>
    <t>KNNR 5 0103-05</t>
  </si>
  <si>
    <t>Rury instalacyjne karbowane giętkie RKGL25</t>
  </si>
  <si>
    <t>Przewody YLYżo7x1,0mm2 wciągane do rur</t>
  </si>
  <si>
    <t>Przewody YLYżo5x1,0mm2 wciągane do rur</t>
  </si>
  <si>
    <t>Przewody YLYżo3x1,0mm2 wciągane do rur</t>
  </si>
  <si>
    <t>Przewody YLY2x1,0mm2 wciągane do rur</t>
  </si>
  <si>
    <t>Przewody LiYCY 2x1,0mm2 wciągane do rur</t>
  </si>
  <si>
    <t>Kable BiT 750 3x1,5mm2 wciągane do rur</t>
  </si>
  <si>
    <t>Przewody (Cu) 3x2,5 wciągane do rur</t>
  </si>
  <si>
    <t>Przewody (Cu) 3x1,5 wciągane do rur</t>
  </si>
  <si>
    <t>KNNR 5 1203-08</t>
  </si>
  <si>
    <t>Podłączenie przewodów kabelkowych o przekroju żyły do 2.5 mm2 pod zaciski lub bolce</t>
  </si>
  <si>
    <t>KNNR 5 0301-02</t>
  </si>
  <si>
    <t>Przygotowanie podłoża pod osprzęt instalacyjny mocowany przez przykręcenie do kołków plastykowych osadzonych w podłożu ceglanym</t>
  </si>
  <si>
    <t>Puszki z tworzywa sztucznego natynkowa o 4 wylotach dla przewodów o przekroju do 2.5 mm2</t>
  </si>
  <si>
    <t>Gniazda instalacyjne wtyczkowe ze stykiem ochronnym natynkowe bryzgoszczelne 2-biegunowe przykręcane o obciążalności do 16 A i przekroju przewodów do 2.5 mm2</t>
  </si>
  <si>
    <t>RAZEM 2.2 INSTALACJA SIŁY I GNIAZD WTYKOWYCH, OKABLOWANIE SIŁOWNIKÓW I CZUJNIKÓW TEMPERATURY</t>
  </si>
  <si>
    <t>INSTALACJA OŚWIETLENIOWA</t>
  </si>
  <si>
    <t>Przewody (Cu) 3x1,5m2 wciągane do rur</t>
  </si>
  <si>
    <t>Przygotowanie podłoża pod osprzęt instalacyjny mocowany przez przykręcenie do kołków plastykowych osadzonych w podłożu</t>
  </si>
  <si>
    <t>Montaż opraw przemysłowych LED 47W, 4700lm, IP66</t>
  </si>
  <si>
    <t>Łączniki jednobiegunowe n/t IP44</t>
  </si>
  <si>
    <t>RAZEM 2.3 INSTALACJA OŚWIETLENIOWA</t>
  </si>
  <si>
    <t>Przewody uziemiające i wyrównawcze w budynkach mocowane na wspornikach ściennych, układanie bednarki ocynkowanej 25x2</t>
  </si>
  <si>
    <t>Przewody izolowane jednożyłowe LYżo6mm2 układane n/t</t>
  </si>
  <si>
    <t>Montaż końcówek kablowych przez zaciskanie - przekrój żył 6 mm2</t>
  </si>
  <si>
    <t>KNNR 5 1203-03</t>
  </si>
  <si>
    <t>Podłączenie przewodów pojedynczych o przekroju żyły 6 mm2 pod zaciski lub bolce</t>
  </si>
  <si>
    <t>RAZEM 2.4 INSTALACJA POŁĄCZEŃ WYRÓWNAWCZYCH</t>
  </si>
  <si>
    <t>INSTALACJA ANTENOWA</t>
  </si>
  <si>
    <t>KNNR 5 0304-04</t>
  </si>
  <si>
    <t>Puszki z tworzywa sztucznego natynkowa IP65 o 4 wylotach dla przewodów o przekroju do 2.5 mm2</t>
  </si>
  <si>
    <t>Rury instalacyjne typu RL18mm układane n.t.</t>
  </si>
  <si>
    <t>Kable koncentryczne TriLan240 wciągane do rur</t>
  </si>
  <si>
    <t>Przewody YStY 4x1mm2 wciągane do rur</t>
  </si>
  <si>
    <t>RAZEM 2.5 INSTALACJA ANTENOWA</t>
  </si>
  <si>
    <t>RAZEM 2.6 POMIARY</t>
  </si>
  <si>
    <t>RAZEM 2 INSTALACJE ELEKTRYCZNE WĘZŁA CIEPLNEGO</t>
  </si>
  <si>
    <t>INSTALACJA ODDYMIANIA</t>
  </si>
  <si>
    <t>Kable HTKSHekw PH90 2x2x1 układane na uchwytach E90</t>
  </si>
  <si>
    <t>Kable HTKSH PH90 3x2x0,8 układane na uchwytach E90</t>
  </si>
  <si>
    <t>Kable HDGs FE180/PH90 2x1.5 układane na uchwytach E90</t>
  </si>
  <si>
    <t>Kable HDGs FE180/PH90 4x1 układane na uchwytach E90</t>
  </si>
  <si>
    <t>Kable NHXH90 3x2,5mm2 układane na uchwytach E90</t>
  </si>
  <si>
    <t>Instalowanie puszek połączeniowych o odporność ogniowej E90</t>
  </si>
  <si>
    <t>KNR AL-01 0101-02</t>
  </si>
  <si>
    <t xml:space="preserve">SST- ELE- 5.1     </t>
  </si>
  <si>
    <t>Montaż centralki oddymiającej panelowej 32A, 12 miejsc panelowych (dowolna kombinacja linii i grup) w obudowie stalowej panel liniowy do przyłączenia maksymalnie 14 czujek oddymiania oraz 8 przycisków oddymiania na linie panel grupowy do sterowania napędami do oddymiania w powiązaniu z panelem liniowym przekaźnik NO/NC alarm + uszkodzenie</t>
  </si>
  <si>
    <t>KNR AL-01 0101-03</t>
  </si>
  <si>
    <t xml:space="preserve">SST- ELE- 5.1         </t>
  </si>
  <si>
    <t>Montaż centralki oddymiającej panelowej 32A, 6 miejsc panelowych (dowolna kombinacja linii i grup) w obudowie stalowej centralka oddymiająca panelowa 32A, 6 miejsc panelowych (dowolna kombinacja linii i grup) w obudowie stalowej panel liniowy do przyłączenia maksymalnie 14 czujek oddymiania oraz 8 przycisków oddymiania na linie panel grupowy do sterowania napędami do oddymiania w powiązaniu z panelem liniowym przekaźnik NO/NC alarm + uszkodzenie moduł impulsu dla central</t>
  </si>
  <si>
    <t>Montaż centralki oddymiającej 16A (2 linie i 3 grupy) w obudowie stalowej</t>
  </si>
  <si>
    <t>KNR AL-01 0102-05</t>
  </si>
  <si>
    <t/>
  </si>
  <si>
    <t>Montaż centrali SSP 1-pętlowa z wewnętrznym zasilaczem i drukarką oraz akumulatorami</t>
  </si>
  <si>
    <t>KNR AL-01 0109-02</t>
  </si>
  <si>
    <t>Montaż akumulatorów 12V, 28Ah wraz z zestawem kabli podłączeniowych</t>
  </si>
  <si>
    <t>Montaż akumulatorów 12V, 18Ah wraz z zestawem kabli podłączeniowych</t>
  </si>
  <si>
    <t>Montaż akumulatorów 12V, 12Ah wraz z zestawem kabli podłączeniowych</t>
  </si>
  <si>
    <t>Czujka wiatr - deszcz</t>
  </si>
  <si>
    <t>KNR AL-01 0402-02</t>
  </si>
  <si>
    <t>Instalowanie ręcznych przycisków oddymiania w obudowie aluminiowej</t>
  </si>
  <si>
    <t>Instalowanie ręcznych przycisków przewietrzania podtynkowych z wkładką i kluczem</t>
  </si>
  <si>
    <t>Montaż gniazd pożarowych w wykonaniu konwencjonalnym do czujek</t>
  </si>
  <si>
    <t>Montaż optycznych czujki dymu</t>
  </si>
  <si>
    <t>KNR AL-01 0402-01</t>
  </si>
  <si>
    <t>Montaż ręcznych ostrzegaczy pożaru - przycisk typu konwencjonalnego</t>
  </si>
  <si>
    <t>KNR AL-01 0113-02</t>
  </si>
  <si>
    <t>Montaż modułu adresowalnego moduł 2 wejścia/2 wyjścia</t>
  </si>
  <si>
    <t>Montaż elektromechanicznych elementów blokujących - elektrozaczep rewersyjny</t>
  </si>
  <si>
    <t>KNR AL-01 0602-01</t>
  </si>
  <si>
    <t>Sprawdzenie i uruchomienie linii dozorowych konwencjonalnych o 1 elemencie liniowym</t>
  </si>
  <si>
    <t>KNR AL-01 0602-03</t>
  </si>
  <si>
    <t>Sprawdzenie i uruchomienie linii dozorowych konwencjonalnych do 8 elementów liniowych</t>
  </si>
  <si>
    <t>KNR AL-01 0602-04</t>
  </si>
  <si>
    <t>Sprawdzenie i uruchomienie linii dozorowych konwencjonalnych do 12 elementów liniowych</t>
  </si>
  <si>
    <t>362</t>
  </si>
  <si>
    <t>Sprawdzenie i uruchomienie linii sterujących</t>
  </si>
  <si>
    <t>363</t>
  </si>
  <si>
    <t>KNR AL-01 0307-04</t>
  </si>
  <si>
    <t>Próby pomontażowe elektromechanicznych elementów blokujących</t>
  </si>
  <si>
    <t>364</t>
  </si>
  <si>
    <t>KNR AL-01 0601-02</t>
  </si>
  <si>
    <t>Przygotowanie i testowanie oprogramowania systemu alarmowego - programowanie central sterujących</t>
  </si>
  <si>
    <t>syst em</t>
  </si>
  <si>
    <t>RAZEM 3.1 INSTALACJA ODDYMIANIA</t>
  </si>
  <si>
    <t>INSTALACJA GASZENIA GAZEM</t>
  </si>
  <si>
    <t>365</t>
  </si>
  <si>
    <t xml:space="preserve"> _x000D_
kalk. własna</t>
  </si>
  <si>
    <t>Stojaki na butle i mocowania</t>
  </si>
  <si>
    <t>366</t>
  </si>
  <si>
    <t>Bateria butli (bateria butli, zawory i akcesoria, rury i węże, zawory zwrotne, zawory i akcesoria)</t>
  </si>
  <si>
    <t>367</t>
  </si>
  <si>
    <t>Kontrola baterii (siłowniki, manometry)</t>
  </si>
  <si>
    <t>368</t>
  </si>
  <si>
    <t>Dysze, filtry, centrala z akumulatorami, moduły sterujące, przyciski uruchomiania i wstrzymania gaszenia, automatyczne czujki dymy, sygnalizatory akustyczne i optyczno-akustyczne, okablowanie</t>
  </si>
  <si>
    <t>RAZEM 3.2 INSTALACJA GASZENIA GAZEM</t>
  </si>
  <si>
    <t>INSTALACJA RTV</t>
  </si>
  <si>
    <t>369</t>
  </si>
  <si>
    <t>KNR 2-25 0703-01</t>
  </si>
  <si>
    <t>Montaż masztu antenowego</t>
  </si>
  <si>
    <t>370</t>
  </si>
  <si>
    <t>KNR 5-06 1402-03</t>
  </si>
  <si>
    <t>Montaż anten SAT aluminiowych o śred. 100cm</t>
  </si>
  <si>
    <t>371</t>
  </si>
  <si>
    <t>Montaż anten naziemnych UHF pasmo K.21-48 z filtrem LTE</t>
  </si>
  <si>
    <t>372</t>
  </si>
  <si>
    <t>Montaż anten naziemnych VHF pasmo K.5-12</t>
  </si>
  <si>
    <t>373</t>
  </si>
  <si>
    <t>Montaż anten FM 88-108 MHz</t>
  </si>
  <si>
    <t>374</t>
  </si>
  <si>
    <t>Montaż konwerterów satelitarnych</t>
  </si>
  <si>
    <t>375</t>
  </si>
  <si>
    <t>KNNR 5 0404-01</t>
  </si>
  <si>
    <t>Montaż skrzynek ochrony przeciwprzepięciowej</t>
  </si>
  <si>
    <t>376</t>
  </si>
  <si>
    <t>KNR 5-06 0203-11</t>
  </si>
  <si>
    <t>Montaż wzmacniaczy kanałowych</t>
  </si>
  <si>
    <t>377</t>
  </si>
  <si>
    <t>Montaż multiswitchy 5-wejściowych i 8-wyjść</t>
  </si>
  <si>
    <t>378</t>
  </si>
  <si>
    <t>Montaż wzmacniaczy magistrali RTV+SAT z zasilaczem</t>
  </si>
  <si>
    <t>379</t>
  </si>
  <si>
    <t>380</t>
  </si>
  <si>
    <t>Kable koncentryczne zewnętrzne wciągane do rur</t>
  </si>
  <si>
    <t>381</t>
  </si>
  <si>
    <t>Rury instalacyjne RB18 mm układane n.t.</t>
  </si>
  <si>
    <t>382</t>
  </si>
  <si>
    <t>KNNR 5 0101-05</t>
  </si>
  <si>
    <t>Rury karbowane RVS18 układane pt lub w ściankach gk</t>
  </si>
  <si>
    <t>383</t>
  </si>
  <si>
    <t>Kable koncentryczne wciągane do rur</t>
  </si>
  <si>
    <t>384</t>
  </si>
  <si>
    <t>Kable koncentryczne układane w gotowych korytkach z mocowaniem</t>
  </si>
  <si>
    <t>385</t>
  </si>
  <si>
    <t>KNR 5-06 0710-02</t>
  </si>
  <si>
    <t>Montaż paneli RACK 19" 24 porty typu F 1U</t>
  </si>
  <si>
    <t>386</t>
  </si>
  <si>
    <t>Montaż złączy na kablach koncentrycznych typu F</t>
  </si>
  <si>
    <t>387</t>
  </si>
  <si>
    <t>Mocowanie osprzętu na zaprawie cementowej lub gipsowej - wykonanie ślepych otworów w podłożu z cegły</t>
  </si>
  <si>
    <t>388</t>
  </si>
  <si>
    <t>Puszki instalacyjne podtynkowe o średnicy do 60 mm pojedyncze</t>
  </si>
  <si>
    <t>389</t>
  </si>
  <si>
    <t>KNR 2-25 0708-01</t>
  </si>
  <si>
    <t>Montaż gniazd podtynkowych RTV+SAT</t>
  </si>
  <si>
    <t>390</t>
  </si>
  <si>
    <t>KNR 5-01 1310-01</t>
  </si>
  <si>
    <t>Pomiary sygnałów RTV+SAT</t>
  </si>
  <si>
    <t>RAZEM 3.3 INSTALACJA RTV</t>
  </si>
  <si>
    <t>391</t>
  </si>
  <si>
    <t>KNR AT-15 0109-01</t>
  </si>
  <si>
    <t xml:space="preserve">SST- ELE- 5.1  </t>
  </si>
  <si>
    <t>Montaż szafy dystrybucyjnej wolnostojącej 19" 42U 800x1000, drzwi przód jednoskrzydłowe perforowane, drzwi tył dwuskrzydłowe perforowane, panele boczne podzielone poziomo, 2 wsporniki PDU, wymiary (2045 mm x 800 mm x 1000 mm) - GPD1 i 2</t>
  </si>
  <si>
    <t>392</t>
  </si>
  <si>
    <t>Montaż szafy dystrybucyjnej wolnostojącej 19" 42U 800x1000, drzwi przód jednoskrzydłowe perforowane, panele boczne podzielone poziomo - LPD-1</t>
  </si>
  <si>
    <t>393</t>
  </si>
  <si>
    <t>Montaż szafy dystrybucyjnej wolnostojącej 19" 26U 800x1000, drzwi przód jednoskrzydłowe perforowane - LPD0 i 1</t>
  </si>
  <si>
    <t>394</t>
  </si>
  <si>
    <t>KNR AT-15 0109-03</t>
  </si>
  <si>
    <t xml:space="preserve">SST- ELE- 5.1   </t>
  </si>
  <si>
    <t>Montaż szaf dystrybucyjnych 19" wiszących dwudzielnych RACK 18U, drzwi przednie na zawiasach z perforacją, drzwi tylne na zawiasach, zdejmowane panele boczne, wprowadzenie kabli od góry i od dołu, głębokość 635mm, obciążalność 136kg- LPD2, 3 i 4</t>
  </si>
  <si>
    <t>395</t>
  </si>
  <si>
    <t>KNR AT-15 0109-06</t>
  </si>
  <si>
    <t>Dodatek do kol. 01 - za wielkość szafy stojącej - 33U-48U</t>
  </si>
  <si>
    <t>396</t>
  </si>
  <si>
    <t>KNR AT-15 0109-05</t>
  </si>
  <si>
    <t>Dodatek do kol. 01 - za wielkość szafy stojącej - 24U-32U</t>
  </si>
  <si>
    <t>397</t>
  </si>
  <si>
    <t>KNR AT-15 0109-04</t>
  </si>
  <si>
    <t>Dodatek do kol. 01 - za wielkość szafy stojącej - do 23U</t>
  </si>
  <si>
    <t>398</t>
  </si>
  <si>
    <t>Montaż szyn uziemiających</t>
  </si>
  <si>
    <t>399</t>
  </si>
  <si>
    <t>KNR AT-15 0109-09</t>
  </si>
  <si>
    <t>Montaż wyposażenia szaf dystrybucyjnych 19" - panel wentylacyjny do szaf wiszących</t>
  </si>
  <si>
    <t>400</t>
  </si>
  <si>
    <t>KNR AT-15 0109-10</t>
  </si>
  <si>
    <t>Montaż wyposażenia szaf dystrybucyjnych 19" - pionowa listwa zasilająca PDU, zarządzalna z możliwością monitorowania środowiska, montowana z tyłu szafy, 1-fazowa, (24) gniazda (20)xC13 + (4)xC19</t>
  </si>
  <si>
    <t>401</t>
  </si>
  <si>
    <t>Montaż wyposażenia szaf dystrybucyjnych 19" - listwa zasilająca z 9 gniazdami 2P+Z i wyłącznikiem</t>
  </si>
  <si>
    <t>402</t>
  </si>
  <si>
    <t>KNR AT-15 0109-15</t>
  </si>
  <si>
    <t>Montaż wyposażenia szaf dystrybucyjnych 19" - pionowy organizer kabli krosowych z uchwytami bocznymi do szafy RACK o szerokości 800mm, 42U, czarny (lewy + prawy)</t>
  </si>
  <si>
    <t>403</t>
  </si>
  <si>
    <t>Montaż wyposażenia szaf dystrybucyjnych 19" - poziomy organizer kabli z klapką z przodu, 1U</t>
  </si>
  <si>
    <t>404</t>
  </si>
  <si>
    <t>KNR AT-15 0110-01</t>
  </si>
  <si>
    <t>Montaż wyposażenia szaf dystrybucyjnych 19" - obudowa światłowodowa uchylna na 8 kaset oraz tacę spawów, 2U</t>
  </si>
  <si>
    <t>405</t>
  </si>
  <si>
    <t>Montaż wyposażenia szaf dystrybucyjnych 19" - obudowa światłowodowa uchylna na 4 kaset oraz tacę spawów, 1U</t>
  </si>
  <si>
    <t>406</t>
  </si>
  <si>
    <t>KNR AT-15 0110-05</t>
  </si>
  <si>
    <t>Wyposażenie tablic rozdzielczych światłowodowych - kaseta na spawy światłowodowe z pokrywą oraz modułami LC OM3/OM4; 6xLC-duplex</t>
  </si>
  <si>
    <t>407</t>
  </si>
  <si>
    <t>Montaż wyposażenia szaf dystrybucyjnych 19" - panel światłowodowy 12xLC duplex</t>
  </si>
  <si>
    <t>408</t>
  </si>
  <si>
    <t>KNR AT-15 0105-02</t>
  </si>
  <si>
    <t>Spawanie kabla światłowodowego jednomodowego w kasetach światłowodowych pigtail LC OM4, 900um, 1m osłonka spawu 60mm</t>
  </si>
  <si>
    <t>409</t>
  </si>
  <si>
    <t>KNR AT-15 0112-01</t>
  </si>
  <si>
    <t>Montaż panela krosowego ekranowanego 19" 1U - panel 24 porty, ekranowane, niezaładowany, skośny, 1U</t>
  </si>
  <si>
    <t>410</t>
  </si>
  <si>
    <t>KNR AT-15 0107-02</t>
  </si>
  <si>
    <t>Montaż modułów RJ45 kat.6A ekranowanych na skrętce 4-parowej, podłączenie modułów RJ-45 do panela krosowego</t>
  </si>
  <si>
    <t>411</t>
  </si>
  <si>
    <t>KNR AT-15 0119-04</t>
  </si>
  <si>
    <t>Krosowanie - kabel krosowy światłowodowy</t>
  </si>
  <si>
    <t>412</t>
  </si>
  <si>
    <t>KNR AT-15 0119-02</t>
  </si>
  <si>
    <t>Krosowanie - kabel krosowy kat.6A F/FTP</t>
  </si>
  <si>
    <t>413</t>
  </si>
  <si>
    <t>Montaż wyposażenia szaf dystrybucyjnych 19" - panel zaślepiający 1U, beznarzędziowy</t>
  </si>
  <si>
    <t>414</t>
  </si>
  <si>
    <t>KNR AT-15 0109-14</t>
  </si>
  <si>
    <t>Montaż wyposażenia szaf dystrybucyjnych 19" - przełącznik 24xRJ45 _PoE+_4xSFP+</t>
  </si>
  <si>
    <t>415</t>
  </si>
  <si>
    <t>KNR AT-15 0101-03</t>
  </si>
  <si>
    <t>Układanie pionowego okablowania strukturalnego - odcinek pionowy, kabel światłowodowy SM 12-wł.</t>
  </si>
  <si>
    <t>416</t>
  </si>
  <si>
    <t>KNR AT-15 0102-01</t>
  </si>
  <si>
    <t>Układanie poziomego okablowania strukturalnego - odcinek pionowy, kabel F/FTP, kat. 6A</t>
  </si>
  <si>
    <t>417</t>
  </si>
  <si>
    <t>KNR AT-15 0103-01</t>
  </si>
  <si>
    <t>Dodatek za układanie kabla w korytach</t>
  </si>
  <si>
    <t>m kabl a</t>
  </si>
  <si>
    <t>418</t>
  </si>
  <si>
    <t>KNR AT-15 0103-04</t>
  </si>
  <si>
    <t>Dodatek za układanie kabla w peszlu lub rurce</t>
  </si>
  <si>
    <t>m wiąz ki</t>
  </si>
  <si>
    <t>419</t>
  </si>
  <si>
    <t>420</t>
  </si>
  <si>
    <t>421</t>
  </si>
  <si>
    <t>422</t>
  </si>
  <si>
    <t>423</t>
  </si>
  <si>
    <t>KNR AT-15 0108-02</t>
  </si>
  <si>
    <t>Montaż gniazd podtynkowych teleinformatycznych 1xRJ45 lub 2xRJ45</t>
  </si>
  <si>
    <t>424</t>
  </si>
  <si>
    <t>KNNR 5 0301-12</t>
  </si>
  <si>
    <t>Przygotowanie podłoża pod osprzęt instalacyjny mocowany na zaprawie cementowej lub gipsowej - wykonanie ślepych otworów w podłożu betonowym</t>
  </si>
  <si>
    <t>425</t>
  </si>
  <si>
    <t>426</t>
  </si>
  <si>
    <t>KNR AT-15 0108-01</t>
  </si>
  <si>
    <t>Montaż gniazd natynkowych teleinformatycznych 1xRJ45 lub 2xRJ45</t>
  </si>
  <si>
    <t>427</t>
  </si>
  <si>
    <t>KNR AT-15 0108-04</t>
  </si>
  <si>
    <t>Montaż gniazd teleinformatycznych M45 2xRJ45 w puszkach podłogowych</t>
  </si>
  <si>
    <t>428</t>
  </si>
  <si>
    <t>Montaż modułów RJ45 kat.6A ekranowanych na skrętce 4-parowej, podłączenie modułów RJ-45</t>
  </si>
  <si>
    <t>429</t>
  </si>
  <si>
    <t>Montaż AP (Antena: 1x wbudowana, standard szyfrowania: WPA3, standard WiFi: 802.11ax (gen.6))</t>
  </si>
  <si>
    <t>430</t>
  </si>
  <si>
    <t>KNR AT-15 0118-01</t>
  </si>
  <si>
    <t>Wykonanie pomiarów torów transmisyjnych (pomiary dynamiczne) - pierwsza linia</t>
  </si>
  <si>
    <t>431</t>
  </si>
  <si>
    <t>KNR AT-15 0118-02</t>
  </si>
  <si>
    <t>Wykonanie pomiarów torów transmisyjnych (pomiary dynamiczne) - każda następna linia</t>
  </si>
  <si>
    <t>432</t>
  </si>
  <si>
    <t>Wykonanie pomiarów torów transmisyjnych (pomiary reflektometryczne) - pierwsza linia</t>
  </si>
  <si>
    <t>433</t>
  </si>
  <si>
    <t>Wykonanie pomiarów torów transmisyjnych (pomiary reflektometryczne) - każda następna linia</t>
  </si>
  <si>
    <t>RAZEM 3.4 INSTALACJA LAN</t>
  </si>
  <si>
    <t>INSTALACJA AV I WIDEOKONFERENCJI</t>
  </si>
  <si>
    <t>3.5.1</t>
  </si>
  <si>
    <t>SALA KONFERENCYJNA 0.26 + SALA SEMINARYJNA 0.27</t>
  </si>
  <si>
    <t>3.5.1.1</t>
  </si>
  <si>
    <t>URZĄDZENIA GŁOŚNIKOWE</t>
  </si>
  <si>
    <t>434</t>
  </si>
  <si>
    <t>KNR 5-06 0814-01</t>
  </si>
  <si>
    <t>Montaż zestawów głośnikowych 2-drożnych szerokopasmowych, 300W</t>
  </si>
  <si>
    <t>435</t>
  </si>
  <si>
    <t>KNR 5-08 0802-01</t>
  </si>
  <si>
    <t>Mechaniczne wykonanie ślepych otworów w cegle głębokości do 8 cm i śr. do 10 mm</t>
  </si>
  <si>
    <t>436</t>
  </si>
  <si>
    <t>KNNR 5 1201-04</t>
  </si>
  <si>
    <t>Osadzenie w podłożu kołków metalowych kotwiących M10 w ścianie</t>
  </si>
  <si>
    <t>437</t>
  </si>
  <si>
    <t>Konstrukcje wsporcze przykręcane o masie do 1 kg 2 mocowania - uchwyt ścienny do kolumny szerokopasmowej</t>
  </si>
  <si>
    <t>438</t>
  </si>
  <si>
    <t>Montaż zestawów głośnikowych 2-drożnych szerokopasmowych, 75W</t>
  </si>
  <si>
    <t>RAZEM 3.5.1.1 URZĄDZENIA GŁOŚNIKOWE</t>
  </si>
  <si>
    <t>3.5.1.2</t>
  </si>
  <si>
    <t>URZĄDZENIA WEJŚCIOWE AUDIO/PRZYŁĄCZA</t>
  </si>
  <si>
    <t>439</t>
  </si>
  <si>
    <t>KNR 5-06 0305-04</t>
  </si>
  <si>
    <t>Momntaż 2-kanałowych odbiorników UHF</t>
  </si>
  <si>
    <t>440</t>
  </si>
  <si>
    <t>KNR 5-06 0301-01</t>
  </si>
  <si>
    <t>Montaż nadajników do ręki, akumulator</t>
  </si>
  <si>
    <t>441</t>
  </si>
  <si>
    <t>Montaż nadajników miniaturowych body pack, akumulator</t>
  </si>
  <si>
    <t>442</t>
  </si>
  <si>
    <t>KNR 5-06 0301-02</t>
  </si>
  <si>
    <t>Montaż mikrofonów powierzchniowych podstawkowych</t>
  </si>
  <si>
    <t>443</t>
  </si>
  <si>
    <t>Montaż mikrofonów na gęsiej szyi</t>
  </si>
  <si>
    <t>444</t>
  </si>
  <si>
    <t>Stacja ładująca do wszystkich typów nadajników</t>
  </si>
  <si>
    <t>445</t>
  </si>
  <si>
    <t>KNR 5-06 1402-01</t>
  </si>
  <si>
    <t>Montaż anten szerokopasmowych UHF za pomocą ściennego uchwytu do anten</t>
  </si>
  <si>
    <t>446</t>
  </si>
  <si>
    <t>KNR 5-06 0303-02</t>
  </si>
  <si>
    <t>Montaż kompaktowych paneli ściennych audio</t>
  </si>
  <si>
    <t>447</t>
  </si>
  <si>
    <t>KNR 5-06 0103-07</t>
  </si>
  <si>
    <t>Montaż odtwarzaczy sieciowych audio, USB</t>
  </si>
  <si>
    <t>RAZEM 3.5.1.2 URZĄDZENIA WEJŚCIOWE AUDIO/PRZYŁĄCZA</t>
  </si>
  <si>
    <t>3.5.1.3</t>
  </si>
  <si>
    <t>SYSTEM PROJEKCJI WIDEO + SYSTEM PREZENTACYJNY</t>
  </si>
  <si>
    <t>448</t>
  </si>
  <si>
    <t>449</t>
  </si>
  <si>
    <t>450</t>
  </si>
  <si>
    <t>Konstrukcje wsporcze przykręcane o masie do 1 kg 2 mocowania - ścienny uchwyt montażowy dla monitorów wielkoform.</t>
  </si>
  <si>
    <t>451</t>
  </si>
  <si>
    <t>KNR 5-06 0616-08</t>
  </si>
  <si>
    <t>Montaż monitora projekcyjnego wielkoformatowego 4K, typ 1</t>
  </si>
  <si>
    <t>452</t>
  </si>
  <si>
    <t>Montaż monitora projekcyjnego wielkoformatowego 4K, typ 2</t>
  </si>
  <si>
    <t>453</t>
  </si>
  <si>
    <t>KNR AL-01 0701-02</t>
  </si>
  <si>
    <t>Montaż transmiterów wideo IP</t>
  </si>
  <si>
    <t>454</t>
  </si>
  <si>
    <t>Montaż odbiorników wideo IP</t>
  </si>
  <si>
    <t>455</t>
  </si>
  <si>
    <t>KNR 5-06 0210-06</t>
  </si>
  <si>
    <t>Montaż zestawów do bezprzewodowej transmisji obrazu</t>
  </si>
  <si>
    <t>RAZEM 3.5.1.3 SYSTEM PROJEKCJI WIDEO + SYSTEM PREZENTACYJNY</t>
  </si>
  <si>
    <t>3.5.1.4</t>
  </si>
  <si>
    <t>URZĄDZENIA GŁÓWNE</t>
  </si>
  <si>
    <t>456</t>
  </si>
  <si>
    <t>KNR AL-01 0502-06</t>
  </si>
  <si>
    <t>Montaż cyfrowych mikserów audio, DSP</t>
  </si>
  <si>
    <t>457</t>
  </si>
  <si>
    <t>Montaż regulatorów ściennych PLM-WCP</t>
  </si>
  <si>
    <t>458</t>
  </si>
  <si>
    <t>KNR 5-06 0204-02</t>
  </si>
  <si>
    <t>Montaż wzmacniaczy 2-kanałowych mocy</t>
  </si>
  <si>
    <t>459</t>
  </si>
  <si>
    <t>KNR AL-01 0502-09</t>
  </si>
  <si>
    <t>Montaż modułów zarządzających transmisją sygnału wideo</t>
  </si>
  <si>
    <t>460</t>
  </si>
  <si>
    <t>KNR AT-14 0110-07</t>
  </si>
  <si>
    <t>Montaż przełączników zarządzalnych RACK Gigabit Ethernet 24 złącza PoE/PoE+ do systemu sterowania</t>
  </si>
  <si>
    <t>461</t>
  </si>
  <si>
    <t>Montaż punktu dostepowego WLAN PoE</t>
  </si>
  <si>
    <t>462</t>
  </si>
  <si>
    <t>463</t>
  </si>
  <si>
    <t>KNR AL-01 0502-10</t>
  </si>
  <si>
    <t>Tablet z aplikacją sterującą</t>
  </si>
  <si>
    <t>RAZEM 3.5.1.4 URZĄDZENIA GŁÓWNE</t>
  </si>
  <si>
    <t>3.5.1.5</t>
  </si>
  <si>
    <t>PERYFERIA I OKABLOWANIE</t>
  </si>
  <si>
    <t>464</t>
  </si>
  <si>
    <t>Szafa teletechniczna stojąca RACK 19" 24U z wyposażeniem i okablowaniem wewnętrznym</t>
  </si>
  <si>
    <t>465</t>
  </si>
  <si>
    <t>KNR 5-06 0301-03</t>
  </si>
  <si>
    <t>Instalowanie mikrofonów na statywie wysokim</t>
  </si>
  <si>
    <t>466</t>
  </si>
  <si>
    <t>Rury instalacyjne typu RB16 mm układane n.t.</t>
  </si>
  <si>
    <t>467</t>
  </si>
  <si>
    <t>Rury karbowane RVS16 układane p/t lub w ściankach gk</t>
  </si>
  <si>
    <t>468</t>
  </si>
  <si>
    <t>Kable głośnikowe FRNC wciągane do rurki</t>
  </si>
  <si>
    <t>469</t>
  </si>
  <si>
    <t>Kable sygnałowe 2 x 0.22 mm2 wciągane do rurki</t>
  </si>
  <si>
    <t>470</t>
  </si>
  <si>
    <t>Kable transmisyjne danych Cat.6 wciągane do rurki</t>
  </si>
  <si>
    <t>471</t>
  </si>
  <si>
    <t>KNNR 5 1307-01</t>
  </si>
  <si>
    <t>Sprawdzenie i pomiary obwodów sygnalizacyjnych</t>
  </si>
  <si>
    <t>RAZEM 3.5.1.5 PERYFERIA I OKABLOWANIE</t>
  </si>
  <si>
    <t>RAZEM 3.5.1 SALA KONFERENCYJNA 0.26 + SALA SEMINARYJNA 0.27</t>
  </si>
  <si>
    <t>3.5.2</t>
  </si>
  <si>
    <t>SALA KONFERENCYJNA 0.12</t>
  </si>
  <si>
    <t>3.5.2.1</t>
  </si>
  <si>
    <t>472</t>
  </si>
  <si>
    <t>RAZEM 3.5.2.1 URZĄDZENIA GŁOŚNIKOWE</t>
  </si>
  <si>
    <t>3.5.2.2</t>
  </si>
  <si>
    <t>473</t>
  </si>
  <si>
    <t>474</t>
  </si>
  <si>
    <t>475</t>
  </si>
  <si>
    <t>476</t>
  </si>
  <si>
    <t>477</t>
  </si>
  <si>
    <t>478</t>
  </si>
  <si>
    <t>479</t>
  </si>
  <si>
    <t>480</t>
  </si>
  <si>
    <t>481</t>
  </si>
  <si>
    <t>RAZEM 3.5.2.2 URZĄDZENIA WEJŚCIOWE AUDIO/PRZYŁĄCZA</t>
  </si>
  <si>
    <t>3.5.2.3</t>
  </si>
  <si>
    <t>482</t>
  </si>
  <si>
    <t>483</t>
  </si>
  <si>
    <t>484</t>
  </si>
  <si>
    <t>485</t>
  </si>
  <si>
    <t>486</t>
  </si>
  <si>
    <t>487</t>
  </si>
  <si>
    <t>488</t>
  </si>
  <si>
    <t>RAZEM 3.5.2.3 SYSTEM PROJEKCJI WIDEO + SYSTEM PREZENTACYJNY</t>
  </si>
  <si>
    <t>3.5.2.4</t>
  </si>
  <si>
    <t>489</t>
  </si>
  <si>
    <t>490</t>
  </si>
  <si>
    <t>491</t>
  </si>
  <si>
    <t>492</t>
  </si>
  <si>
    <t>493</t>
  </si>
  <si>
    <t>494</t>
  </si>
  <si>
    <t>RAZEM 3.5.2.4 URZĄDZENIA GŁÓWNE</t>
  </si>
  <si>
    <t>3.5.2.5</t>
  </si>
  <si>
    <t>495</t>
  </si>
  <si>
    <t>496</t>
  </si>
  <si>
    <t>497</t>
  </si>
  <si>
    <t>498</t>
  </si>
  <si>
    <t>499</t>
  </si>
  <si>
    <t>500</t>
  </si>
  <si>
    <t>501</t>
  </si>
  <si>
    <t>502</t>
  </si>
  <si>
    <t>RAZEM 3.5.2.5 PERYFERIA I OKABLOWANIE</t>
  </si>
  <si>
    <t>3.5.2.6</t>
  </si>
  <si>
    <t>SYSTEM TŁUMACZEŃ SYMULTANICZNYCH</t>
  </si>
  <si>
    <t>503</t>
  </si>
  <si>
    <t>504</t>
  </si>
  <si>
    <t>505</t>
  </si>
  <si>
    <t>KNR 5-06 0702-02</t>
  </si>
  <si>
    <t>Konektor Phantom power</t>
  </si>
  <si>
    <t>506</t>
  </si>
  <si>
    <t>KNR 5-06 0101-09</t>
  </si>
  <si>
    <t>Montaż kompatkowych mikserów audio</t>
  </si>
  <si>
    <t>507</t>
  </si>
  <si>
    <t>Montaż cyfrowych nadajników 5.8 GHz</t>
  </si>
  <si>
    <t>508</t>
  </si>
  <si>
    <t>Montaż anten 5.8 GHz</t>
  </si>
  <si>
    <t>509</t>
  </si>
  <si>
    <t>KNR 5-06 0105-06</t>
  </si>
  <si>
    <t>Montaż cyfrowych miniat. odbiornik 5.8 GHz</t>
  </si>
  <si>
    <t>510</t>
  </si>
  <si>
    <t>KNR 5-06 0105-01</t>
  </si>
  <si>
    <t>Słuchawki nauszne, stereofoniczne</t>
  </si>
  <si>
    <t>RAZEM 3.5.2.6 SYSTEM TŁUMACZEŃ SYMULTANICZNYCH</t>
  </si>
  <si>
    <t>RAZEM 3.5.2 SALA KONFERENCYJNA 0.12</t>
  </si>
  <si>
    <t>3.5.3</t>
  </si>
  <si>
    <t>GNIAZDA HDMI I VGA</t>
  </si>
  <si>
    <t>511</t>
  </si>
  <si>
    <t>KNNR 5 0103-03</t>
  </si>
  <si>
    <t>Rury instalacyjne typu RB37mm układane n.t.</t>
  </si>
  <si>
    <t>512</t>
  </si>
  <si>
    <t>Kable typu HDMI zakończone wtykami wciągane do rur</t>
  </si>
  <si>
    <t>513</t>
  </si>
  <si>
    <t>Kable typu VGA zakończone wtykami wciągane do rur</t>
  </si>
  <si>
    <t>514</t>
  </si>
  <si>
    <t>KNR 5-06 0704-04</t>
  </si>
  <si>
    <t>Montaż gniazd HDMI n/t</t>
  </si>
  <si>
    <t>515</t>
  </si>
  <si>
    <t>Montaż gniazd VGA n/t</t>
  </si>
  <si>
    <t>516</t>
  </si>
  <si>
    <t>517</t>
  </si>
  <si>
    <t>518</t>
  </si>
  <si>
    <t>Montaż gniazd HDMI p/t</t>
  </si>
  <si>
    <t>519</t>
  </si>
  <si>
    <t>Montaż gniazd VGA p/t</t>
  </si>
  <si>
    <t>520</t>
  </si>
  <si>
    <t>Montaż gniazd HDMI 45x45</t>
  </si>
  <si>
    <t>521</t>
  </si>
  <si>
    <t>RAZEM 3.5.3 GNIAZDA HDMI I VGA</t>
  </si>
  <si>
    <t>RAZEM 3.5 INSTALACJA AV I WIDEOKONFERENCJI</t>
  </si>
  <si>
    <t>INSTALACJA KD</t>
  </si>
  <si>
    <t>522</t>
  </si>
  <si>
    <t>Rury typu RVS16mm układane p.t. lub w ściankach gk</t>
  </si>
  <si>
    <t>523</t>
  </si>
  <si>
    <t>Kable LIYCY 8x0,5mm2 wciągane do rurki</t>
  </si>
  <si>
    <t>524</t>
  </si>
  <si>
    <t>Kable YTDY 6x0,5mm2 wciągane do rurki</t>
  </si>
  <si>
    <t>525</t>
  </si>
  <si>
    <t>Kable OMY 2x1mm2 wciągane do rurki</t>
  </si>
  <si>
    <t>526</t>
  </si>
  <si>
    <t>527</t>
  </si>
  <si>
    <t>528</t>
  </si>
  <si>
    <t>529</t>
  </si>
  <si>
    <t>Rury instalacyjne RB16mm układane n.t.</t>
  </si>
  <si>
    <t>530</t>
  </si>
  <si>
    <t>531</t>
  </si>
  <si>
    <t>532</t>
  </si>
  <si>
    <t>Montaż elementów systemu kontroli dostępu - czytnik kart zbliżeniowych; standard kart: Unique, MIFARE®, HID® Prox; częstotliwość pracy: 125 kHz, 13,56 MHz; zasięg odczytu: do 10 cm; klawiatura; interfejs wyjściowy: Wiegand; liczba bitów wyjściowych: 26 lub 37 (HID® Prox), 26 lub 34 (Unique, MIFARE®); typ złącza: kabel elastyczny; kolor: czarny; wymiary: 125 mm x 50 mm x 21 mm</t>
  </si>
  <si>
    <t>533</t>
  </si>
  <si>
    <t>Montaż elementów systemu kontroli dostępu - czytnik administratora; standard kart: MIFARE®; częstotliwość pracy: 13,56 MHz; zasięg odczytu: do 5 cm; interfejs wyjściowy: USB; liczba bitów wyjściowych: 32; kolor: czarny; wymiary: 106 mm x 82 mm x 25 mm</t>
  </si>
  <si>
    <t>534</t>
  </si>
  <si>
    <t>KNR AL-01</t>
  </si>
  <si>
    <t>Karty zbliżeniowe</t>
  </si>
  <si>
    <t>535</t>
  </si>
  <si>
    <t>KNR AL-01 0204-01</t>
  </si>
  <si>
    <t>Montaż przycisków wyjścia; styki: NC / NO / C; wymiary: 70 x 70 x 34 mm; typ montażu: nawierzchniowy; zakres temperatur: od -10°C do 55°C; typ: naciskany; obciążalność: 5A / 125VAC</t>
  </si>
  <si>
    <t>536</t>
  </si>
  <si>
    <t>Montaż przycisków wyjścia awaryjnego; styki: 2 pary zacisków C / NO / NC; wymiary: 87 x 87 x 58 mm; typ montażu: nawierzchniowy; zakres temperatur: od -30°C do 70°C; Obciążalność: 2A 30VDC;</t>
  </si>
  <si>
    <t>537</t>
  </si>
  <si>
    <t>Montaż elektromechanicznych elementów blokujących - elektrozaczep; rodzaj zamka: bez zasilania otwarty (NO); pobór prądu: 190 mA; zasilanie: 12V DC; wymiary (mm): 83 x 20.5 x 28.5</t>
  </si>
  <si>
    <t>538</t>
  </si>
  <si>
    <t>Montaż czujki kontaktronowej - czujka magnetyczna (NO/NC); parametry kontaktronu: 0.2A/30VDC/3W/200mOhm; styk: NC/NO</t>
  </si>
  <si>
    <t>539</t>
  </si>
  <si>
    <t xml:space="preserve">SST- ELE- 5.1    </t>
  </si>
  <si>
    <t>Montaż wyposażenia szaf dystrybucyjnych 19" - przełącznik z obsługują 802.3at PoE+, 802.3af, 60 W PoE, maksymalna moc 60 W do dowolnego portu 10/100 lub Gigabit Ethernet dla urządzeń obsługiwanych przez PoE+ i 15,4 W dla urządzeń obsługiwanych przez PoE, aż do osiągnięcia budżetu PoE dla przełącznika</t>
  </si>
  <si>
    <t>540</t>
  </si>
  <si>
    <t xml:space="preserve">SST- ELE- 5.1       </t>
  </si>
  <si>
    <t>Montaż wyposażenia szaf dystrybucyjnych 19" - przełącznik 24-portowy ; 24 x port, 4 x port UPLINK: 10Mb/s / 100Mb/s / 1Gb/s, 4 x port optyczny UPLINK: SFP; IEEE 802.3, IEEE 802.3u, IEEE 802.3ab, IEEE 802.3z, IEEE 802.3az; VLAN, IGMP snooping, GVRP, zarządzanie pasmem, agregacja połączeń, RTSP, Radius, SSL, MAC filtering, DHCP, SNMPv3; wsparcie QoS; wsparcie CoS; bufor pakietu danych: 1500 KB; lista adresów MAC: 16K; obudowa: aluminium, kolor czarny;</t>
  </si>
  <si>
    <t>541</t>
  </si>
  <si>
    <t>Montaż wyposażenia szaf dystrybucyjnych 19" - przełącznik 8-portowy PoE+; 8 x port PoE+ 10Mb/s / 100Mb/s (ilość dostępnych równocześnie portów w trybie PoE+ ograniczona wydajnością zasilacza), 1 x port optyczny UPLINK: SFP, Uplink Combo x 1 :SFP(1Gb/s) + RJ45(1Gb/s); IEEE 802.3, IEEE 802.3u, IEEE 802.3x; lista adresów MAC: 4K; obudowa: Metal, kolor granatowy; Wydajność portów: 115 W dla portów 1 do 8, nie więcej niż 30 W dla jednego portu;</t>
  </si>
  <si>
    <t>542</t>
  </si>
  <si>
    <t>KNR AL-01 0112-06</t>
  </si>
  <si>
    <t>Montaż zasilacza buforowego do zasilania modułu kontrolera, czytników, zamków elektrycznych i ładowania akumulatora 7 Ah - 12V DC, 5 A</t>
  </si>
  <si>
    <t>543</t>
  </si>
  <si>
    <t>Montaż akumulatora 7Ah/12V</t>
  </si>
  <si>
    <t>544</t>
  </si>
  <si>
    <t>KNR AL-01 0302-02</t>
  </si>
  <si>
    <t>Montaż elementów systemu kontroli dostępu - kontroler standardowy; porty do czytników: 2; liczba drzwi dwustronnych: 1; liczba drzwi jednostronnych: 2; porty komunikacyjne: TCP; pamięć kart: 20 000; pamięć zdarzeń: 50 000; liczba linii dozorowych: 6; liczba wyjść sterujących: 3; zasilanie kontrolera: 12 VDC;</t>
  </si>
  <si>
    <t>545</t>
  </si>
  <si>
    <t>KNR AL-01 0701-01</t>
  </si>
  <si>
    <t>Serwer KD - dedykowana stacja w obudowie typu RACK; do 3 monitorów jednocześnie; system operacyjny: Microsoft Windows 10 Pro</t>
  </si>
  <si>
    <t>546</t>
  </si>
  <si>
    <t>KNR AL-01 0702-04</t>
  </si>
  <si>
    <t>Licencje dla 23 kontrolerów w systemie</t>
  </si>
  <si>
    <t>547</t>
  </si>
  <si>
    <t>Licencja 1 punkt RCP</t>
  </si>
  <si>
    <t>548</t>
  </si>
  <si>
    <t>549</t>
  </si>
  <si>
    <t>550</t>
  </si>
  <si>
    <t>KNR AL-01 0307-03</t>
  </si>
  <si>
    <t>Praca próbna systemu kontroli dostępu - próby pomontażowe czytnika identyfikującego</t>
  </si>
  <si>
    <t>551</t>
  </si>
  <si>
    <t>Praca próbna systemu kontroli dostępu - próby pomontażowe elektromechanicznych elementów blokujących</t>
  </si>
  <si>
    <t>552</t>
  </si>
  <si>
    <t>KNR AL-01 0306-03</t>
  </si>
  <si>
    <t>Uruchomienie systemu kontroli dostępu do 8 sterowników (kontrolerów) magistrali</t>
  </si>
  <si>
    <t>553</t>
  </si>
  <si>
    <t>KNR AL-01 0306-04</t>
  </si>
  <si>
    <t>Uruchomienie systemu kontroli dostępu - za każdy dodatkowy sterownik (kontroler) magistrali powyżej 8</t>
  </si>
  <si>
    <t>554</t>
  </si>
  <si>
    <t>KNR AL-01 0307-02</t>
  </si>
  <si>
    <t>Praca próbna systemu kontroli dostępu - próby pomontażowe sterownika (kontrolera) magistrali</t>
  </si>
  <si>
    <t>555</t>
  </si>
  <si>
    <t>Szkolenie obsługi</t>
  </si>
  <si>
    <t>RAZEM 3.6 INSTALACJA KD</t>
  </si>
  <si>
    <t>INSTALACJA CCTV</t>
  </si>
  <si>
    <t>556</t>
  </si>
  <si>
    <t>Układanie pionowego okablowania strukturalnego - odcinek pionowy, kabel światłowodowy SM 4-wł.</t>
  </si>
  <si>
    <t>557</t>
  </si>
  <si>
    <t>558</t>
  </si>
  <si>
    <t>559</t>
  </si>
  <si>
    <t>560</t>
  </si>
  <si>
    <t>561</t>
  </si>
  <si>
    <t>Montaż panela krosowego ekranowanego 19" 1U - panel 16 portów, ekranowany, niezaładowany, skośny, 1U</t>
  </si>
  <si>
    <t>562</t>
  </si>
  <si>
    <t>563</t>
  </si>
  <si>
    <t>564</t>
  </si>
  <si>
    <t>565</t>
  </si>
  <si>
    <t>566</t>
  </si>
  <si>
    <t>567</t>
  </si>
  <si>
    <t xml:space="preserve">SST- ELE- 5.1           </t>
  </si>
  <si>
    <t>Montaż wyposażenia szaf dystrybucyjnych 19" - przełącznik 24-portowy PoE; 24 x port PoE 10Mb/s / 100Mb/s / 1Gb/s, 4 x port UPLINK: 10Mb/s / 100Mb/s / 1Gb/s, 4 x port optyczny UPLINK: SFP; IEEE 802.3, IEEE 802.3u, IEEE 802.3ab, IEEE 802.3z, IEEE 802.3x, IEEE 802.1p, IEEE 802.3az, IEEE 802.1D, IEEE 802.1w, IEEE 802.1s, IEEE 802.1X; VLAN, IGMP snooping, GVRP, zarządzanie pasmem, agregacja połączeń, RTSP, Radius, SSL, SSH, MAC filtering, DHCP, SNMPv3; wsparcie QoS; wsparcie CoS; bufor pakietu danych: 1500 KB; lista adresów MAC: 16K; obudowa: aluminium, kolor czarny; Wydajność portów: 375 W dla portów 1 do 24, nie więcej niż 15 W dla jednego portu</t>
  </si>
  <si>
    <t>568</t>
  </si>
  <si>
    <t>KNR AL-01 0501-02</t>
  </si>
  <si>
    <t xml:space="preserve">SST- ELE- 5.1                     </t>
  </si>
  <si>
    <t>Montaż elementów systemu telewizji użytkowej - kamera IP z analizą obrazu w oparciu o Deep Learning; 4 MPX, CMOS 1/3” SmartSens; czułość: 0.005 lx (0 lx z włączonym IR); DSS; WDR (podwójne skanowanie przetwornika), 120dB; DNR: 2D, 3D; Defog (F-DNR); HLC; obiektyw: f=2.8 mm/F1.6; mechaniczny filtr podczerwieni; 30 kl/s dla 2592 x 1520, 60 kl/s dla 1920 x 1080 (Full HD) i niższych rozdzielczości; liczba strumieni: 3; kompresja: H.264, H.264+, H.264 Smart, H.265, H.265+, H.265 Smart, MJPEG; strefy prywatności: 4; detekcja ruchu; funkcje analizy obrazu: sabotaż, pozostawienie obiektu, zniknięcie obiektu, przekroczenie linii, wkroczenie do strefy, wyjście ze strefy, zliczanie obiektów, detekcja twarzy, detekcja osób, detekcja osób nienoszących maski, zliczanie przekroczeń linii, zmiana sceny, utrata ostrości, zmiana kolorystyki, rozróżnianie obiektów, zliczanie osób, detekcja pojazdów, zliczanie pojazdów; zasięg IR do 50 m; wej. audio; obsługa kart: microSD; obudowa: IP 67; Obudowa: aluminiowa, w kolorze białym, uchwyt ścienny z przepustem kablowym w zestawie , stopień ochrony IK10; zasilanie: PoE, 12 VDC; temp. pracy: -30°C ~ 60°C z adapterem ściennym/sufitowym</t>
  </si>
  <si>
    <t>569</t>
  </si>
  <si>
    <t>Montaż elementów systemu telewizji użytkowej - kamera IP motor-zoom z analizą obrazu w oparciu o Deep Learning; 5 MPX, CMOS 1/2.7" OV; czułość: 0.007 lx (0 lx z włączonym IR); DSS; WDR (podwójne skanowanie przetwornika), 120dB; DNR: 2D, 3D; Defog (F-DNR); HLC; obiektyw: motor-zoom z automatyczną przysłoną, f=2.8 ~ 12 mm/F1.4; mechaniczny filtr podczerwieni; 30 kl/s dla 2592 x 1944, 60 kl/s dla 1920 x 1080 (Full HD) i niższych rozdzielczości; liczba strumieni: 3; kompresja: H.264, H.264+, H.264 Smart, H.265, H.265+, H.265 Smart, MJPEG; strefy prywatności: 4; detekcja ruchu; funkcje analizy obrazu: sabotaż, przekroczenie linii, wkroczenie do strefy, wyjście ze strefy, zliczanie obiektów, detekcja twarzy, detekcja osób, detekcja osób nienoszących maski, zliczanie przekroczeń linii, zmiana sceny, utrata ostrości, zmiana kolorystyki, rozróżnianie obiektów, zliczanie osób, detekcja pojazdów, zliczanie pojazdów; zasięg IR do 50 m; wej./wyj. audio wbudowany mikrofon; obsługa kart: microSD; średnica: 112 mm; obudowa: IP 67; obudowa: wandaloodporna IK10, aluminiowa, w kolorze białym; zasilanie: PoE, 12 VDC; temp. pracy: -30°C ~ 60°C</t>
  </si>
  <si>
    <t>570</t>
  </si>
  <si>
    <t>KNR AT-15 0109-08</t>
  </si>
  <si>
    <t>Montaż wyposażenia szaf dystrybucyjnych 19" - 16-kanałowy ogranicznik przepięć w sieci Ethernet 10/100 Mb/s; 16-kanałowy ogranicznik przepięć w sieci Ethernet 10/100 Mb/s po kablu UTP i FTP, ochrona PoE, super-szybkie bezpieczniki MOSFET, 32 ekranowane złącza RJ-45 (16 wej/16 wyj), możliwość montażu w szafie RACK 19&amp;quot;, wys. 1U</t>
  </si>
  <si>
    <t>571</t>
  </si>
  <si>
    <t>Montaż wyposażenia szaf dystrybucyjnych 19" - 8-kanałowy ogranicznik przepięć w sieci Ethernet 10/100 Mb/s; 8-kanałowy ogranicznik przepięć w sieci Ethernet 10/100 Mb/s po kablu UTP i FTP, ochrona PoE, super-szybkie bezpieczniki MOSFET, 16 ekranowanych złącz RJ-45 (8 wej/8 wyj), możliwość montażu w szafie RACK 19&amp;quot;, wys. 1U</t>
  </si>
  <si>
    <t>572</t>
  </si>
  <si>
    <t>KNR AT-15 0109-16</t>
  </si>
  <si>
    <t>Montaż wyposażenia szaf dystrybucyjnych 19" - zasilacz awaryjny RACK 19", autonomia: 6 min. przy 80% obciążenia; moc: 2000VA/1300W</t>
  </si>
  <si>
    <t>573</t>
  </si>
  <si>
    <t xml:space="preserve">SST- ELE- 5.1      </t>
  </si>
  <si>
    <t>Montaż rejestratora IP, do 150 kanałów wideo i audio; łączna przepustowość nagrywania 350 Mbit/s; prędkość nagrywania do 3750kl/s; prędkość wyświetlania do 1250kl/s; obsługa do 5 x HDD; obsługa rozdzielczości 4000 x 3000 i niższych; do 3 monitorów jednocześnie; system operacyjny: Microsoft Windows 10 IoT; możliwość współpracy z zewnętrznymi macierzami dyskowymi; możliwość instalacji w szafie RACK (obudowa: 4U)</t>
  </si>
  <si>
    <t>574</t>
  </si>
  <si>
    <t>Montaż elementów systemu kontroli dostępu - czytnik administratora; standard kart: MIFARE®</t>
  </si>
  <si>
    <t>575</t>
  </si>
  <si>
    <t>Montaż stacji klienckiej systemu CCTV w obudowie typu TOWER do 3 monitorów jednocześnie; system operacyjny: Microsoft Windows 10 Pro</t>
  </si>
  <si>
    <t>576</t>
  </si>
  <si>
    <t>Montaż monitorów LCD 21" do pracy 24h/7</t>
  </si>
  <si>
    <t>577</t>
  </si>
  <si>
    <t>Montaż elementów systemu telewizji użytkowej - klawiatura systemowa</t>
  </si>
  <si>
    <t>578</t>
  </si>
  <si>
    <t>Licencja 33 kanały wideo</t>
  </si>
  <si>
    <t>579</t>
  </si>
  <si>
    <t>KNR AL-01 0506-01</t>
  </si>
  <si>
    <t>Uruchomienie systemu TVU - linia transmisji wizji</t>
  </si>
  <si>
    <t>linia</t>
  </si>
  <si>
    <t>580</t>
  </si>
  <si>
    <t>581</t>
  </si>
  <si>
    <t>582</t>
  </si>
  <si>
    <t>583</t>
  </si>
  <si>
    <t>584</t>
  </si>
  <si>
    <t>RAZEM 3.7 INSTALACJA CCTV</t>
  </si>
  <si>
    <t>INSTALACJA SSWiN</t>
  </si>
  <si>
    <t>585</t>
  </si>
  <si>
    <t>586</t>
  </si>
  <si>
    <t>Rury karbowane RVS16mm układane p.t. lub w ściankach gk</t>
  </si>
  <si>
    <t>587</t>
  </si>
  <si>
    <t>588</t>
  </si>
  <si>
    <t>Kable YTDY 6x0,5mm2 układane w gotowych korytkach z mocowaniem</t>
  </si>
  <si>
    <t>589</t>
  </si>
  <si>
    <t>Kable YTDY 6x0,5mm2 układane p/t</t>
  </si>
  <si>
    <t>590</t>
  </si>
  <si>
    <t>KNR AL-01 0114-02</t>
  </si>
  <si>
    <t>Montaż obudowy centrali z zasilaczem</t>
  </si>
  <si>
    <t>591</t>
  </si>
  <si>
    <t>Montaż akumulatora 12V/18Ah</t>
  </si>
  <si>
    <t>592</t>
  </si>
  <si>
    <t>KNR AL-01 0102-04</t>
  </si>
  <si>
    <t>Montaż płyty głównej centrali; Ilość linii dozorowych na płycie: 16; maksymalna liczba linii przewodowych: 64; maksymalna liczba linii bezprzewodowych: 48; ilość kodów użytkownika: 192; ilość podsystemów: 8 (32 strefy); dialer telefoniczny na płycie, zdalne programowanie, współpraca z aplikacją mobilną</t>
  </si>
  <si>
    <t>593</t>
  </si>
  <si>
    <t>KNR AL-01 0102-01</t>
  </si>
  <si>
    <t>Montaż ekspanderów 8 wejść</t>
  </si>
  <si>
    <t>594</t>
  </si>
  <si>
    <t>KNR AL-01 0106-01</t>
  </si>
  <si>
    <t>Montaż modułu komunikacji systemu przez sieć Ethernet, monitoring TCP/IP, zdalna obsługa systemu</t>
  </si>
  <si>
    <t>595</t>
  </si>
  <si>
    <t>KNR AL-01 0208-01</t>
  </si>
  <si>
    <t>Montaż manipulatora; typ wyświetlacza: LCD; kolor wyświetlacza: zielony; linia klawiaturowa: tak - dwie linie klawiaturowe; wyjście PGM: nie; czytnik breloków zbliżeniowych: nie;</t>
  </si>
  <si>
    <t>596</t>
  </si>
  <si>
    <t>Montaż czujki ruchu PIR</t>
  </si>
  <si>
    <t>597</t>
  </si>
  <si>
    <t>Montaż czujki kontaktronowej - czujka magnetyczna dopasowana do stolarki drzwiowej</t>
  </si>
  <si>
    <t>598</t>
  </si>
  <si>
    <t>Montaż czujki stłuczenia szkła - czujka zbicia szyby; zasięg detekcji: do 6 m; charakterystyka detekcji: dookólna; regulacja czułości: tak;</t>
  </si>
  <si>
    <t>599</t>
  </si>
  <si>
    <t>Montaż sygnalizatora</t>
  </si>
  <si>
    <t>600</t>
  </si>
  <si>
    <t>KNR AL-01 0603-01</t>
  </si>
  <si>
    <t>Uruchomienie i pomiary linii dozorowych adresowych - do 2 adresów</t>
  </si>
  <si>
    <t>601</t>
  </si>
  <si>
    <t>KNR AL-01 0604-03</t>
  </si>
  <si>
    <t>Praca próbna i testowanie systemu alarmowego do 72 elementów liniowych</t>
  </si>
  <si>
    <t>602</t>
  </si>
  <si>
    <t>RAZEM 3.8 INSTALACJA SSWiN</t>
  </si>
  <si>
    <t>INSTALACJA DOMOFONOWA</t>
  </si>
  <si>
    <t>603</t>
  </si>
  <si>
    <t>604</t>
  </si>
  <si>
    <t>605</t>
  </si>
  <si>
    <t>Ułożenie rur osłonowych dwuściennych karbowanych o śred. 50mm</t>
  </si>
  <si>
    <t>606</t>
  </si>
  <si>
    <t>607</t>
  </si>
  <si>
    <t>Układanie kabli UTP kat.5e doziemnych, żelowanych w rurach</t>
  </si>
  <si>
    <t>608</t>
  </si>
  <si>
    <t>609</t>
  </si>
  <si>
    <t>610</t>
  </si>
  <si>
    <t>Kable UTP kat.5e doziemne, żelowane wciągane do rurki</t>
  </si>
  <si>
    <t>611</t>
  </si>
  <si>
    <t>Kable UTP kat.5e doziemne, żelowane układane w gotowych korytkach z mocowaniem</t>
  </si>
  <si>
    <t>612</t>
  </si>
  <si>
    <t>Kable UTP kat.5e układane w gotowych korytkach z mocowaniem</t>
  </si>
  <si>
    <t>613</t>
  </si>
  <si>
    <t>Kable UTP kat.5e wciągane do rurki</t>
  </si>
  <si>
    <t>614</t>
  </si>
  <si>
    <t>Montaż zewnętrznego rozdzielacza wideo</t>
  </si>
  <si>
    <t>615</t>
  </si>
  <si>
    <t>Montaż sterownika systemu</t>
  </si>
  <si>
    <t>616</t>
  </si>
  <si>
    <t>Montaż mini sterownika systemu</t>
  </si>
  <si>
    <t>617</t>
  </si>
  <si>
    <t>KNR AL-01 0301-06</t>
  </si>
  <si>
    <t>Montaż paneli wejściowych z kolorowym aparatem 2MPX, FullHD, 180 stopni, obiektyw rybie oko, moduł IR, 1 przycisk połączenia, 1-kanałowy dostęp do stacji wewnętrznej, 2 przekaźniki do sterowania zamkiem drzwi</t>
  </si>
  <si>
    <t>618</t>
  </si>
  <si>
    <t>KNR 5-06 1701-02</t>
  </si>
  <si>
    <t>Montaż centrali portierskiej 4.3 cala</t>
  </si>
  <si>
    <t>619</t>
  </si>
  <si>
    <t>Montaż elektromechanicznych elementów blokujących - elektrozaczep</t>
  </si>
  <si>
    <t>620</t>
  </si>
  <si>
    <t>KNR AL-01 0306-01</t>
  </si>
  <si>
    <t>Uruchomienie systemu kontroli dostępu z 1 sterownikiem (kontrolerem) magistrali</t>
  </si>
  <si>
    <t>621</t>
  </si>
  <si>
    <t>622</t>
  </si>
  <si>
    <t>RAZEM 3.9 INSTALACJA DOMOFONOWA</t>
  </si>
  <si>
    <t>INSTALACJA PRZYZYWOWA</t>
  </si>
  <si>
    <t>623</t>
  </si>
  <si>
    <t>624</t>
  </si>
  <si>
    <t>625</t>
  </si>
  <si>
    <t>Kable typu UTP kat.6 wciągane do rurki</t>
  </si>
  <si>
    <t>626</t>
  </si>
  <si>
    <t>Kable typu UTP kat.6 układane w gotowych korytkach z mocowaniem</t>
  </si>
  <si>
    <t>627</t>
  </si>
  <si>
    <t>KNNR 5 0405-07</t>
  </si>
  <si>
    <t>Montaż skrzynek natynkowych z płytą połączeniową i z zabezpieczeniami</t>
  </si>
  <si>
    <t>628</t>
  </si>
  <si>
    <t>Montaż zasilacza 230VAC/24VDC</t>
  </si>
  <si>
    <t>629</t>
  </si>
  <si>
    <t>630</t>
  </si>
  <si>
    <t>Puszki instalacyjne podtynkowe systemowe</t>
  </si>
  <si>
    <t>631</t>
  </si>
  <si>
    <t>Montaż terminala informacyjnego LCD</t>
  </si>
  <si>
    <t>632</t>
  </si>
  <si>
    <t>Montaż lampek sygnalizacyjnych + buczek w puszkach systemowych</t>
  </si>
  <si>
    <t>633</t>
  </si>
  <si>
    <t>Montaż przycisków przywoławczo-odwoławczych w puszkach systemowych</t>
  </si>
  <si>
    <t>634</t>
  </si>
  <si>
    <t>Montaż przycisków pociągowych w puszkach systemowych</t>
  </si>
  <si>
    <t>635</t>
  </si>
  <si>
    <t>636</t>
  </si>
  <si>
    <t>RAZEM 3.10 INSTALACJA PRZYZYWOWA</t>
  </si>
  <si>
    <t>INSTALACJA DETEKCJI TLENKU WĘGLA I LPG W GARAŻU</t>
  </si>
  <si>
    <t>637</t>
  </si>
  <si>
    <t>638</t>
  </si>
  <si>
    <t>Przewody typu YDYżo3x1,5mm2 wciągane do rur</t>
  </si>
  <si>
    <t>639</t>
  </si>
  <si>
    <t>Przewody typu YDY2x1.5mm2 wciągane do rur</t>
  </si>
  <si>
    <t>640</t>
  </si>
  <si>
    <t>Przewody typu LIYY 5x1,5mm2 wciągane do rur</t>
  </si>
  <si>
    <t>641</t>
  </si>
  <si>
    <t>642</t>
  </si>
  <si>
    <t>Puszki przyłączeniowa IP44 n/t z listwą zaciskową</t>
  </si>
  <si>
    <t>643</t>
  </si>
  <si>
    <t>Moduł sterujący GCM.K</t>
  </si>
  <si>
    <t>644</t>
  </si>
  <si>
    <t>KNR AL-01 0401-07</t>
  </si>
  <si>
    <t>Montaż dedektora CO z czujnikiem elektrochemicznym</t>
  </si>
  <si>
    <t>645</t>
  </si>
  <si>
    <t>KNR AL-01 0401-06</t>
  </si>
  <si>
    <t>Montaż dedektora LPG</t>
  </si>
  <si>
    <t>646</t>
  </si>
  <si>
    <t>KNR AL-01 0108-02</t>
  </si>
  <si>
    <t>Tablica sygnalizacyjna "Nadmiar spalin nie wchodzić" jednostronna optyczna zew.</t>
  </si>
  <si>
    <t>647</t>
  </si>
  <si>
    <t>Tablica sygnalizacyjna "Nadmiar spalin nie wchodzić" jednostronna optyczna wew.</t>
  </si>
  <si>
    <t>648</t>
  </si>
  <si>
    <t>Tablica sygnalizacyjna "Nadmiar spalin nie wchodzić" dwustronna optyczno-akustyczna wew.</t>
  </si>
  <si>
    <t>649</t>
  </si>
  <si>
    <t>650</t>
  </si>
  <si>
    <t>KNR AL-01 0604-01</t>
  </si>
  <si>
    <t>Praca próbna i testowanie systemu alarmowego do 24 elementów liniowych</t>
  </si>
  <si>
    <t>RAZEM 3.11 INSTALACJA DETEKCJI TLENKU WĘGLA I LPG W GARAŻU</t>
  </si>
  <si>
    <t>SYGNALIZACJA KIERUNKÓW RUCHU DO/Z GARAŻU</t>
  </si>
  <si>
    <t>651</t>
  </si>
  <si>
    <t>652</t>
  </si>
  <si>
    <t>653</t>
  </si>
  <si>
    <t>654</t>
  </si>
  <si>
    <t>655</t>
  </si>
  <si>
    <t>Układanie kabli UTP kat.6A doziemnych, żelowana w rurach</t>
  </si>
  <si>
    <t>656</t>
  </si>
  <si>
    <t>Rury typu RB16mm układane n.t. na betonie</t>
  </si>
  <si>
    <t>657</t>
  </si>
  <si>
    <t>Kable typu UTP kat.6A wciągane do rurki</t>
  </si>
  <si>
    <t>658</t>
  </si>
  <si>
    <t>Kable typu UTP kat.6A układane w gotowych korytkach z mocowaniem</t>
  </si>
  <si>
    <t>659</t>
  </si>
  <si>
    <t>KNR AT-14 0105-01</t>
  </si>
  <si>
    <t>Montaż złącza RJ45 na skrętce 4-parowej nieekranowanej UTP - moduł RJ45 kat.6A UTP</t>
  </si>
  <si>
    <t>660</t>
  </si>
  <si>
    <t>Montaż elementów systemu telewizji użytkowej - kamera IP systemu rozpoznawania tablic rejestracyjnych LPR wyposazona w przekaźnik z dedykowanym adapterem</t>
  </si>
  <si>
    <t>661</t>
  </si>
  <si>
    <t>662</t>
  </si>
  <si>
    <t>Układanie kabli UTP kat.5e doziemnych, żelowana w rurach</t>
  </si>
  <si>
    <t>663</t>
  </si>
  <si>
    <t>664</t>
  </si>
  <si>
    <t>Kable UTP kat.5e dozmiene, żelowane wciągane do rur</t>
  </si>
  <si>
    <t>665</t>
  </si>
  <si>
    <t>KNNR 5 0404-07</t>
  </si>
  <si>
    <t>Montaż szafki metalowej z wyposażeniem</t>
  </si>
  <si>
    <t>666</t>
  </si>
  <si>
    <t>KNR AL-01 0112-02</t>
  </si>
  <si>
    <t>Montaż zasilacza 12V</t>
  </si>
  <si>
    <t>667</t>
  </si>
  <si>
    <t>KNR AL-01 0112-03</t>
  </si>
  <si>
    <t>Montaż zasilacza 24V</t>
  </si>
  <si>
    <t>668</t>
  </si>
  <si>
    <t>Montaż detektorów pętli indukcyjnej</t>
  </si>
  <si>
    <t>669</t>
  </si>
  <si>
    <t>KNR 7-08 0801-01</t>
  </si>
  <si>
    <t>Montaż sterownika semaforów świetlnych z oprogramowaniem</t>
  </si>
  <si>
    <t>670</t>
  </si>
  <si>
    <t>KNR 5-26 0101-01</t>
  </si>
  <si>
    <t>Montaż sygnalizatorów optycznych</t>
  </si>
  <si>
    <t>671</t>
  </si>
  <si>
    <t>Montaż pętli indukcyjnych</t>
  </si>
  <si>
    <t>672</t>
  </si>
  <si>
    <t>673</t>
  </si>
  <si>
    <t>674</t>
  </si>
  <si>
    <t>Licencja na funkcjonalność stref LPR</t>
  </si>
  <si>
    <t>675</t>
  </si>
  <si>
    <t>676</t>
  </si>
  <si>
    <t>677</t>
  </si>
  <si>
    <t>RAZEM 3.12 SYGNALIZACJA KIERUNKÓW RUCHU DO/Z GARAŻU</t>
  </si>
  <si>
    <t>RAZEM 3 INSTALACJE TELETECHNICZNE</t>
  </si>
  <si>
    <t>BMS</t>
  </si>
  <si>
    <t>SZAFA STEROWNICZA BMS I STEROWNIKI I DDC</t>
  </si>
  <si>
    <t>678</t>
  </si>
  <si>
    <t>KNR 7-08 0701-02</t>
  </si>
  <si>
    <t>Montaż kompletnej szafy BMS automatyki z wyposażeniem zgodnie ze schematem IE-71A z wykorzystaniem rozwiązania projektowanego lub innego równoważnego o analogicznych parametrach technicznych z podłączeniem i sprawdzeniem</t>
  </si>
  <si>
    <t>694</t>
  </si>
  <si>
    <t>Montaż modułów pracy naprzemiennej klimatyzatorów z podłączeniem i sprawdzeniem</t>
  </si>
  <si>
    <t>RAZEM 4.1 SZAFA STEROWNICZA BMS I STEROWNIKI I DDC</t>
  </si>
  <si>
    <t>SZAFA RACK RBMS - SERWER CENTRALNY</t>
  </si>
  <si>
    <t>695</t>
  </si>
  <si>
    <t>Montaż szafy dystrybucyjnej wolnostojącej 19" 26U 800x1000</t>
  </si>
  <si>
    <t>696</t>
  </si>
  <si>
    <t>697</t>
  </si>
  <si>
    <t>Montaż wyposażenia szaf dystrybucyjnych 19" - panel wentylacyjny</t>
  </si>
  <si>
    <t>698</t>
  </si>
  <si>
    <t>699</t>
  </si>
  <si>
    <t>700</t>
  </si>
  <si>
    <t>701</t>
  </si>
  <si>
    <t>Montaż modułów RJ45 ekranowanych kat.6A na skrętce 4-parowej, podłączenie modułów RJ-45 do panela krosowego</t>
  </si>
  <si>
    <t>702</t>
  </si>
  <si>
    <t>Krosowanie - kabel krosowy kat.6 S/FTP</t>
  </si>
  <si>
    <t>Montaż serwera PC zgodnie z projektem lub innego równoważnego o analogicznych parametrach technicznych z podłączeniem i sprawdzeniem wraz z wyposażeniem zgodnie z opisem.</t>
  </si>
  <si>
    <t>708</t>
  </si>
  <si>
    <t>Montaż wyposażenia szaf dystrybucyjnych 19" - MikroTikRouterBOARD 2011iL-RM with Atheros 74K MIPS CPU, 64MB RAM, 5xLAN, 5xGbit LAN, RouterOS L4, 1U rackmount case, PSU lub inny równoważny o analogicznych parametrach technicznych z podłączeniem i sprawdzeniem</t>
  </si>
  <si>
    <t>709</t>
  </si>
  <si>
    <t>Montaż wyposażenia szaf dystrybucyjnych 19" - zasilacz ups RACK</t>
  </si>
  <si>
    <t>RAZEM 4.2 SZAFA RACK RBMS - SERWER CENTRALNY</t>
  </si>
  <si>
    <t>APARATURA OBIEKTOWA</t>
  </si>
  <si>
    <t>710</t>
  </si>
  <si>
    <t>KNR 7-08 0801-03</t>
  </si>
  <si>
    <t>Montaż paneli sterowniczych zgodnie z projektem lub inny równoważny o analogicznych parametrach technicznych z podłączeniem i sprawdzeniem</t>
  </si>
  <si>
    <t>711</t>
  </si>
  <si>
    <t>Montaż stacji pogodowej ModBus RTU z pomiarem parametrów atmosferycznych (temperatura, prędkość wiatru) oraz nasłonecznienia (natężenie, położenie słońca) z podłączeniem i sprawdzeniem</t>
  </si>
  <si>
    <t>712</t>
  </si>
  <si>
    <t>KNR 7-08 0102-01</t>
  </si>
  <si>
    <t>Montaż pomieszczeniowych czujników temperatury Produal KLH-M-N lub inny równoważny o analogicznych parametrach technicznych z podłączeniem i sprawdzeniem</t>
  </si>
  <si>
    <t>713</t>
  </si>
  <si>
    <t>Montaż czujników temperatury przylgowych Belimo 01HT-1B lub inny równoważny o analogicznych parametrach technicznych z podłączeniem i sprawdzeniem</t>
  </si>
  <si>
    <t>RAZEM 4.3 APARATURA OBIEKTOWA</t>
  </si>
  <si>
    <t>OPROGRAMOWANIE SCADA</t>
  </si>
  <si>
    <t>714</t>
  </si>
  <si>
    <t>Oprogramowanie SCADA zgodnie z projektem lub inne równoważne o analogicznych parametrach technicznych</t>
  </si>
  <si>
    <t>RAZEM 4.4 OPROGRAMOWANIE SCADA</t>
  </si>
  <si>
    <t>OPROGRAMOWANIE NARZĘDZIOWE DO KONFIGURACJI I PROGRAMOWANIA STEROWNIKÓW PLC</t>
  </si>
  <si>
    <t>723</t>
  </si>
  <si>
    <t>Oprogramowanie narzędziowe zgodnie z projektem lub inne równoważne o analogicznych parametrach technicznych</t>
  </si>
  <si>
    <t>724</t>
  </si>
  <si>
    <t>Programowanie i uruchomienie sterowników DDC</t>
  </si>
  <si>
    <t>725</t>
  </si>
  <si>
    <t>Wykonanie grafik wizualizacyjnych</t>
  </si>
  <si>
    <t>726</t>
  </si>
  <si>
    <t>RAZEM 4.5 OPROGRAMOWANIE NARZĘDZIOWE DO KONFIGURACJI I PROGRAMOWANIA STEROWNIKÓW PLC</t>
  </si>
  <si>
    <t>OKABLOWANIE</t>
  </si>
  <si>
    <t>727</t>
  </si>
  <si>
    <t>Układanie kabli S/FTP kat.6 na gotowych korytkach z mocowaniem</t>
  </si>
  <si>
    <t>728</t>
  </si>
  <si>
    <t>Układanie kabli BITsensor 1x2x22 na gotowych korytkach z mocowaniem</t>
  </si>
  <si>
    <t>729</t>
  </si>
  <si>
    <t>Układanie kabli BiT 500 2x0,75mm2 na gotowych korytkach z mocowaniem</t>
  </si>
  <si>
    <t>730</t>
  </si>
  <si>
    <t>731</t>
  </si>
  <si>
    <t>Kable BITsensor 1x2x22 wciągane do rur</t>
  </si>
  <si>
    <t>732</t>
  </si>
  <si>
    <t>Kable BiT 500 2x0,75mm2 wciągane do rur</t>
  </si>
  <si>
    <t>733</t>
  </si>
  <si>
    <t>734</t>
  </si>
  <si>
    <t>Kable LiHCH 10x0,75mm2 wciągane do rur</t>
  </si>
  <si>
    <t>735</t>
  </si>
  <si>
    <t>Kable LiHCH 5x0,75mm2 wciągane do rur</t>
  </si>
  <si>
    <t>736</t>
  </si>
  <si>
    <t>Kable LiHCH 2x0,75mm2 wciągane do rur</t>
  </si>
  <si>
    <t>737</t>
  </si>
  <si>
    <t>738</t>
  </si>
  <si>
    <t>Układanie kabli BIT 500 2x0,75zew w rurach lub kanałach zamkniętych</t>
  </si>
  <si>
    <t>739</t>
  </si>
  <si>
    <t>Montaż modułów RJ45 ekranowanych kat.6A na skrętce 4-parowej</t>
  </si>
  <si>
    <t>740</t>
  </si>
  <si>
    <t>741</t>
  </si>
  <si>
    <t>742</t>
  </si>
  <si>
    <t>743</t>
  </si>
  <si>
    <t>RAZEM 4.6 OKABLOWANIE</t>
  </si>
  <si>
    <t>RAZEM 4 BMS</t>
  </si>
  <si>
    <t>DEMONTAŻE ISTNIEJĄCYCH INSTALACJI</t>
  </si>
  <si>
    <t>744</t>
  </si>
  <si>
    <t>Demontaże i utylizacja istniejących instalacji</t>
  </si>
  <si>
    <t>RAZEM 5 DEMONTAŻE ISTNIEJĄCYCH INSTALACJI</t>
  </si>
  <si>
    <t>Sieci kablowe Sn i nn zewnętrzne</t>
  </si>
  <si>
    <t>_x000D_
kalk. własna</t>
  </si>
  <si>
    <t>Roboty budowlane - przygotowanie przepustów z poniższych rur pod budyn- kiem</t>
  </si>
  <si>
    <t>KNNR 5 0113-03</t>
  </si>
  <si>
    <t>Ułozenie rur SRS fi 200</t>
  </si>
  <si>
    <t>Ułozenie rur SRS fi 160</t>
  </si>
  <si>
    <t>Ułozenie rur DVK fi 110</t>
  </si>
  <si>
    <t>Ułozenie rur DVK fi 160</t>
  </si>
  <si>
    <t>KNNR 5 0701-03</t>
  </si>
  <si>
    <t>Kopanie rowów kablowych/kabel SN</t>
  </si>
  <si>
    <t>Ułozenie rur SRS fi 160 dla kabla SN</t>
  </si>
  <si>
    <t>Ułożenie kabla YHAKXS 1*120 mm2/50mm2 12/20kV w rowie kablowym</t>
  </si>
  <si>
    <t>Wciąganie kabla YHAKXS 1*120 mm2/50mm2 12/20kV do rur</t>
  </si>
  <si>
    <t>Nasypanie warstwy piasku na dnie rowu kablowego o szerokości do 0,6 m</t>
  </si>
  <si>
    <t>Ułożenie kabla YAKXS 1*240 w rowie kablowym</t>
  </si>
  <si>
    <t>Wciąganie kabla YAKXS 1*240 do rur</t>
  </si>
  <si>
    <t>KNNR 5 0209-03</t>
  </si>
  <si>
    <t>Ułożenie kabla YAKXS 1*240 w budynku</t>
  </si>
  <si>
    <t>Ułożenie kabla YAKXS 1*240żo w rowie kablowym</t>
  </si>
  <si>
    <t>Wciąganie kabla YAKXS 1*240żo do rur</t>
  </si>
  <si>
    <t>Ułożenie kabla YAKXS 1*240żo w budynku</t>
  </si>
  <si>
    <t>Ułożenie kabla YKXS 1*240 mm2</t>
  </si>
  <si>
    <t>Ułożenie kabla YKXSżo 1*240 mm2</t>
  </si>
  <si>
    <t>Ułożenie rur osłonowych fi 75 w wykopie</t>
  </si>
  <si>
    <t>Wciąganie kabla YKXS 5*10 do rur</t>
  </si>
  <si>
    <t>Ułożenie kabla YKXS 5*6mm</t>
  </si>
  <si>
    <t>Wciąganie kabla YKXS 5*6 do rur</t>
  </si>
  <si>
    <t>Unieczynnienie istniejących kabli w terenie</t>
  </si>
  <si>
    <t>KNNR 5 0702-03</t>
  </si>
  <si>
    <t>Zasypywanie rowów dla kabli/nn+Sn/</t>
  </si>
  <si>
    <t>KNNR 5 1302-01</t>
  </si>
  <si>
    <t>Badanie linii kablowej SN</t>
  </si>
  <si>
    <t>RAZEM 1 Sieci kablowe Sn i nn zewnętrzne</t>
  </si>
  <si>
    <t>Oświetlenie zewnętrzne</t>
  </si>
  <si>
    <t>KNNR 5 0404-04</t>
  </si>
  <si>
    <t>Montaż tablicy rozdzielczej TOZ z przygotowaniem podłoża ,podłaczeniem przewodów ,oraz badaniem zabezpieczeń /wyposażona wg schematu/</t>
  </si>
  <si>
    <t>KNNR 5 0719-07</t>
  </si>
  <si>
    <t>Wciąganie kabla YKYżo 3*6 do rur</t>
  </si>
  <si>
    <t>Ułożenie kabla YKY żo 3*6 w rowie kablowym</t>
  </si>
  <si>
    <t>Wciąganie kabla YKYżo 3*6 do słupów oświetleniowych</t>
  </si>
  <si>
    <t>Montaż i stawianie słupów oświetleniowych .kompletnych 7 m z tabliczką, fun- damentem z oraz oprzewodowaniem wewnętrznym zgodnie z PT</t>
  </si>
  <si>
    <t>KNNR 5 1004-01</t>
  </si>
  <si>
    <t>Montaż opraw oświetlenia zewnętrznego na słupie LED /S1/ wg PT</t>
  </si>
  <si>
    <t>Montaż opraw oświetlenia zewnętrznego na słupie LED /S2/ wg PT</t>
  </si>
  <si>
    <t>Montaż opraw oświetlenia zewnętrznego na słupie LED /S3/ wg PT</t>
  </si>
  <si>
    <t>Montaż opraw oświetleniowych O1</t>
  </si>
  <si>
    <t>Montaż naświetlaczy</t>
  </si>
  <si>
    <t>KNR 5-08 0608-07</t>
  </si>
  <si>
    <t>Układanie bednarki Fe Zn 25*4 w rowach kablowych</t>
  </si>
  <si>
    <t>KNNR 5 1304-05</t>
  </si>
  <si>
    <t>Badania i pomiary instalacji skuteczności zerowania słupów i opraw</t>
  </si>
  <si>
    <t>KNNR 5 0720-07</t>
  </si>
  <si>
    <t>Naprawa nawierzchni po robotach kablowych</t>
  </si>
  <si>
    <t>RAZEM 2 Oświetlenie zewnętrzne</t>
  </si>
  <si>
    <t>ZN-97/TP S.A.-040 0103-02</t>
  </si>
  <si>
    <t>Budowa kanalizacji kablowej pierwotnej z rur DVK-T 110 liczbie rur 2; wykop,zasypanie,zabezpieczenie przeciwwilgociowe</t>
  </si>
  <si>
    <t>ZN-97/TP S.A.-040 0301-03</t>
  </si>
  <si>
    <t>Budowa studni kablowych</t>
  </si>
  <si>
    <t>KNNR 5 0114-08</t>
  </si>
  <si>
    <t>RAZEM 3 Kanalizacja teletechniczna</t>
  </si>
  <si>
    <t>Kontenerowa stacja transformatorowa</t>
  </si>
  <si>
    <t>KNNR 1 0301-01</t>
  </si>
  <si>
    <t>Wykopy pod stację</t>
  </si>
  <si>
    <t>KNR 2-02 1101-01</t>
  </si>
  <si>
    <t>Płyta betonowa pod stację wg PT</t>
  </si>
  <si>
    <t>Montaż kontenerowej stacji transformatorowej kompletnie wyposażonej/wg PT/</t>
  </si>
  <si>
    <t>KNR 5-15 0701-01</t>
  </si>
  <si>
    <t>Montaż transformatorów w stacji 15,75/0,4kV 1250kVA</t>
  </si>
  <si>
    <t>KNR 5-10 0611-05</t>
  </si>
  <si>
    <t>Montaż głowic kablowych SN wraz z podłączeniem kabli</t>
  </si>
  <si>
    <t>KNNR 5 0605-03</t>
  </si>
  <si>
    <t>Uziom stacji bednarka FeZn 30*4 mm2</t>
  </si>
  <si>
    <t>Montaż uziomów prętowych 10 m</t>
  </si>
  <si>
    <t>Zasypanie oraz uporządkowanie ternu po wykopach pod montaz stacji</t>
  </si>
  <si>
    <t>KNP 18 D13 1312-02</t>
  </si>
  <si>
    <t>Pomiar transformatora</t>
  </si>
  <si>
    <t>KNP 18 D13 1302-01</t>
  </si>
  <si>
    <t>Pomiar rozdzielnic średniego napięcia</t>
  </si>
  <si>
    <t>KNP 18 D13 1301-01</t>
  </si>
  <si>
    <t>Pomiary rozdzielni niskiego napięcia</t>
  </si>
  <si>
    <t>RAZEM 1 Kontenerowa stacja transformatorowa</t>
  </si>
  <si>
    <t>WLZ i tablice</t>
  </si>
  <si>
    <t>Montaż korytek kablowych EKK 400H100</t>
  </si>
  <si>
    <t>Montaż korytek kablowych TKK 400H100</t>
  </si>
  <si>
    <t>Montaż korytek kablowych EKK 300H100</t>
  </si>
  <si>
    <t>Montaż korytek kablowych TKK 300H100</t>
  </si>
  <si>
    <t>Montaż korytek kablowych EKK 200H100</t>
  </si>
  <si>
    <t>Montaż korytek kablowych TKK 200H100</t>
  </si>
  <si>
    <t>Montaż korytek kablowych EKK 200H80</t>
  </si>
  <si>
    <t>Montaż korytek kablowych EKK 200H60</t>
  </si>
  <si>
    <t>Montaż korytek kablowych EKK 100H60</t>
  </si>
  <si>
    <t>Montaz drabinek kablowych E-DK 500H100</t>
  </si>
  <si>
    <t>Montaz drabinek kablowych E-DK 600H120</t>
  </si>
  <si>
    <t>Montaz drabinek kablowych E-DK 400H100</t>
  </si>
  <si>
    <t>Montaz drabinek kablowych E-DK 400H80</t>
  </si>
  <si>
    <t>Montaz drabinek kablowych T-DK 400H80</t>
  </si>
  <si>
    <t>Montaz drabinek kablowych E-DK 300H80</t>
  </si>
  <si>
    <t>Montaz drabinek kablowych T-DK 300H80</t>
  </si>
  <si>
    <t>Montaz drabinek kablowych E-DK 200H80</t>
  </si>
  <si>
    <t>Montaz drabinek kablowych T-DK 200H80</t>
  </si>
  <si>
    <t>Montaz drabinek kablowych T-DK 400H100</t>
  </si>
  <si>
    <t>Montaz drabinek kablowych T-DK 100H100</t>
  </si>
  <si>
    <t>KNNR 5 1101-01</t>
  </si>
  <si>
    <t>Konstrukcje wsporczedla korytek i drabinek kablowych</t>
  </si>
  <si>
    <t>KNNR 5 0714-05</t>
  </si>
  <si>
    <t>Układanie przewodu N2XH 1*150 mm2</t>
  </si>
  <si>
    <t>Układanie przewodu N2XHżo 1*150 mm2</t>
  </si>
  <si>
    <t>Układanie przewodu N2XH 1*120 mm2</t>
  </si>
  <si>
    <t>Układanie przewodu N2XHżo 1*70 mm2</t>
  </si>
  <si>
    <t>Układanie przewodu N2XH 1*95 mm2</t>
  </si>
  <si>
    <t>Układanie przewodu N2XHżo 1*50 mm2</t>
  </si>
  <si>
    <t>Układanie przewodu N2XH 5*70 mm2</t>
  </si>
  <si>
    <t>Układanie przewodu N2XH 5*50 mm2</t>
  </si>
  <si>
    <t>Układanie przewodu N2XH 5*35 mm2</t>
  </si>
  <si>
    <t>Układanie przewodu N2XH 5*25 mm2</t>
  </si>
  <si>
    <t>Układanie przewodu N2XH 5*16 mm2</t>
  </si>
  <si>
    <t>Układanie przewodu N2XH 5*6 mm2</t>
  </si>
  <si>
    <t>Układanie przewodu N2XH 3*10 mm2</t>
  </si>
  <si>
    <t>Układanie przewodu YKXS 1*185 mm2</t>
  </si>
  <si>
    <t>Układanie przewodu YKXSżo 1*185 mm2</t>
  </si>
  <si>
    <t>Układanie przewodu Cu 5*10 mm2</t>
  </si>
  <si>
    <t>KNNR 5 1209-0501</t>
  </si>
  <si>
    <t>Montaż korytek kablowych KK 400H100 gr 1,5mm samonośne z pokrywą - montaż na konstrukcjach ceownikowych do dwuteowników konstrukcyjnych - elementy odporne na UV</t>
  </si>
  <si>
    <t>Montaż korytek kablowych KK 400H100 gr 3 mm samonośne z pokrywą -mon- taż na konstrukcjach ceownikowych do słupa +obudowa słupa wg wytycznych arch.</t>
  </si>
  <si>
    <t>Montaż korytek kablowych perforowanych z pokrywą</t>
  </si>
  <si>
    <t>Ułozenie rur RHDPE - FUV</t>
  </si>
  <si>
    <t>KNR-W 4-03 1010-11</t>
  </si>
  <si>
    <t>KNR-W 4-03 1010-12</t>
  </si>
  <si>
    <t>Mechaniczne wykucie wnęki - dodatek za każdy następny 1 dm3</t>
  </si>
  <si>
    <t>KNR 5-14 0102-04</t>
  </si>
  <si>
    <t>Rozdzielnice nn</t>
  </si>
  <si>
    <t>Montaż tablicy RG/P + RGR z przygotowaniem podłoża ,podłaczeniem prze- wodów ,oraz badaniem zabezpieczeń /wyposażona wg schematu/ R*2</t>
  </si>
  <si>
    <t>Montaż tablicy RG/C z przygotowaniem podłoża ,podłaczeniem przewodów ,oraz badaniem zabezpieczeń /wyposażona wg schematu/</t>
  </si>
  <si>
    <t>Montaż tablicy RG/H z przygotowaniem podłoża ,podłaczeniem przewodów ,oraz badaniem zabezpieczeń /wyposażona wg schematu/</t>
  </si>
  <si>
    <t>Montaż tablicy RG/D z przygotowaniem podłoża ,podłaczeniem przewodów ,oraz badaniem zabezpieczeń /wyposażona wg schematu/</t>
  </si>
  <si>
    <t>Montaż tablicy RGC/TAE z przygotowaniem podłoża ,podłaczeniem przewo- dów ,oraz badaniem zabezpieczeń /wyposażona wg schematu/</t>
  </si>
  <si>
    <t>Montaż tablicy RGC/TAE-OW z przygotowaniem podłoża ,podłaczeniem prze- wodów ,oraz badaniem zabezpieczeń /wyposażona wg schematu/</t>
  </si>
  <si>
    <t>Montaż tablicy TADM/C z przygotowaniem podłoża ,podłaczeniem przewodów ,oraz badaniem zabezpieczeń /wyposażona wg schematu/</t>
  </si>
  <si>
    <t>Montaż tablicy TADM/H z przygotowaniem podłoża ,podłaczeniem przewodów ,oraz badaniem zabezpieczeń /wyposażona wg schematu/</t>
  </si>
  <si>
    <t>Montaż tablicy TADM/D z przygotowaniem podłoża ,podłaczeniem przewodów ,oraz badaniem zabezpieczeń /wyposażona wg schematu/</t>
  </si>
  <si>
    <t>Montaż tablicy RGK/1 z przygotowaniem podłoża ,podłaczeniem przewodów ,oraz badaniem zabezpieczeń /wyposażona wg schematu/</t>
  </si>
  <si>
    <t>Montaż tablicy RGK/2 z przygotowaniem podłoża ,podłaczeniem przewodów ,oraz badaniem zabezpieczeń /wyposażona wg schematu/</t>
  </si>
  <si>
    <t>Montaż tablicy RGK/C-1 z przygotowaniem podłoża ,podłaczeniem przewo- dów ,oraz badaniem zabezpieczeń /wyposażona wg schematu/</t>
  </si>
  <si>
    <t>Montaż tablicy RGK/C-2 z przygotowaniem podłoża ,podłaczeniem przewo- dów ,oraz badaniem zabezpieczeń /wyposażona wg schematu/</t>
  </si>
  <si>
    <t>Montaż tablicy RGK/D z przygotowaniem podłoża ,podłaczeniem przewodów ,oraz badaniem zabezpieczeń /wyposażona wg schematu/</t>
  </si>
  <si>
    <t>Montaż tablicy RGK/H z przygotowaniem podłoża ,podłaczeniem przewodów ,oraz badaniem zabezpieczeń /wyposażona wg schematu/</t>
  </si>
  <si>
    <t>Montaż tablicy TH/WCO z przygotowaniem podłoża ,podłaczeniem przewodów ,oraz badaniem zabezpieczeń /wyposażona wg schematu/</t>
  </si>
  <si>
    <t>Montaż tablicy TC/BK-01 z przygotowaniem podłoża ,podłaczeniem przewo- dów ,oraz badaniem zabezpieczeń /wyposażona wg schematu/</t>
  </si>
  <si>
    <t>Montaż tablicy TC/BK-02 z przygotowaniem podłoża ,podłaczeniem przewo- dów ,oraz badaniem zabezpieczeń /wyposażona wg schematu/</t>
  </si>
  <si>
    <t>Montaż tablicy TC/BK-03 z przygotowaniem podłoża ,podłaczeniem przewo- dów ,oraz badaniem zabezpieczeń /wyposażona wg schematu/</t>
  </si>
  <si>
    <t>Montaż tablicy TC/BK-04 z przygotowaniem podłoża ,podłaczeniem przewo- dów ,oraz badaniem zabezpieczeń /wyposażona wg schematu/</t>
  </si>
  <si>
    <t>Montaż tablicy TC/AK-03 z przygotowaniem podłoża ,podłaczeniem przewo- dów ,oraz badaniem zabezpieczeń /wyposażona wg schematu/</t>
  </si>
  <si>
    <t>Montaż tablicy TC/TEAEK z przygotowaniem podłoża ,podłaczeniem przewo- dów ,oraz badaniem zabezpieczeń /wyposażona wg schematu/</t>
  </si>
  <si>
    <t>Montaż tablicy TC/TK-01 z przygotowaniem podłoża ,podłaczeniem przewo- dów ,oraz badaniem zabezpieczeń /wyposażona wg schematu/</t>
  </si>
  <si>
    <t>Montaż tablicy TC/TK-02 z przygotowaniem podłoża ,podłaczeniem przewo- dów ,oraz badaniem zabezpieczeń /wyposażona wg schematu/</t>
  </si>
  <si>
    <t>Montaż tablicy TC/BK-P1 z przygotowaniem podłoża ,podłaczeniem przewo- dów ,oraz badaniem zabezpieczeń /wyposażona wg schematu/</t>
  </si>
  <si>
    <t>Montaż tablicy TC/BK-P2 z przygotowaniem podłoża ,podłaczeniem przewo- dów ,oraz badaniem zabezpieczeń /wyposażona wg schematu/</t>
  </si>
  <si>
    <t>Montaż tablicy TC/BK-P3 z przygotowaniem podłoża ,podłaczeniem przewo- dów ,oraz badaniem zabezpieczeń /wyposażona wg schematu/</t>
  </si>
  <si>
    <t>Montaż tablicy TC/BK-P4 z przygotowaniem podłoża ,podłaczeniem przewo- dów ,oraz badaniem zabezpieczeń /wyposażona wg schematu/</t>
  </si>
  <si>
    <t>Montaż tablicy TC/BK-P5 z przygotowaniem podłoża ,podłaczeniem przewo- dów ,oraz badaniem zabezpieczeń /wyposażona wg schematu/</t>
  </si>
  <si>
    <t>Montaż tablicy TC/ITK-P z przygotowaniem podłoża ,podłaczeniem przewodów ,oraz badaniem zabezpieczeń /wyposażona wg schematu/</t>
  </si>
  <si>
    <t>Montaż tablicy TC/B-01 z przygotowaniem podłoża ,podłaczeniem przewodów ,oraz badaniem zabezpieczeń /wyposażona wg schematu/</t>
  </si>
  <si>
    <t>Montaż tablicy TC/B-02 z przygotowaniem podłoża ,podłaczeniem przewodów ,oraz badaniem zabezpieczeń /wyposażona wg schematu/</t>
  </si>
  <si>
    <t>Montaż tablicy TC/B-03 z przygotowaniem podłoża ,podłaczeniem przewodów ,oraz badaniem zabezpieczeń /wyposażona wg schematu/</t>
  </si>
  <si>
    <t>Montaż tablicy TC/B-04 z przygotowaniem podłoża ,podłaczeniem przewodów ,oraz badaniem zabezpieczeń /wyposażona wg schematu/</t>
  </si>
  <si>
    <t>Montaż tablicy TC/B-P1 z przygotowaniem podłoża ,podłaczeniem przewodów ,oraz badaniem zabezpieczeń /wyposażona wg schematu/</t>
  </si>
  <si>
    <t>Montaż tablicy TC/B-P2 z przygotowaniem podłoża ,podłaczeniem przewodów ,oraz badaniem zabezpieczeń /wyposażona wg schematu/</t>
  </si>
  <si>
    <t>Montaż tablicy TC/B-P3 z przygotowaniem podłoża ,podłaczeniem przewodów ,oraz badaniem zabezpieczeń /wyposażona wg schematu/</t>
  </si>
  <si>
    <t>Montaż tablicy TC/B-P4 z przygotowaniem podłoża ,podłaczeniem przewodów ,oraz badaniem zabezpieczeń /wyposażona wg schematu/</t>
  </si>
  <si>
    <t>Montaż tablicy TC/B-P5 z przygotowaniem podłoża ,podłaczeniem przewodów ,oraz badaniem zabezpieczeń /wyposażona wg schematu/</t>
  </si>
  <si>
    <t>Montaż tablicy TC/TD-1 z przygotowaniem podłoża ,podłaczeniem przewodów ,oraz badaniem zabezpieczeń /wyposażona wg schematu/</t>
  </si>
  <si>
    <t>Montaż tablicy TC/TD-2 z przygotowaniem podłoża ,podłaczeniem przewodów ,oraz badaniem zabezpieczeń /wyposażona wg schematu/</t>
  </si>
  <si>
    <t>Montaż tablicy TC/TD-3 z przygotowaniem podłoża ,podłaczeniem przewodów ,oraz badaniem zabezpieczeń /wyposażona wg schematu/</t>
  </si>
  <si>
    <t>Montaż tablicy TC/A-01 z przygotowaniem podłoża ,podłaczeniem przewodów ,oraz badaniem zabezpieczeń /wyposażona wg schematu/</t>
  </si>
  <si>
    <t>Montaż tablicy TC/A-02 z przygotowaniem podłoża ,podłaczeniem przewodów ,oraz badaniem zabezpieczeń /wyposażona wg schematu/</t>
  </si>
  <si>
    <t>Montaż tablicy TC/A-03 z przygotowaniem podłoża ,podłaczeniem przewodów ,oraz badaniem zabezpieczeń /wyposażona wg schematu/</t>
  </si>
  <si>
    <t>Montaż tablicy TC/A-P1 z przygotowaniem podłoża ,podłaczeniem przewodów ,oraz badaniem zabezpieczeń /wyposażona wg schematu/</t>
  </si>
  <si>
    <t>Montaż tablicy TC/A-P2 z przygotowaniem podłoża ,podłaczeniem przewodów ,oraz badaniem zabezpieczeń /wyposażona wg schematu/</t>
  </si>
  <si>
    <t>Montaż tablicy TC/A-P3 z przygotowaniem podłoża ,podłaczeniem przewodów ,oraz badaniem zabezpieczeń /wyposażona wg schematu/</t>
  </si>
  <si>
    <t>Montaż tablicy TC/IT-P z przygotowaniem podłoża ,podłaczeniem przewodów ,oraz badaniem zabezpieczeń /wyposażona wg schematu/</t>
  </si>
  <si>
    <t>Montaż tablicy TC/T-01 z przygotowaniem podłoża ,podłaczeniem przewodów ,oraz badaniem zabezpieczeń /wyposażona wg schematu/</t>
  </si>
  <si>
    <t>Montaż tablicy TC/T-02 z przygotowaniem podłoża ,podłaczeniem przewodów ,oraz badaniem zabezpieczeń /wyposażona wg schematu/</t>
  </si>
  <si>
    <t>Montaż tablicy TD/ITK-P z przygotowaniem podłoża ,podłaczeniem przewodów ,oraz badaniem zabezpieczeń /wyposażona wg schematu/</t>
  </si>
  <si>
    <t>Montaż tablicy TD/B-01 z przygotowaniem podłoża ,podłaczeniem przewodów ,oraz badaniem zabezpieczeń /wyposażona wg schematu/</t>
  </si>
  <si>
    <t>Montaż tablicy TD/B-02 z przygotowaniem podłoża ,podłaczeniem przewodów ,oraz badaniem zabezpieczeń /wyposażona wg schematu/</t>
  </si>
  <si>
    <t>Montaż tablicy TD/B-P1 z przygotowaniem podłoża ,podłaczeniem przewodów ,oraz badaniem zabezpieczeń /wyposażona wg schematu/</t>
  </si>
  <si>
    <t>Montaż tablicy TD/B-P2 z przygotowaniem podłoża ,podłaczeniem przewodów ,oraz badaniem zabezpieczeń /wyposażona wg schematu/</t>
  </si>
  <si>
    <t>Montaż tablicy TD/A-01 z przygotowaniem podłoża ,podłaczeniem przewodów ,oraz badaniem zabezpieczeń /wyposażona wg schematu/</t>
  </si>
  <si>
    <t>Montaż tablicy TD/A-02 z przygotowaniem podłoża ,podłaczeniem przewodów ,oraz badaniem zabezpieczeń /wyposażona wg schematu/</t>
  </si>
  <si>
    <t>Montaż tablicy TD/A-P1 z przygotowaniem podłoża ,podłaczeniem przewodów ,oraz badaniem zabezpieczeń /wyposażona wg schematu/</t>
  </si>
  <si>
    <t>Montaż tablicy TD/IT-P z przygotowaniem podłoża ,podłaczeniem przewodów ,oraz badaniem zabezpieczeń /wyposażona wg schematu/</t>
  </si>
  <si>
    <t>Montaż tablicy TD/BK-01 z przygotowaniem podłoża ,podłaczeniem przewo- dów ,oraz badaniem zabezpieczeń /wyposażona wg schematu/</t>
  </si>
  <si>
    <t>Montaż tablicy TD/BK-02 z przygotowaniem podłoża ,podłaczeniem przewo- dów ,oraz badaniem zabezpieczeń /wyposażona wg schematu/</t>
  </si>
  <si>
    <t>Montaż tablicy TD/BK-P1 z przygotowaniem podłoża ,podłaczeniem przewo- dów ,oraz badaniem zabezpieczeń /wyposażona wg schematu/</t>
  </si>
  <si>
    <t>Montaż tablicy TD/BK-P2 z przygotowaniem podłoża ,podłaczeniem przewo- dów ,oraz badaniem zabezpieczeń /wyposażona wg schematu/</t>
  </si>
  <si>
    <t>Montaż tablicy TH/B-P1 z przygotowaniem podłoża ,podłaczeniem przewodów ,oraz badaniem zabezpieczeń /wyposażona wg schematu/</t>
  </si>
  <si>
    <t>Montaż tablicy TH/B-P2 z przygotowaniem podłoża ,podłaczeniem przewodów ,oraz badaniem zabezpieczeń /wyposażona wg schematu/</t>
  </si>
  <si>
    <t>Montaż tablicy TH/A-01 z przygotowaniem podłoża ,podłaczeniem przewodów ,oraz badaniem zabezpieczeń /wyposażona wg schematu/</t>
  </si>
  <si>
    <t>Montaż tablicy TH/A-02 z przygotowaniem podłoża ,podłaczeniem przewodów ,oraz badaniem zabezpieczeń /wyposażona wg schematu/</t>
  </si>
  <si>
    <t>Montaż tablicy TH/A-03 z przygotowaniem podłoża ,podłaczeniem przewodów ,oraz badaniem zabezpieczeń /wyposażona wg schematu/</t>
  </si>
  <si>
    <t>Montaż tablicy TH/A-P1 z przygotowaniem podłoża ,podłaczeniem przewodów ,oraz badaniem zabezpieczeń /wyposażona wg schematu/</t>
  </si>
  <si>
    <t>Montaż tablicy TH/A-P2 z przygotowaniem podłoża ,podłaczeniem przewodów ,oraz badaniem zabezpieczeń /wyposażona wg schematu/</t>
  </si>
  <si>
    <t>Montaż tablicy TH/PW z przygotowaniem podłoża ,podłaczeniem przewodów ,oraz badaniem zabezpieczeń /wyposażona wg schematu/</t>
  </si>
  <si>
    <t>Montaż tablicy TH/BMS z przygotowaniem podłoża ,podłaczeniem przewodów ,oraz badaniem zabezpieczeń /wyposażona wg schematu/</t>
  </si>
  <si>
    <t>Montaż tablicy TH/PWK z przygotowaniem podłoża ,podłaczeniem przewodów ,oraz badaniem zabezpieczeń /wyposażona wg schematu/</t>
  </si>
  <si>
    <t>Montaż tablicy THK/WCO z przygotowaniem podłoża ,podłaczeniem przewo- dów ,oraz badaniem zabezpieczeń /wyposażona wg schematu/</t>
  </si>
  <si>
    <t>Montaż tablicy THK/BMS z przygotowaniem podłoża ,podłaczeniem przewo- dów ,oraz badaniem zabezpieczeń /wyposażona wg schematu/</t>
  </si>
  <si>
    <t>Montaż tablicy TH/BK-P1 z przygotowaniem podłoża ,podłaczeniem przewo- dów ,oraz badaniem zabezpieczeń /wyposażona wg schematu/</t>
  </si>
  <si>
    <t>Montaż tablicy TH/BK-P2 z przygotowaniem podłoża ,podłaczeniem przewo- dów ,oraz badaniem zabezpieczeń /wyposażona wg schematu/</t>
  </si>
  <si>
    <t>Montaż tablicy TSO-1 z przygotowaniem podłoża ,podłaczeniem przewodów ,oraz badaniem zabezpieczeń /wyposażona wg schematu/</t>
  </si>
  <si>
    <t>Montaż tablicy TC-IL1 z przygotowaniem podłoża ,podłaczeniem przewodów ,oraz badaniem zabezpieczeń /wyposażona wg schematu/</t>
  </si>
  <si>
    <t>Montaż tablicy TC-IL2 z przygotowaniem podłoża ,podłaczeniem przewodów ,oraz badaniem zabezpieczeń /wyposażona wg schematu/</t>
  </si>
  <si>
    <t>Montaż tablicy TC-IL3 z przygotowaniem podłoża ,podłaczeniem przewodów ,oraz badaniem zabezpieczeń /wyposażona wg schematu/</t>
  </si>
  <si>
    <t>Montaż tablicy TC-IL4 z przygotowaniem podłoża ,podłaczeniem przewodów ,oraz badaniem zabezpieczeń /wyposażona wg schematu/</t>
  </si>
  <si>
    <t>Montaż tablicy TD-IL1 z przygotowaniem podłoża ,podłaczeniem przewodów ,oraz badaniem zabezpieczeń /wyposażona wg schematu/</t>
  </si>
  <si>
    <t>Montaż tablicy TD-IL2 z przygotowaniem podłoża ,podłaczeniem przewodów ,oraz badaniem zabezpieczeń /wyposażona wg schematu/</t>
  </si>
  <si>
    <t>Montaż tablicy TD-IL3 z przygotowaniem podłoża ,podłaczeniem przewodów ,oraz badaniem zabezpieczeń /wyposażona wg schematu/</t>
  </si>
  <si>
    <t>Montaż tablicy TKONT z przygotowaniem podłoża ,podłaczeniem przewodów ,oraz badaniem zabezpieczeń /wyposażona wg schematu/</t>
  </si>
  <si>
    <t>Montaż tablicy TW z przygotowaniem podłoża ,podłaczeniem przewodów ,oraz badaniem zabezpieczeń /wyposażona wg schematu/</t>
  </si>
  <si>
    <t>Montaz wył PWP/RG dwustykowy</t>
  </si>
  <si>
    <t>Montaz wył PWP UPS</t>
  </si>
  <si>
    <t>Ułozenie przewodu NKGs2*1,5</t>
  </si>
  <si>
    <t>KNNR 5 0406-06</t>
  </si>
  <si>
    <t>Montaż kompensatora falownikowego 30kvar</t>
  </si>
  <si>
    <t>KNNR 5 1301-02</t>
  </si>
  <si>
    <t>Sprawdzenie i pomiar 3-fazowego obwodu elektrycznego niskiego napięcia</t>
  </si>
  <si>
    <t>pomiar</t>
  </si>
  <si>
    <t>KNNR 5 1301-01</t>
  </si>
  <si>
    <t>Sprawdzenie i pomiar 1-fazowego obwodu elektrycznego niskiego napięcia</t>
  </si>
  <si>
    <t>RAZEM 1 WLZ i tablice</t>
  </si>
  <si>
    <t>Instalacja oświetleniowa,gniazd wtykowych, odbiorów technologicznych</t>
  </si>
  <si>
    <t>KNNR 5 0302-06</t>
  </si>
  <si>
    <t>Puszki rozgałęźne fi 80</t>
  </si>
  <si>
    <t>KNNR 5 0308-02</t>
  </si>
  <si>
    <t>Montaż gniazd 16A/Z IP 20 230V po 2 we wspólnej ramce</t>
  </si>
  <si>
    <t>Montaż gniazd 16A/Z IP 20 poj.z klapką</t>
  </si>
  <si>
    <t>Montaż gniazd 16A/Z IP 44 poj.z klapką</t>
  </si>
  <si>
    <t>Montaż gniazd 16A/Z IP 44 podw.</t>
  </si>
  <si>
    <t>Montaż gniazd 16A/Z IP (55) 67 poj.z klapką odporne na promieniowanie UV</t>
  </si>
  <si>
    <t>KNNR 5 0308-07</t>
  </si>
  <si>
    <t>Montaż gniazd 16A/Z 400V/</t>
  </si>
  <si>
    <t>Montaż gniazd 16A/Z 400Vz rozłacznikiem IP 44</t>
  </si>
  <si>
    <t>Montaż gniazd 32A/Z 400V/</t>
  </si>
  <si>
    <t>Montaż gniazd 63A/Z 400V/</t>
  </si>
  <si>
    <t>Montaż gniazd 125A/Z 400V/</t>
  </si>
  <si>
    <t>Montaż zestawu gniazd PEL IP 20 2*16A/Z 230V +2x16A/Z DATA-czerwone z blokadą +2*RJ45</t>
  </si>
  <si>
    <t>Montaż zestawu gniazd PEL X IP 20 1*16A/Z 230V +1x16A/Z DATA-czerwo- ne z blokadą +2*RJ45</t>
  </si>
  <si>
    <t>Montaż zestawu gniazd PEL 31 , montowany w kasecie podłogowej 2x16A/Z DATA-czerwone z blokadą + 2*RJ45</t>
  </si>
  <si>
    <t>Montaż zestawu gniazd PEL 1 , montowany w kasecie podłogowej 2*16A/Z 230V +2x16A/Z DATA-czerwone z blokadą + 2*RJ45</t>
  </si>
  <si>
    <t>Montaż zestawu gniazd PEL 2 , montowany w kasecie podłogowej 4*16A/Z 230V +4x16A/Z DATA-czerwone z blokadą + 4*RJ45</t>
  </si>
  <si>
    <t>Montaż zestawu gniazd PEL IP 44 2*16A/Z 230V +2x16A/Z DATA-czerwone z blokadą +2*RJ45</t>
  </si>
  <si>
    <t>Montaż zestawu gniazd PEL 3 IP 44 2x16A/Z DATA-czerwone z blokadą +2* RJ45+1 gniazdo HDMI</t>
  </si>
  <si>
    <t>Montaż zestawu gniazd PEL 4 IP 20 2x16A/Z DATA-czerwone z blokadą +2* RJ45</t>
  </si>
  <si>
    <t>Montaż zestawu gniazd PEL 4 IP 44 2x16A/Z DATA-czerwone z blokadą +2* RJ45</t>
  </si>
  <si>
    <t>Montaż zestawu gniazd PEL 5 IP 44 4x16A/Z DATA-czerwone z blokadą +2* RJ45</t>
  </si>
  <si>
    <t>Montaż gniazda HDMI w zestawie PEL / przy gnieździe 230V</t>
  </si>
  <si>
    <t>Montaż wyłaczników manewrowych krzywkowych w obudowie zamykanych na klucz</t>
  </si>
  <si>
    <t>Montaż wyłaczników manewrowych krzywkowych 3 f 400V</t>
  </si>
  <si>
    <t>Montaż wyłaczników manewrowych krzywkowych 1f 400V</t>
  </si>
  <si>
    <t>Montaż sterowników - przełaczników rolet - indywidualnych</t>
  </si>
  <si>
    <t>Montaż sterowników - przełaczników rolet - centralnych</t>
  </si>
  <si>
    <t>Montaż czujek ruchu PIR CZ1</t>
  </si>
  <si>
    <t>Montaż czujek ruchu PIR CZ2</t>
  </si>
  <si>
    <t>Montaż czujek obecności ultra dzwiek CZ3</t>
  </si>
  <si>
    <t>Montaż czujek obecności PIR CZ4</t>
  </si>
  <si>
    <t>Montaż czujek ruchu PIR CZ5</t>
  </si>
  <si>
    <t>Montaż opraw o strzegawczych</t>
  </si>
  <si>
    <t>Montaż opraw oświetleniowych SI_DI_5.0m</t>
  </si>
  <si>
    <t>Montaż opraw oświetleniowych SI_D_5.0m</t>
  </si>
  <si>
    <t>Montaż opraw oświetleniowych SM_DI_4.5m</t>
  </si>
  <si>
    <t>Montaż opraw oświetleniowych SM_D_4.5m</t>
  </si>
  <si>
    <t>Montaż opraw oświetleniowych SM_D_4.0m</t>
  </si>
  <si>
    <t>Montaż opraw oświetleniowych SM_DI_5.0m</t>
  </si>
  <si>
    <t>Montaż opraw oświetleniowych SM_D_5.0m</t>
  </si>
  <si>
    <t>Montaż opraw oświetleniowych SM_DI_2.5m</t>
  </si>
  <si>
    <t>Montaż opraw oświetleniowych SM_D_2.5m</t>
  </si>
  <si>
    <t>Montaż opraw oświetleniowych SM_D_7.5m</t>
  </si>
  <si>
    <t>Montaż opraw oświetleniowych EL 1</t>
  </si>
  <si>
    <t>Montaż opraw oświetleniowych AF1</t>
  </si>
  <si>
    <t>Montaż opraw oświetleniowych AF3</t>
  </si>
  <si>
    <t>Montaż opraw oświetleniowych AF5</t>
  </si>
  <si>
    <t>Montaż opraw oświetleniowych AX1</t>
  </si>
  <si>
    <t>Montaż opraw oświetleniowych F01</t>
  </si>
  <si>
    <t>Montaż opraw oświetleniowych F01.02</t>
  </si>
  <si>
    <t>Montaż opraw oświetleniowych FH01.03</t>
  </si>
  <si>
    <t>Montaż opraw oświetleniowych FH01.04</t>
  </si>
  <si>
    <t>Montaż opraw oświetleniowych F02</t>
  </si>
  <si>
    <t>Montaż opraw oświetleniowych F02.02</t>
  </si>
  <si>
    <t>Montaż opraw oświetleniowych F03</t>
  </si>
  <si>
    <t>Montaż opraw oświetleniowych F04</t>
  </si>
  <si>
    <t>Montaż opraw oświetleniowych F04,02</t>
  </si>
  <si>
    <t>Montaż opraw oświetleniowych F04,03</t>
  </si>
  <si>
    <t>Montaż opraw oświetleniowych F05</t>
  </si>
  <si>
    <t>Montaż opraw oświetleniowych F06</t>
  </si>
  <si>
    <t>Montaż opraw oświetleniowych F06,02</t>
  </si>
  <si>
    <t>Montaż opraw oświetleniowych F07</t>
  </si>
  <si>
    <t>Montaż opraw oświetleniowych F08</t>
  </si>
  <si>
    <t>Montaż opraw oświetleniowych liniowy profil LED FH 13</t>
  </si>
  <si>
    <t>Montaż opraw oświetleniowych liniowy profil LED FH 15</t>
  </si>
  <si>
    <t>Montaż opraw oświetleniowych FH60</t>
  </si>
  <si>
    <t>Montaż opraw oświetleniowych FW 12</t>
  </si>
  <si>
    <t>Montaż opraw naściennych przepływowych UV ,dwu funkcyjnych 230V, 0,2 kW</t>
  </si>
  <si>
    <t>KNNR 5 0502-04</t>
  </si>
  <si>
    <t>Montaz opraw awaryjnych QP 14</t>
  </si>
  <si>
    <t>Montaz opraw awaryjnych XS 20</t>
  </si>
  <si>
    <t>Montaz opraw awaryjnych ON 30 (T)</t>
  </si>
  <si>
    <t>Montaz opraw awaryjnych LN 16</t>
  </si>
  <si>
    <t>Montaz opraw awaryjnych LP 14</t>
  </si>
  <si>
    <t>Montaz opraw awaryjnych LP 16</t>
  </si>
  <si>
    <t>Montaz opraw awaryjnych LP 17</t>
  </si>
  <si>
    <t>Montaz opraw awaryjnych LP 26</t>
  </si>
  <si>
    <t>Montaz opraw ewakuacyjnych (Y1)</t>
  </si>
  <si>
    <t>Montaz opraw ewakuacyjnych (Y2)</t>
  </si>
  <si>
    <t>Montaz opraw ewakuacyjnych (Y18)</t>
  </si>
  <si>
    <t>Montaz opraw ewakuacyjnych (Y19)</t>
  </si>
  <si>
    <t>KNNR 5 0406-03</t>
  </si>
  <si>
    <t>Montaż centrali sterowania opraw awaryjnych/wraz z uruchomieniem/</t>
  </si>
  <si>
    <t>Programowanie centralki</t>
  </si>
  <si>
    <t>Montaż odbojnicy na słup oświetleniowy</t>
  </si>
  <si>
    <t>KNNR 5 1207-01</t>
  </si>
  <si>
    <t>KNNR 5 0205-02</t>
  </si>
  <si>
    <t>Ułozenie przewodu Cu 3x2,5 mm2 FE180/PH90</t>
  </si>
  <si>
    <t>Ułozenie przewodu Cu 3x4 mm2 FE180/PH90</t>
  </si>
  <si>
    <t>Układanie przewodu Cu 5*25 mm2 FE180/PH90</t>
  </si>
  <si>
    <t>Ułozenie przewodu N2XH-J 3*4 mm2</t>
  </si>
  <si>
    <t>Ułozenie przewodu N2XH-J 5*6 mm2</t>
  </si>
  <si>
    <t>KNNR 5 1208-01</t>
  </si>
  <si>
    <t>KNNR-W 9 1201-01</t>
  </si>
  <si>
    <t>punkt</t>
  </si>
  <si>
    <t>prób.</t>
  </si>
  <si>
    <t>RAZEM 2 Instalacja oświetleniowa,gniazd wtykowych, odbiorów technologicznych</t>
  </si>
  <si>
    <t>Instalacja odgromowa i połaczen wyrównawczych</t>
  </si>
  <si>
    <t>Montaż szyn zbiorczych uziemień stacji wg opisu PT</t>
  </si>
  <si>
    <t>Montaż uziomów prętowych 6-9-12 m</t>
  </si>
  <si>
    <t>KNNR 5 0602-03</t>
  </si>
  <si>
    <t>Ułożenie bednarki FeZn 30*4 -do podłączenia zbiorczych szyn uziemień do ist- niejącego uziomu budynku</t>
  </si>
  <si>
    <t>Ułożenie bednarki FeZn 30*4 -uziom fundamentowy</t>
  </si>
  <si>
    <t>Połaczenie wyrównawcze - Cu klB2 35 mm2</t>
  </si>
  <si>
    <t>Połaczenie wyrównawcze - Cu klB2 25 mm2</t>
  </si>
  <si>
    <t>Połaczenie wyrównawcze - Cu klB2 16mm2</t>
  </si>
  <si>
    <t>Połaczenie wyrównawcze - Cu klB2 10 mm2</t>
  </si>
  <si>
    <t>Ułożenie przewodu Cu klB2 6mm2</t>
  </si>
  <si>
    <t>KNNR 5 0611-11</t>
  </si>
  <si>
    <t>KNR 5-08 0622-05_x000D_
analogia</t>
  </si>
  <si>
    <t>Montaż masztów odgromowych z podstawą betonową h=2m</t>
  </si>
  <si>
    <t>Montaż masztów odgromowych z podstawą betonową h=3m</t>
  </si>
  <si>
    <t>Montaż masztów odgromowych z podstawą betonową h=4m</t>
  </si>
  <si>
    <t>Przewody instalacji odgromowej odprowadzające</t>
  </si>
  <si>
    <t>KNNR 5 0614-03</t>
  </si>
  <si>
    <t>Osłony przewodów uziemiających</t>
  </si>
  <si>
    <t>Montaz złaczy kontrolnych montowane w studzience w terenie</t>
  </si>
  <si>
    <t>KNNR 5 0615-08</t>
  </si>
  <si>
    <t>Montaż masztów odgromowych 12 m na fundamencie w terenie</t>
  </si>
  <si>
    <t>Przepusty gazo i wodoszczelne dla uziomów</t>
  </si>
  <si>
    <t>Podłaczenie złacza kontrolnego instalacji odgromowej do uziomu otokowego- Fe Zn 25*4</t>
  </si>
  <si>
    <t>RAZEM 3 Instalacja odgromowa i połaczen wyrównawczych</t>
  </si>
  <si>
    <t>_x000D_
wycena indywidualna</t>
  </si>
  <si>
    <t>Instalacja PV</t>
  </si>
  <si>
    <t>Moduł fotowoltaiczny 540Wp</t>
  </si>
  <si>
    <t>"Falownik instalacji fotowoltaicznej 3L N PE 400V moc strona AC - 20-25kW"</t>
  </si>
  <si>
    <t>System montażowy aluminiowy</t>
  </si>
  <si>
    <t>Rozdzielnica strony DC "RDC" (na dachu), z badaniem do pracy przy napięciu 900V DC</t>
  </si>
  <si>
    <t>Rozdzielnica strony DC "RDC" (przy falowniku), z badaniem do pracy przy na- pięciu 900V DC</t>
  </si>
  <si>
    <t>Rozdzielnica strony AC przy falowniku</t>
  </si>
  <si>
    <t>System monitoringu, licznik dwukierunkowy</t>
  </si>
  <si>
    <t>LSU, instalacja połączeń wyrównawczych</t>
  </si>
  <si>
    <t>Ułozenie przewodu 5*16mm2</t>
  </si>
  <si>
    <t>Ułozenie kabla solarnego PV 6mm</t>
  </si>
  <si>
    <t>Rury osłonowe elektroinstalacyjne</t>
  </si>
  <si>
    <t>Koryta kablowe z pokrywą</t>
  </si>
  <si>
    <t>Roboty montażowe</t>
  </si>
  <si>
    <t>Prace i materiał nie wymienione powyżej a niezbędne do całkowitego zrealizo- wania powyższego zakresu robót (dostawa na budowę, transport, testy, uru- chomienie, włączając materiały pomocnicze)</t>
  </si>
  <si>
    <t>Dokumentacja powykonawcza</t>
  </si>
  <si>
    <t>"Pomiary: - z normą PN-EN 62446-1:2016 - Systemy fotowoltaiczne PV - z norma PN-HD 60364-6:2016-07 Instalacje elektryczne niskiego napięcia - część 6: Sprawdzanie"</t>
  </si>
  <si>
    <t>RAZEM 4 Instalacja fotowoltaiczna</t>
  </si>
  <si>
    <t>RAZEM 5 Prace demontażowe</t>
  </si>
  <si>
    <t>Układanie kabli SSP</t>
  </si>
  <si>
    <t>KNR 403 1003-2100</t>
  </si>
  <si>
    <t>Mechaniczne przebijanie otworów o długości do 2 1/2 cegły w ścianach lub stropach dla rur o średnicy do 25 mm</t>
  </si>
  <si>
    <t>KNR-W 4-03 1001-2</t>
  </si>
  <si>
    <t>Wykucie bruzd dla rur:o śr.do 47 mm w betonie</t>
  </si>
  <si>
    <t>KNR-W 4-03 1014-01</t>
  </si>
  <si>
    <t>Ręczne przygotowanie zaprawy - podłoże cementowo-wapienne</t>
  </si>
  <si>
    <t>KNR-W 4-03 1012-02</t>
  </si>
  <si>
    <t>KNR 4-03 1009-03</t>
  </si>
  <si>
    <t>Mechaniczne wykonanie ślepych otworów o głębokości do 8 cm i śr.do 10 mm w podłożu ceglanym</t>
  </si>
  <si>
    <t>KNR 508 0201-0300</t>
  </si>
  <si>
    <t>Montaż uchwytów pod przewody kabelkowe układane pojedynczo uchwytach - petla dozorowa HTHSH</t>
  </si>
  <si>
    <t>KNR 508 0207-0100</t>
  </si>
  <si>
    <t>Przewody HTKSH EKW PH90 1x2x0,8 układana na uchwytach - petle dozoro- we</t>
  </si>
  <si>
    <t>KNR 5-08 0214-01</t>
  </si>
  <si>
    <t>Przewody lini sygnalizatorów HTKSH PH90 układane na gotowych uchwytach , w korytkach i na drabinkach z mocowaniem pojedynczo</t>
  </si>
  <si>
    <t>Przewody zasilania klap bytowych HTKSH układane na gotowych uchwytach , w korytkach i na drabinkach z mocowaniem pojedynczo</t>
  </si>
  <si>
    <t>Przewody kabelkowe HDGS układane na gotowych uchwytach , w korytkach i na drabinkach z mocowaniem pojedynczo</t>
  </si>
  <si>
    <t>Przewody kabelkowe MAGISTRALA HTKSH 2x2x0,8 układane na gotowych uchwytach , w korytkach i na drabinkach z mocowaniem pojedynczo</t>
  </si>
  <si>
    <t>KNR 5-01 0601-01</t>
  </si>
  <si>
    <t>Mechaniczne wciąganie kabla o śr. do 30 mm do kanalizacji kablowej w otwór wolny</t>
  </si>
  <si>
    <t>KNR 5-08 0705-07</t>
  </si>
  <si>
    <t>Montaż korytek 100mm PH90 od centrali do szachtu</t>
  </si>
  <si>
    <t>KNNR 5 0103-0100</t>
  </si>
  <si>
    <t>Rury instalacyjne systemu zasysającego układane n.t. na podłożu betonowym</t>
  </si>
  <si>
    <t>Uszczelnienie przejść przez ściany ogniowe</t>
  </si>
  <si>
    <t>KNR 5-08 0101-10</t>
  </si>
  <si>
    <t>Montaż uchwytów pod rury winidurowe układane pojedynczo z przygotowa- niem podłoża mechanicznie - osadzenie w podłożu betonowym</t>
  </si>
  <si>
    <t>Rury instalacyjne o śr. 20 mm układane n.t. na podłożu betonowym</t>
  </si>
  <si>
    <t>Przewody 2x2x0,8 wciągane do rur (monitorowanie)</t>
  </si>
  <si>
    <t>RAZEM 1 Układanie kabli</t>
  </si>
  <si>
    <t>System SSP</t>
  </si>
  <si>
    <t>Montaż modułowej centrali SSP kontroler główny i karty adresowe zasilacz</t>
  </si>
  <si>
    <t>KNR AL-01 0115-05</t>
  </si>
  <si>
    <t>Montaż urządzenia zdalnej transmisji i monitoringu - moduł sieciowy</t>
  </si>
  <si>
    <t>KNR AL-01 0114-03</t>
  </si>
  <si>
    <t>Montaż obudowy akumulatorów</t>
  </si>
  <si>
    <t>Montaż akumulatora bezobsługowego o poj. do 130 Ah</t>
  </si>
  <si>
    <t>KNR 506 1612-0300</t>
  </si>
  <si>
    <t>Instal.samoczynnych ostrzegaczy pożarowych czujek w uprzednio zainstal.gniazdach i obudowach - optyczna czujka dymu</t>
  </si>
  <si>
    <t>Instal.samoczynnych ostrzegaczy pożarowych czujek w uprzednio zainstal.gniazdach i obudowach - optyczno-termiczna czujka pożarowa</t>
  </si>
  <si>
    <t>KNR AL-01 0403-02</t>
  </si>
  <si>
    <t>Montaż gniazd pożarowych w wykonaniu adresowym do samoczynnych ostrzegaczy pożarowych - czujek</t>
  </si>
  <si>
    <t>Montaż ręcznych ostrzegaczy pożaru - przycisk z izolatorem zwarć</t>
  </si>
  <si>
    <t>KNR AL 01 0107-0100</t>
  </si>
  <si>
    <t>Montaż dodatkowego wyposażenia centrali - moduły przekaźnikowe</t>
  </si>
  <si>
    <t>KNR AL-01 0112-08</t>
  </si>
  <si>
    <t>Montaż zasilacza P.POŻ. 24VDC - 5A /28Ah -cz.zasys</t>
  </si>
  <si>
    <t>Montaż zasilacza P.POŻ. 24VDC - 7A /18Ah</t>
  </si>
  <si>
    <t>Montaż zasilacza P.POŻ. 24VDC - 5A /18Ah</t>
  </si>
  <si>
    <t>KNR 5-08 0305-01</t>
  </si>
  <si>
    <t>Podłączenie siłowników w puszkach krosowych</t>
  </si>
  <si>
    <t>KNR 506 1611-0200</t>
  </si>
  <si>
    <t>Instalowanie dodatkowych wskaźników zadziałania czujek</t>
  </si>
  <si>
    <t>Montaż sygnalizatora akustycznego wewnętrznego</t>
  </si>
  <si>
    <t>Montaż sygnalizatora akustycznego zewnętrznego</t>
  </si>
  <si>
    <t>KNR 506 1602-0700</t>
  </si>
  <si>
    <t>Zainstalowanie dodatkowych urządzeń typu sap - moduł 2 wejśce/ 1 wyjście</t>
  </si>
  <si>
    <t>Zainstalowanie dodatkowych urządzeń typu sap - moduł 8 wyjść</t>
  </si>
  <si>
    <t>Zainstalowanie dodatkowych urządzeń typu sap - moduł 8 wejść</t>
  </si>
  <si>
    <t>KNR AL-01 0114-01</t>
  </si>
  <si>
    <t>Montaż obudowy dla pojedynczego modułu</t>
  </si>
  <si>
    <t>Montaż obudowy dla 2 modułów</t>
  </si>
  <si>
    <t>Montaż obudowy dla 4 modułów</t>
  </si>
  <si>
    <t>Montaż czujki zasysajacej</t>
  </si>
  <si>
    <t>KNR 508 0305-0100</t>
  </si>
  <si>
    <t>Montaż na gotowym podłożu odgałęźników w obudowie metalowej - puszki ph90</t>
  </si>
  <si>
    <t>KNR AL-01 0603-08</t>
  </si>
  <si>
    <t>Uruchomienie i pomiary linii dozorowych adresowych - do 128 adresów</t>
  </si>
  <si>
    <t>KNR AL-01 0604-08</t>
  </si>
  <si>
    <t>Praca próbna i testowanie systemu alarmowego do 1024 elementów liniowych</t>
  </si>
  <si>
    <t>Zainstalowanie oprogramowania zarządzającego systemami alarmowymi o po- jemności od 15 do 20 MB</t>
  </si>
  <si>
    <t>KNR AL-01 0702-06</t>
  </si>
  <si>
    <t>Programowanie i uruchomienie oprogramowania zarządzającego i nadzorują- cego systemy alarmowe</t>
  </si>
  <si>
    <t>instr.</t>
  </si>
  <si>
    <t>KNR AL-01 0703-05</t>
  </si>
  <si>
    <t>Dodatek za utrudnienia przy uruchamianiu oprogramowania systemowego i za- rządzającego z tytułu trudności algorytmu - dużej trudności</t>
  </si>
  <si>
    <t>wariant</t>
  </si>
  <si>
    <t>Sporządzenie dokumentacji powykonawczej, szkolenie</t>
  </si>
  <si>
    <t>RAZEM 2 System SSP</t>
  </si>
  <si>
    <t>Instalacje kablowe CCTV</t>
  </si>
  <si>
    <t>KNR 4-03 1004-16</t>
  </si>
  <si>
    <t>Mechaniczne przebijanie otworów w ścianach lub stropach betonowych o dłu- gości przebicia do 40 cm - śr. rury do 25 mm</t>
  </si>
  <si>
    <t>KNR 4-03 1004-11</t>
  </si>
  <si>
    <t>Mechaniczne przebijanie otworów w ścianach lub stropach betonowych o dłu- gości przebicia do 30 cm - śr. rury do 25 mm</t>
  </si>
  <si>
    <t>KNR 4-03 1008-03</t>
  </si>
  <si>
    <t>Montaż przepustów rurowych w ścianie - długość przepustu do 1 m - śr.ze- wnętrzna rury do 60 mm</t>
  </si>
  <si>
    <t>przepust.</t>
  </si>
  <si>
    <t>KNR 4-03 1009-05</t>
  </si>
  <si>
    <t>Mechaniczne wykonanie ślepych otworów o głębokości do 8 cm i śr.do 10 mm w podłożu betonowym</t>
  </si>
  <si>
    <t>Montaż uchwytów pod rury instalacyjne układane pojedynczo z przygotowa- niem podłoża mechanicznie - osadzenie w podłożu betonowym i ceglamym</t>
  </si>
  <si>
    <t>KNR 5-08 0110-02</t>
  </si>
  <si>
    <t>Rury instalacyjne bezhalogenowe o śr. do 28 mm układane n.t. na gotowych uchwytach</t>
  </si>
  <si>
    <t>KNR 4-03 1016-03</t>
  </si>
  <si>
    <t>Osadzanie kołków plastikowych rozporowych w ścianie lub stropie</t>
  </si>
  <si>
    <t>KNR 5-08 0207-01</t>
  </si>
  <si>
    <t>Przewody kabelkowe w powłoce polwinitowej FTP wciągane do rur koryt kana- łów w zakresie okablowania LAN (GNIAZDO lan przy agregacie zewnętrznym)</t>
  </si>
  <si>
    <t>Przewody kabelkowe kat. 6 dla kamer wciągane do rur / kanałów</t>
  </si>
  <si>
    <t>KNR 4-03 0904-09</t>
  </si>
  <si>
    <t>Wykon.połączeń przewodów kabelkowych do 2.5 mm2 w puszkach i odgałęź- nikach n.t. i p.t. bez zadławiania przewodów</t>
  </si>
  <si>
    <t>KNR 4-03 1206-02</t>
  </si>
  <si>
    <t>Sprawdzenie i pomiary elektryczne analogia lini dozorowych</t>
  </si>
  <si>
    <t>pomiar .</t>
  </si>
  <si>
    <t>KNR AT 14 0109-0200</t>
  </si>
  <si>
    <t>Montaż paneli rozdzielczych w przygotowanych stalażach 19" - panel z zabez- pieczeniem p.przepieciowym wyposazony w moduły 16 x RJ 45 POE</t>
  </si>
  <si>
    <t>Montaż paneli rozdzielczych w przygotowanych stalażach 19" - panel z zabez- pieczeniem p.przepieciowym wyposazony w moduły 8 x RJ 45 POE</t>
  </si>
  <si>
    <t>Montaż paneli rozdzielczych w przygotowanych stalażach 19" - panel wypo- sazony w moduły 24x RJ 45 (CCTV KD BMS)</t>
  </si>
  <si>
    <t>KNR AL-01 0504-08</t>
  </si>
  <si>
    <t>Montaż elementów systemu telewizji użytkowej - ochronnik POE</t>
  </si>
  <si>
    <t>Montaż wtyków na kablach ftp o sr.do 10 mm</t>
  </si>
  <si>
    <t>KNR AT-14 0111-01</t>
  </si>
  <si>
    <t>Wykonanie pomiarów torów transmisyjnych zgodnie z wymaganiami</t>
  </si>
  <si>
    <t>RAZEM 1 Instalacje kablowe CCTV</t>
  </si>
  <si>
    <t>Montaż kamer</t>
  </si>
  <si>
    <t>Montaż elementów systemu telewizji użytkowej - kamera TVU wewnętrzna ko- pułowa</t>
  </si>
  <si>
    <t>Montaż elementów systemu telewizji użytkowej - kamera TVU zewnętrzna z pukszą montazową</t>
  </si>
  <si>
    <t>KNR AL-01 0505-01</t>
  </si>
  <si>
    <t>Dodatek za utrudnienia przy montażu elementów systemu TVU - obiektyw ze zmienną ogniskową</t>
  </si>
  <si>
    <t>KNR AL-01 0505-02</t>
  </si>
  <si>
    <t>Dodatek za utrudnienia przy montażu elementów systemu TVU - wysokość po- wyżej 4 m</t>
  </si>
  <si>
    <t>RAZEM 2 Montaż kamer</t>
  </si>
  <si>
    <t>Montaż urządzeń systemowych</t>
  </si>
  <si>
    <t>Montaż elementów systemu telewizji użytkowej z podłączeniem (bez prób fun- kcjonowania) - monitor TVU 32"</t>
  </si>
  <si>
    <t>KNR AL-01 0502-04</t>
  </si>
  <si>
    <t>Montaż elementów systemu telewizji użytkowej z podłączeniem (bez prób fun- kcjonowania) - rejestrator 150 IP 5x10TB z licencjami</t>
  </si>
  <si>
    <t>Montaż zestawu PC, oprogramowania systemowego (klawiatura i mysz bez- przewodowa)</t>
  </si>
  <si>
    <t>Montaż elementów systemu telewizji użytkowej - switch 24xPOE</t>
  </si>
  <si>
    <t>Montaż elementów systemu telewizji użytkowej - switch 48xPOE</t>
  </si>
  <si>
    <t>KNR AL-01 0112-05</t>
  </si>
  <si>
    <t>Montaż zasilacza UPS do szaf RACK</t>
  </si>
  <si>
    <t>Montaż zasilacza UPS do szafy RACK z rejestratorem 2000VA</t>
  </si>
  <si>
    <t>Montaż zasilacza UPS do stanowisk komputerowych</t>
  </si>
  <si>
    <t>RAZEM 3 Montaż urządzeń systemowych</t>
  </si>
  <si>
    <t>Testy i próby pomontażowe</t>
  </si>
  <si>
    <t>KNR AL-01 0507-02</t>
  </si>
  <si>
    <t>Próby pomontażowe systemu telewizji użytkowej - kamera TVU</t>
  </si>
  <si>
    <t>KNR AL-01 0507-03</t>
  </si>
  <si>
    <t>Próby pomontażowe systemu telewizji użytkowej - monitor TVU</t>
  </si>
  <si>
    <t>Próby pomontażowe elementów systemu telewizji użytkowej - SWITCH</t>
  </si>
  <si>
    <t>KNR AL-01 0509-04</t>
  </si>
  <si>
    <t>Próby pomontażowe elementów systemu telewizji użytkowej - urządzenie do cyfrowego zapisu obrazu</t>
  </si>
  <si>
    <t>RAZEM 4 Testy i próby pomontażowe</t>
  </si>
  <si>
    <t>Programowanie, szkolenie</t>
  </si>
  <si>
    <t>KNR AL-01 0601-01</t>
  </si>
  <si>
    <t>Zaprogramowanie sekwencji obrazów, okien czasowych i stref detekcji ruchu, procedur rejestracji - do 25 kroków programowych (instrukcji)</t>
  </si>
  <si>
    <t>n-g</t>
  </si>
  <si>
    <t>KNR AL-01 0601-07</t>
  </si>
  <si>
    <t>Przygotowanie i testowanie oprogramowania systemu alarmowego - do 300 kroków programowych (instrukcji)</t>
  </si>
  <si>
    <t>system</t>
  </si>
  <si>
    <t>Procedury operowania systemem i stanowiskowe instrukcje obsługi</t>
  </si>
  <si>
    <t>RAZEM 5 Programowanie, szkolenie</t>
  </si>
  <si>
    <t>Instalacja strukturalna</t>
  </si>
  <si>
    <t>KNR-W 4-03 1001-03</t>
  </si>
  <si>
    <t>Mechaniczne wykucie bruzd dla rur osłownowych z okablowaniem</t>
  </si>
  <si>
    <t>KNR 4-03 1004-06</t>
  </si>
  <si>
    <t>Mechaniczne przebijanie otworów w ścianach lub stropach betonowych o dłu- gości przebicia do 20 cm - śr. rury do 25 mm</t>
  </si>
  <si>
    <t>KNR 4-03 1004-20</t>
  </si>
  <si>
    <t>Mechaniczne przebijanie otworów w ścianach lub stropach betonowych o dłu- gości przebicia do 40 cm - śr. rury do 100 mm</t>
  </si>
  <si>
    <t>Drabinki kablowe - proste, narożne, przykręcane, redukcyjne o szerokości do 600 mm przykręcane do gotowych otworów</t>
  </si>
  <si>
    <t>KNR 508 0212-0100</t>
  </si>
  <si>
    <t>Przewody kabelkowe w powłoce polwinitowej układane w gotowych korytkach i na drabinkach bez mocowania, ŚWIATŁOWÓD WEW</t>
  </si>
  <si>
    <t>Przewody kabelkowe w powłoce polwinitowej układane w kanalizacji, ŚWIAT- ŁOWÓD ZEW/WEW</t>
  </si>
  <si>
    <t>Przewody kabelkowe kat.7 wciągane do rur / kanałów</t>
  </si>
  <si>
    <t>Przewody kabelkowe kat.6 wciągane do rur / kanałów</t>
  </si>
  <si>
    <t>Przewody kabelkowe HDMI wciągane do rur / kanałów</t>
  </si>
  <si>
    <t>Montaż uchwytów pod rury winidurowe układane pojedynczo z przygotowa- niem podłoża mechanicznie - osadzenie w podłożu betonowym i ceglamym</t>
  </si>
  <si>
    <t>Rury winidurowe o śr. do 28 mm układane n.t. na gotowych uchwytach</t>
  </si>
  <si>
    <t>RAZEM 1.1 Okablowanie</t>
  </si>
  <si>
    <t>Elementy gniazd końcowych</t>
  </si>
  <si>
    <t>KNR AT 14 0107-0100</t>
  </si>
  <si>
    <t>Montaż MODUŁÓW wymiennych - zapsaowe moduły wymienne TERRA</t>
  </si>
  <si>
    <t>Dostawa dodatkowych patchordów TERA - RJ45</t>
  </si>
  <si>
    <t>Montaż gniazd w gnieździe abonenckim lub panelu ( moduł kat.6A + złącze modułowe kat.7</t>
  </si>
  <si>
    <t>Montaż gniazd RJ45 kat. 6A na szynie DIN (BMS, WINDA)</t>
  </si>
  <si>
    <t>Montaż gniazd HDMI</t>
  </si>
  <si>
    <t>KNR AT 14 0107-0300</t>
  </si>
  <si>
    <t>Montaż gniazd RJ45 w gnieździe abonenckim lub panelu - dodatki za montaż adaptera do modułów</t>
  </si>
  <si>
    <t>Montaż gniazd HDMI w gnieździe abonenckim - dodatki za montaż adaptera do modułów</t>
  </si>
  <si>
    <t>KNR 508 0302-0200</t>
  </si>
  <si>
    <t>Montaż na gotowym podłożu puszek podtynkowych lub natynkowych</t>
  </si>
  <si>
    <t>KNR AT 14 0107-0500</t>
  </si>
  <si>
    <t>Montaż gniazd RJ45 w gnieździe abonenckim lub panelu - dodatki za przygo- towanie i montaż etykiet opisowych gniazda</t>
  </si>
  <si>
    <t>KNR 501 0819-0200</t>
  </si>
  <si>
    <t>Krosowanie urządzeń końcowych kabel krosowy RJ45-RJ45, kat. 6A od 1 do 2m</t>
  </si>
  <si>
    <t>obwód</t>
  </si>
  <si>
    <t>Krosowanie urządzeń końcowych kabel krosowy TERA-RJ45 2m</t>
  </si>
  <si>
    <t>RAZEM 1.2 Elementy gniazd końcowych</t>
  </si>
  <si>
    <t>Elementy w szafach dystrybucyjnych</t>
  </si>
  <si>
    <t>Montaż elementów systemu - switch POE 48 QSPF+</t>
  </si>
  <si>
    <t>Montaż elementów systemu - switch POE 24 QSPF+</t>
  </si>
  <si>
    <t>Montaż elementów systemu - kontroler systemowy WIFI AP</t>
  </si>
  <si>
    <t>Montaż elementów systemu telewizji użytkowej - APWIFI wewnętrzny 2,4 GHz + 5 GHz scienno sufitowy z antenami zewn.</t>
  </si>
  <si>
    <t>KNR AT 14 0110-0100</t>
  </si>
  <si>
    <t>Montaż szaf 19" dystrybucyjnych stojących LPD</t>
  </si>
  <si>
    <t>KNR AT 14 0110-0400</t>
  </si>
  <si>
    <t>Montaż wyposażenia szafy 19" - listwa zasilająca</t>
  </si>
  <si>
    <t>Montaż wyposażenia szafy 19" - listwa zasilająca z gniazdami do podłaczenia czujników srodowiska</t>
  </si>
  <si>
    <t>KNR AT 14 0110-0300</t>
  </si>
  <si>
    <t>Montaż wyposażenia szafy 19" - panel wentylacyjny</t>
  </si>
  <si>
    <t>KNR AT 14 0110-1000</t>
  </si>
  <si>
    <t>Montaż wyposażenia szafy 19" - czujnik temperatury</t>
  </si>
  <si>
    <t>Montaż wyposażenia szafy 19" - czujnik temperatury i wilgotnosci do monito- ringu srodowiska</t>
  </si>
  <si>
    <t>Montaż paneli rozdzielczych bez modułów w przygotowanych stalażach 19" - panel krosujacy do gniazd wymiennych</t>
  </si>
  <si>
    <t>Montaż paneli rozdzielczych bez modułów w przygotowanych stalażach 19" przelacznice swiatlowodowe 12 x duplex</t>
  </si>
  <si>
    <t>Montaż paneli rozdzielczych bez modułów w przygotowanych stalażach 19" przelacznice swiatlowodowe 24 x duplex</t>
  </si>
  <si>
    <t>Montaż gniazd w gnieździe abonenckim lub panelu ( moduł kat.6 )</t>
  </si>
  <si>
    <t>Krosowanie obwodów w szafach rack , kable krosowe od 1 do 2m</t>
  </si>
  <si>
    <t>KNR AT 14 0110-0800</t>
  </si>
  <si>
    <t>Montaż wyposażenia szafy 19" - kabel pigtail</t>
  </si>
  <si>
    <t>KNR AT 14 0104-0100</t>
  </si>
  <si>
    <t>Spawanie kabla światłowodowego wielomodowego w kasetach światłowodo- wych</t>
  </si>
  <si>
    <t>KNR AT 14 0104-0300</t>
  </si>
  <si>
    <t>Spawanie kabla światłowodowego w kasetach światłowodowych - dodatki za założenie adapterów</t>
  </si>
  <si>
    <t>Montaż wyposażenia szafy 19" - kabel krosowy FO DUPLEX</t>
  </si>
  <si>
    <t>KNR AT 14 0110-0200</t>
  </si>
  <si>
    <t>Montaż wyposażenia szafy 19" - organizator poziomy</t>
  </si>
  <si>
    <t>KNR AT 14 0110-0500</t>
  </si>
  <si>
    <t>Montaż wyposażenia szafy 19" - pólka mocowana w 4 miejscach do ścian sza- fy</t>
  </si>
  <si>
    <t>KNR AT 14 0110-1600</t>
  </si>
  <si>
    <t>Dodatki za montaż szafy stojącej o wielkości od 33 U do 45 U</t>
  </si>
  <si>
    <t>Przygotowanie i testowanie oprogramowania systemu do monitoringu srodo- wiska</t>
  </si>
  <si>
    <t>Wykonanie pomiarów torów transmisyjnych zgodnie z wymaganiami (LAN+ BMS)</t>
  </si>
  <si>
    <t>Wykonanie pomiarów torów transmisyjnych zgodnie z wymaganiami SWIAT- ŁOWÓD</t>
  </si>
  <si>
    <t>dokumetacja powykonawcza</t>
  </si>
  <si>
    <t>RAZEM 1.3 Elementy w szafach dystrybucyjnych</t>
  </si>
  <si>
    <t>RAZEM 1 Instalacja strukturalna</t>
  </si>
  <si>
    <t>Instalacje kablowe KD</t>
  </si>
  <si>
    <t>KNR-W 4-03 1001-27</t>
  </si>
  <si>
    <t>KNR 5-08 0109-03</t>
  </si>
  <si>
    <t>Rury winidurowe karbowane (giętkie) układane p.t. w gotowych bruzdach bez zaprawiania bruzd (śr. do 26mm podłoże betonowe)</t>
  </si>
  <si>
    <t>Rury instalacyjne o śr. do 28 mm układane n.t. na gotowych uchwytach</t>
  </si>
  <si>
    <t>Przewody kabelkowe w powłoce bezhalogenowej wciągane do rur koryt - FTP</t>
  </si>
  <si>
    <t>Przewody kabelkowe w powłoce bezhalogenowej wciągane do rur koryt - prze- wód do czytników</t>
  </si>
  <si>
    <t>Przewody kabelkowe w powłoce bezhalogenowej wciągane do rur i koryt- czujki otwarcia</t>
  </si>
  <si>
    <t>KNR 5-08 0226-03</t>
  </si>
  <si>
    <t>Montaż listew ściennych z PCV na ścianach i sufitach ceglanych za pomocą kołków rozporowych</t>
  </si>
  <si>
    <t>Przewody kabelkowe w powłoce polwinitowej wciągane do rur / kanałów zasi- lajacy 230V</t>
  </si>
  <si>
    <t>Przewody kabelkowe HTKSH układane na gotowych uchwytach , w korytkach i na drabinkach z mocowaniem pojedynczo</t>
  </si>
  <si>
    <t>KNR 4-03 1203-01</t>
  </si>
  <si>
    <t>Badanie linii kablowej o ilosci żył do 4</t>
  </si>
  <si>
    <t>RAZEM 1 Instalacje kablowe</t>
  </si>
  <si>
    <t>System KD</t>
  </si>
  <si>
    <t>Montaż elementów systemu kontroli dostępu - kontroler (sterownik) dla 2 wejść czytników</t>
  </si>
  <si>
    <t>Montaż akumulatora bezobsługowego o poj. do 10 Ah</t>
  </si>
  <si>
    <t>Montaż elementów systemu kontroli dostępu - czytnik identyfikujący zbliżenio- wy</t>
  </si>
  <si>
    <t>KNR AL-01 0304-0</t>
  </si>
  <si>
    <t>Montaż elektromechanicznych elementów blokujących - elektrozaczep w wyko- naniu rewersyjnym 24V</t>
  </si>
  <si>
    <t>KNR AL-01 0203-02</t>
  </si>
  <si>
    <t>Montaż czujki otwarcia - kontaktronowa</t>
  </si>
  <si>
    <t>Montaż ręcznych ostrzegaczy pożaru - przycisk EWAKUACYJNY 2xNC</t>
  </si>
  <si>
    <t>KNR AL-01 0116-05</t>
  </si>
  <si>
    <t>Montaż dodatkowego wyposażenia systemu alarmowego - antysabotażowy rozdzielacz instalacji alarmowych 6-biegunowy</t>
  </si>
  <si>
    <t>Montaż elementów systemu kontroli dostępu - karty zblizeniowe z nadrukiem</t>
  </si>
  <si>
    <t>Przygotowanie i testowanie oprogramowania systemu alarmowego - do 25 kro- ków programowych (instrukcji)</t>
  </si>
  <si>
    <t>KNR AL-01 0306-02</t>
  </si>
  <si>
    <t>Uruchomienie systemu kontroli dostępu do 4 sterowników (kontrolerów) magis- trali</t>
  </si>
  <si>
    <t>Praca próbna systemu kontroli dostępu - próby pomontażoweelektromecha- nicznych elementów blokujących</t>
  </si>
  <si>
    <t>KNR AL-01 0307-01</t>
  </si>
  <si>
    <t>Praca próbna systemu kontroli dostępu - próby pomontażowe czytnik</t>
  </si>
  <si>
    <t>Montaż elementów systemu kontroli dostępu - panel wejsciowy WIDEODOMO- FONOWY IP</t>
  </si>
  <si>
    <t>Montaż elementów systemu kontroli dostępu - panel odbiorczy WIDEODOMO- FONOWY IP</t>
  </si>
  <si>
    <t>RAZEM 2 System KD</t>
  </si>
  <si>
    <t>System WC</t>
  </si>
  <si>
    <t>Przewody kabelkowe w powłoce bezhalogenowej wciągane do rur i koryt- okablowanie WC</t>
  </si>
  <si>
    <t>Montaż przycisku cięgowego</t>
  </si>
  <si>
    <t>Montaż kasownika</t>
  </si>
  <si>
    <t>Montaż centralki z zasilaczem</t>
  </si>
  <si>
    <t>Uruchomienie systemu przyzywowego</t>
  </si>
  <si>
    <t>RAZEM 3 System WC</t>
  </si>
  <si>
    <t>DEPOZYTOR KLUCZY</t>
  </si>
  <si>
    <t>KNR AL-01 0105-01</t>
  </si>
  <si>
    <t>Montaż dodatkowej karty funkcyjnej centrali alarmowej - karta LAN wejść/ wyjść do systemu wizualizacyjnego</t>
  </si>
  <si>
    <t>KNR AL-01 0302-07</t>
  </si>
  <si>
    <t>Montaż elementów systemu kontroli dostępu - kontroler (sterownik) dla 56 wejść kontrolowanych DEPOZYTOR KLUCZY</t>
  </si>
  <si>
    <t>Uruchomienie systemu kontroli dostępu do 8 sterowników (kontrolerów) magis- trali</t>
  </si>
  <si>
    <t>Praca próbna systemu kontroli dostępu - próby pomontażowe elektromecha- nicznych elementów blokujących</t>
  </si>
  <si>
    <t>KNR AL-01 0703-01</t>
  </si>
  <si>
    <t>Dodatek za utrudnienia przy uruchamianiu oprogramowania systemowego i za- rządzającego z tytułu oryginalności tematu - podłoączenie do systemu wizuali- zacji</t>
  </si>
  <si>
    <t>RAZEM 4 DEPOZYTOR KLUCZY</t>
  </si>
  <si>
    <t>Dostawa i montaż zestawów zasilająco-sterowniczych</t>
  </si>
  <si>
    <t>KNR 7-08 0701-01</t>
  </si>
  <si>
    <t>Szafy i tablice pomiarowe,regulacyjne i sterownicze jednopolowe lub I pole z zabudowaniem konstr.wsporczej rozdzielnica BMS/P0/1</t>
  </si>
  <si>
    <t>pol.</t>
  </si>
  <si>
    <t>Szafy i tablice pomiarowe,regulacyjne i sterownicze jednopolowe lub I pole z zabudowaniem konstr.wsporczej rozdzielnica BMS/P0/2</t>
  </si>
  <si>
    <t>Szafy i tablice pomiarowe,regulacyjne i sterownicze jednopolowe lub I pole z zabudowaniem konstr.wsporczej rozdzielnica BMS/P1/1</t>
  </si>
  <si>
    <t>Szafy i tablice pomiarowe,regulacyjne i sterownicze jednopolowe lub I pole z zabudowaniem konstr.wsporczej rozdzielnica BMS/P1/2</t>
  </si>
  <si>
    <t>RAZEM 1 Dostawa i montaż zestawów zasilająco-sterowniczych</t>
  </si>
  <si>
    <t>KNR 5-08 0813-02</t>
  </si>
  <si>
    <t>Podłączenie przewodów kabelkowych w powłoce polwinitowej pod zaciski lub bolce (przekrój żył do 4 mm2)</t>
  </si>
  <si>
    <t>KNR 7-08 0512-01</t>
  </si>
  <si>
    <t>Obróbka końców kabli sygnalizac.oraz przew.kabelkowych i kompensacyjnych o ilości żył do 7</t>
  </si>
  <si>
    <t>ko¤c.</t>
  </si>
  <si>
    <t>KNR 5-08 0218-01</t>
  </si>
  <si>
    <t>Przew.kabelkowe w powł.polwinit. Przewód komunikacyjny ModBus RTU EKW 2x1</t>
  </si>
  <si>
    <t>Przew.kabelkowe w powł.polwinit. przewód LIYCY 2x1 mm2</t>
  </si>
  <si>
    <t>RAZEM 2 Trasy kablowe</t>
  </si>
  <si>
    <t>Dostawa, montaż, wykonanie elementów zarządzania i oprogramowania</t>
  </si>
  <si>
    <t>Kalkulacja</t>
  </si>
  <si>
    <t>Oprogramowanie sterowników DDC typ AS Schneider</t>
  </si>
  <si>
    <t>Oprogramowanie sterowników DDC zarządzania temperaturą w pomieszcze- niach sanitarnych i technicznych - system N-Ocean</t>
  </si>
  <si>
    <t>Integracja regulatorów pomieszczeniowych klimakonwektorów do systemu BMS</t>
  </si>
  <si>
    <t>Integracja Automatyki węzła ciepła do systemu BMS</t>
  </si>
  <si>
    <t>Integracja sterownikówh central wentylacyjnych do systemu BMS</t>
  </si>
  <si>
    <t>Integracja agregatów chłodniczych wraz z AKP pompowni chłodu do systemu BMS</t>
  </si>
  <si>
    <t>Integracja urządzeń UPS do systemu BMS</t>
  </si>
  <si>
    <t>Integracja analizatorów parametrów sieci i elektrycznej do systemu BMS</t>
  </si>
  <si>
    <t>Integracja systemu kompensacji mocy biernej do systemu BMS</t>
  </si>
  <si>
    <t>System Zarządzania : Licencja Workstation</t>
  </si>
  <si>
    <t>System Zarządzania : Licencja systemu wizualizacji BMS</t>
  </si>
  <si>
    <t>Wykonanie kolorowych grafik do stacji wizualizacji</t>
  </si>
  <si>
    <t>RAZEM 3 Dostawa, montaż, wykonanie elementów zarządzania i oprogramowania</t>
  </si>
  <si>
    <t>Dostawa i montaż elementów urządzeń sterujących poziomu automatyki</t>
  </si>
  <si>
    <t>Montaż mierników,regulatorów,bloków regulacyjnych Sterownik DDC CPU</t>
  </si>
  <si>
    <t>Montaż mierników,regulatorów,bloków regulacyjnych Zasilacz sterownika CPU 24V AC</t>
  </si>
  <si>
    <t>Montaż mierników,regulatorów,bloków regulacyjnych Moduł uniwersalny 16x UI</t>
  </si>
  <si>
    <t>Montaż mierników,regulatorów,bloków regulacyjnych Podstawa przyłaczeniowa do sterowników CPU</t>
  </si>
  <si>
    <t>Montaż mierników,regulatorów,bloków regulacyjnych Sterownik N-OCean bezprzewodowy</t>
  </si>
  <si>
    <t>Montaż mierników,regulatorów,bloków regulacyjnych Siłowniki N-Ocean zaworów grzejnikowych</t>
  </si>
  <si>
    <t>Montaż mierników,regulatorów,bloków regulacyjnych Czujniki temperatury pomieszczeniowej N-Ocean</t>
  </si>
  <si>
    <t>Montaż mierników,regulatorów,bloków regulacyjnych Czujniki temperatury pomieszczeniowej</t>
  </si>
  <si>
    <t>Montaż mierników,regulatorów,bloków regulacyjnych Serwer systemu BMS</t>
  </si>
  <si>
    <t>Montaż mierników,regulatorów,bloków regulacyjnych stacja komputerowa robocza SYSTEMU BMS</t>
  </si>
  <si>
    <t>Montaż mierników,regulatorów,bloków regulacyjnych Zasilacz UPS 800VA</t>
  </si>
  <si>
    <t>RAZEM 4 Dostawa i montaż elementów urządzeń sterujących poziomu automatyki</t>
  </si>
  <si>
    <t>Pomiary i próby</t>
  </si>
  <si>
    <t>KNR 4-03 1205-05</t>
  </si>
  <si>
    <t>Pierwszy pomiar skutecznosci ochrony przeciwporażeniowej</t>
  </si>
  <si>
    <t>KNR 4-03 1205-06</t>
  </si>
  <si>
    <t>Nastepny pomiar skutecznosci ochrony przeciwporażeniowej</t>
  </si>
  <si>
    <t>RAZEM 5 Pomiary i próby</t>
  </si>
  <si>
    <t>Szafka rack 18U, z osprzętem</t>
  </si>
  <si>
    <t>Programowanie systemu sterowania; uruchomienie systemu AV</t>
  </si>
  <si>
    <t>SUMA</t>
  </si>
  <si>
    <t>Opis</t>
  </si>
  <si>
    <t>Wartość netto</t>
  </si>
  <si>
    <t>Mikrofon na gesiej szyi na mównice z przyciskiem do wyciszania</t>
  </si>
  <si>
    <t>Głośnik sufitowy</t>
  </si>
  <si>
    <t>Wzmacniacz audio</t>
  </si>
  <si>
    <t>Procesor audio DSP</t>
  </si>
  <si>
    <t>Odbiornik podwójny cyfrowy</t>
  </si>
  <si>
    <t>Nadajnik "do ręki" z mikrofonem SM58</t>
  </si>
  <si>
    <t>Akumulator Li-Ion do nadajników SLXD</t>
  </si>
  <si>
    <t>Ładowarka akumulatorów systemu SLXD</t>
  </si>
  <si>
    <t>Dookólna antena szerokopasmowa</t>
  </si>
  <si>
    <t>Kabel antenowy BNC-BNC 15,2m</t>
  </si>
  <si>
    <t>Aktywny wzmacniacz antenowy (470-900 MHz)</t>
  </si>
  <si>
    <t>Pasywny splitter antenowy</t>
  </si>
  <si>
    <t>Monitor 98" UHD/4K, jasność 450 cd/m2, błyszcząca matryca</t>
  </si>
  <si>
    <t xml:space="preserve">Uchwyt stały, płaski, ścienny </t>
  </si>
  <si>
    <t xml:space="preserve">Monitor 65" UHD/4K,  jasność 350 cd/m2, błyszcząca matryca </t>
  </si>
  <si>
    <t>Uchwyt stały, płaski, ścienny</t>
  </si>
  <si>
    <t>Nadajnik AV-over-IP, wejście HDMI 2.0, 4K/60 Hz 4:4:4, ultra niska latencja</t>
  </si>
  <si>
    <t>Odbiornik AV-over-IP, wyjście HDMI 2.0, 4K/60 Hz 4:4:4, ultra niska latencja</t>
  </si>
  <si>
    <t>Manager systemu AV-over-IP</t>
  </si>
  <si>
    <t>Przełącznik sieciowy 40 portowy, 1G, PoE 480W</t>
  </si>
  <si>
    <t>Procesor sterujący wyposażony w porty RS-232, IR, oraz LAN</t>
  </si>
  <si>
    <t>Dotykowy panel sterujący 3,5", do montażu w mównicy</t>
  </si>
  <si>
    <t>Dotykowy panel sterujący 7", ścienny</t>
  </si>
  <si>
    <t>Zestaw montażowy dla nadajników AV-over-IP</t>
  </si>
  <si>
    <t>Przyłącze stołowe mocowane do krawędzi stołu</t>
  </si>
  <si>
    <t>Dostawa, montaż, okablowanie</t>
  </si>
  <si>
    <t>Wartość brutto</t>
  </si>
  <si>
    <t>PLN</t>
  </si>
  <si>
    <t>%</t>
  </si>
  <si>
    <t>Załącznik nr 1a do SWZ - formularz cenowy</t>
  </si>
  <si>
    <t>Cena jednostkowa netto</t>
  </si>
  <si>
    <t>VAT</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</si>
</sst>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zł&quot;_-;\-* #,##0.00\ &quot;zł&quot;_-;_-* &quot;-&quot;??\ &quot;zł&quot;_-;_-@_-"/>
    <numFmt numFmtId="43" formatCode="_-* #,##0.00\ _z_ł_-;\-* #,##0.00\ _z_ł_-;_-* &quot;-&quot;??\ _z_ł_-;_-@_-"/>
    <numFmt numFmtId="164" formatCode="_-* #,##0.00_-;\-* #,##0.00_-;_-* &quot;-&quot;??_-;_-@_-"/>
    <numFmt numFmtId="165" formatCode="_(&quot;$&quot;* #,##0.00_);_(&quot;$&quot;* \(#,##0.00\);_(&quot;$&quot;* &quot;-&quot;??_);_(@_)"/>
    <numFmt numFmtId="166" formatCode="#\ ###\ ###\ ##0.00"/>
    <numFmt numFmtId="167" formatCode="#\ ###\ ###\ ##0.000"/>
    <numFmt numFmtId="168" formatCode="_-* #,##0.00\ [$zł-415]_-;\-* #,##0.00\ [$zł-415]_-;_-* &quot;-&quot;??\ [$zł-415]_-;_-@_-"/>
    <numFmt numFmtId="169" formatCode="#\ ###\ ###\ ##0.0"/>
  </numFmts>
  <fonts count="28">
    <font>
      <sz val="11"/>
      <color theme="1"/>
      <name val="Calibri"/>
      <family val="2"/>
      <scheme val="minor"/>
    </font>
    <font>
      <sz val="11"/>
      <color theme="1"/>
      <name val="Calibri"/>
      <family val="2"/>
      <charset val="238"/>
      <scheme val="minor"/>
    </font>
    <font>
      <sz val="11"/>
      <color theme="1"/>
      <name val="Calibri"/>
      <family val="2"/>
      <scheme val="minor"/>
    </font>
    <font>
      <sz val="11"/>
      <color theme="1"/>
      <name val="Calibri"/>
      <family val="2"/>
      <charset val="238"/>
      <scheme val="minor"/>
    </font>
    <font>
      <b/>
      <sz val="11"/>
      <color theme="0"/>
      <name val="Century Gothic"/>
      <family val="2"/>
    </font>
    <font>
      <b/>
      <sz val="11"/>
      <color theme="1"/>
      <name val="Century Gothic"/>
      <family val="2"/>
    </font>
    <font>
      <sz val="11"/>
      <color theme="1"/>
      <name val="Century Gothic"/>
      <family val="2"/>
    </font>
    <font>
      <b/>
      <sz val="10"/>
      <color theme="1"/>
      <name val="Arial"/>
      <family val="2"/>
      <charset val="238"/>
    </font>
    <font>
      <sz val="11"/>
      <color theme="1"/>
      <name val="Czcionka tekstu podstawowego"/>
      <family val="2"/>
      <charset val="238"/>
    </font>
    <font>
      <sz val="10"/>
      <color theme="1"/>
      <name val="Arial"/>
      <family val="2"/>
      <charset val="238"/>
    </font>
    <font>
      <sz val="8"/>
      <name val="Calibri"/>
      <family val="2"/>
      <scheme val="minor"/>
    </font>
    <font>
      <sz val="10"/>
      <name val="Arial CE"/>
      <charset val="238"/>
    </font>
    <font>
      <sz val="10"/>
      <name val="Arial"/>
      <family val="2"/>
      <charset val="238"/>
    </font>
    <font>
      <u/>
      <sz val="11"/>
      <color theme="10"/>
      <name val="Calibri"/>
      <family val="2"/>
      <charset val="238"/>
      <scheme val="minor"/>
    </font>
    <font>
      <b/>
      <sz val="11"/>
      <color rgb="FFFF0000"/>
      <name val="Century Gothic"/>
      <family val="2"/>
      <charset val="238"/>
    </font>
    <font>
      <b/>
      <sz val="18"/>
      <color theme="1"/>
      <name val="Calibri"/>
      <family val="2"/>
      <charset val="238"/>
      <scheme val="minor"/>
    </font>
    <font>
      <sz val="11"/>
      <color rgb="FF000000"/>
      <name val="Calibri"/>
      <family val="2"/>
      <charset val="238"/>
    </font>
    <font>
      <sz val="10"/>
      <color indexed="64"/>
      <name val="Arial"/>
      <family val="2"/>
      <charset val="238"/>
    </font>
    <font>
      <b/>
      <sz val="14"/>
      <color theme="1"/>
      <name val="Calibri"/>
      <family val="2"/>
      <charset val="238"/>
      <scheme val="minor"/>
    </font>
    <font>
      <sz val="8"/>
      <name val="Arial CE"/>
      <charset val="238"/>
    </font>
    <font>
      <sz val="14"/>
      <color theme="1"/>
      <name val="Calibri"/>
      <family val="2"/>
      <charset val="238"/>
      <scheme val="minor"/>
    </font>
    <font>
      <b/>
      <sz val="8"/>
      <name val="Arial CE"/>
      <charset val="238"/>
    </font>
    <font>
      <i/>
      <sz val="8"/>
      <name val="Arial CE"/>
      <charset val="238"/>
    </font>
    <font>
      <b/>
      <i/>
      <sz val="8"/>
      <name val="Arial CE"/>
      <charset val="238"/>
    </font>
    <font>
      <sz val="10"/>
      <name val="Tahoma"/>
      <family val="2"/>
    </font>
    <font>
      <b/>
      <sz val="10"/>
      <color theme="0"/>
      <name val="Tahoma"/>
      <family val="2"/>
      <charset val="238"/>
    </font>
    <font>
      <b/>
      <sz val="10"/>
      <color theme="0"/>
      <name val="Tahoma"/>
      <family val="2"/>
    </font>
    <font>
      <sz val="10"/>
      <name val="Tahoma"/>
      <family val="2"/>
      <charset val="238"/>
    </font>
  </fonts>
  <fills count="13">
    <fill>
      <patternFill patternType="none"/>
    </fill>
    <fill>
      <patternFill patternType="gray125"/>
    </fill>
    <fill>
      <patternFill patternType="solid">
        <fgColor theme="8" tint="0.79998168889431442"/>
        <bgColor indexed="65"/>
      </patternFill>
    </fill>
    <fill>
      <patternFill patternType="solid">
        <fgColor theme="8" tint="0.59999389629810485"/>
        <bgColor indexed="65"/>
      </patternFill>
    </fill>
    <fill>
      <patternFill patternType="solid">
        <fgColor theme="5"/>
      </patternFill>
    </fill>
    <fill>
      <patternFill patternType="solid">
        <fgColor rgb="FFFFFF0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bgColor indexed="31"/>
      </patternFill>
    </fill>
    <fill>
      <patternFill patternType="solid">
        <fgColor theme="5"/>
        <bgColor indexed="31"/>
      </patternFill>
    </fill>
    <fill>
      <patternFill patternType="solid">
        <fgColor theme="5"/>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7">
    <xf numFmtId="0" fontId="0" fillId="0" borderId="0"/>
    <xf numFmtId="9" fontId="2" fillId="0" borderId="0" applyFont="0" applyFill="0" applyBorder="0" applyAlignment="0" applyProtection="0"/>
    <xf numFmtId="165" fontId="2" fillId="0" borderId="0" applyFont="0" applyFill="0" applyBorder="0" applyAlignment="0" applyProtection="0"/>
    <xf numFmtId="0" fontId="11" fillId="0" borderId="0"/>
    <xf numFmtId="0" fontId="3" fillId="0" borderId="0"/>
    <xf numFmtId="0" fontId="12" fillId="0" borderId="0"/>
    <xf numFmtId="0" fontId="11" fillId="0" borderId="0"/>
    <xf numFmtId="164"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13" fillId="0" borderId="0" applyNumberFormat="0" applyFill="0" applyBorder="0" applyAlignment="0" applyProtection="0"/>
    <xf numFmtId="0" fontId="16" fillId="0" borderId="0"/>
    <xf numFmtId="0" fontId="12" fillId="0" borderId="0"/>
    <xf numFmtId="0" fontId="17" fillId="0" borderId="0"/>
    <xf numFmtId="43" fontId="11" fillId="0" borderId="0" applyFont="0" applyFill="0" applyBorder="0" applyAlignment="0" applyProtection="0"/>
    <xf numFmtId="0" fontId="1" fillId="0" borderId="0"/>
    <xf numFmtId="0" fontId="11" fillId="0" borderId="0"/>
  </cellStyleXfs>
  <cellXfs count="88">
    <xf numFmtId="0" fontId="0" fillId="0" borderId="0" xfId="0"/>
    <xf numFmtId="0" fontId="4" fillId="4" borderId="1" xfId="0" applyFont="1" applyFill="1" applyBorder="1" applyAlignment="1">
      <alignment horizontal="center" vertical="center" wrapText="1"/>
    </xf>
    <xf numFmtId="166" fontId="5" fillId="3" borderId="1" xfId="0" applyNumberFormat="1" applyFont="1" applyFill="1" applyBorder="1" applyAlignment="1">
      <alignment vertical="center" wrapText="1"/>
    </xf>
    <xf numFmtId="0" fontId="6" fillId="0" borderId="1" xfId="0" applyFont="1" applyBorder="1" applyAlignment="1">
      <alignment vertical="center" wrapText="1"/>
    </xf>
    <xf numFmtId="167" fontId="6" fillId="0" borderId="1" xfId="0" applyNumberFormat="1" applyFont="1" applyBorder="1" applyAlignment="1">
      <alignment vertical="center" wrapText="1"/>
    </xf>
    <xf numFmtId="166" fontId="6" fillId="0" borderId="1" xfId="0" applyNumberFormat="1" applyFont="1" applyBorder="1" applyAlignment="1">
      <alignment vertical="center" wrapText="1"/>
    </xf>
    <xf numFmtId="166" fontId="5" fillId="2" borderId="1" xfId="0" applyNumberFormat="1" applyFont="1" applyFill="1" applyBorder="1" applyAlignment="1">
      <alignment vertical="center" wrapText="1"/>
    </xf>
    <xf numFmtId="0" fontId="0" fillId="5" borderId="0" xfId="0" applyFill="1"/>
    <xf numFmtId="168" fontId="0" fillId="0" borderId="0" xfId="0" applyNumberFormat="1"/>
    <xf numFmtId="168" fontId="7" fillId="0" borderId="1" xfId="2" applyNumberFormat="1" applyFont="1" applyFill="1" applyBorder="1" applyAlignment="1">
      <alignment horizontal="center" vertical="center"/>
    </xf>
    <xf numFmtId="168" fontId="7" fillId="0" borderId="1" xfId="0" applyNumberFormat="1" applyFont="1" applyBorder="1" applyAlignment="1">
      <alignment horizontal="center" vertical="center"/>
    </xf>
    <xf numFmtId="9" fontId="8" fillId="0" borderId="0" xfId="1" applyFont="1" applyAlignment="1">
      <alignment horizontal="center" vertical="center" wrapText="1"/>
    </xf>
    <xf numFmtId="4" fontId="0" fillId="0" borderId="0" xfId="0" applyNumberFormat="1" applyAlignment="1">
      <alignment horizontal="center" vertical="center" wrapText="1"/>
    </xf>
    <xf numFmtId="168" fontId="0" fillId="0" borderId="0" xfId="0" applyNumberFormat="1" applyAlignment="1">
      <alignment horizontal="center" vertical="center" wrapText="1"/>
    </xf>
    <xf numFmtId="168" fontId="9" fillId="0" borderId="1" xfId="2" applyNumberFormat="1" applyFont="1" applyFill="1" applyBorder="1" applyAlignment="1">
      <alignment horizontal="center" vertical="center"/>
    </xf>
    <xf numFmtId="168" fontId="9" fillId="0" borderId="1" xfId="0" applyNumberFormat="1" applyFont="1" applyBorder="1" applyAlignment="1">
      <alignment horizontal="center" vertical="center"/>
    </xf>
    <xf numFmtId="168" fontId="9" fillId="0" borderId="2" xfId="2" applyNumberFormat="1" applyFont="1" applyFill="1" applyBorder="1" applyAlignment="1">
      <alignment horizontal="center" vertical="center"/>
    </xf>
    <xf numFmtId="168" fontId="6" fillId="0" borderId="1" xfId="0" applyNumberFormat="1" applyFont="1" applyBorder="1" applyAlignment="1">
      <alignment vertical="center" wrapText="1"/>
    </xf>
    <xf numFmtId="168" fontId="4" fillId="4" borderId="1" xfId="2" applyNumberFormat="1" applyFont="1" applyFill="1" applyBorder="1" applyAlignment="1">
      <alignment horizontal="center" vertical="center" wrapText="1"/>
    </xf>
    <xf numFmtId="168" fontId="5" fillId="3" borderId="1" xfId="2" applyNumberFormat="1" applyFont="1" applyFill="1" applyBorder="1" applyAlignment="1">
      <alignment vertical="center" wrapText="1"/>
    </xf>
    <xf numFmtId="168" fontId="6" fillId="0" borderId="1" xfId="2" applyNumberFormat="1" applyFont="1" applyBorder="1" applyAlignment="1">
      <alignment vertical="center" wrapText="1"/>
    </xf>
    <xf numFmtId="168" fontId="5" fillId="2" borderId="1" xfId="2" applyNumberFormat="1" applyFont="1" applyFill="1" applyBorder="1" applyAlignment="1">
      <alignment vertical="center" wrapText="1"/>
    </xf>
    <xf numFmtId="168" fontId="0" fillId="0" borderId="0" xfId="2" applyNumberFormat="1" applyFont="1"/>
    <xf numFmtId="0" fontId="6" fillId="5" borderId="1" xfId="0" applyFont="1" applyFill="1" applyBorder="1" applyAlignment="1">
      <alignment vertical="center" wrapText="1"/>
    </xf>
    <xf numFmtId="167" fontId="6" fillId="5" borderId="1" xfId="0" applyNumberFormat="1" applyFont="1" applyFill="1" applyBorder="1" applyAlignment="1">
      <alignment vertical="center" wrapText="1"/>
    </xf>
    <xf numFmtId="168" fontId="6" fillId="5" borderId="1" xfId="0" applyNumberFormat="1" applyFont="1" applyFill="1" applyBorder="1" applyAlignment="1">
      <alignment vertical="center" wrapText="1"/>
    </xf>
    <xf numFmtId="168" fontId="6" fillId="5" borderId="1" xfId="2" applyNumberFormat="1" applyFont="1" applyFill="1" applyBorder="1" applyAlignment="1">
      <alignment vertical="center" wrapText="1"/>
    </xf>
    <xf numFmtId="168" fontId="6" fillId="0" borderId="1" xfId="2" applyNumberFormat="1" applyFont="1" applyFill="1" applyBorder="1" applyAlignment="1">
      <alignment vertical="center" wrapText="1"/>
    </xf>
    <xf numFmtId="168" fontId="4" fillId="4" borderId="0" xfId="2" applyNumberFormat="1" applyFont="1" applyFill="1" applyBorder="1" applyAlignment="1">
      <alignment horizontal="center" vertical="center" wrapText="1"/>
    </xf>
    <xf numFmtId="168" fontId="5" fillId="3" borderId="0" xfId="2" applyNumberFormat="1" applyFont="1" applyFill="1" applyBorder="1" applyAlignment="1">
      <alignment vertical="center" wrapText="1"/>
    </xf>
    <xf numFmtId="168" fontId="6" fillId="0" borderId="0" xfId="2" applyNumberFormat="1" applyFont="1" applyBorder="1" applyAlignment="1">
      <alignment vertical="center" wrapText="1"/>
    </xf>
    <xf numFmtId="168" fontId="5" fillId="2" borderId="0" xfId="2" applyNumberFormat="1" applyFont="1" applyFill="1" applyBorder="1" applyAlignment="1">
      <alignment vertical="center" wrapText="1"/>
    </xf>
    <xf numFmtId="168" fontId="6" fillId="0" borderId="0" xfId="2" applyNumberFormat="1" applyFont="1" applyFill="1" applyBorder="1" applyAlignment="1">
      <alignment vertical="center" wrapText="1"/>
    </xf>
    <xf numFmtId="168" fontId="4" fillId="4" borderId="1" xfId="0" applyNumberFormat="1" applyFont="1" applyFill="1" applyBorder="1" applyAlignment="1">
      <alignment horizontal="center" vertical="center" wrapText="1"/>
    </xf>
    <xf numFmtId="168" fontId="5" fillId="3" borderId="1" xfId="0" applyNumberFormat="1" applyFont="1" applyFill="1" applyBorder="1" applyAlignment="1">
      <alignment vertical="center" wrapText="1"/>
    </xf>
    <xf numFmtId="168" fontId="5" fillId="2" borderId="1" xfId="0" applyNumberFormat="1" applyFont="1" applyFill="1" applyBorder="1" applyAlignment="1">
      <alignment vertical="center" wrapText="1"/>
    </xf>
    <xf numFmtId="0" fontId="6" fillId="6" borderId="1" xfId="0" applyFont="1" applyFill="1" applyBorder="1" applyAlignment="1">
      <alignment vertical="center" wrapText="1"/>
    </xf>
    <xf numFmtId="167" fontId="6" fillId="6" borderId="1" xfId="0" applyNumberFormat="1" applyFont="1" applyFill="1" applyBorder="1" applyAlignment="1">
      <alignment vertical="center" wrapText="1"/>
    </xf>
    <xf numFmtId="168" fontId="6" fillId="6" borderId="1" xfId="0" applyNumberFormat="1" applyFont="1" applyFill="1" applyBorder="1" applyAlignment="1">
      <alignment vertical="center" wrapText="1"/>
    </xf>
    <xf numFmtId="169" fontId="6" fillId="0" borderId="1" xfId="0" applyNumberFormat="1" applyFont="1" applyBorder="1" applyAlignment="1">
      <alignment vertical="center" wrapText="1"/>
    </xf>
    <xf numFmtId="168" fontId="14" fillId="0" borderId="1" xfId="0" applyNumberFormat="1" applyFont="1" applyBorder="1" applyAlignment="1">
      <alignment vertical="center" wrapText="1"/>
    </xf>
    <xf numFmtId="0" fontId="18" fillId="0" borderId="0" xfId="15" applyFont="1" applyAlignment="1">
      <alignment vertical="center"/>
    </xf>
    <xf numFmtId="0" fontId="19" fillId="0" borderId="0" xfId="16" applyFont="1" applyAlignment="1">
      <alignment wrapText="1"/>
    </xf>
    <xf numFmtId="0" fontId="19" fillId="0" borderId="0" xfId="16" applyFont="1"/>
    <xf numFmtId="3" fontId="19" fillId="0" borderId="0" xfId="16" applyNumberFormat="1" applyFont="1" applyAlignment="1">
      <alignment horizontal="center"/>
    </xf>
    <xf numFmtId="0" fontId="20" fillId="0" borderId="0" xfId="15" applyFont="1" applyAlignment="1">
      <alignment vertical="center"/>
    </xf>
    <xf numFmtId="0" fontId="11" fillId="0" borderId="0" xfId="16" applyAlignment="1">
      <alignment vertical="center"/>
    </xf>
    <xf numFmtId="0" fontId="21" fillId="0" borderId="1" xfId="16" applyFont="1" applyBorder="1" applyAlignment="1">
      <alignment horizontal="center" vertical="center" wrapText="1"/>
    </xf>
    <xf numFmtId="3" fontId="21" fillId="0" borderId="1" xfId="16" applyNumberFormat="1" applyFont="1" applyBorder="1" applyAlignment="1">
      <alignment horizontal="center" vertical="center" wrapText="1"/>
    </xf>
    <xf numFmtId="0" fontId="21" fillId="7" borderId="1" xfId="16" applyFont="1" applyFill="1" applyBorder="1" applyAlignment="1">
      <alignment horizontal="center" vertical="center" wrapText="1"/>
    </xf>
    <xf numFmtId="0" fontId="21" fillId="7" borderId="1" xfId="16" applyFont="1" applyFill="1" applyBorder="1" applyAlignment="1">
      <alignment horizontal="left" vertical="center" wrapText="1"/>
    </xf>
    <xf numFmtId="3" fontId="21" fillId="7" borderId="1" xfId="16" applyNumberFormat="1" applyFont="1" applyFill="1" applyBorder="1" applyAlignment="1">
      <alignment horizontal="center" vertical="center" wrapText="1"/>
    </xf>
    <xf numFmtId="0" fontId="21" fillId="8" borderId="1" xfId="16" quotePrefix="1" applyFont="1" applyFill="1" applyBorder="1" applyAlignment="1">
      <alignment horizontal="center" vertical="center" wrapText="1"/>
    </xf>
    <xf numFmtId="0" fontId="21" fillId="8" borderId="1" xfId="16" applyFont="1" applyFill="1" applyBorder="1" applyAlignment="1">
      <alignment horizontal="left" vertical="center" wrapText="1"/>
    </xf>
    <xf numFmtId="0" fontId="21" fillId="8" borderId="1" xfId="16" applyFont="1" applyFill="1" applyBorder="1" applyAlignment="1">
      <alignment horizontal="center" vertical="center" wrapText="1"/>
    </xf>
    <xf numFmtId="3" fontId="21" fillId="8" borderId="1" xfId="16" applyNumberFormat="1" applyFont="1" applyFill="1" applyBorder="1" applyAlignment="1">
      <alignment horizontal="center" vertical="center" wrapText="1"/>
    </xf>
    <xf numFmtId="0" fontId="19" fillId="0" borderId="1" xfId="16" quotePrefix="1" applyFont="1" applyBorder="1" applyAlignment="1">
      <alignment horizontal="center" vertical="center"/>
    </xf>
    <xf numFmtId="49" fontId="22" fillId="0" borderId="1" xfId="16" applyNumberFormat="1" applyFont="1" applyBorder="1" applyAlignment="1">
      <alignment horizontal="left" vertical="center" wrapText="1"/>
    </xf>
    <xf numFmtId="0" fontId="22" fillId="0" borderId="1" xfId="16" applyFont="1" applyBorder="1" applyAlignment="1">
      <alignment horizontal="center" vertical="center"/>
    </xf>
    <xf numFmtId="3" fontId="22" fillId="0" borderId="1" xfId="14" applyNumberFormat="1" applyFont="1" applyFill="1" applyBorder="1" applyAlignment="1">
      <alignment horizontal="center" vertical="center"/>
    </xf>
    <xf numFmtId="3" fontId="22" fillId="0" borderId="1" xfId="16" applyNumberFormat="1" applyFont="1" applyBorder="1" applyAlignment="1">
      <alignment horizontal="center" vertical="center"/>
    </xf>
    <xf numFmtId="49" fontId="23" fillId="0" borderId="1" xfId="16" applyNumberFormat="1" applyFont="1" applyBorder="1" applyAlignment="1">
      <alignment horizontal="right" vertical="center" wrapText="1"/>
    </xf>
    <xf numFmtId="0" fontId="22" fillId="8" borderId="1" xfId="16" applyFont="1" applyFill="1" applyBorder="1" applyAlignment="1">
      <alignment horizontal="center" vertical="center"/>
    </xf>
    <xf numFmtId="0" fontId="21" fillId="0" borderId="1" xfId="16" applyFont="1" applyBorder="1" applyAlignment="1">
      <alignment horizontal="left" vertical="center" wrapText="1"/>
    </xf>
    <xf numFmtId="0" fontId="24" fillId="0" borderId="1" xfId="0" applyFont="1" applyBorder="1" applyAlignment="1">
      <alignment horizontal="right"/>
    </xf>
    <xf numFmtId="0" fontId="27" fillId="9" borderId="1" xfId="0" applyFont="1" applyFill="1" applyBorder="1" applyAlignment="1">
      <alignment horizontal="center"/>
    </xf>
    <xf numFmtId="0" fontId="24" fillId="0" borderId="1" xfId="0" applyFont="1" applyBorder="1" applyAlignment="1">
      <alignment horizontal="left" wrapText="1"/>
    </xf>
    <xf numFmtId="0" fontId="27" fillId="0" borderId="1" xfId="0" applyFont="1" applyBorder="1" applyAlignment="1">
      <alignment horizontal="right"/>
    </xf>
    <xf numFmtId="4" fontId="27" fillId="0" borderId="1" xfId="0" applyNumberFormat="1" applyFont="1" applyBorder="1" applyAlignment="1">
      <alignment horizontal="right"/>
    </xf>
    <xf numFmtId="4" fontId="27" fillId="0" borderId="1" xfId="0" applyNumberFormat="1" applyFont="1" applyBorder="1" applyAlignment="1">
      <alignment horizontal="right" wrapText="1"/>
    </xf>
    <xf numFmtId="4" fontId="27" fillId="9" borderId="4" xfId="0" applyNumberFormat="1" applyFont="1" applyFill="1" applyBorder="1" applyAlignment="1">
      <alignment horizontal="right"/>
    </xf>
    <xf numFmtId="0" fontId="24" fillId="0" borderId="1" xfId="0" applyFont="1" applyBorder="1" applyAlignment="1">
      <alignment wrapText="1"/>
    </xf>
    <xf numFmtId="4" fontId="24" fillId="9" borderId="4" xfId="0" applyNumberFormat="1" applyFont="1" applyFill="1" applyBorder="1" applyAlignment="1">
      <alignment horizontal="right"/>
    </xf>
    <xf numFmtId="4" fontId="24" fillId="0" borderId="1" xfId="0" applyNumberFormat="1" applyFont="1" applyBorder="1" applyAlignment="1">
      <alignment horizontal="right"/>
    </xf>
    <xf numFmtId="4" fontId="24" fillId="0" borderId="1" xfId="0" applyNumberFormat="1" applyFont="1" applyBorder="1" applyAlignment="1">
      <alignment horizontal="right" wrapText="1"/>
    </xf>
    <xf numFmtId="0" fontId="24" fillId="0" borderId="1" xfId="0" applyFont="1" applyBorder="1" applyAlignment="1" applyProtection="1">
      <alignment horizontal="left" wrapText="1"/>
      <protection locked="0"/>
    </xf>
    <xf numFmtId="0" fontId="0" fillId="0" borderId="1" xfId="0" applyBorder="1"/>
    <xf numFmtId="0" fontId="25" fillId="10" borderId="1" xfId="0" applyFont="1" applyFill="1" applyBorder="1" applyAlignment="1">
      <alignment horizontal="center" vertical="center"/>
    </xf>
    <xf numFmtId="0" fontId="26" fillId="10" borderId="1" xfId="0" applyFont="1" applyFill="1" applyBorder="1" applyAlignment="1">
      <alignment horizontal="center" vertical="center" wrapText="1"/>
    </xf>
    <xf numFmtId="0" fontId="25" fillId="10" borderId="1" xfId="0" applyFont="1" applyFill="1" applyBorder="1" applyAlignment="1">
      <alignment horizontal="center" vertical="center" wrapText="1"/>
    </xf>
    <xf numFmtId="0" fontId="25" fillId="10" borderId="4" xfId="0" applyFont="1" applyFill="1" applyBorder="1" applyAlignment="1">
      <alignment horizontal="center" vertical="center" wrapText="1"/>
    </xf>
    <xf numFmtId="0" fontId="25" fillId="12" borderId="1" xfId="0" applyFont="1" applyFill="1" applyBorder="1" applyAlignment="1">
      <alignment horizontal="center" vertical="center" wrapText="1"/>
    </xf>
    <xf numFmtId="2" fontId="25" fillId="10" borderId="1" xfId="0" applyNumberFormat="1" applyFont="1" applyFill="1" applyBorder="1" applyAlignment="1">
      <alignment horizontal="center" vertical="center" wrapText="1"/>
    </xf>
    <xf numFmtId="4" fontId="25" fillId="11" borderId="1" xfId="0" applyNumberFormat="1" applyFont="1" applyFill="1" applyBorder="1" applyAlignment="1">
      <alignment horizontal="center" vertical="center" wrapText="1"/>
    </xf>
    <xf numFmtId="0" fontId="25" fillId="11" borderId="1" xfId="0" applyFont="1" applyFill="1" applyBorder="1" applyAlignment="1">
      <alignment horizontal="center" vertical="center" wrapText="1"/>
    </xf>
    <xf numFmtId="0" fontId="0" fillId="0" borderId="1" xfId="0" applyBorder="1" applyAlignment="1">
      <alignment horizontal="center" vertical="center" wrapText="1"/>
    </xf>
    <xf numFmtId="0" fontId="15" fillId="0" borderId="3" xfId="0" applyFont="1" applyBorder="1" applyAlignment="1">
      <alignment horizontal="center"/>
    </xf>
    <xf numFmtId="0" fontId="0" fillId="0" borderId="0" xfId="0" applyAlignment="1">
      <alignment horizontal="right"/>
    </xf>
  </cellXfs>
  <cellStyles count="17">
    <cellStyle name="Dziesiętny 2" xfId="7"/>
    <cellStyle name="Dziesiętny 2 2 2" xfId="14"/>
    <cellStyle name="Hiperłącze 2" xfId="10"/>
    <cellStyle name="Normalny" xfId="0" builtinId="0"/>
    <cellStyle name="Normalny 2" xfId="4"/>
    <cellStyle name="Normalny 2 10 2" xfId="5"/>
    <cellStyle name="Normalny 2 2" xfId="12"/>
    <cellStyle name="Normalny 2 73" xfId="15"/>
    <cellStyle name="Normalny 3" xfId="11"/>
    <cellStyle name="Normalny 4" xfId="13"/>
    <cellStyle name="Normalny 4 3" xfId="16"/>
    <cellStyle name="Normalny 5 2" xfId="3"/>
    <cellStyle name="Normalny 5 2 2" xfId="6"/>
    <cellStyle name="Procentowy" xfId="1" builtinId="5"/>
    <cellStyle name="Procentowy 2" xfId="9"/>
    <cellStyle name="Walutowy" xfId="2" builtinId="4"/>
    <cellStyle name="Walutowy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WINDOWS\Temporary%20Internet%20Files\Content.IE5\QJTHEG9T\STRABAG\BoQ_Wilanowska_13_12_02o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estaw"/>
      <sheetName val="kwartał_MU-7A"/>
      <sheetName val="kwartal_MU-7B"/>
      <sheetName val="kwartal_MU-6"/>
      <sheetName val="Aufwand_neu"/>
      <sheetName val="roboczy"/>
      <sheetName val="kwartał_MU_7A"/>
      <sheetName val="etude rd instalacje"/>
      <sheetName val="Recap DS"/>
      <sheetName val="a_cacher"/>
      <sheetName val="#ADR"/>
    </sheetNames>
    <sheetDataSet>
      <sheetData sheetId="0"/>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tabSelected="1" zoomScaleNormal="100" workbookViewId="0">
      <selection activeCell="O11" sqref="O11"/>
    </sheetView>
  </sheetViews>
  <sheetFormatPr defaultRowHeight="15"/>
  <cols>
    <col min="2" max="2" width="34.7109375" customWidth="1"/>
    <col min="5" max="5" width="10.140625" customWidth="1"/>
    <col min="7" max="7" width="13.7109375" customWidth="1"/>
  </cols>
  <sheetData>
    <row r="1" spans="1:10">
      <c r="A1" s="87" t="s">
        <v>3345</v>
      </c>
      <c r="B1" s="87"/>
      <c r="C1" s="87"/>
      <c r="D1" s="87"/>
      <c r="E1" s="87"/>
      <c r="F1" s="87"/>
      <c r="G1" s="87"/>
      <c r="H1" s="87"/>
      <c r="I1" s="87"/>
      <c r="J1" s="87"/>
    </row>
    <row r="3" spans="1:10" ht="51">
      <c r="A3" s="77" t="s">
        <v>0</v>
      </c>
      <c r="B3" s="78" t="s">
        <v>3314</v>
      </c>
      <c r="C3" s="79" t="s">
        <v>3346</v>
      </c>
      <c r="D3" s="79" t="s">
        <v>81</v>
      </c>
      <c r="E3" s="79" t="s">
        <v>3315</v>
      </c>
      <c r="F3" s="79" t="s">
        <v>3347</v>
      </c>
      <c r="G3" s="79" t="s">
        <v>3342</v>
      </c>
    </row>
    <row r="4" spans="1:10">
      <c r="A4" s="77"/>
      <c r="B4" s="78"/>
      <c r="C4" s="80" t="s">
        <v>3343</v>
      </c>
      <c r="D4" s="79" t="s">
        <v>27</v>
      </c>
      <c r="E4" s="79" t="s">
        <v>3343</v>
      </c>
      <c r="F4" s="80" t="s">
        <v>3344</v>
      </c>
      <c r="G4" s="79" t="s">
        <v>3343</v>
      </c>
    </row>
    <row r="5" spans="1:10" ht="27.95" customHeight="1">
      <c r="A5" s="65">
        <v>1</v>
      </c>
      <c r="B5" s="66" t="s">
        <v>3316</v>
      </c>
      <c r="C5" s="68"/>
      <c r="D5" s="67">
        <v>1</v>
      </c>
      <c r="E5" s="69"/>
      <c r="F5" s="68"/>
      <c r="G5" s="76"/>
    </row>
    <row r="6" spans="1:10" ht="27.95" customHeight="1">
      <c r="A6" s="65">
        <v>2</v>
      </c>
      <c r="B6" s="66" t="s">
        <v>3317</v>
      </c>
      <c r="C6" s="70"/>
      <c r="D6" s="67">
        <v>10</v>
      </c>
      <c r="E6" s="69"/>
      <c r="F6" s="70"/>
      <c r="G6" s="76"/>
    </row>
    <row r="7" spans="1:10" ht="27.95" customHeight="1">
      <c r="A7" s="65">
        <v>3</v>
      </c>
      <c r="B7" s="71" t="s">
        <v>3318</v>
      </c>
      <c r="C7" s="70"/>
      <c r="D7" s="67">
        <v>1</v>
      </c>
      <c r="E7" s="69"/>
      <c r="F7" s="70"/>
      <c r="G7" s="76"/>
    </row>
    <row r="8" spans="1:10" ht="27.95" customHeight="1">
      <c r="A8" s="65">
        <v>4</v>
      </c>
      <c r="B8" s="71" t="s">
        <v>3319</v>
      </c>
      <c r="C8" s="70"/>
      <c r="D8" s="67">
        <v>1</v>
      </c>
      <c r="E8" s="69"/>
      <c r="F8" s="70"/>
      <c r="G8" s="76"/>
    </row>
    <row r="9" spans="1:10" ht="27.95" customHeight="1">
      <c r="A9" s="65">
        <v>5</v>
      </c>
      <c r="B9" s="66" t="s">
        <v>3320</v>
      </c>
      <c r="C9" s="70"/>
      <c r="D9" s="67">
        <v>2</v>
      </c>
      <c r="E9" s="69"/>
      <c r="F9" s="70"/>
      <c r="G9" s="76"/>
    </row>
    <row r="10" spans="1:10" ht="27.95" customHeight="1">
      <c r="A10" s="65">
        <v>6</v>
      </c>
      <c r="B10" s="71" t="s">
        <v>3321</v>
      </c>
      <c r="C10" s="70"/>
      <c r="D10" s="67">
        <v>4</v>
      </c>
      <c r="E10" s="69"/>
      <c r="F10" s="70"/>
      <c r="G10" s="76"/>
    </row>
    <row r="11" spans="1:10" ht="27.95" customHeight="1">
      <c r="A11" s="65">
        <v>7</v>
      </c>
      <c r="B11" s="71" t="s">
        <v>3322</v>
      </c>
      <c r="C11" s="70"/>
      <c r="D11" s="67">
        <v>4</v>
      </c>
      <c r="E11" s="69"/>
      <c r="F11" s="70"/>
      <c r="G11" s="76"/>
    </row>
    <row r="12" spans="1:10" ht="27.95" customHeight="1">
      <c r="A12" s="65">
        <v>8</v>
      </c>
      <c r="B12" s="66" t="s">
        <v>3323</v>
      </c>
      <c r="C12" s="70"/>
      <c r="D12" s="67">
        <v>2</v>
      </c>
      <c r="E12" s="69"/>
      <c r="F12" s="70"/>
      <c r="G12" s="76"/>
    </row>
    <row r="13" spans="1:10" ht="27.95" customHeight="1">
      <c r="A13" s="65">
        <v>9</v>
      </c>
      <c r="B13" s="66" t="s">
        <v>3324</v>
      </c>
      <c r="C13" s="70"/>
      <c r="D13" s="67">
        <v>2</v>
      </c>
      <c r="E13" s="69"/>
      <c r="F13" s="70"/>
      <c r="G13" s="76"/>
    </row>
    <row r="14" spans="1:10" ht="27.95" customHeight="1">
      <c r="A14" s="65">
        <v>10</v>
      </c>
      <c r="B14" s="71" t="s">
        <v>3325</v>
      </c>
      <c r="C14" s="70"/>
      <c r="D14" s="67">
        <v>4</v>
      </c>
      <c r="E14" s="69"/>
      <c r="F14" s="70"/>
      <c r="G14" s="76"/>
    </row>
    <row r="15" spans="1:10" ht="27.95" customHeight="1">
      <c r="A15" s="65">
        <v>11</v>
      </c>
      <c r="B15" s="71" t="s">
        <v>3326</v>
      </c>
      <c r="C15" s="70"/>
      <c r="D15" s="67">
        <v>2</v>
      </c>
      <c r="E15" s="69"/>
      <c r="F15" s="70"/>
      <c r="G15" s="76"/>
    </row>
    <row r="16" spans="1:10" ht="27.95" customHeight="1">
      <c r="A16" s="65">
        <v>12</v>
      </c>
      <c r="B16" s="71" t="s">
        <v>3327</v>
      </c>
      <c r="C16" s="70"/>
      <c r="D16" s="67">
        <v>2</v>
      </c>
      <c r="E16" s="69"/>
      <c r="F16" s="70"/>
      <c r="G16" s="76"/>
    </row>
    <row r="17" spans="1:7" ht="27.95" customHeight="1">
      <c r="A17" s="65">
        <v>13</v>
      </c>
      <c r="B17" s="66" t="s">
        <v>3328</v>
      </c>
      <c r="C17" s="72"/>
      <c r="D17" s="64">
        <v>1</v>
      </c>
      <c r="E17" s="73"/>
      <c r="F17" s="72"/>
      <c r="G17" s="76"/>
    </row>
    <row r="18" spans="1:7" ht="27.95" customHeight="1">
      <c r="A18" s="65">
        <v>14</v>
      </c>
      <c r="B18" s="66" t="s">
        <v>3329</v>
      </c>
      <c r="C18" s="72"/>
      <c r="D18" s="64">
        <v>1</v>
      </c>
      <c r="E18" s="74"/>
      <c r="F18" s="72"/>
      <c r="G18" s="76"/>
    </row>
    <row r="19" spans="1:7" ht="27.95" customHeight="1">
      <c r="A19" s="65">
        <v>15</v>
      </c>
      <c r="B19" s="66" t="s">
        <v>3330</v>
      </c>
      <c r="C19" s="72"/>
      <c r="D19" s="64">
        <v>3</v>
      </c>
      <c r="E19" s="74"/>
      <c r="F19" s="72"/>
      <c r="G19" s="76"/>
    </row>
    <row r="20" spans="1:7" ht="27.95" customHeight="1">
      <c r="A20" s="65">
        <v>16</v>
      </c>
      <c r="B20" s="66" t="s">
        <v>3331</v>
      </c>
      <c r="C20" s="72"/>
      <c r="D20" s="64">
        <v>3</v>
      </c>
      <c r="E20" s="73"/>
      <c r="F20" s="72"/>
      <c r="G20" s="76"/>
    </row>
    <row r="21" spans="1:7" ht="27.95" customHeight="1">
      <c r="A21" s="65">
        <v>17</v>
      </c>
      <c r="B21" s="71" t="s">
        <v>3332</v>
      </c>
      <c r="C21" s="72"/>
      <c r="D21" s="64">
        <v>2</v>
      </c>
      <c r="E21" s="74"/>
      <c r="F21" s="72"/>
      <c r="G21" s="76"/>
    </row>
    <row r="22" spans="1:7" ht="27.95" customHeight="1">
      <c r="A22" s="65">
        <v>18</v>
      </c>
      <c r="B22" s="71" t="s">
        <v>3333</v>
      </c>
      <c r="C22" s="72"/>
      <c r="D22" s="64">
        <v>4</v>
      </c>
      <c r="E22" s="74"/>
      <c r="F22" s="72"/>
      <c r="G22" s="76"/>
    </row>
    <row r="23" spans="1:7" ht="27.95" customHeight="1">
      <c r="A23" s="65">
        <v>19</v>
      </c>
      <c r="B23" s="66" t="s">
        <v>3334</v>
      </c>
      <c r="C23" s="72"/>
      <c r="D23" s="64">
        <v>1</v>
      </c>
      <c r="E23" s="74"/>
      <c r="F23" s="72"/>
      <c r="G23" s="76"/>
    </row>
    <row r="24" spans="1:7" ht="27.95" customHeight="1">
      <c r="A24" s="65">
        <v>20</v>
      </c>
      <c r="B24" s="71" t="s">
        <v>3335</v>
      </c>
      <c r="C24" s="72"/>
      <c r="D24" s="64">
        <v>1</v>
      </c>
      <c r="E24" s="74"/>
      <c r="F24" s="72"/>
      <c r="G24" s="76"/>
    </row>
    <row r="25" spans="1:7" ht="27.95" customHeight="1">
      <c r="A25" s="65">
        <v>21</v>
      </c>
      <c r="B25" s="71" t="s">
        <v>3336</v>
      </c>
      <c r="C25" s="72"/>
      <c r="D25" s="64">
        <v>1</v>
      </c>
      <c r="E25" s="74"/>
      <c r="F25" s="72"/>
      <c r="G25" s="76"/>
    </row>
    <row r="26" spans="1:7" ht="27.95" customHeight="1">
      <c r="A26" s="65">
        <v>22</v>
      </c>
      <c r="B26" s="71" t="s">
        <v>3337</v>
      </c>
      <c r="C26" s="72"/>
      <c r="D26" s="64">
        <v>1</v>
      </c>
      <c r="E26" s="74"/>
      <c r="F26" s="72"/>
      <c r="G26" s="76"/>
    </row>
    <row r="27" spans="1:7" ht="27.95" customHeight="1">
      <c r="A27" s="65">
        <v>23</v>
      </c>
      <c r="B27" s="66" t="s">
        <v>3338</v>
      </c>
      <c r="C27" s="72"/>
      <c r="D27" s="64">
        <v>1</v>
      </c>
      <c r="E27" s="74"/>
      <c r="F27" s="72"/>
      <c r="G27" s="76"/>
    </row>
    <row r="28" spans="1:7" ht="27.95" customHeight="1">
      <c r="A28" s="65">
        <v>24</v>
      </c>
      <c r="B28" s="71" t="s">
        <v>3339</v>
      </c>
      <c r="C28" s="72"/>
      <c r="D28" s="64">
        <v>2</v>
      </c>
      <c r="E28" s="74"/>
      <c r="F28" s="72"/>
      <c r="G28" s="76"/>
    </row>
    <row r="29" spans="1:7" ht="27.95" customHeight="1">
      <c r="A29" s="65">
        <v>25</v>
      </c>
      <c r="B29" s="66" t="s">
        <v>3340</v>
      </c>
      <c r="C29" s="72"/>
      <c r="D29" s="64">
        <v>2</v>
      </c>
      <c r="E29" s="74"/>
      <c r="F29" s="72"/>
      <c r="G29" s="76"/>
    </row>
    <row r="30" spans="1:7" ht="27.95" customHeight="1">
      <c r="A30" s="65">
        <v>26</v>
      </c>
      <c r="B30" s="66" t="s">
        <v>3311</v>
      </c>
      <c r="C30" s="72"/>
      <c r="D30" s="64">
        <v>1</v>
      </c>
      <c r="E30" s="74"/>
      <c r="F30" s="72"/>
      <c r="G30" s="76"/>
    </row>
    <row r="31" spans="1:7" ht="27.95" customHeight="1">
      <c r="A31" s="65">
        <v>27</v>
      </c>
      <c r="B31" s="75" t="s">
        <v>3312</v>
      </c>
      <c r="C31" s="72"/>
      <c r="D31" s="64">
        <v>1</v>
      </c>
      <c r="E31" s="74"/>
      <c r="F31" s="72"/>
      <c r="G31" s="76"/>
    </row>
    <row r="32" spans="1:7" ht="27.95" customHeight="1">
      <c r="A32" s="65">
        <v>28</v>
      </c>
      <c r="B32" s="71" t="s">
        <v>3341</v>
      </c>
      <c r="C32" s="72"/>
      <c r="D32" s="64">
        <v>1</v>
      </c>
      <c r="E32" s="74"/>
      <c r="F32" s="72"/>
      <c r="G32" s="76"/>
    </row>
    <row r="33" spans="1:7" ht="27.95" customHeight="1">
      <c r="A33" s="84" t="s">
        <v>3313</v>
      </c>
      <c r="B33" s="85"/>
      <c r="C33" s="81"/>
      <c r="D33" s="81"/>
      <c r="E33" s="83">
        <f>SUM(E5:E32)</f>
        <v>0</v>
      </c>
      <c r="F33" s="81"/>
      <c r="G33" s="82">
        <f>SUM(G5:G32)</f>
        <v>0</v>
      </c>
    </row>
  </sheetData>
  <mergeCells count="2">
    <mergeCell ref="A33:B33"/>
    <mergeCell ref="A1:J1"/>
  </mergeCell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1"/>
  <sheetViews>
    <sheetView topLeftCell="A227" zoomScale="90" zoomScaleNormal="90" workbookViewId="0">
      <selection sqref="A1:H256"/>
    </sheetView>
  </sheetViews>
  <sheetFormatPr defaultColWidth="9.140625" defaultRowHeight="11.25"/>
  <cols>
    <col min="1" max="1" width="5.140625" style="43" customWidth="1"/>
    <col min="2" max="2" width="60.5703125" style="42" customWidth="1"/>
    <col min="3" max="3" width="5.5703125" style="43" customWidth="1"/>
    <col min="4" max="4" width="6.5703125" style="44" bestFit="1" customWidth="1"/>
    <col min="5" max="16384" width="9.140625" style="43"/>
  </cols>
  <sheetData>
    <row r="1" spans="1:4" ht="18.75">
      <c r="A1" s="41" t="s">
        <v>75</v>
      </c>
    </row>
    <row r="2" spans="1:4" ht="18.75">
      <c r="A2" s="41" t="s">
        <v>76</v>
      </c>
    </row>
    <row r="3" spans="1:4" ht="18.75">
      <c r="A3" s="45" t="s">
        <v>77</v>
      </c>
    </row>
    <row r="4" spans="1:4" ht="12.75">
      <c r="A4" s="46" t="s">
        <v>78</v>
      </c>
      <c r="B4" s="43"/>
    </row>
    <row r="6" spans="1:4" s="42" customFormat="1">
      <c r="A6" s="47" t="s">
        <v>0</v>
      </c>
      <c r="B6" s="47" t="s">
        <v>79</v>
      </c>
      <c r="C6" s="47" t="s">
        <v>80</v>
      </c>
      <c r="D6" s="48" t="s">
        <v>81</v>
      </c>
    </row>
    <row r="7" spans="1:4" s="42" customFormat="1">
      <c r="A7" s="49" t="s">
        <v>82</v>
      </c>
      <c r="B7" s="50" t="s">
        <v>83</v>
      </c>
      <c r="C7" s="49"/>
      <c r="D7" s="51"/>
    </row>
    <row r="8" spans="1:4" s="42" customFormat="1">
      <c r="A8" s="52" t="s">
        <v>8</v>
      </c>
      <c r="B8" s="53" t="s">
        <v>84</v>
      </c>
      <c r="C8" s="54"/>
      <c r="D8" s="55"/>
    </row>
    <row r="9" spans="1:4" ht="22.5">
      <c r="A9" s="56" t="s">
        <v>85</v>
      </c>
      <c r="B9" s="57" t="s">
        <v>86</v>
      </c>
      <c r="C9" s="58" t="s">
        <v>25</v>
      </c>
      <c r="D9" s="59">
        <v>130</v>
      </c>
    </row>
    <row r="10" spans="1:4">
      <c r="A10" s="56" t="s">
        <v>87</v>
      </c>
      <c r="B10" s="57" t="s">
        <v>88</v>
      </c>
      <c r="C10" s="58" t="s">
        <v>25</v>
      </c>
      <c r="D10" s="59">
        <v>140</v>
      </c>
    </row>
    <row r="11" spans="1:4">
      <c r="A11" s="56" t="s">
        <v>89</v>
      </c>
      <c r="B11" s="57" t="s">
        <v>90</v>
      </c>
      <c r="C11" s="58" t="s">
        <v>24</v>
      </c>
      <c r="D11" s="59">
        <v>1</v>
      </c>
    </row>
    <row r="12" spans="1:4">
      <c r="A12" s="56" t="s">
        <v>91</v>
      </c>
      <c r="B12" s="57" t="s">
        <v>92</v>
      </c>
      <c r="C12" s="58" t="s">
        <v>30</v>
      </c>
      <c r="D12" s="59">
        <v>2</v>
      </c>
    </row>
    <row r="13" spans="1:4">
      <c r="A13" s="56" t="s">
        <v>93</v>
      </c>
      <c r="B13" s="57" t="s">
        <v>94</v>
      </c>
      <c r="C13" s="58" t="s">
        <v>30</v>
      </c>
      <c r="D13" s="59">
        <v>1</v>
      </c>
    </row>
    <row r="14" spans="1:4">
      <c r="A14" s="56" t="s">
        <v>95</v>
      </c>
      <c r="B14" s="57" t="s">
        <v>74</v>
      </c>
      <c r="C14" s="58" t="s">
        <v>30</v>
      </c>
      <c r="D14" s="59">
        <v>2</v>
      </c>
    </row>
    <row r="15" spans="1:4">
      <c r="A15" s="56"/>
      <c r="B15" s="57"/>
      <c r="C15" s="58"/>
      <c r="D15" s="59"/>
    </row>
    <row r="16" spans="1:4" s="42" customFormat="1">
      <c r="A16" s="52" t="s">
        <v>9</v>
      </c>
      <c r="B16" s="53" t="s">
        <v>96</v>
      </c>
      <c r="C16" s="54"/>
      <c r="D16" s="55"/>
    </row>
    <row r="17" spans="1:4" ht="22.5">
      <c r="A17" s="56" t="s">
        <v>97</v>
      </c>
      <c r="B17" s="57" t="s">
        <v>86</v>
      </c>
      <c r="C17" s="58" t="s">
        <v>25</v>
      </c>
      <c r="D17" s="60">
        <v>10</v>
      </c>
    </row>
    <row r="18" spans="1:4">
      <c r="A18" s="56" t="s">
        <v>98</v>
      </c>
      <c r="B18" s="57" t="s">
        <v>99</v>
      </c>
      <c r="C18" s="58" t="s">
        <v>25</v>
      </c>
      <c r="D18" s="60">
        <v>10</v>
      </c>
    </row>
    <row r="19" spans="1:4">
      <c r="A19" s="56" t="s">
        <v>100</v>
      </c>
      <c r="B19" s="57" t="s">
        <v>101</v>
      </c>
      <c r="C19" s="58" t="s">
        <v>25</v>
      </c>
      <c r="D19" s="60">
        <v>10</v>
      </c>
    </row>
    <row r="20" spans="1:4">
      <c r="A20" s="56" t="s">
        <v>102</v>
      </c>
      <c r="B20" s="57" t="s">
        <v>103</v>
      </c>
      <c r="C20" s="58" t="s">
        <v>30</v>
      </c>
      <c r="D20" s="59">
        <v>1</v>
      </c>
    </row>
    <row r="21" spans="1:4">
      <c r="A21" s="56" t="s">
        <v>104</v>
      </c>
      <c r="B21" s="57" t="s">
        <v>105</v>
      </c>
      <c r="C21" s="58" t="s">
        <v>30</v>
      </c>
      <c r="D21" s="60">
        <v>2</v>
      </c>
    </row>
    <row r="22" spans="1:4">
      <c r="A22" s="56" t="s">
        <v>106</v>
      </c>
      <c r="B22" s="57" t="s">
        <v>107</v>
      </c>
      <c r="C22" s="58" t="s">
        <v>30</v>
      </c>
      <c r="D22" s="60">
        <v>2</v>
      </c>
    </row>
    <row r="23" spans="1:4">
      <c r="A23" s="56" t="s">
        <v>108</v>
      </c>
      <c r="B23" s="57" t="s">
        <v>74</v>
      </c>
      <c r="C23" s="58" t="s">
        <v>30</v>
      </c>
      <c r="D23" s="59">
        <v>2</v>
      </c>
    </row>
    <row r="24" spans="1:4">
      <c r="A24" s="56" t="s">
        <v>109</v>
      </c>
      <c r="B24" s="57" t="s">
        <v>110</v>
      </c>
      <c r="C24" s="58" t="s">
        <v>30</v>
      </c>
      <c r="D24" s="59">
        <v>1</v>
      </c>
    </row>
    <row r="25" spans="1:4">
      <c r="A25" s="56"/>
      <c r="B25" s="57"/>
      <c r="C25" s="58"/>
      <c r="D25" s="59"/>
    </row>
    <row r="26" spans="1:4" s="42" customFormat="1">
      <c r="A26" s="52" t="s">
        <v>10</v>
      </c>
      <c r="B26" s="53" t="s">
        <v>111</v>
      </c>
      <c r="C26" s="54"/>
      <c r="D26" s="55"/>
    </row>
    <row r="27" spans="1:4" ht="22.5">
      <c r="A27" s="56" t="s">
        <v>112</v>
      </c>
      <c r="B27" s="57" t="s">
        <v>86</v>
      </c>
      <c r="C27" s="58" t="s">
        <v>25</v>
      </c>
      <c r="D27" s="60">
        <v>30</v>
      </c>
    </row>
    <row r="28" spans="1:4">
      <c r="A28" s="56" t="s">
        <v>113</v>
      </c>
      <c r="B28" s="57" t="s">
        <v>114</v>
      </c>
      <c r="C28" s="58" t="s">
        <v>25</v>
      </c>
      <c r="D28" s="60">
        <v>175</v>
      </c>
    </row>
    <row r="29" spans="1:4">
      <c r="A29" s="56" t="s">
        <v>115</v>
      </c>
      <c r="B29" s="57" t="s">
        <v>116</v>
      </c>
      <c r="C29" s="58" t="s">
        <v>25</v>
      </c>
      <c r="D29" s="60">
        <v>175</v>
      </c>
    </row>
    <row r="30" spans="1:4">
      <c r="A30" s="56" t="s">
        <v>117</v>
      </c>
      <c r="B30" s="57" t="s">
        <v>118</v>
      </c>
      <c r="C30" s="58" t="s">
        <v>30</v>
      </c>
      <c r="D30" s="59">
        <v>2</v>
      </c>
    </row>
    <row r="31" spans="1:4">
      <c r="A31" s="56" t="s">
        <v>119</v>
      </c>
      <c r="B31" s="57" t="s">
        <v>107</v>
      </c>
      <c r="C31" s="58" t="s">
        <v>30</v>
      </c>
      <c r="D31" s="59">
        <v>2</v>
      </c>
    </row>
    <row r="32" spans="1:4">
      <c r="A32" s="56" t="s">
        <v>120</v>
      </c>
      <c r="B32" s="57" t="s">
        <v>94</v>
      </c>
      <c r="C32" s="58" t="s">
        <v>30</v>
      </c>
      <c r="D32" s="59">
        <v>2</v>
      </c>
    </row>
    <row r="33" spans="1:4">
      <c r="A33" s="56" t="s">
        <v>121</v>
      </c>
      <c r="B33" s="57" t="s">
        <v>74</v>
      </c>
      <c r="C33" s="58" t="s">
        <v>30</v>
      </c>
      <c r="D33" s="59">
        <v>2</v>
      </c>
    </row>
    <row r="34" spans="1:4">
      <c r="A34" s="56" t="s">
        <v>122</v>
      </c>
      <c r="B34" s="57" t="s">
        <v>110</v>
      </c>
      <c r="C34" s="58" t="s">
        <v>30</v>
      </c>
      <c r="D34" s="59">
        <v>1</v>
      </c>
    </row>
    <row r="35" spans="1:4">
      <c r="A35" s="56"/>
      <c r="B35" s="61"/>
      <c r="C35" s="58"/>
      <c r="D35" s="59"/>
    </row>
    <row r="36" spans="1:4" s="42" customFormat="1">
      <c r="A36" s="52" t="s">
        <v>11</v>
      </c>
      <c r="B36" s="53" t="s">
        <v>123</v>
      </c>
      <c r="C36" s="54"/>
      <c r="D36" s="55"/>
    </row>
    <row r="37" spans="1:4" ht="22.5">
      <c r="A37" s="56" t="s">
        <v>124</v>
      </c>
      <c r="B37" s="57" t="s">
        <v>86</v>
      </c>
      <c r="C37" s="58" t="s">
        <v>25</v>
      </c>
      <c r="D37" s="60">
        <v>30</v>
      </c>
    </row>
    <row r="38" spans="1:4">
      <c r="A38" s="56" t="s">
        <v>125</v>
      </c>
      <c r="B38" s="57" t="s">
        <v>126</v>
      </c>
      <c r="C38" s="58" t="s">
        <v>25</v>
      </c>
      <c r="D38" s="60">
        <v>20</v>
      </c>
    </row>
    <row r="39" spans="1:4">
      <c r="A39" s="56" t="s">
        <v>127</v>
      </c>
      <c r="B39" s="57" t="s">
        <v>128</v>
      </c>
      <c r="C39" s="58" t="s">
        <v>25</v>
      </c>
      <c r="D39" s="60">
        <v>160</v>
      </c>
    </row>
    <row r="40" spans="1:4">
      <c r="A40" s="56" t="s">
        <v>129</v>
      </c>
      <c r="B40" s="57" t="s">
        <v>130</v>
      </c>
      <c r="C40" s="58" t="s">
        <v>30</v>
      </c>
      <c r="D40" s="59">
        <v>4</v>
      </c>
    </row>
    <row r="41" spans="1:4">
      <c r="A41" s="56" t="s">
        <v>131</v>
      </c>
      <c r="B41" s="57" t="s">
        <v>74</v>
      </c>
      <c r="C41" s="58" t="s">
        <v>30</v>
      </c>
      <c r="D41" s="59">
        <v>2</v>
      </c>
    </row>
    <row r="42" spans="1:4">
      <c r="A42" s="56"/>
      <c r="B42" s="57"/>
      <c r="C42" s="58"/>
      <c r="D42" s="60"/>
    </row>
    <row r="43" spans="1:4" s="42" customFormat="1">
      <c r="A43" s="52" t="s">
        <v>12</v>
      </c>
      <c r="B43" s="53" t="s">
        <v>132</v>
      </c>
      <c r="C43" s="54"/>
      <c r="D43" s="55"/>
    </row>
    <row r="44" spans="1:4" ht="22.5">
      <c r="A44" s="56" t="s">
        <v>133</v>
      </c>
      <c r="B44" s="57" t="s">
        <v>86</v>
      </c>
      <c r="C44" s="58" t="s">
        <v>25</v>
      </c>
      <c r="D44" s="60">
        <v>70</v>
      </c>
    </row>
    <row r="45" spans="1:4">
      <c r="A45" s="56" t="s">
        <v>134</v>
      </c>
      <c r="B45" s="57" t="s">
        <v>135</v>
      </c>
      <c r="C45" s="58" t="s">
        <v>25</v>
      </c>
      <c r="D45" s="59">
        <v>4</v>
      </c>
    </row>
    <row r="46" spans="1:4">
      <c r="A46" s="56" t="s">
        <v>136</v>
      </c>
      <c r="B46" s="57" t="s">
        <v>137</v>
      </c>
      <c r="C46" s="58" t="s">
        <v>25</v>
      </c>
      <c r="D46" s="59">
        <v>10</v>
      </c>
    </row>
    <row r="47" spans="1:4">
      <c r="A47" s="56" t="s">
        <v>138</v>
      </c>
      <c r="B47" s="57" t="s">
        <v>139</v>
      </c>
      <c r="C47" s="58" t="s">
        <v>25</v>
      </c>
      <c r="D47" s="59">
        <v>70</v>
      </c>
    </row>
    <row r="48" spans="1:4">
      <c r="A48" s="56" t="s">
        <v>140</v>
      </c>
      <c r="B48" s="57" t="s">
        <v>141</v>
      </c>
      <c r="C48" s="58" t="s">
        <v>25</v>
      </c>
      <c r="D48" s="59">
        <v>14</v>
      </c>
    </row>
    <row r="49" spans="1:4">
      <c r="A49" s="56" t="s">
        <v>142</v>
      </c>
      <c r="B49" s="57" t="s">
        <v>143</v>
      </c>
      <c r="C49" s="58" t="s">
        <v>25</v>
      </c>
      <c r="D49" s="59">
        <v>120</v>
      </c>
    </row>
    <row r="50" spans="1:4">
      <c r="A50" s="56" t="s">
        <v>144</v>
      </c>
      <c r="B50" s="57" t="s">
        <v>145</v>
      </c>
      <c r="C50" s="58" t="s">
        <v>25</v>
      </c>
      <c r="D50" s="59">
        <v>20</v>
      </c>
    </row>
    <row r="51" spans="1:4">
      <c r="A51" s="56" t="s">
        <v>146</v>
      </c>
      <c r="B51" s="57" t="s">
        <v>147</v>
      </c>
      <c r="C51" s="58" t="s">
        <v>30</v>
      </c>
      <c r="D51" s="59">
        <v>2</v>
      </c>
    </row>
    <row r="52" spans="1:4">
      <c r="A52" s="56" t="s">
        <v>148</v>
      </c>
      <c r="B52" s="57" t="s">
        <v>94</v>
      </c>
      <c r="C52" s="58" t="s">
        <v>30</v>
      </c>
      <c r="D52" s="60">
        <v>1</v>
      </c>
    </row>
    <row r="53" spans="1:4">
      <c r="A53" s="56" t="s">
        <v>149</v>
      </c>
      <c r="B53" s="57" t="s">
        <v>74</v>
      </c>
      <c r="C53" s="58" t="s">
        <v>30</v>
      </c>
      <c r="D53" s="59">
        <v>1</v>
      </c>
    </row>
    <row r="54" spans="1:4">
      <c r="A54" s="56"/>
      <c r="B54" s="61"/>
      <c r="C54" s="58"/>
      <c r="D54" s="59"/>
    </row>
    <row r="55" spans="1:4" s="42" customFormat="1">
      <c r="A55" s="49" t="s">
        <v>150</v>
      </c>
      <c r="B55" s="50" t="s">
        <v>151</v>
      </c>
      <c r="C55" s="49"/>
      <c r="D55" s="51"/>
    </row>
    <row r="56" spans="1:4" s="42" customFormat="1">
      <c r="A56" s="52" t="s">
        <v>8</v>
      </c>
      <c r="B56" s="53" t="s">
        <v>152</v>
      </c>
      <c r="C56" s="54"/>
      <c r="D56" s="55"/>
    </row>
    <row r="57" spans="1:4">
      <c r="A57" s="56" t="s">
        <v>85</v>
      </c>
      <c r="B57" s="57" t="s">
        <v>153</v>
      </c>
      <c r="C57" s="58" t="s">
        <v>25</v>
      </c>
      <c r="D57" s="60">
        <v>5</v>
      </c>
    </row>
    <row r="58" spans="1:4">
      <c r="A58" s="56" t="s">
        <v>87</v>
      </c>
      <c r="B58" s="57" t="s">
        <v>154</v>
      </c>
      <c r="C58" s="58" t="s">
        <v>25</v>
      </c>
      <c r="D58" s="60">
        <v>30</v>
      </c>
    </row>
    <row r="59" spans="1:4">
      <c r="A59" s="56" t="s">
        <v>89</v>
      </c>
      <c r="B59" s="57" t="s">
        <v>155</v>
      </c>
      <c r="C59" s="58" t="s">
        <v>25</v>
      </c>
      <c r="D59" s="60">
        <v>55</v>
      </c>
    </row>
    <row r="60" spans="1:4">
      <c r="A60" s="56" t="s">
        <v>91</v>
      </c>
      <c r="B60" s="57" t="s">
        <v>156</v>
      </c>
      <c r="C60" s="58" t="s">
        <v>25</v>
      </c>
      <c r="D60" s="60">
        <v>100</v>
      </c>
    </row>
    <row r="61" spans="1:4">
      <c r="A61" s="56" t="s">
        <v>93</v>
      </c>
      <c r="B61" s="57" t="s">
        <v>157</v>
      </c>
      <c r="C61" s="58" t="s">
        <v>25</v>
      </c>
      <c r="D61" s="60">
        <v>3.5</v>
      </c>
    </row>
    <row r="62" spans="1:4">
      <c r="A62" s="56" t="s">
        <v>95</v>
      </c>
      <c r="B62" s="57" t="s">
        <v>158</v>
      </c>
      <c r="C62" s="58" t="s">
        <v>25</v>
      </c>
      <c r="D62" s="60">
        <v>9</v>
      </c>
    </row>
    <row r="63" spans="1:4">
      <c r="A63" s="56" t="s">
        <v>159</v>
      </c>
      <c r="B63" s="57" t="s">
        <v>160</v>
      </c>
      <c r="C63" s="58" t="s">
        <v>25</v>
      </c>
      <c r="D63" s="60">
        <v>5</v>
      </c>
    </row>
    <row r="64" spans="1:4">
      <c r="A64" s="56" t="s">
        <v>161</v>
      </c>
      <c r="B64" s="57" t="s">
        <v>162</v>
      </c>
      <c r="C64" s="58" t="s">
        <v>25</v>
      </c>
      <c r="D64" s="60">
        <v>25</v>
      </c>
    </row>
    <row r="65" spans="1:4">
      <c r="A65" s="56" t="s">
        <v>163</v>
      </c>
      <c r="B65" s="57" t="s">
        <v>164</v>
      </c>
      <c r="C65" s="58" t="s">
        <v>25</v>
      </c>
      <c r="D65" s="60">
        <v>155</v>
      </c>
    </row>
    <row r="66" spans="1:4">
      <c r="A66" s="56" t="s">
        <v>165</v>
      </c>
      <c r="B66" s="57" t="s">
        <v>166</v>
      </c>
      <c r="C66" s="58" t="s">
        <v>25</v>
      </c>
      <c r="D66" s="60">
        <v>20</v>
      </c>
    </row>
    <row r="67" spans="1:4">
      <c r="A67" s="56" t="s">
        <v>167</v>
      </c>
      <c r="B67" s="57" t="s">
        <v>168</v>
      </c>
      <c r="C67" s="58" t="s">
        <v>25</v>
      </c>
      <c r="D67" s="60">
        <v>280</v>
      </c>
    </row>
    <row r="68" spans="1:4">
      <c r="A68" s="56" t="s">
        <v>169</v>
      </c>
      <c r="B68" s="57" t="s">
        <v>170</v>
      </c>
      <c r="C68" s="58" t="s">
        <v>25</v>
      </c>
      <c r="D68" s="60">
        <v>125</v>
      </c>
    </row>
    <row r="69" spans="1:4">
      <c r="A69" s="56" t="s">
        <v>171</v>
      </c>
      <c r="B69" s="57" t="s">
        <v>172</v>
      </c>
      <c r="C69" s="58" t="s">
        <v>25</v>
      </c>
      <c r="D69" s="60">
        <v>125</v>
      </c>
    </row>
    <row r="70" spans="1:4">
      <c r="A70" s="56" t="s">
        <v>173</v>
      </c>
      <c r="B70" s="57" t="s">
        <v>174</v>
      </c>
      <c r="C70" s="58" t="s">
        <v>25</v>
      </c>
      <c r="D70" s="60">
        <v>5</v>
      </c>
    </row>
    <row r="71" spans="1:4">
      <c r="A71" s="56" t="s">
        <v>175</v>
      </c>
      <c r="B71" s="57" t="s">
        <v>176</v>
      </c>
      <c r="C71" s="58" t="s">
        <v>30</v>
      </c>
      <c r="D71" s="60">
        <v>3</v>
      </c>
    </row>
    <row r="72" spans="1:4">
      <c r="A72" s="56" t="s">
        <v>177</v>
      </c>
      <c r="B72" s="57" t="s">
        <v>178</v>
      </c>
      <c r="C72" s="58" t="s">
        <v>24</v>
      </c>
      <c r="D72" s="60">
        <v>1</v>
      </c>
    </row>
    <row r="73" spans="1:4">
      <c r="A73" s="56"/>
      <c r="B73" s="61"/>
      <c r="C73" s="58"/>
      <c r="D73" s="59"/>
    </row>
    <row r="74" spans="1:4" s="42" customFormat="1">
      <c r="A74" s="52" t="s">
        <v>9</v>
      </c>
      <c r="B74" s="53" t="s">
        <v>179</v>
      </c>
      <c r="C74" s="54"/>
      <c r="D74" s="55"/>
    </row>
    <row r="75" spans="1:4">
      <c r="A75" s="56" t="s">
        <v>97</v>
      </c>
      <c r="B75" s="57" t="s">
        <v>180</v>
      </c>
      <c r="C75" s="58" t="s">
        <v>25</v>
      </c>
      <c r="D75" s="60">
        <v>10</v>
      </c>
    </row>
    <row r="76" spans="1:4">
      <c r="A76" s="56" t="s">
        <v>98</v>
      </c>
      <c r="B76" s="57" t="s">
        <v>181</v>
      </c>
      <c r="C76" s="58" t="s">
        <v>25</v>
      </c>
      <c r="D76" s="60">
        <v>10</v>
      </c>
    </row>
    <row r="77" spans="1:4">
      <c r="A77" s="56" t="s">
        <v>100</v>
      </c>
      <c r="B77" s="57" t="s">
        <v>182</v>
      </c>
      <c r="C77" s="58" t="s">
        <v>25</v>
      </c>
      <c r="D77" s="60">
        <v>150</v>
      </c>
    </row>
    <row r="78" spans="1:4">
      <c r="A78" s="56" t="s">
        <v>102</v>
      </c>
      <c r="B78" s="57" t="s">
        <v>183</v>
      </c>
      <c r="C78" s="58" t="s">
        <v>25</v>
      </c>
      <c r="D78" s="60">
        <v>80</v>
      </c>
    </row>
    <row r="79" spans="1:4">
      <c r="A79" s="56" t="s">
        <v>104</v>
      </c>
      <c r="B79" s="57" t="s">
        <v>184</v>
      </c>
      <c r="C79" s="58" t="s">
        <v>25</v>
      </c>
      <c r="D79" s="60">
        <v>100</v>
      </c>
    </row>
    <row r="80" spans="1:4">
      <c r="A80" s="56" t="s">
        <v>106</v>
      </c>
      <c r="B80" s="57" t="s">
        <v>185</v>
      </c>
      <c r="C80" s="58" t="s">
        <v>25</v>
      </c>
      <c r="D80" s="60">
        <v>40</v>
      </c>
    </row>
    <row r="81" spans="1:4">
      <c r="A81" s="56" t="s">
        <v>108</v>
      </c>
      <c r="B81" s="57" t="s">
        <v>186</v>
      </c>
      <c r="C81" s="58" t="s">
        <v>25</v>
      </c>
      <c r="D81" s="60">
        <v>765</v>
      </c>
    </row>
    <row r="82" spans="1:4">
      <c r="A82" s="56" t="s">
        <v>109</v>
      </c>
      <c r="B82" s="57" t="s">
        <v>187</v>
      </c>
      <c r="C82" s="58" t="s">
        <v>25</v>
      </c>
      <c r="D82" s="60">
        <v>545</v>
      </c>
    </row>
    <row r="83" spans="1:4">
      <c r="A83" s="56" t="s">
        <v>188</v>
      </c>
      <c r="B83" s="57" t="s">
        <v>189</v>
      </c>
      <c r="C83" s="58" t="s">
        <v>25</v>
      </c>
      <c r="D83" s="60">
        <v>50</v>
      </c>
    </row>
    <row r="84" spans="1:4">
      <c r="A84" s="56" t="s">
        <v>190</v>
      </c>
      <c r="B84" s="57" t="s">
        <v>147</v>
      </c>
      <c r="C84" s="58" t="s">
        <v>30</v>
      </c>
      <c r="D84" s="60">
        <v>2</v>
      </c>
    </row>
    <row r="85" spans="1:4">
      <c r="A85" s="56" t="s">
        <v>191</v>
      </c>
      <c r="B85" s="57" t="s">
        <v>192</v>
      </c>
      <c r="C85" s="58" t="s">
        <v>30</v>
      </c>
      <c r="D85" s="60">
        <v>2</v>
      </c>
    </row>
    <row r="86" spans="1:4">
      <c r="A86" s="56" t="s">
        <v>193</v>
      </c>
      <c r="B86" s="57" t="s">
        <v>194</v>
      </c>
      <c r="C86" s="58" t="s">
        <v>30</v>
      </c>
      <c r="D86" s="60">
        <v>2</v>
      </c>
    </row>
    <row r="87" spans="1:4">
      <c r="A87" s="56" t="s">
        <v>195</v>
      </c>
      <c r="B87" s="57" t="s">
        <v>196</v>
      </c>
      <c r="C87" s="58" t="s">
        <v>30</v>
      </c>
      <c r="D87" s="60">
        <v>2</v>
      </c>
    </row>
    <row r="88" spans="1:4">
      <c r="A88" s="56" t="s">
        <v>197</v>
      </c>
      <c r="B88" s="57" t="s">
        <v>198</v>
      </c>
      <c r="C88" s="58" t="s">
        <v>30</v>
      </c>
      <c r="D88" s="60">
        <v>10</v>
      </c>
    </row>
    <row r="89" spans="1:4">
      <c r="A89" s="56" t="s">
        <v>199</v>
      </c>
      <c r="B89" s="57" t="s">
        <v>200</v>
      </c>
      <c r="C89" s="58" t="s">
        <v>30</v>
      </c>
      <c r="D89" s="60">
        <v>2</v>
      </c>
    </row>
    <row r="90" spans="1:4">
      <c r="A90" s="56" t="s">
        <v>201</v>
      </c>
      <c r="B90" s="57" t="s">
        <v>202</v>
      </c>
      <c r="C90" s="58" t="s">
        <v>30</v>
      </c>
      <c r="D90" s="60">
        <v>12</v>
      </c>
    </row>
    <row r="91" spans="1:4">
      <c r="A91" s="56" t="s">
        <v>203</v>
      </c>
      <c r="B91" s="57" t="s">
        <v>204</v>
      </c>
      <c r="C91" s="58" t="s">
        <v>30</v>
      </c>
      <c r="D91" s="60">
        <v>14</v>
      </c>
    </row>
    <row r="92" spans="1:4">
      <c r="A92" s="56"/>
      <c r="B92" s="61"/>
      <c r="C92" s="58"/>
      <c r="D92" s="59"/>
    </row>
    <row r="93" spans="1:4" s="42" customFormat="1">
      <c r="A93" s="52" t="s">
        <v>10</v>
      </c>
      <c r="B93" s="53" t="s">
        <v>205</v>
      </c>
      <c r="C93" s="54"/>
      <c r="D93" s="55"/>
    </row>
    <row r="94" spans="1:4">
      <c r="A94" s="56" t="s">
        <v>112</v>
      </c>
      <c r="B94" s="57" t="s">
        <v>206</v>
      </c>
      <c r="C94" s="58" t="s">
        <v>30</v>
      </c>
      <c r="D94" s="60">
        <v>1</v>
      </c>
    </row>
    <row r="95" spans="1:4">
      <c r="A95" s="56" t="s">
        <v>113</v>
      </c>
      <c r="B95" s="57" t="s">
        <v>207</v>
      </c>
      <c r="C95" s="58" t="s">
        <v>30</v>
      </c>
      <c r="D95" s="60">
        <v>1</v>
      </c>
    </row>
    <row r="96" spans="1:4">
      <c r="A96" s="56" t="s">
        <v>115</v>
      </c>
      <c r="B96" s="57" t="s">
        <v>208</v>
      </c>
      <c r="C96" s="58" t="s">
        <v>30</v>
      </c>
      <c r="D96" s="60">
        <v>1</v>
      </c>
    </row>
    <row r="97" spans="1:4">
      <c r="A97" s="56" t="s">
        <v>117</v>
      </c>
      <c r="B97" s="57" t="s">
        <v>209</v>
      </c>
      <c r="C97" s="58" t="s">
        <v>30</v>
      </c>
      <c r="D97" s="60">
        <v>1</v>
      </c>
    </row>
    <row r="98" spans="1:4">
      <c r="A98" s="56" t="s">
        <v>119</v>
      </c>
      <c r="B98" s="57" t="s">
        <v>210</v>
      </c>
      <c r="C98" s="58" t="s">
        <v>30</v>
      </c>
      <c r="D98" s="60">
        <v>1</v>
      </c>
    </row>
    <row r="99" spans="1:4">
      <c r="A99" s="56" t="s">
        <v>120</v>
      </c>
      <c r="B99" s="57" t="s">
        <v>211</v>
      </c>
      <c r="C99" s="58" t="s">
        <v>30</v>
      </c>
      <c r="D99" s="60">
        <v>1</v>
      </c>
    </row>
    <row r="100" spans="1:4">
      <c r="A100" s="56" t="s">
        <v>121</v>
      </c>
      <c r="B100" s="57" t="s">
        <v>212</v>
      </c>
      <c r="C100" s="58" t="s">
        <v>30</v>
      </c>
      <c r="D100" s="60">
        <v>1</v>
      </c>
    </row>
    <row r="101" spans="1:4">
      <c r="A101" s="56" t="s">
        <v>122</v>
      </c>
      <c r="B101" s="57" t="s">
        <v>213</v>
      </c>
      <c r="C101" s="58" t="s">
        <v>30</v>
      </c>
      <c r="D101" s="60">
        <v>1</v>
      </c>
    </row>
    <row r="102" spans="1:4">
      <c r="A102" s="56" t="s">
        <v>214</v>
      </c>
      <c r="B102" s="57" t="s">
        <v>215</v>
      </c>
      <c r="C102" s="58" t="s">
        <v>30</v>
      </c>
      <c r="D102" s="60">
        <v>1</v>
      </c>
    </row>
    <row r="103" spans="1:4">
      <c r="A103" s="56" t="s">
        <v>216</v>
      </c>
      <c r="B103" s="57" t="s">
        <v>217</v>
      </c>
      <c r="C103" s="58" t="s">
        <v>30</v>
      </c>
      <c r="D103" s="60">
        <v>1</v>
      </c>
    </row>
    <row r="104" spans="1:4">
      <c r="A104" s="56" t="s">
        <v>218</v>
      </c>
      <c r="B104" s="57" t="s">
        <v>219</v>
      </c>
      <c r="C104" s="58" t="s">
        <v>30</v>
      </c>
      <c r="D104" s="60">
        <v>1</v>
      </c>
    </row>
    <row r="105" spans="1:4">
      <c r="A105" s="56" t="s">
        <v>220</v>
      </c>
      <c r="B105" s="57" t="s">
        <v>221</v>
      </c>
      <c r="C105" s="58" t="s">
        <v>30</v>
      </c>
      <c r="D105" s="60">
        <v>1</v>
      </c>
    </row>
    <row r="106" spans="1:4">
      <c r="A106" s="56" t="s">
        <v>222</v>
      </c>
      <c r="B106" s="57" t="s">
        <v>223</v>
      </c>
      <c r="C106" s="58" t="s">
        <v>30</v>
      </c>
      <c r="D106" s="60">
        <v>1</v>
      </c>
    </row>
    <row r="107" spans="1:4">
      <c r="A107" s="56" t="s">
        <v>224</v>
      </c>
      <c r="B107" s="57" t="s">
        <v>225</v>
      </c>
      <c r="C107" s="58" t="s">
        <v>30</v>
      </c>
      <c r="D107" s="60">
        <v>1</v>
      </c>
    </row>
    <row r="108" spans="1:4">
      <c r="A108" s="56" t="s">
        <v>226</v>
      </c>
      <c r="B108" s="57" t="s">
        <v>227</v>
      </c>
      <c r="C108" s="58" t="s">
        <v>30</v>
      </c>
      <c r="D108" s="60">
        <v>1</v>
      </c>
    </row>
    <row r="109" spans="1:4">
      <c r="A109" s="56" t="s">
        <v>228</v>
      </c>
      <c r="B109" s="57" t="s">
        <v>229</v>
      </c>
      <c r="C109" s="58" t="s">
        <v>30</v>
      </c>
      <c r="D109" s="60">
        <v>2</v>
      </c>
    </row>
    <row r="110" spans="1:4">
      <c r="A110" s="56" t="s">
        <v>230</v>
      </c>
      <c r="B110" s="57" t="s">
        <v>231</v>
      </c>
      <c r="C110" s="58" t="s">
        <v>30</v>
      </c>
      <c r="D110" s="60">
        <v>1</v>
      </c>
    </row>
    <row r="111" spans="1:4">
      <c r="A111" s="56" t="s">
        <v>232</v>
      </c>
      <c r="B111" s="57" t="s">
        <v>233</v>
      </c>
      <c r="C111" s="58" t="s">
        <v>30</v>
      </c>
      <c r="D111" s="60">
        <v>1</v>
      </c>
    </row>
    <row r="112" spans="1:4">
      <c r="A112" s="56"/>
      <c r="B112" s="57"/>
      <c r="C112" s="58"/>
      <c r="D112" s="60"/>
    </row>
    <row r="113" spans="1:4" s="42" customFormat="1">
      <c r="A113" s="52" t="s">
        <v>11</v>
      </c>
      <c r="B113" s="53" t="s">
        <v>234</v>
      </c>
      <c r="C113" s="54"/>
      <c r="D113" s="55"/>
    </row>
    <row r="114" spans="1:4">
      <c r="A114" s="56" t="s">
        <v>124</v>
      </c>
      <c r="B114" s="57" t="s">
        <v>235</v>
      </c>
      <c r="C114" s="58" t="s">
        <v>25</v>
      </c>
      <c r="D114" s="60">
        <v>1050</v>
      </c>
    </row>
    <row r="115" spans="1:4">
      <c r="A115" s="56" t="s">
        <v>125</v>
      </c>
      <c r="B115" s="57" t="s">
        <v>236</v>
      </c>
      <c r="C115" s="58" t="s">
        <v>25</v>
      </c>
      <c r="D115" s="60">
        <v>290</v>
      </c>
    </row>
    <row r="116" spans="1:4">
      <c r="A116" s="56" t="s">
        <v>127</v>
      </c>
      <c r="B116" s="57" t="s">
        <v>237</v>
      </c>
      <c r="C116" s="58" t="s">
        <v>25</v>
      </c>
      <c r="D116" s="60">
        <v>120</v>
      </c>
    </row>
    <row r="117" spans="1:4">
      <c r="A117" s="56" t="s">
        <v>129</v>
      </c>
      <c r="B117" s="57" t="s">
        <v>238</v>
      </c>
      <c r="C117" s="58" t="s">
        <v>25</v>
      </c>
      <c r="D117" s="60">
        <v>80</v>
      </c>
    </row>
    <row r="118" spans="1:4">
      <c r="A118" s="56" t="s">
        <v>131</v>
      </c>
      <c r="B118" s="57" t="s">
        <v>239</v>
      </c>
      <c r="C118" s="58" t="s">
        <v>25</v>
      </c>
      <c r="D118" s="60">
        <v>190</v>
      </c>
    </row>
    <row r="119" spans="1:4">
      <c r="A119" s="56" t="s">
        <v>240</v>
      </c>
      <c r="B119" s="57" t="s">
        <v>241</v>
      </c>
      <c r="C119" s="58" t="s">
        <v>25</v>
      </c>
      <c r="D119" s="60">
        <v>270</v>
      </c>
    </row>
    <row r="120" spans="1:4">
      <c r="A120" s="56" t="s">
        <v>242</v>
      </c>
      <c r="B120" s="57" t="s">
        <v>243</v>
      </c>
      <c r="C120" s="58" t="s">
        <v>30</v>
      </c>
      <c r="D120" s="60">
        <v>2</v>
      </c>
    </row>
    <row r="121" spans="1:4">
      <c r="A121" s="56" t="s">
        <v>244</v>
      </c>
      <c r="B121" s="57" t="s">
        <v>245</v>
      </c>
      <c r="C121" s="58" t="s">
        <v>24</v>
      </c>
      <c r="D121" s="60">
        <v>1</v>
      </c>
    </row>
    <row r="122" spans="1:4">
      <c r="A122" s="56" t="s">
        <v>246</v>
      </c>
      <c r="B122" s="57" t="s">
        <v>247</v>
      </c>
      <c r="C122" s="58" t="s">
        <v>30</v>
      </c>
      <c r="D122" s="60">
        <v>3</v>
      </c>
    </row>
    <row r="123" spans="1:4">
      <c r="A123" s="56" t="s">
        <v>248</v>
      </c>
      <c r="B123" s="57" t="s">
        <v>249</v>
      </c>
      <c r="C123" s="58" t="s">
        <v>30</v>
      </c>
      <c r="D123" s="60">
        <v>3</v>
      </c>
    </row>
    <row r="124" spans="1:4">
      <c r="A124" s="56" t="s">
        <v>250</v>
      </c>
      <c r="B124" s="57" t="s">
        <v>251</v>
      </c>
      <c r="C124" s="58" t="s">
        <v>30</v>
      </c>
      <c r="D124" s="60">
        <v>1</v>
      </c>
    </row>
    <row r="125" spans="1:4">
      <c r="A125" s="56" t="s">
        <v>252</v>
      </c>
      <c r="B125" s="57" t="s">
        <v>253</v>
      </c>
      <c r="C125" s="58" t="s">
        <v>30</v>
      </c>
      <c r="D125" s="60">
        <v>119</v>
      </c>
    </row>
    <row r="126" spans="1:4">
      <c r="A126" s="56" t="s">
        <v>254</v>
      </c>
      <c r="B126" s="57" t="s">
        <v>255</v>
      </c>
      <c r="C126" s="58" t="s">
        <v>30</v>
      </c>
      <c r="D126" s="60">
        <v>14</v>
      </c>
    </row>
    <row r="127" spans="1:4">
      <c r="A127" s="56" t="s">
        <v>256</v>
      </c>
      <c r="B127" s="57" t="s">
        <v>257</v>
      </c>
      <c r="C127" s="58" t="s">
        <v>30</v>
      </c>
      <c r="D127" s="60">
        <v>10</v>
      </c>
    </row>
    <row r="128" spans="1:4">
      <c r="A128" s="56" t="s">
        <v>258</v>
      </c>
      <c r="B128" s="57" t="s">
        <v>259</v>
      </c>
      <c r="C128" s="58" t="s">
        <v>30</v>
      </c>
      <c r="D128" s="60">
        <v>10</v>
      </c>
    </row>
    <row r="129" spans="1:4">
      <c r="A129" s="56" t="s">
        <v>260</v>
      </c>
      <c r="B129" s="57" t="s">
        <v>261</v>
      </c>
      <c r="C129" s="58" t="s">
        <v>30</v>
      </c>
      <c r="D129" s="60">
        <v>3</v>
      </c>
    </row>
    <row r="130" spans="1:4">
      <c r="A130" s="56" t="s">
        <v>262</v>
      </c>
      <c r="B130" s="57" t="s">
        <v>263</v>
      </c>
      <c r="C130" s="58" t="s">
        <v>30</v>
      </c>
      <c r="D130" s="60">
        <v>33</v>
      </c>
    </row>
    <row r="131" spans="1:4">
      <c r="A131" s="56" t="s">
        <v>264</v>
      </c>
      <c r="B131" s="57" t="s">
        <v>265</v>
      </c>
      <c r="C131" s="58" t="s">
        <v>30</v>
      </c>
      <c r="D131" s="60">
        <v>12</v>
      </c>
    </row>
    <row r="132" spans="1:4">
      <c r="A132" s="56" t="s">
        <v>266</v>
      </c>
      <c r="B132" s="57" t="s">
        <v>267</v>
      </c>
      <c r="C132" s="58" t="s">
        <v>30</v>
      </c>
      <c r="D132" s="60">
        <v>27</v>
      </c>
    </row>
    <row r="133" spans="1:4">
      <c r="A133" s="56" t="s">
        <v>268</v>
      </c>
      <c r="B133" s="57" t="s">
        <v>269</v>
      </c>
      <c r="C133" s="58" t="s">
        <v>30</v>
      </c>
      <c r="D133" s="60">
        <v>25</v>
      </c>
    </row>
    <row r="134" spans="1:4">
      <c r="A134" s="56" t="s">
        <v>270</v>
      </c>
      <c r="B134" s="57" t="s">
        <v>271</v>
      </c>
      <c r="C134" s="58" t="s">
        <v>30</v>
      </c>
      <c r="D134" s="60">
        <v>25</v>
      </c>
    </row>
    <row r="135" spans="1:4">
      <c r="A135" s="56" t="s">
        <v>272</v>
      </c>
      <c r="B135" s="57" t="s">
        <v>273</v>
      </c>
      <c r="C135" s="58" t="s">
        <v>30</v>
      </c>
      <c r="D135" s="60">
        <v>250</v>
      </c>
    </row>
    <row r="136" spans="1:4">
      <c r="A136" s="56" t="s">
        <v>274</v>
      </c>
      <c r="B136" s="57" t="s">
        <v>275</v>
      </c>
      <c r="C136" s="58" t="s">
        <v>25</v>
      </c>
      <c r="D136" s="60">
        <v>300</v>
      </c>
    </row>
    <row r="137" spans="1:4">
      <c r="A137" s="56" t="s">
        <v>276</v>
      </c>
      <c r="B137" s="57" t="s">
        <v>277</v>
      </c>
      <c r="C137" s="58" t="s">
        <v>25</v>
      </c>
      <c r="D137" s="60">
        <v>600</v>
      </c>
    </row>
    <row r="138" spans="1:4">
      <c r="A138" s="56" t="s">
        <v>278</v>
      </c>
      <c r="B138" s="57" t="s">
        <v>279</v>
      </c>
      <c r="C138" s="58" t="s">
        <v>25</v>
      </c>
      <c r="D138" s="60">
        <v>250</v>
      </c>
    </row>
    <row r="139" spans="1:4">
      <c r="A139" s="56" t="s">
        <v>280</v>
      </c>
      <c r="B139" s="57" t="s">
        <v>281</v>
      </c>
      <c r="C139" s="58" t="s">
        <v>25</v>
      </c>
      <c r="D139" s="60">
        <v>50</v>
      </c>
    </row>
    <row r="140" spans="1:4">
      <c r="A140" s="56" t="s">
        <v>282</v>
      </c>
      <c r="B140" s="57" t="s">
        <v>283</v>
      </c>
      <c r="C140" s="58" t="s">
        <v>25</v>
      </c>
      <c r="D140" s="60">
        <v>110</v>
      </c>
    </row>
    <row r="141" spans="1:4">
      <c r="A141" s="56" t="s">
        <v>284</v>
      </c>
      <c r="B141" s="57" t="s">
        <v>285</v>
      </c>
      <c r="C141" s="58" t="s">
        <v>25</v>
      </c>
      <c r="D141" s="60">
        <v>330</v>
      </c>
    </row>
    <row r="142" spans="1:4">
      <c r="A142" s="56" t="s">
        <v>286</v>
      </c>
      <c r="B142" s="57" t="s">
        <v>287</v>
      </c>
      <c r="C142" s="58" t="s">
        <v>25</v>
      </c>
      <c r="D142" s="60">
        <v>240</v>
      </c>
    </row>
    <row r="143" spans="1:4">
      <c r="A143" s="56" t="s">
        <v>288</v>
      </c>
      <c r="B143" s="57" t="s">
        <v>289</v>
      </c>
      <c r="C143" s="58" t="s">
        <v>25</v>
      </c>
      <c r="D143" s="60">
        <v>350</v>
      </c>
    </row>
    <row r="144" spans="1:4">
      <c r="A144" s="56" t="s">
        <v>290</v>
      </c>
      <c r="B144" s="57" t="s">
        <v>291</v>
      </c>
      <c r="C144" s="58" t="s">
        <v>25</v>
      </c>
      <c r="D144" s="60">
        <v>1050</v>
      </c>
    </row>
    <row r="145" spans="1:4">
      <c r="A145" s="56" t="s">
        <v>292</v>
      </c>
      <c r="B145" s="57" t="s">
        <v>293</v>
      </c>
      <c r="C145" s="58" t="s">
        <v>25</v>
      </c>
      <c r="D145" s="60">
        <v>7000</v>
      </c>
    </row>
    <row r="146" spans="1:4">
      <c r="A146" s="56" t="s">
        <v>294</v>
      </c>
      <c r="B146" s="57" t="s">
        <v>295</v>
      </c>
      <c r="C146" s="58" t="s">
        <v>25</v>
      </c>
      <c r="D146" s="60">
        <v>2000</v>
      </c>
    </row>
    <row r="147" spans="1:4">
      <c r="A147" s="56"/>
      <c r="B147" s="57"/>
      <c r="C147" s="58"/>
      <c r="D147" s="60"/>
    </row>
    <row r="148" spans="1:4" s="42" customFormat="1">
      <c r="A148" s="52" t="s">
        <v>12</v>
      </c>
      <c r="B148" s="53" t="s">
        <v>296</v>
      </c>
      <c r="C148" s="54"/>
      <c r="D148" s="55"/>
    </row>
    <row r="149" spans="1:4">
      <c r="A149" s="56" t="s">
        <v>133</v>
      </c>
      <c r="B149" s="57" t="s">
        <v>297</v>
      </c>
      <c r="C149" s="58" t="s">
        <v>30</v>
      </c>
      <c r="D149" s="60">
        <v>74</v>
      </c>
    </row>
    <row r="150" spans="1:4">
      <c r="A150" s="56" t="s">
        <v>134</v>
      </c>
      <c r="B150" s="57" t="s">
        <v>298</v>
      </c>
      <c r="C150" s="58" t="s">
        <v>30</v>
      </c>
      <c r="D150" s="60">
        <v>29</v>
      </c>
    </row>
    <row r="151" spans="1:4">
      <c r="A151" s="56" t="s">
        <v>136</v>
      </c>
      <c r="B151" s="57" t="s">
        <v>299</v>
      </c>
      <c r="C151" s="58" t="s">
        <v>30</v>
      </c>
      <c r="D151" s="60">
        <v>8</v>
      </c>
    </row>
    <row r="152" spans="1:4">
      <c r="A152" s="56" t="s">
        <v>138</v>
      </c>
      <c r="B152" s="57" t="s">
        <v>300</v>
      </c>
      <c r="C152" s="58" t="s">
        <v>30</v>
      </c>
      <c r="D152" s="60">
        <v>18</v>
      </c>
    </row>
    <row r="153" spans="1:4">
      <c r="A153" s="56" t="s">
        <v>140</v>
      </c>
      <c r="B153" s="57" t="s">
        <v>301</v>
      </c>
      <c r="C153" s="58" t="s">
        <v>30</v>
      </c>
      <c r="D153" s="60">
        <v>218</v>
      </c>
    </row>
    <row r="154" spans="1:4">
      <c r="A154" s="56" t="s">
        <v>142</v>
      </c>
      <c r="B154" s="57" t="s">
        <v>302</v>
      </c>
      <c r="C154" s="58" t="s">
        <v>30</v>
      </c>
      <c r="D154" s="60">
        <v>38</v>
      </c>
    </row>
    <row r="155" spans="1:4">
      <c r="A155" s="56" t="s">
        <v>144</v>
      </c>
      <c r="B155" s="57" t="s">
        <v>303</v>
      </c>
      <c r="C155" s="58" t="s">
        <v>30</v>
      </c>
      <c r="D155" s="60">
        <v>70</v>
      </c>
    </row>
    <row r="156" spans="1:4">
      <c r="A156" s="56" t="s">
        <v>146</v>
      </c>
      <c r="B156" s="57" t="s">
        <v>304</v>
      </c>
      <c r="C156" s="58" t="s">
        <v>30</v>
      </c>
      <c r="D156" s="60">
        <v>8</v>
      </c>
    </row>
    <row r="157" spans="1:4">
      <c r="A157" s="56" t="s">
        <v>148</v>
      </c>
      <c r="B157" s="57" t="s">
        <v>305</v>
      </c>
      <c r="C157" s="58" t="s">
        <v>30</v>
      </c>
      <c r="D157" s="60">
        <v>23</v>
      </c>
    </row>
    <row r="158" spans="1:4">
      <c r="A158" s="56" t="s">
        <v>149</v>
      </c>
      <c r="B158" s="57" t="s">
        <v>306</v>
      </c>
      <c r="C158" s="58" t="s">
        <v>30</v>
      </c>
      <c r="D158" s="60">
        <v>15</v>
      </c>
    </row>
    <row r="159" spans="1:4">
      <c r="A159" s="56" t="s">
        <v>307</v>
      </c>
      <c r="B159" s="57" t="s">
        <v>308</v>
      </c>
      <c r="C159" s="58" t="s">
        <v>30</v>
      </c>
      <c r="D159" s="60">
        <v>55</v>
      </c>
    </row>
    <row r="160" spans="1:4">
      <c r="A160" s="56" t="s">
        <v>309</v>
      </c>
      <c r="B160" s="57" t="s">
        <v>310</v>
      </c>
      <c r="C160" s="58" t="s">
        <v>30</v>
      </c>
      <c r="D160" s="60">
        <v>81</v>
      </c>
    </row>
    <row r="161" spans="1:4">
      <c r="A161" s="56" t="s">
        <v>311</v>
      </c>
      <c r="B161" s="57" t="s">
        <v>312</v>
      </c>
      <c r="C161" s="58" t="s">
        <v>30</v>
      </c>
      <c r="D161" s="60">
        <v>7</v>
      </c>
    </row>
    <row r="162" spans="1:4">
      <c r="A162" s="56" t="s">
        <v>313</v>
      </c>
      <c r="B162" s="57" t="s">
        <v>314</v>
      </c>
      <c r="C162" s="58" t="s">
        <v>30</v>
      </c>
      <c r="D162" s="60">
        <v>20</v>
      </c>
    </row>
    <row r="163" spans="1:4">
      <c r="A163" s="56" t="s">
        <v>315</v>
      </c>
      <c r="B163" s="57" t="s">
        <v>316</v>
      </c>
      <c r="C163" s="58" t="s">
        <v>30</v>
      </c>
      <c r="D163" s="60">
        <v>6</v>
      </c>
    </row>
    <row r="164" spans="1:4">
      <c r="A164" s="56" t="s">
        <v>317</v>
      </c>
      <c r="B164" s="57" t="s">
        <v>318</v>
      </c>
      <c r="C164" s="58" t="s">
        <v>30</v>
      </c>
      <c r="D164" s="60">
        <v>35</v>
      </c>
    </row>
    <row r="165" spans="1:4">
      <c r="A165" s="56" t="s">
        <v>319</v>
      </c>
      <c r="B165" s="57" t="s">
        <v>320</v>
      </c>
      <c r="C165" s="58" t="s">
        <v>30</v>
      </c>
      <c r="D165" s="60">
        <v>0</v>
      </c>
    </row>
    <row r="166" spans="1:4">
      <c r="A166" s="56" t="s">
        <v>321</v>
      </c>
      <c r="B166" s="57" t="s">
        <v>322</v>
      </c>
      <c r="C166" s="58" t="s">
        <v>30</v>
      </c>
      <c r="D166" s="60">
        <v>9</v>
      </c>
    </row>
    <row r="167" spans="1:4">
      <c r="A167" s="56" t="s">
        <v>323</v>
      </c>
      <c r="B167" s="57" t="s">
        <v>324</v>
      </c>
      <c r="C167" s="58" t="s">
        <v>30</v>
      </c>
      <c r="D167" s="60">
        <v>29</v>
      </c>
    </row>
    <row r="168" spans="1:4">
      <c r="A168" s="56" t="s">
        <v>325</v>
      </c>
      <c r="B168" s="57" t="s">
        <v>326</v>
      </c>
      <c r="C168" s="58" t="s">
        <v>30</v>
      </c>
      <c r="D168" s="60">
        <v>33</v>
      </c>
    </row>
    <row r="169" spans="1:4">
      <c r="A169" s="56" t="s">
        <v>327</v>
      </c>
      <c r="B169" s="57" t="s">
        <v>328</v>
      </c>
      <c r="C169" s="58" t="s">
        <v>30</v>
      </c>
      <c r="D169" s="60">
        <v>9</v>
      </c>
    </row>
    <row r="170" spans="1:4">
      <c r="A170" s="56" t="s">
        <v>329</v>
      </c>
      <c r="B170" s="57" t="s">
        <v>330</v>
      </c>
      <c r="C170" s="58" t="s">
        <v>30</v>
      </c>
      <c r="D170" s="60">
        <v>25</v>
      </c>
    </row>
    <row r="171" spans="1:4">
      <c r="A171" s="56" t="s">
        <v>331</v>
      </c>
      <c r="B171" s="57" t="s">
        <v>332</v>
      </c>
      <c r="C171" s="58" t="s">
        <v>30</v>
      </c>
      <c r="D171" s="60">
        <v>2</v>
      </c>
    </row>
    <row r="172" spans="1:4">
      <c r="A172" s="56" t="s">
        <v>333</v>
      </c>
      <c r="B172" s="57" t="s">
        <v>334</v>
      </c>
      <c r="C172" s="58" t="s">
        <v>30</v>
      </c>
      <c r="D172" s="60">
        <v>6</v>
      </c>
    </row>
    <row r="173" spans="1:4">
      <c r="A173" s="56" t="s">
        <v>335</v>
      </c>
      <c r="B173" s="57" t="s">
        <v>336</v>
      </c>
      <c r="C173" s="58" t="s">
        <v>30</v>
      </c>
      <c r="D173" s="60">
        <v>128</v>
      </c>
    </row>
    <row r="174" spans="1:4">
      <c r="A174" s="56" t="s">
        <v>337</v>
      </c>
      <c r="B174" s="57" t="s">
        <v>338</v>
      </c>
      <c r="C174" s="58" t="s">
        <v>30</v>
      </c>
      <c r="D174" s="60">
        <v>13</v>
      </c>
    </row>
    <row r="175" spans="1:4">
      <c r="A175" s="56" t="s">
        <v>339</v>
      </c>
      <c r="B175" s="57" t="s">
        <v>273</v>
      </c>
      <c r="C175" s="58" t="s">
        <v>30</v>
      </c>
      <c r="D175" s="60">
        <v>250</v>
      </c>
    </row>
    <row r="176" spans="1:4">
      <c r="A176" s="56" t="s">
        <v>340</v>
      </c>
      <c r="B176" s="57" t="s">
        <v>275</v>
      </c>
      <c r="C176" s="58" t="s">
        <v>25</v>
      </c>
      <c r="D176" s="60">
        <v>160</v>
      </c>
    </row>
    <row r="177" spans="1:4">
      <c r="A177" s="56" t="s">
        <v>341</v>
      </c>
      <c r="B177" s="57" t="s">
        <v>342</v>
      </c>
      <c r="C177" s="58" t="s">
        <v>25</v>
      </c>
      <c r="D177" s="60">
        <v>280</v>
      </c>
    </row>
    <row r="178" spans="1:4">
      <c r="A178" s="56" t="s">
        <v>343</v>
      </c>
      <c r="B178" s="57" t="s">
        <v>344</v>
      </c>
      <c r="C178" s="58" t="s">
        <v>25</v>
      </c>
      <c r="D178" s="60">
        <v>3700</v>
      </c>
    </row>
    <row r="179" spans="1:4">
      <c r="A179" s="56" t="s">
        <v>345</v>
      </c>
      <c r="B179" s="57" t="s">
        <v>346</v>
      </c>
      <c r="C179" s="58" t="s">
        <v>25</v>
      </c>
      <c r="D179" s="60">
        <v>7350</v>
      </c>
    </row>
    <row r="180" spans="1:4">
      <c r="A180" s="56" t="s">
        <v>347</v>
      </c>
      <c r="B180" s="57" t="s">
        <v>295</v>
      </c>
      <c r="C180" s="58" t="s">
        <v>25</v>
      </c>
      <c r="D180" s="60">
        <v>3700</v>
      </c>
    </row>
    <row r="181" spans="1:4">
      <c r="A181" s="56" t="s">
        <v>348</v>
      </c>
      <c r="B181" s="57" t="s">
        <v>349</v>
      </c>
      <c r="C181" s="58" t="s">
        <v>25</v>
      </c>
      <c r="D181" s="60">
        <v>400</v>
      </c>
    </row>
    <row r="182" spans="1:4">
      <c r="A182" s="56"/>
      <c r="B182" s="57"/>
      <c r="C182" s="58"/>
      <c r="D182" s="60"/>
    </row>
    <row r="183" spans="1:4" s="42" customFormat="1" ht="10.5" customHeight="1">
      <c r="A183" s="52" t="s">
        <v>13</v>
      </c>
      <c r="B183" s="53" t="s">
        <v>350</v>
      </c>
      <c r="C183" s="54"/>
      <c r="D183" s="55"/>
    </row>
    <row r="184" spans="1:4">
      <c r="A184" s="56" t="s">
        <v>351</v>
      </c>
      <c r="B184" s="57" t="s">
        <v>352</v>
      </c>
      <c r="C184" s="58" t="s">
        <v>30</v>
      </c>
      <c r="D184" s="60">
        <v>43</v>
      </c>
    </row>
    <row r="185" spans="1:4">
      <c r="A185" s="56" t="s">
        <v>353</v>
      </c>
      <c r="B185" s="57" t="s">
        <v>354</v>
      </c>
      <c r="C185" s="58" t="s">
        <v>30</v>
      </c>
      <c r="D185" s="60">
        <v>100</v>
      </c>
    </row>
    <row r="186" spans="1:4">
      <c r="A186" s="56" t="s">
        <v>355</v>
      </c>
      <c r="B186" s="57" t="s">
        <v>356</v>
      </c>
      <c r="C186" s="58" t="s">
        <v>30</v>
      </c>
      <c r="D186" s="60">
        <v>16</v>
      </c>
    </row>
    <row r="187" spans="1:4">
      <c r="A187" s="56" t="s">
        <v>357</v>
      </c>
      <c r="B187" s="57" t="s">
        <v>358</v>
      </c>
      <c r="C187" s="58" t="s">
        <v>30</v>
      </c>
      <c r="D187" s="60">
        <v>35</v>
      </c>
    </row>
    <row r="188" spans="1:4">
      <c r="A188" s="56" t="s">
        <v>359</v>
      </c>
      <c r="B188" s="57" t="s">
        <v>360</v>
      </c>
      <c r="C188" s="58" t="s">
        <v>30</v>
      </c>
      <c r="D188" s="60">
        <v>4</v>
      </c>
    </row>
    <row r="189" spans="1:4">
      <c r="A189" s="56" t="s">
        <v>361</v>
      </c>
      <c r="B189" s="57" t="s">
        <v>362</v>
      </c>
      <c r="C189" s="58" t="s">
        <v>30</v>
      </c>
      <c r="D189" s="60">
        <v>4</v>
      </c>
    </row>
    <row r="190" spans="1:4">
      <c r="A190" s="56" t="s">
        <v>363</v>
      </c>
      <c r="B190" s="57" t="s">
        <v>364</v>
      </c>
      <c r="C190" s="58" t="s">
        <v>30</v>
      </c>
      <c r="D190" s="60">
        <v>6</v>
      </c>
    </row>
    <row r="191" spans="1:4">
      <c r="A191" s="56" t="s">
        <v>365</v>
      </c>
      <c r="B191" s="57" t="s">
        <v>366</v>
      </c>
      <c r="C191" s="58" t="s">
        <v>30</v>
      </c>
      <c r="D191" s="60">
        <v>74</v>
      </c>
    </row>
    <row r="192" spans="1:4">
      <c r="A192" s="56" t="s">
        <v>367</v>
      </c>
      <c r="B192" s="57" t="s">
        <v>368</v>
      </c>
      <c r="C192" s="58" t="s">
        <v>30</v>
      </c>
      <c r="D192" s="60">
        <v>25</v>
      </c>
    </row>
    <row r="193" spans="1:4">
      <c r="A193" s="56" t="s">
        <v>369</v>
      </c>
      <c r="B193" s="57" t="s">
        <v>370</v>
      </c>
      <c r="C193" s="58" t="s">
        <v>30</v>
      </c>
      <c r="D193" s="60">
        <v>75</v>
      </c>
    </row>
    <row r="194" spans="1:4">
      <c r="A194" s="56" t="s">
        <v>371</v>
      </c>
      <c r="B194" s="57" t="s">
        <v>372</v>
      </c>
      <c r="C194" s="58" t="s">
        <v>25</v>
      </c>
      <c r="D194" s="60">
        <v>1800</v>
      </c>
    </row>
    <row r="195" spans="1:4">
      <c r="A195" s="56" t="s">
        <v>373</v>
      </c>
      <c r="B195" s="57" t="s">
        <v>346</v>
      </c>
      <c r="C195" s="58" t="s">
        <v>25</v>
      </c>
      <c r="D195" s="60">
        <v>1250</v>
      </c>
    </row>
    <row r="196" spans="1:4">
      <c r="A196" s="56" t="s">
        <v>374</v>
      </c>
      <c r="B196" s="57" t="s">
        <v>295</v>
      </c>
      <c r="C196" s="58" t="s">
        <v>25</v>
      </c>
      <c r="D196" s="60">
        <v>1200</v>
      </c>
    </row>
    <row r="197" spans="1:4">
      <c r="A197" s="56"/>
      <c r="B197" s="57"/>
      <c r="C197" s="58"/>
      <c r="D197" s="60"/>
    </row>
    <row r="198" spans="1:4" s="42" customFormat="1">
      <c r="A198" s="52" t="s">
        <v>14</v>
      </c>
      <c r="B198" s="53" t="s">
        <v>375</v>
      </c>
      <c r="C198" s="54"/>
      <c r="D198" s="55"/>
    </row>
    <row r="199" spans="1:4">
      <c r="A199" s="56" t="s">
        <v>376</v>
      </c>
      <c r="B199" s="57" t="s">
        <v>377</v>
      </c>
      <c r="C199" s="58" t="s">
        <v>30</v>
      </c>
      <c r="D199" s="60">
        <v>1</v>
      </c>
    </row>
    <row r="200" spans="1:4">
      <c r="A200" s="56" t="s">
        <v>378</v>
      </c>
      <c r="B200" s="57" t="s">
        <v>379</v>
      </c>
      <c r="C200" s="58" t="s">
        <v>30</v>
      </c>
      <c r="D200" s="60">
        <v>1</v>
      </c>
    </row>
    <row r="201" spans="1:4">
      <c r="A201" s="56" t="s">
        <v>380</v>
      </c>
      <c r="B201" s="57" t="s">
        <v>381</v>
      </c>
      <c r="C201" s="58" t="s">
        <v>30</v>
      </c>
      <c r="D201" s="60">
        <v>1</v>
      </c>
    </row>
    <row r="202" spans="1:4" ht="22.5">
      <c r="A202" s="56" t="s">
        <v>382</v>
      </c>
      <c r="B202" s="57" t="s">
        <v>383</v>
      </c>
      <c r="C202" s="58" t="s">
        <v>30</v>
      </c>
      <c r="D202" s="60">
        <v>111</v>
      </c>
    </row>
    <row r="203" spans="1:4">
      <c r="A203" s="56" t="s">
        <v>384</v>
      </c>
      <c r="B203" s="57" t="s">
        <v>385</v>
      </c>
      <c r="C203" s="58" t="s">
        <v>30</v>
      </c>
      <c r="D203" s="60">
        <v>111</v>
      </c>
    </row>
    <row r="204" spans="1:4">
      <c r="A204" s="56" t="s">
        <v>386</v>
      </c>
      <c r="B204" s="57" t="s">
        <v>387</v>
      </c>
      <c r="C204" s="58" t="s">
        <v>30</v>
      </c>
      <c r="D204" s="60">
        <v>56</v>
      </c>
    </row>
    <row r="205" spans="1:4">
      <c r="A205" s="56" t="s">
        <v>388</v>
      </c>
      <c r="B205" s="57" t="s">
        <v>281</v>
      </c>
      <c r="C205" s="58" t="s">
        <v>25</v>
      </c>
      <c r="D205" s="60">
        <v>60</v>
      </c>
    </row>
    <row r="206" spans="1:4">
      <c r="A206" s="56" t="s">
        <v>389</v>
      </c>
      <c r="B206" s="57" t="s">
        <v>390</v>
      </c>
      <c r="C206" s="58" t="s">
        <v>25</v>
      </c>
      <c r="D206" s="60">
        <v>850</v>
      </c>
    </row>
    <row r="207" spans="1:4">
      <c r="A207" s="56" t="s">
        <v>391</v>
      </c>
      <c r="B207" s="57" t="s">
        <v>392</v>
      </c>
      <c r="C207" s="58" t="s">
        <v>30</v>
      </c>
      <c r="D207" s="60">
        <v>100</v>
      </c>
    </row>
    <row r="208" spans="1:4">
      <c r="A208" s="56"/>
      <c r="B208" s="57"/>
      <c r="C208" s="58"/>
      <c r="D208" s="60"/>
    </row>
    <row r="209" spans="1:4" s="42" customFormat="1">
      <c r="A209" s="52" t="s">
        <v>15</v>
      </c>
      <c r="B209" s="53" t="s">
        <v>393</v>
      </c>
      <c r="C209" s="62"/>
      <c r="D209" s="55"/>
    </row>
    <row r="210" spans="1:4">
      <c r="A210" s="56" t="s">
        <v>394</v>
      </c>
      <c r="B210" s="57" t="s">
        <v>395</v>
      </c>
      <c r="C210" s="58" t="s">
        <v>25</v>
      </c>
      <c r="D210" s="60">
        <v>20</v>
      </c>
    </row>
    <row r="211" spans="1:4">
      <c r="A211" s="56" t="s">
        <v>396</v>
      </c>
      <c r="B211" s="57" t="s">
        <v>397</v>
      </c>
      <c r="C211" s="58" t="s">
        <v>30</v>
      </c>
      <c r="D211" s="60">
        <v>10</v>
      </c>
    </row>
    <row r="212" spans="1:4">
      <c r="A212" s="56" t="s">
        <v>398</v>
      </c>
      <c r="B212" s="57" t="s">
        <v>399</v>
      </c>
      <c r="C212" s="58" t="s">
        <v>25</v>
      </c>
      <c r="D212" s="60">
        <v>850</v>
      </c>
    </row>
    <row r="213" spans="1:4">
      <c r="A213" s="56" t="s">
        <v>400</v>
      </c>
      <c r="B213" s="57" t="s">
        <v>401</v>
      </c>
      <c r="C213" s="58" t="s">
        <v>25</v>
      </c>
      <c r="D213" s="60">
        <v>400</v>
      </c>
    </row>
    <row r="214" spans="1:4">
      <c r="A214" s="56" t="s">
        <v>402</v>
      </c>
      <c r="B214" s="57" t="s">
        <v>403</v>
      </c>
      <c r="C214" s="58" t="s">
        <v>25</v>
      </c>
      <c r="D214" s="60">
        <v>300</v>
      </c>
    </row>
    <row r="215" spans="1:4">
      <c r="A215" s="56" t="s">
        <v>404</v>
      </c>
      <c r="B215" s="57" t="s">
        <v>405</v>
      </c>
      <c r="C215" s="58" t="s">
        <v>30</v>
      </c>
      <c r="D215" s="60">
        <v>30</v>
      </c>
    </row>
    <row r="216" spans="1:4">
      <c r="A216" s="56"/>
      <c r="B216" s="57"/>
      <c r="C216" s="58"/>
      <c r="D216" s="60"/>
    </row>
    <row r="217" spans="1:4" s="42" customFormat="1">
      <c r="A217" s="52" t="s">
        <v>406</v>
      </c>
      <c r="B217" s="53" t="s">
        <v>407</v>
      </c>
      <c r="C217" s="62"/>
      <c r="D217" s="55"/>
    </row>
    <row r="218" spans="1:4">
      <c r="A218" s="56" t="s">
        <v>408</v>
      </c>
      <c r="B218" s="57" t="s">
        <v>409</v>
      </c>
      <c r="C218" s="58" t="s">
        <v>25</v>
      </c>
      <c r="D218" s="60">
        <v>345</v>
      </c>
    </row>
    <row r="219" spans="1:4" ht="10.5" customHeight="1">
      <c r="A219" s="56" t="s">
        <v>410</v>
      </c>
      <c r="B219" s="57" t="s">
        <v>411</v>
      </c>
      <c r="C219" s="58" t="s">
        <v>25</v>
      </c>
      <c r="D219" s="60">
        <v>75</v>
      </c>
    </row>
    <row r="220" spans="1:4">
      <c r="A220" s="56" t="s">
        <v>412</v>
      </c>
      <c r="B220" s="57" t="s">
        <v>413</v>
      </c>
      <c r="C220" s="58" t="s">
        <v>25</v>
      </c>
      <c r="D220" s="60">
        <v>75</v>
      </c>
    </row>
    <row r="221" spans="1:4">
      <c r="A221" s="56" t="s">
        <v>414</v>
      </c>
      <c r="B221" s="57" t="s">
        <v>415</v>
      </c>
      <c r="C221" s="58" t="s">
        <v>25</v>
      </c>
      <c r="D221" s="60">
        <v>280</v>
      </c>
    </row>
    <row r="222" spans="1:4">
      <c r="A222" s="56" t="s">
        <v>416</v>
      </c>
      <c r="B222" s="57" t="s">
        <v>417</v>
      </c>
      <c r="C222" s="58" t="s">
        <v>25</v>
      </c>
      <c r="D222" s="60">
        <v>390</v>
      </c>
    </row>
    <row r="223" spans="1:4">
      <c r="A223" s="56" t="s">
        <v>418</v>
      </c>
      <c r="B223" s="57" t="s">
        <v>419</v>
      </c>
      <c r="C223" s="58" t="s">
        <v>30</v>
      </c>
      <c r="D223" s="60">
        <v>8</v>
      </c>
    </row>
    <row r="224" spans="1:4">
      <c r="A224" s="56" t="s">
        <v>420</v>
      </c>
      <c r="B224" s="57" t="s">
        <v>421</v>
      </c>
      <c r="C224" s="58" t="s">
        <v>30</v>
      </c>
      <c r="D224" s="60">
        <v>1</v>
      </c>
    </row>
    <row r="225" spans="1:4">
      <c r="A225" s="56"/>
      <c r="B225" s="57"/>
      <c r="C225" s="58"/>
      <c r="D225" s="60"/>
    </row>
    <row r="226" spans="1:4" s="42" customFormat="1">
      <c r="A226" s="52" t="s">
        <v>422</v>
      </c>
      <c r="B226" s="53" t="s">
        <v>423</v>
      </c>
      <c r="C226" s="62"/>
      <c r="D226" s="55"/>
    </row>
    <row r="227" spans="1:4">
      <c r="A227" s="56" t="s">
        <v>424</v>
      </c>
      <c r="B227" s="57" t="s">
        <v>425</v>
      </c>
      <c r="C227" s="58" t="s">
        <v>30</v>
      </c>
      <c r="D227" s="60">
        <v>5</v>
      </c>
    </row>
    <row r="228" spans="1:4">
      <c r="A228" s="56" t="s">
        <v>426</v>
      </c>
      <c r="B228" s="57" t="s">
        <v>427</v>
      </c>
      <c r="C228" s="58" t="s">
        <v>30</v>
      </c>
      <c r="D228" s="60">
        <v>66</v>
      </c>
    </row>
    <row r="229" spans="1:4">
      <c r="A229" s="56" t="s">
        <v>428</v>
      </c>
      <c r="B229" s="57" t="s">
        <v>429</v>
      </c>
      <c r="C229" s="58" t="s">
        <v>30</v>
      </c>
      <c r="D229" s="60">
        <v>235</v>
      </c>
    </row>
    <row r="230" spans="1:4">
      <c r="A230" s="56" t="s">
        <v>430</v>
      </c>
      <c r="B230" s="57" t="s">
        <v>431</v>
      </c>
      <c r="C230" s="58" t="s">
        <v>30</v>
      </c>
      <c r="D230" s="60">
        <v>56</v>
      </c>
    </row>
    <row r="231" spans="1:4">
      <c r="A231" s="56" t="s">
        <v>432</v>
      </c>
      <c r="B231" s="57" t="s">
        <v>433</v>
      </c>
      <c r="C231" s="58" t="s">
        <v>30</v>
      </c>
      <c r="D231" s="60">
        <v>224</v>
      </c>
    </row>
    <row r="232" spans="1:4">
      <c r="A232" s="56" t="s">
        <v>434</v>
      </c>
      <c r="B232" s="57" t="s">
        <v>435</v>
      </c>
      <c r="C232" s="58" t="s">
        <v>30</v>
      </c>
      <c r="D232" s="60">
        <v>1</v>
      </c>
    </row>
    <row r="233" spans="1:4">
      <c r="A233" s="56" t="s">
        <v>436</v>
      </c>
      <c r="B233" s="57" t="s">
        <v>437</v>
      </c>
      <c r="C233" s="58" t="s">
        <v>24</v>
      </c>
      <c r="D233" s="60">
        <v>1</v>
      </c>
    </row>
    <row r="234" spans="1:4">
      <c r="A234" s="56" t="s">
        <v>438</v>
      </c>
      <c r="B234" s="57" t="s">
        <v>439</v>
      </c>
      <c r="C234" s="58" t="s">
        <v>24</v>
      </c>
      <c r="D234" s="60">
        <v>1</v>
      </c>
    </row>
    <row r="235" spans="1:4">
      <c r="A235" s="56"/>
      <c r="B235" s="57"/>
      <c r="C235" s="58"/>
      <c r="D235" s="60"/>
    </row>
    <row r="236" spans="1:4" s="42" customFormat="1">
      <c r="A236" s="49" t="s">
        <v>440</v>
      </c>
      <c r="B236" s="50" t="s">
        <v>441</v>
      </c>
      <c r="C236" s="49"/>
      <c r="D236" s="51"/>
    </row>
    <row r="237" spans="1:4" s="42" customFormat="1">
      <c r="A237" s="52" t="s">
        <v>8</v>
      </c>
      <c r="B237" s="53" t="s">
        <v>442</v>
      </c>
      <c r="C237" s="54"/>
      <c r="D237" s="55"/>
    </row>
    <row r="238" spans="1:4" ht="22.5">
      <c r="A238" s="56" t="s">
        <v>85</v>
      </c>
      <c r="B238" s="57" t="s">
        <v>443</v>
      </c>
      <c r="C238" s="58" t="s">
        <v>30</v>
      </c>
      <c r="D238" s="60">
        <v>3</v>
      </c>
    </row>
    <row r="239" spans="1:4">
      <c r="A239" s="56" t="s">
        <v>87</v>
      </c>
      <c r="B239" s="57" t="s">
        <v>444</v>
      </c>
      <c r="C239" s="58" t="s">
        <v>30</v>
      </c>
      <c r="D239" s="60">
        <v>3</v>
      </c>
    </row>
    <row r="240" spans="1:4">
      <c r="A240" s="56" t="s">
        <v>89</v>
      </c>
      <c r="B240" s="57" t="s">
        <v>445</v>
      </c>
      <c r="C240" s="58" t="s">
        <v>30</v>
      </c>
      <c r="D240" s="60">
        <v>10</v>
      </c>
    </row>
    <row r="241" spans="1:4">
      <c r="A241" s="56" t="s">
        <v>91</v>
      </c>
      <c r="B241" s="57" t="s">
        <v>446</v>
      </c>
      <c r="C241" s="58" t="s">
        <v>30</v>
      </c>
      <c r="D241" s="60">
        <v>3</v>
      </c>
    </row>
    <row r="242" spans="1:4">
      <c r="A242" s="56" t="s">
        <v>93</v>
      </c>
      <c r="B242" s="57" t="s">
        <v>447</v>
      </c>
      <c r="C242" s="58" t="s">
        <v>30</v>
      </c>
      <c r="D242" s="60">
        <v>10</v>
      </c>
    </row>
    <row r="243" spans="1:4">
      <c r="A243" s="56" t="s">
        <v>95</v>
      </c>
      <c r="B243" s="57" t="s">
        <v>448</v>
      </c>
      <c r="C243" s="58" t="s">
        <v>30</v>
      </c>
      <c r="D243" s="60">
        <v>10</v>
      </c>
    </row>
    <row r="244" spans="1:4">
      <c r="A244" s="56" t="s">
        <v>159</v>
      </c>
      <c r="B244" s="57" t="s">
        <v>449</v>
      </c>
      <c r="C244" s="58" t="s">
        <v>25</v>
      </c>
      <c r="D244" s="60">
        <v>360</v>
      </c>
    </row>
    <row r="245" spans="1:4">
      <c r="A245" s="56" t="s">
        <v>161</v>
      </c>
      <c r="B245" s="57" t="s">
        <v>450</v>
      </c>
      <c r="C245" s="58" t="s">
        <v>25</v>
      </c>
      <c r="D245" s="60">
        <v>45</v>
      </c>
    </row>
    <row r="246" spans="1:4">
      <c r="A246" s="56" t="s">
        <v>163</v>
      </c>
      <c r="B246" s="57" t="s">
        <v>451</v>
      </c>
      <c r="C246" s="58" t="s">
        <v>25</v>
      </c>
      <c r="D246" s="60">
        <v>120</v>
      </c>
    </row>
    <row r="247" spans="1:4">
      <c r="A247" s="56" t="s">
        <v>165</v>
      </c>
      <c r="B247" s="57" t="s">
        <v>452</v>
      </c>
      <c r="C247" s="58" t="s">
        <v>25</v>
      </c>
      <c r="D247" s="60">
        <v>120</v>
      </c>
    </row>
    <row r="248" spans="1:4">
      <c r="A248" s="56" t="s">
        <v>167</v>
      </c>
      <c r="B248" s="57" t="s">
        <v>453</v>
      </c>
      <c r="C248" s="58" t="s">
        <v>25</v>
      </c>
      <c r="D248" s="60">
        <v>135</v>
      </c>
    </row>
    <row r="249" spans="1:4">
      <c r="A249" s="56" t="s">
        <v>169</v>
      </c>
      <c r="B249" s="57" t="s">
        <v>454</v>
      </c>
      <c r="C249" s="58" t="s">
        <v>25</v>
      </c>
      <c r="D249" s="60">
        <v>20</v>
      </c>
    </row>
    <row r="250" spans="1:4">
      <c r="A250" s="56" t="s">
        <v>171</v>
      </c>
      <c r="B250" s="57" t="s">
        <v>455</v>
      </c>
      <c r="C250" s="58" t="s">
        <v>25</v>
      </c>
      <c r="D250" s="60">
        <v>120</v>
      </c>
    </row>
    <row r="251" spans="1:4">
      <c r="A251" s="56" t="s">
        <v>173</v>
      </c>
      <c r="B251" s="57" t="s">
        <v>456</v>
      </c>
      <c r="C251" s="58" t="s">
        <v>30</v>
      </c>
      <c r="D251" s="60">
        <v>3</v>
      </c>
    </row>
    <row r="252" spans="1:4" s="42" customFormat="1">
      <c r="A252" s="47"/>
      <c r="B252" s="63"/>
      <c r="C252" s="47"/>
      <c r="D252" s="48"/>
    </row>
    <row r="253" spans="1:4" s="42" customFormat="1">
      <c r="A253" s="52" t="s">
        <v>9</v>
      </c>
      <c r="B253" s="53" t="s">
        <v>457</v>
      </c>
      <c r="C253" s="54"/>
      <c r="D253" s="55"/>
    </row>
    <row r="254" spans="1:4">
      <c r="A254" s="56" t="s">
        <v>97</v>
      </c>
      <c r="B254" s="57" t="s">
        <v>458</v>
      </c>
      <c r="C254" s="58" t="s">
        <v>30</v>
      </c>
      <c r="D254" s="60">
        <v>2</v>
      </c>
    </row>
    <row r="255" spans="1:4">
      <c r="A255" s="56" t="s">
        <v>98</v>
      </c>
      <c r="B255" s="57" t="s">
        <v>459</v>
      </c>
      <c r="C255" s="58" t="s">
        <v>30</v>
      </c>
      <c r="D255" s="60">
        <v>2</v>
      </c>
    </row>
    <row r="256" spans="1:4">
      <c r="A256" s="56" t="s">
        <v>100</v>
      </c>
      <c r="B256" s="57" t="s">
        <v>460</v>
      </c>
      <c r="C256" s="58" t="s">
        <v>30</v>
      </c>
      <c r="D256" s="60">
        <v>2</v>
      </c>
    </row>
    <row r="257" spans="1:4">
      <c r="A257" s="56" t="s">
        <v>102</v>
      </c>
      <c r="B257" s="57" t="s">
        <v>461</v>
      </c>
      <c r="C257" s="58" t="s">
        <v>30</v>
      </c>
      <c r="D257" s="60">
        <v>1</v>
      </c>
    </row>
    <row r="258" spans="1:4">
      <c r="A258" s="56" t="s">
        <v>104</v>
      </c>
      <c r="B258" s="57" t="s">
        <v>462</v>
      </c>
      <c r="C258" s="58" t="s">
        <v>30</v>
      </c>
      <c r="D258" s="60">
        <v>16</v>
      </c>
    </row>
    <row r="259" spans="1:4">
      <c r="A259" s="56" t="s">
        <v>106</v>
      </c>
      <c r="B259" s="57" t="s">
        <v>463</v>
      </c>
      <c r="C259" s="58" t="s">
        <v>30</v>
      </c>
      <c r="D259" s="60">
        <v>16</v>
      </c>
    </row>
    <row r="260" spans="1:4">
      <c r="A260" s="56" t="s">
        <v>108</v>
      </c>
      <c r="B260" s="57" t="s">
        <v>464</v>
      </c>
      <c r="C260" s="58" t="s">
        <v>30</v>
      </c>
      <c r="D260" s="60">
        <v>384</v>
      </c>
    </row>
    <row r="261" spans="1:4">
      <c r="A261" s="56" t="s">
        <v>109</v>
      </c>
      <c r="B261" s="57" t="s">
        <v>465</v>
      </c>
      <c r="C261" s="58" t="s">
        <v>30</v>
      </c>
      <c r="D261" s="60">
        <v>12</v>
      </c>
    </row>
    <row r="262" spans="1:4">
      <c r="A262" s="56" t="s">
        <v>188</v>
      </c>
      <c r="B262" s="57" t="s">
        <v>466</v>
      </c>
      <c r="C262" s="58" t="s">
        <v>30</v>
      </c>
      <c r="D262" s="60">
        <v>364</v>
      </c>
    </row>
    <row r="263" spans="1:4">
      <c r="A263" s="56" t="s">
        <v>190</v>
      </c>
      <c r="B263" s="57" t="s">
        <v>467</v>
      </c>
      <c r="C263" s="58" t="s">
        <v>30</v>
      </c>
      <c r="D263" s="60">
        <v>16</v>
      </c>
    </row>
    <row r="264" spans="1:4">
      <c r="A264" s="56" t="s">
        <v>191</v>
      </c>
      <c r="B264" s="57" t="s">
        <v>468</v>
      </c>
      <c r="C264" s="58" t="s">
        <v>25</v>
      </c>
      <c r="D264" s="60">
        <v>12</v>
      </c>
    </row>
    <row r="265" spans="1:4">
      <c r="A265" s="56" t="s">
        <v>193</v>
      </c>
      <c r="B265" s="57" t="s">
        <v>164</v>
      </c>
      <c r="C265" s="58" t="s">
        <v>25</v>
      </c>
      <c r="D265" s="60">
        <v>140</v>
      </c>
    </row>
    <row r="266" spans="1:4">
      <c r="A266" s="56" t="s">
        <v>195</v>
      </c>
      <c r="B266" s="57" t="s">
        <v>279</v>
      </c>
      <c r="C266" s="58" t="s">
        <v>25</v>
      </c>
      <c r="D266" s="60">
        <v>250</v>
      </c>
    </row>
    <row r="267" spans="1:4">
      <c r="A267" s="56" t="s">
        <v>197</v>
      </c>
      <c r="B267" s="57" t="s">
        <v>275</v>
      </c>
      <c r="C267" s="58" t="s">
        <v>25</v>
      </c>
      <c r="D267" s="60">
        <v>550</v>
      </c>
    </row>
    <row r="268" spans="1:4">
      <c r="A268" s="56" t="s">
        <v>199</v>
      </c>
      <c r="B268" s="57" t="s">
        <v>469</v>
      </c>
      <c r="C268" s="58" t="s">
        <v>25</v>
      </c>
      <c r="D268" s="60">
        <v>50</v>
      </c>
    </row>
    <row r="269" spans="1:4">
      <c r="A269" s="56" t="s">
        <v>201</v>
      </c>
      <c r="B269" s="57" t="s">
        <v>470</v>
      </c>
      <c r="C269" s="58" t="s">
        <v>25</v>
      </c>
      <c r="D269" s="60">
        <v>29000</v>
      </c>
    </row>
    <row r="270" spans="1:4">
      <c r="A270" s="56" t="s">
        <v>203</v>
      </c>
      <c r="B270" s="57" t="s">
        <v>471</v>
      </c>
      <c r="C270" s="58" t="s">
        <v>30</v>
      </c>
      <c r="D270" s="60">
        <v>364</v>
      </c>
    </row>
    <row r="271" spans="1:4">
      <c r="A271" s="56" t="s">
        <v>472</v>
      </c>
      <c r="B271" s="57" t="s">
        <v>473</v>
      </c>
      <c r="C271" s="58" t="s">
        <v>30</v>
      </c>
      <c r="D271" s="60">
        <v>364</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U439"/>
  <sheetViews>
    <sheetView workbookViewId="0">
      <selection sqref="A1:H256"/>
    </sheetView>
  </sheetViews>
  <sheetFormatPr defaultRowHeight="15"/>
  <cols>
    <col min="1" max="1" width="6.85546875" bestFit="1" customWidth="1"/>
    <col min="2" max="3" width="18.140625" hidden="1" customWidth="1"/>
    <col min="4" max="4" width="36.42578125" customWidth="1"/>
    <col min="5" max="5" width="9.140625" customWidth="1"/>
    <col min="6" max="6" width="12.42578125" bestFit="1" customWidth="1"/>
    <col min="7" max="7" width="14.5703125" style="8" bestFit="1" customWidth="1"/>
    <col min="8" max="8" width="16.5703125" style="8" bestFit="1" customWidth="1"/>
    <col min="9" max="9" width="14.85546875" style="8" bestFit="1" customWidth="1"/>
    <col min="11" max="12" width="12.140625" style="13" bestFit="1" customWidth="1"/>
    <col min="13" max="13" width="12.5703125" style="13" bestFit="1" customWidth="1"/>
    <col min="14" max="14" width="13.5703125" style="13" bestFit="1" customWidth="1"/>
    <col min="15" max="15" width="12.42578125" style="13" bestFit="1" customWidth="1"/>
    <col min="16" max="16" width="13.42578125" style="13" bestFit="1" customWidth="1"/>
    <col min="17" max="17" width="15.140625" style="13" bestFit="1" customWidth="1"/>
    <col min="18" max="18" width="15.85546875" style="13" bestFit="1" customWidth="1"/>
    <col min="19" max="20" width="18.140625" style="13" bestFit="1" customWidth="1"/>
    <col min="21" max="21" width="16.42578125" style="12" customWidth="1"/>
    <col min="258" max="259" width="18.140625" customWidth="1"/>
    <col min="260" max="260" width="36.42578125" customWidth="1"/>
    <col min="514" max="515" width="18.140625" customWidth="1"/>
    <col min="516" max="516" width="36.42578125" customWidth="1"/>
    <col min="770" max="771" width="18.140625" customWidth="1"/>
    <col min="772" max="772" width="36.42578125" customWidth="1"/>
    <col min="1026" max="1027" width="18.140625" customWidth="1"/>
    <col min="1028" max="1028" width="36.42578125" customWidth="1"/>
    <col min="1282" max="1283" width="18.140625" customWidth="1"/>
    <col min="1284" max="1284" width="36.42578125" customWidth="1"/>
    <col min="1538" max="1539" width="18.140625" customWidth="1"/>
    <col min="1540" max="1540" width="36.42578125" customWidth="1"/>
    <col min="1794" max="1795" width="18.140625" customWidth="1"/>
    <col min="1796" max="1796" width="36.42578125" customWidth="1"/>
    <col min="2050" max="2051" width="18.140625" customWidth="1"/>
    <col min="2052" max="2052" width="36.42578125" customWidth="1"/>
    <col min="2306" max="2307" width="18.140625" customWidth="1"/>
    <col min="2308" max="2308" width="36.42578125" customWidth="1"/>
    <col min="2562" max="2563" width="18.140625" customWidth="1"/>
    <col min="2564" max="2564" width="36.42578125" customWidth="1"/>
    <col min="2818" max="2819" width="18.140625" customWidth="1"/>
    <col min="2820" max="2820" width="36.42578125" customWidth="1"/>
    <col min="3074" max="3075" width="18.140625" customWidth="1"/>
    <col min="3076" max="3076" width="36.42578125" customWidth="1"/>
    <col min="3330" max="3331" width="18.140625" customWidth="1"/>
    <col min="3332" max="3332" width="36.42578125" customWidth="1"/>
    <col min="3586" max="3587" width="18.140625" customWidth="1"/>
    <col min="3588" max="3588" width="36.42578125" customWidth="1"/>
    <col min="3842" max="3843" width="18.140625" customWidth="1"/>
    <col min="3844" max="3844" width="36.42578125" customWidth="1"/>
    <col min="4098" max="4099" width="18.140625" customWidth="1"/>
    <col min="4100" max="4100" width="36.42578125" customWidth="1"/>
    <col min="4354" max="4355" width="18.140625" customWidth="1"/>
    <col min="4356" max="4356" width="36.42578125" customWidth="1"/>
    <col min="4610" max="4611" width="18.140625" customWidth="1"/>
    <col min="4612" max="4612" width="36.42578125" customWidth="1"/>
    <col min="4866" max="4867" width="18.140625" customWidth="1"/>
    <col min="4868" max="4868" width="36.42578125" customWidth="1"/>
    <col min="5122" max="5123" width="18.140625" customWidth="1"/>
    <col min="5124" max="5124" width="36.42578125" customWidth="1"/>
    <col min="5378" max="5379" width="18.140625" customWidth="1"/>
    <col min="5380" max="5380" width="36.42578125" customWidth="1"/>
    <col min="5634" max="5635" width="18.140625" customWidth="1"/>
    <col min="5636" max="5636" width="36.42578125" customWidth="1"/>
    <col min="5890" max="5891" width="18.140625" customWidth="1"/>
    <col min="5892" max="5892" width="36.42578125" customWidth="1"/>
    <col min="6146" max="6147" width="18.140625" customWidth="1"/>
    <col min="6148" max="6148" width="36.42578125" customWidth="1"/>
    <col min="6402" max="6403" width="18.140625" customWidth="1"/>
    <col min="6404" max="6404" width="36.42578125" customWidth="1"/>
    <col min="6658" max="6659" width="18.140625" customWidth="1"/>
    <col min="6660" max="6660" width="36.42578125" customWidth="1"/>
    <col min="6914" max="6915" width="18.140625" customWidth="1"/>
    <col min="6916" max="6916" width="36.42578125" customWidth="1"/>
    <col min="7170" max="7171" width="18.140625" customWidth="1"/>
    <col min="7172" max="7172" width="36.42578125" customWidth="1"/>
    <col min="7426" max="7427" width="18.140625" customWidth="1"/>
    <col min="7428" max="7428" width="36.42578125" customWidth="1"/>
    <col min="7682" max="7683" width="18.140625" customWidth="1"/>
    <col min="7684" max="7684" width="36.42578125" customWidth="1"/>
    <col min="7938" max="7939" width="18.140625" customWidth="1"/>
    <col min="7940" max="7940" width="36.42578125" customWidth="1"/>
    <col min="8194" max="8195" width="18.140625" customWidth="1"/>
    <col min="8196" max="8196" width="36.42578125" customWidth="1"/>
    <col min="8450" max="8451" width="18.140625" customWidth="1"/>
    <col min="8452" max="8452" width="36.42578125" customWidth="1"/>
    <col min="8706" max="8707" width="18.140625" customWidth="1"/>
    <col min="8708" max="8708" width="36.42578125" customWidth="1"/>
    <col min="8962" max="8963" width="18.140625" customWidth="1"/>
    <col min="8964" max="8964" width="36.42578125" customWidth="1"/>
    <col min="9218" max="9219" width="18.140625" customWidth="1"/>
    <col min="9220" max="9220" width="36.42578125" customWidth="1"/>
    <col min="9474" max="9475" width="18.140625" customWidth="1"/>
    <col min="9476" max="9476" width="36.42578125" customWidth="1"/>
    <col min="9730" max="9731" width="18.140625" customWidth="1"/>
    <col min="9732" max="9732" width="36.42578125" customWidth="1"/>
    <col min="9986" max="9987" width="18.140625" customWidth="1"/>
    <col min="9988" max="9988" width="36.42578125" customWidth="1"/>
    <col min="10242" max="10243" width="18.140625" customWidth="1"/>
    <col min="10244" max="10244" width="36.42578125" customWidth="1"/>
    <col min="10498" max="10499" width="18.140625" customWidth="1"/>
    <col min="10500" max="10500" width="36.42578125" customWidth="1"/>
    <col min="10754" max="10755" width="18.140625" customWidth="1"/>
    <col min="10756" max="10756" width="36.42578125" customWidth="1"/>
    <col min="11010" max="11011" width="18.140625" customWidth="1"/>
    <col min="11012" max="11012" width="36.42578125" customWidth="1"/>
    <col min="11266" max="11267" width="18.140625" customWidth="1"/>
    <col min="11268" max="11268" width="36.42578125" customWidth="1"/>
    <col min="11522" max="11523" width="18.140625" customWidth="1"/>
    <col min="11524" max="11524" width="36.42578125" customWidth="1"/>
    <col min="11778" max="11779" width="18.140625" customWidth="1"/>
    <col min="11780" max="11780" width="36.42578125" customWidth="1"/>
    <col min="12034" max="12035" width="18.140625" customWidth="1"/>
    <col min="12036" max="12036" width="36.42578125" customWidth="1"/>
    <col min="12290" max="12291" width="18.140625" customWidth="1"/>
    <col min="12292" max="12292" width="36.42578125" customWidth="1"/>
    <col min="12546" max="12547" width="18.140625" customWidth="1"/>
    <col min="12548" max="12548" width="36.42578125" customWidth="1"/>
    <col min="12802" max="12803" width="18.140625" customWidth="1"/>
    <col min="12804" max="12804" width="36.42578125" customWidth="1"/>
    <col min="13058" max="13059" width="18.140625" customWidth="1"/>
    <col min="13060" max="13060" width="36.42578125" customWidth="1"/>
    <col min="13314" max="13315" width="18.140625" customWidth="1"/>
    <col min="13316" max="13316" width="36.42578125" customWidth="1"/>
    <col min="13570" max="13571" width="18.140625" customWidth="1"/>
    <col min="13572" max="13572" width="36.42578125" customWidth="1"/>
    <col min="13826" max="13827" width="18.140625" customWidth="1"/>
    <col min="13828" max="13828" width="36.42578125" customWidth="1"/>
    <col min="14082" max="14083" width="18.140625" customWidth="1"/>
    <col min="14084" max="14084" width="36.42578125" customWidth="1"/>
    <col min="14338" max="14339" width="18.140625" customWidth="1"/>
    <col min="14340" max="14340" width="36.42578125" customWidth="1"/>
    <col min="14594" max="14595" width="18.140625" customWidth="1"/>
    <col min="14596" max="14596" width="36.42578125" customWidth="1"/>
    <col min="14850" max="14851" width="18.140625" customWidth="1"/>
    <col min="14852" max="14852" width="36.42578125" customWidth="1"/>
    <col min="15106" max="15107" width="18.140625" customWidth="1"/>
    <col min="15108" max="15108" width="36.42578125" customWidth="1"/>
    <col min="15362" max="15363" width="18.140625" customWidth="1"/>
    <col min="15364" max="15364" width="36.42578125" customWidth="1"/>
    <col min="15618" max="15619" width="18.140625" customWidth="1"/>
    <col min="15620" max="15620" width="36.42578125" customWidth="1"/>
    <col min="15874" max="15875" width="18.140625" customWidth="1"/>
    <col min="15876" max="15876" width="36.42578125" customWidth="1"/>
    <col min="16130" max="16131" width="18.140625" customWidth="1"/>
    <col min="16132" max="16132" width="36.42578125" customWidth="1"/>
  </cols>
  <sheetData>
    <row r="1" spans="1:21" ht="23.25">
      <c r="A1" s="86" t="s">
        <v>474</v>
      </c>
      <c r="B1" s="86"/>
      <c r="C1" s="86"/>
      <c r="D1" s="86"/>
      <c r="E1" s="86"/>
      <c r="F1" s="86"/>
      <c r="G1" s="86"/>
      <c r="H1" s="86"/>
      <c r="I1" s="86"/>
    </row>
    <row r="2" spans="1:21" ht="28.5">
      <c r="A2" s="1" t="s">
        <v>0</v>
      </c>
      <c r="B2" s="1" t="s">
        <v>1</v>
      </c>
      <c r="C2" s="1" t="s">
        <v>2</v>
      </c>
      <c r="D2" s="1" t="s">
        <v>3</v>
      </c>
      <c r="E2" s="1" t="s">
        <v>4</v>
      </c>
      <c r="F2" s="1" t="s">
        <v>5</v>
      </c>
      <c r="G2" s="33" t="s">
        <v>6</v>
      </c>
      <c r="H2" s="33" t="s">
        <v>7</v>
      </c>
      <c r="I2" s="33" t="s">
        <v>475</v>
      </c>
      <c r="K2" s="9" t="s">
        <v>476</v>
      </c>
      <c r="L2" s="9" t="s">
        <v>16</v>
      </c>
      <c r="M2" s="9" t="s">
        <v>477</v>
      </c>
      <c r="N2" s="9" t="s">
        <v>17</v>
      </c>
      <c r="O2" s="9" t="s">
        <v>18</v>
      </c>
      <c r="P2" s="9" t="s">
        <v>19</v>
      </c>
      <c r="Q2" s="9" t="s">
        <v>20</v>
      </c>
      <c r="R2" s="9" t="s">
        <v>21</v>
      </c>
      <c r="S2" s="9" t="s">
        <v>22</v>
      </c>
      <c r="T2" s="10" t="s">
        <v>23</v>
      </c>
      <c r="U2" s="11" t="e">
        <f>#REF!</f>
        <v>#REF!</v>
      </c>
    </row>
    <row r="3" spans="1:21">
      <c r="A3" s="1" t="s">
        <v>8</v>
      </c>
      <c r="B3" s="1" t="s">
        <v>9</v>
      </c>
      <c r="C3" s="1" t="s">
        <v>10</v>
      </c>
      <c r="D3" s="1" t="s">
        <v>11</v>
      </c>
      <c r="E3" s="1" t="s">
        <v>12</v>
      </c>
      <c r="F3" s="1" t="s">
        <v>13</v>
      </c>
      <c r="G3" s="33" t="s">
        <v>14</v>
      </c>
      <c r="H3" s="33" t="s">
        <v>15</v>
      </c>
      <c r="I3" s="33"/>
    </row>
    <row r="4" spans="1:21">
      <c r="A4" s="2" t="s">
        <v>8</v>
      </c>
      <c r="B4" s="2"/>
      <c r="C4" s="2"/>
      <c r="D4" s="2" t="s">
        <v>478</v>
      </c>
      <c r="E4" s="2"/>
      <c r="F4" s="2"/>
      <c r="G4" s="34"/>
      <c r="H4" s="34"/>
      <c r="I4" s="34"/>
    </row>
    <row r="5" spans="1:21" ht="28.5">
      <c r="A5" s="2" t="s">
        <v>85</v>
      </c>
      <c r="B5" s="2"/>
      <c r="C5" s="2"/>
      <c r="D5" s="2" t="s">
        <v>479</v>
      </c>
      <c r="E5" s="2"/>
      <c r="F5" s="2"/>
      <c r="G5" s="34"/>
      <c r="H5" s="34"/>
      <c r="I5" s="34"/>
      <c r="K5" s="16"/>
      <c r="L5" s="14" t="e">
        <f>K5+K5*$U$2</f>
        <v>#REF!</v>
      </c>
      <c r="M5" s="14"/>
      <c r="N5" s="14" t="e">
        <f>M5+M5*$U$2</f>
        <v>#REF!</v>
      </c>
      <c r="O5" s="14"/>
      <c r="P5" s="14" t="e">
        <f>O5+O5*$U$2</f>
        <v>#REF!</v>
      </c>
      <c r="Q5" s="14">
        <f>$F5*K5</f>
        <v>0</v>
      </c>
      <c r="R5" s="14">
        <f>$F5*M5</f>
        <v>0</v>
      </c>
      <c r="S5" s="14">
        <f>$F5*O5</f>
        <v>0</v>
      </c>
      <c r="T5" s="15" t="e">
        <f>(Q5+R5+S5)+(Q5+R5+S5)*$U$2</f>
        <v>#REF!</v>
      </c>
    </row>
    <row r="6" spans="1:21">
      <c r="A6" s="2" t="s">
        <v>480</v>
      </c>
      <c r="B6" s="2"/>
      <c r="C6" s="2"/>
      <c r="D6" s="2" t="s">
        <v>481</v>
      </c>
      <c r="E6" s="2"/>
      <c r="F6" s="2"/>
      <c r="G6" s="34"/>
      <c r="H6" s="34"/>
      <c r="I6" s="34"/>
      <c r="K6" s="16"/>
      <c r="L6" s="14" t="e">
        <f t="shared" ref="L6:L69" si="0">K6+K6*$U$2</f>
        <v>#REF!</v>
      </c>
      <c r="M6" s="14"/>
      <c r="N6" s="14" t="e">
        <f t="shared" ref="N6:N69" si="1">M6+M6*$U$2</f>
        <v>#REF!</v>
      </c>
      <c r="O6" s="14"/>
      <c r="P6" s="14" t="e">
        <f t="shared" ref="P6:P69" si="2">O6+O6*$U$2</f>
        <v>#REF!</v>
      </c>
      <c r="Q6" s="14">
        <f t="shared" ref="Q6:Q69" si="3">$F6*K6</f>
        <v>0</v>
      </c>
      <c r="R6" s="14">
        <f t="shared" ref="R6:R69" si="4">$F6*M6</f>
        <v>0</v>
      </c>
      <c r="S6" s="14">
        <f t="shared" ref="S6:S69" si="5">$F6*O6</f>
        <v>0</v>
      </c>
      <c r="T6" s="15" t="e">
        <f t="shared" ref="T6:T69" si="6">(Q6+R6+S6)+(Q6+R6+S6)*$U$2</f>
        <v>#REF!</v>
      </c>
    </row>
    <row r="7" spans="1:21" ht="16.5">
      <c r="A7" s="3" t="s">
        <v>8</v>
      </c>
      <c r="B7" s="3" t="s">
        <v>482</v>
      </c>
      <c r="C7" s="3" t="s">
        <v>483</v>
      </c>
      <c r="D7" s="3" t="s">
        <v>484</v>
      </c>
      <c r="E7" s="3" t="s">
        <v>27</v>
      </c>
      <c r="F7" s="4">
        <v>1</v>
      </c>
      <c r="G7" s="17" t="e">
        <f>L7+N7+P7</f>
        <v>#REF!</v>
      </c>
      <c r="H7" s="17" t="e">
        <f t="shared" ref="H7:H24" si="7">ROUND(F7*G7,2)</f>
        <v>#REF!</v>
      </c>
      <c r="I7" s="17"/>
      <c r="K7" s="16">
        <f>M7*10%</f>
        <v>3000</v>
      </c>
      <c r="L7" s="14" t="e">
        <f t="shared" si="0"/>
        <v>#REF!</v>
      </c>
      <c r="M7" s="14">
        <v>30000</v>
      </c>
      <c r="N7" s="14" t="e">
        <f t="shared" si="1"/>
        <v>#REF!</v>
      </c>
      <c r="O7" s="14"/>
      <c r="P7" s="14" t="e">
        <f t="shared" si="2"/>
        <v>#REF!</v>
      </c>
      <c r="Q7" s="14">
        <f t="shared" si="3"/>
        <v>3000</v>
      </c>
      <c r="R7" s="14">
        <f t="shared" si="4"/>
        <v>30000</v>
      </c>
      <c r="S7" s="14">
        <f t="shared" si="5"/>
        <v>0</v>
      </c>
      <c r="T7" s="15" t="e">
        <f t="shared" si="6"/>
        <v>#REF!</v>
      </c>
    </row>
    <row r="8" spans="1:21" ht="16.5">
      <c r="A8" s="3" t="s">
        <v>9</v>
      </c>
      <c r="B8" s="3" t="s">
        <v>482</v>
      </c>
      <c r="C8" s="3" t="s">
        <v>483</v>
      </c>
      <c r="D8" s="3" t="s">
        <v>485</v>
      </c>
      <c r="E8" s="3" t="s">
        <v>27</v>
      </c>
      <c r="F8" s="4">
        <v>1</v>
      </c>
      <c r="G8" s="17" t="e">
        <f t="shared" ref="G8:G24" si="8">L8+N8+P8</f>
        <v>#REF!</v>
      </c>
      <c r="H8" s="17" t="e">
        <f t="shared" si="7"/>
        <v>#REF!</v>
      </c>
      <c r="I8" s="17"/>
      <c r="K8" s="16">
        <f t="shared" ref="K8" si="9">M8*10%</f>
        <v>3600</v>
      </c>
      <c r="L8" s="14" t="e">
        <f t="shared" si="0"/>
        <v>#REF!</v>
      </c>
      <c r="M8" s="14">
        <v>36000</v>
      </c>
      <c r="N8" s="14" t="e">
        <f t="shared" si="1"/>
        <v>#REF!</v>
      </c>
      <c r="O8" s="14"/>
      <c r="P8" s="14" t="e">
        <f t="shared" si="2"/>
        <v>#REF!</v>
      </c>
      <c r="Q8" s="14">
        <f t="shared" si="3"/>
        <v>3600</v>
      </c>
      <c r="R8" s="14">
        <f t="shared" si="4"/>
        <v>36000</v>
      </c>
      <c r="S8" s="14">
        <f t="shared" si="5"/>
        <v>0</v>
      </c>
      <c r="T8" s="15" t="e">
        <f t="shared" si="6"/>
        <v>#REF!</v>
      </c>
    </row>
    <row r="9" spans="1:21" ht="16.5">
      <c r="A9" s="3" t="s">
        <v>10</v>
      </c>
      <c r="B9" s="3" t="s">
        <v>482</v>
      </c>
      <c r="C9" s="3" t="s">
        <v>483</v>
      </c>
      <c r="D9" s="3" t="s">
        <v>486</v>
      </c>
      <c r="E9" s="3" t="s">
        <v>27</v>
      </c>
      <c r="F9" s="4">
        <v>1</v>
      </c>
      <c r="G9" s="17" t="e">
        <f t="shared" si="8"/>
        <v>#REF!</v>
      </c>
      <c r="H9" s="17" t="e">
        <f t="shared" si="7"/>
        <v>#REF!</v>
      </c>
      <c r="I9" s="17"/>
      <c r="K9" s="16">
        <f>M9*15%</f>
        <v>697.5</v>
      </c>
      <c r="L9" s="14" t="e">
        <f t="shared" si="0"/>
        <v>#REF!</v>
      </c>
      <c r="M9" s="14">
        <v>4650</v>
      </c>
      <c r="N9" s="14" t="e">
        <f t="shared" si="1"/>
        <v>#REF!</v>
      </c>
      <c r="O9" s="14"/>
      <c r="P9" s="14" t="e">
        <f t="shared" si="2"/>
        <v>#REF!</v>
      </c>
      <c r="Q9" s="14">
        <f t="shared" si="3"/>
        <v>697.5</v>
      </c>
      <c r="R9" s="14">
        <f t="shared" si="4"/>
        <v>4650</v>
      </c>
      <c r="S9" s="14">
        <f t="shared" si="5"/>
        <v>0</v>
      </c>
      <c r="T9" s="15" t="e">
        <f t="shared" si="6"/>
        <v>#REF!</v>
      </c>
    </row>
    <row r="10" spans="1:21" ht="16.5">
      <c r="A10" s="3" t="s">
        <v>11</v>
      </c>
      <c r="B10" s="3" t="s">
        <v>482</v>
      </c>
      <c r="C10" s="3" t="s">
        <v>483</v>
      </c>
      <c r="D10" s="3" t="s">
        <v>487</v>
      </c>
      <c r="E10" s="3" t="s">
        <v>27</v>
      </c>
      <c r="F10" s="4">
        <v>1</v>
      </c>
      <c r="G10" s="17" t="e">
        <f t="shared" si="8"/>
        <v>#REF!</v>
      </c>
      <c r="H10" s="17" t="e">
        <f t="shared" si="7"/>
        <v>#REF!</v>
      </c>
      <c r="I10" s="17"/>
      <c r="K10" s="16">
        <f t="shared" ref="K10:K24" si="10">M10*15%</f>
        <v>675</v>
      </c>
      <c r="L10" s="14" t="e">
        <f t="shared" si="0"/>
        <v>#REF!</v>
      </c>
      <c r="M10" s="14">
        <v>4500</v>
      </c>
      <c r="N10" s="14" t="e">
        <f t="shared" si="1"/>
        <v>#REF!</v>
      </c>
      <c r="O10" s="14"/>
      <c r="P10" s="14" t="e">
        <f t="shared" si="2"/>
        <v>#REF!</v>
      </c>
      <c r="Q10" s="14">
        <f t="shared" si="3"/>
        <v>675</v>
      </c>
      <c r="R10" s="14">
        <f t="shared" si="4"/>
        <v>4500</v>
      </c>
      <c r="S10" s="14">
        <f t="shared" si="5"/>
        <v>0</v>
      </c>
      <c r="T10" s="15" t="e">
        <f t="shared" si="6"/>
        <v>#REF!</v>
      </c>
    </row>
    <row r="11" spans="1:21" ht="16.5">
      <c r="A11" s="3" t="s">
        <v>12</v>
      </c>
      <c r="B11" s="3" t="s">
        <v>482</v>
      </c>
      <c r="C11" s="3" t="s">
        <v>483</v>
      </c>
      <c r="D11" s="3" t="s">
        <v>488</v>
      </c>
      <c r="E11" s="3" t="s">
        <v>27</v>
      </c>
      <c r="F11" s="4">
        <v>1</v>
      </c>
      <c r="G11" s="17" t="e">
        <f t="shared" si="8"/>
        <v>#REF!</v>
      </c>
      <c r="H11" s="17" t="e">
        <f t="shared" si="7"/>
        <v>#REF!</v>
      </c>
      <c r="I11" s="17"/>
      <c r="K11" s="16">
        <f t="shared" si="10"/>
        <v>675</v>
      </c>
      <c r="L11" s="14" t="e">
        <f t="shared" si="0"/>
        <v>#REF!</v>
      </c>
      <c r="M11" s="14">
        <v>4500</v>
      </c>
      <c r="N11" s="14" t="e">
        <f t="shared" si="1"/>
        <v>#REF!</v>
      </c>
      <c r="O11" s="14"/>
      <c r="P11" s="14" t="e">
        <f t="shared" si="2"/>
        <v>#REF!</v>
      </c>
      <c r="Q11" s="14">
        <f t="shared" si="3"/>
        <v>675</v>
      </c>
      <c r="R11" s="14">
        <f t="shared" si="4"/>
        <v>4500</v>
      </c>
      <c r="S11" s="14">
        <f t="shared" si="5"/>
        <v>0</v>
      </c>
      <c r="T11" s="15" t="e">
        <f t="shared" si="6"/>
        <v>#REF!</v>
      </c>
    </row>
    <row r="12" spans="1:21" ht="16.5">
      <c r="A12" s="3" t="s">
        <v>13</v>
      </c>
      <c r="B12" s="3" t="s">
        <v>482</v>
      </c>
      <c r="C12" s="3" t="s">
        <v>483</v>
      </c>
      <c r="D12" s="3" t="s">
        <v>489</v>
      </c>
      <c r="E12" s="3" t="s">
        <v>27</v>
      </c>
      <c r="F12" s="4">
        <v>1</v>
      </c>
      <c r="G12" s="17" t="e">
        <f t="shared" si="8"/>
        <v>#REF!</v>
      </c>
      <c r="H12" s="17" t="e">
        <f t="shared" si="7"/>
        <v>#REF!</v>
      </c>
      <c r="I12" s="17"/>
      <c r="K12" s="16">
        <f t="shared" si="10"/>
        <v>2970</v>
      </c>
      <c r="L12" s="14" t="e">
        <f t="shared" si="0"/>
        <v>#REF!</v>
      </c>
      <c r="M12" s="14">
        <v>19800</v>
      </c>
      <c r="N12" s="14" t="e">
        <f t="shared" si="1"/>
        <v>#REF!</v>
      </c>
      <c r="O12" s="14"/>
      <c r="P12" s="14" t="e">
        <f t="shared" si="2"/>
        <v>#REF!</v>
      </c>
      <c r="Q12" s="14">
        <f t="shared" si="3"/>
        <v>2970</v>
      </c>
      <c r="R12" s="14">
        <f t="shared" si="4"/>
        <v>19800</v>
      </c>
      <c r="S12" s="14">
        <f t="shared" si="5"/>
        <v>0</v>
      </c>
      <c r="T12" s="15" t="e">
        <f t="shared" si="6"/>
        <v>#REF!</v>
      </c>
    </row>
    <row r="13" spans="1:21" ht="16.5">
      <c r="A13" s="3" t="s">
        <v>14</v>
      </c>
      <c r="B13" s="3" t="s">
        <v>482</v>
      </c>
      <c r="C13" s="3" t="s">
        <v>483</v>
      </c>
      <c r="D13" s="3" t="s">
        <v>490</v>
      </c>
      <c r="E13" s="3" t="s">
        <v>27</v>
      </c>
      <c r="F13" s="4">
        <v>1</v>
      </c>
      <c r="G13" s="17" t="e">
        <f t="shared" si="8"/>
        <v>#REF!</v>
      </c>
      <c r="H13" s="17" t="e">
        <f t="shared" si="7"/>
        <v>#REF!</v>
      </c>
      <c r="I13" s="17"/>
      <c r="K13" s="16">
        <f t="shared" si="10"/>
        <v>1770</v>
      </c>
      <c r="L13" s="14" t="e">
        <f t="shared" si="0"/>
        <v>#REF!</v>
      </c>
      <c r="M13" s="14">
        <v>11800</v>
      </c>
      <c r="N13" s="14" t="e">
        <f t="shared" si="1"/>
        <v>#REF!</v>
      </c>
      <c r="O13" s="14"/>
      <c r="P13" s="14" t="e">
        <f t="shared" si="2"/>
        <v>#REF!</v>
      </c>
      <c r="Q13" s="14">
        <f t="shared" si="3"/>
        <v>1770</v>
      </c>
      <c r="R13" s="14">
        <f t="shared" si="4"/>
        <v>11800</v>
      </c>
      <c r="S13" s="14">
        <f t="shared" si="5"/>
        <v>0</v>
      </c>
      <c r="T13" s="15" t="e">
        <f t="shared" si="6"/>
        <v>#REF!</v>
      </c>
    </row>
    <row r="14" spans="1:21" ht="16.5">
      <c r="A14" s="3" t="s">
        <v>15</v>
      </c>
      <c r="B14" s="3" t="s">
        <v>482</v>
      </c>
      <c r="C14" s="3" t="s">
        <v>483</v>
      </c>
      <c r="D14" s="3" t="s">
        <v>491</v>
      </c>
      <c r="E14" s="3" t="s">
        <v>27</v>
      </c>
      <c r="F14" s="4">
        <v>1</v>
      </c>
      <c r="G14" s="17" t="e">
        <f t="shared" si="8"/>
        <v>#REF!</v>
      </c>
      <c r="H14" s="17" t="e">
        <f t="shared" si="7"/>
        <v>#REF!</v>
      </c>
      <c r="I14" s="17"/>
      <c r="K14" s="16">
        <f t="shared" si="10"/>
        <v>772.5</v>
      </c>
      <c r="L14" s="14" t="e">
        <f t="shared" si="0"/>
        <v>#REF!</v>
      </c>
      <c r="M14" s="14">
        <v>5150</v>
      </c>
      <c r="N14" s="14" t="e">
        <f t="shared" si="1"/>
        <v>#REF!</v>
      </c>
      <c r="O14" s="14"/>
      <c r="P14" s="14" t="e">
        <f t="shared" si="2"/>
        <v>#REF!</v>
      </c>
      <c r="Q14" s="14">
        <f t="shared" si="3"/>
        <v>772.5</v>
      </c>
      <c r="R14" s="14">
        <f t="shared" si="4"/>
        <v>5150</v>
      </c>
      <c r="S14" s="14">
        <f t="shared" si="5"/>
        <v>0</v>
      </c>
      <c r="T14" s="15" t="e">
        <f t="shared" si="6"/>
        <v>#REF!</v>
      </c>
    </row>
    <row r="15" spans="1:21" ht="16.5">
      <c r="A15" s="3" t="s">
        <v>406</v>
      </c>
      <c r="B15" s="3" t="s">
        <v>482</v>
      </c>
      <c r="C15" s="3" t="s">
        <v>483</v>
      </c>
      <c r="D15" s="3" t="s">
        <v>492</v>
      </c>
      <c r="E15" s="3" t="s">
        <v>27</v>
      </c>
      <c r="F15" s="4">
        <v>1</v>
      </c>
      <c r="G15" s="17" t="e">
        <f t="shared" si="8"/>
        <v>#REF!</v>
      </c>
      <c r="H15" s="17" t="e">
        <f t="shared" si="7"/>
        <v>#REF!</v>
      </c>
      <c r="I15" s="17"/>
      <c r="K15" s="16">
        <f t="shared" si="10"/>
        <v>727.5</v>
      </c>
      <c r="L15" s="14" t="e">
        <f t="shared" si="0"/>
        <v>#REF!</v>
      </c>
      <c r="M15" s="14">
        <v>4850</v>
      </c>
      <c r="N15" s="14" t="e">
        <f t="shared" si="1"/>
        <v>#REF!</v>
      </c>
      <c r="O15" s="14"/>
      <c r="P15" s="14" t="e">
        <f t="shared" si="2"/>
        <v>#REF!</v>
      </c>
      <c r="Q15" s="14">
        <f t="shared" si="3"/>
        <v>727.5</v>
      </c>
      <c r="R15" s="14">
        <f t="shared" si="4"/>
        <v>4850</v>
      </c>
      <c r="S15" s="14">
        <f t="shared" si="5"/>
        <v>0</v>
      </c>
      <c r="T15" s="15" t="e">
        <f t="shared" si="6"/>
        <v>#REF!</v>
      </c>
      <c r="U15"/>
    </row>
    <row r="16" spans="1:21" ht="16.5">
      <c r="A16" s="3" t="s">
        <v>422</v>
      </c>
      <c r="B16" s="3" t="s">
        <v>482</v>
      </c>
      <c r="C16" s="3" t="s">
        <v>483</v>
      </c>
      <c r="D16" s="3" t="s">
        <v>493</v>
      </c>
      <c r="E16" s="3" t="s">
        <v>27</v>
      </c>
      <c r="F16" s="4">
        <v>1</v>
      </c>
      <c r="G16" s="17" t="e">
        <f t="shared" si="8"/>
        <v>#REF!</v>
      </c>
      <c r="H16" s="17" t="e">
        <f t="shared" si="7"/>
        <v>#REF!</v>
      </c>
      <c r="I16" s="17"/>
      <c r="K16" s="16">
        <f t="shared" si="10"/>
        <v>1365</v>
      </c>
      <c r="L16" s="14" t="e">
        <f t="shared" si="0"/>
        <v>#REF!</v>
      </c>
      <c r="M16" s="14">
        <v>9100</v>
      </c>
      <c r="N16" s="14" t="e">
        <f t="shared" si="1"/>
        <v>#REF!</v>
      </c>
      <c r="O16" s="14"/>
      <c r="P16" s="14" t="e">
        <f t="shared" si="2"/>
        <v>#REF!</v>
      </c>
      <c r="Q16" s="14">
        <f t="shared" si="3"/>
        <v>1365</v>
      </c>
      <c r="R16" s="14">
        <f t="shared" si="4"/>
        <v>9100</v>
      </c>
      <c r="S16" s="14">
        <f t="shared" si="5"/>
        <v>0</v>
      </c>
      <c r="T16" s="15" t="e">
        <f t="shared" si="6"/>
        <v>#REF!</v>
      </c>
      <c r="U16"/>
    </row>
    <row r="17" spans="1:21" ht="16.5">
      <c r="A17" s="3" t="s">
        <v>494</v>
      </c>
      <c r="B17" s="3" t="s">
        <v>482</v>
      </c>
      <c r="C17" s="3" t="s">
        <v>483</v>
      </c>
      <c r="D17" s="3" t="s">
        <v>495</v>
      </c>
      <c r="E17" s="3" t="s">
        <v>27</v>
      </c>
      <c r="F17" s="4">
        <v>1</v>
      </c>
      <c r="G17" s="17" t="e">
        <f t="shared" si="8"/>
        <v>#REF!</v>
      </c>
      <c r="H17" s="17" t="e">
        <f t="shared" si="7"/>
        <v>#REF!</v>
      </c>
      <c r="I17" s="17"/>
      <c r="K17" s="16">
        <f t="shared" si="10"/>
        <v>705</v>
      </c>
      <c r="L17" s="14" t="e">
        <f t="shared" si="0"/>
        <v>#REF!</v>
      </c>
      <c r="M17" s="14">
        <v>4700</v>
      </c>
      <c r="N17" s="14" t="e">
        <f t="shared" si="1"/>
        <v>#REF!</v>
      </c>
      <c r="O17" s="14"/>
      <c r="P17" s="14" t="e">
        <f t="shared" si="2"/>
        <v>#REF!</v>
      </c>
      <c r="Q17" s="14">
        <f t="shared" si="3"/>
        <v>705</v>
      </c>
      <c r="R17" s="14">
        <f t="shared" si="4"/>
        <v>4700</v>
      </c>
      <c r="S17" s="14">
        <f t="shared" si="5"/>
        <v>0</v>
      </c>
      <c r="T17" s="15" t="e">
        <f t="shared" si="6"/>
        <v>#REF!</v>
      </c>
      <c r="U17"/>
    </row>
    <row r="18" spans="1:21" ht="16.5">
      <c r="A18" s="3" t="s">
        <v>496</v>
      </c>
      <c r="B18" s="3" t="s">
        <v>482</v>
      </c>
      <c r="C18" s="3" t="s">
        <v>483</v>
      </c>
      <c r="D18" s="3" t="s">
        <v>497</v>
      </c>
      <c r="E18" s="3" t="s">
        <v>27</v>
      </c>
      <c r="F18" s="4">
        <v>1</v>
      </c>
      <c r="G18" s="17" t="e">
        <f t="shared" si="8"/>
        <v>#REF!</v>
      </c>
      <c r="H18" s="17" t="e">
        <f t="shared" si="7"/>
        <v>#REF!</v>
      </c>
      <c r="I18" s="17"/>
      <c r="K18" s="16">
        <f t="shared" si="10"/>
        <v>1005</v>
      </c>
      <c r="L18" s="14" t="e">
        <f t="shared" si="0"/>
        <v>#REF!</v>
      </c>
      <c r="M18" s="14">
        <v>6700</v>
      </c>
      <c r="N18" s="14" t="e">
        <f t="shared" si="1"/>
        <v>#REF!</v>
      </c>
      <c r="O18" s="14"/>
      <c r="P18" s="14" t="e">
        <f t="shared" si="2"/>
        <v>#REF!</v>
      </c>
      <c r="Q18" s="14">
        <f t="shared" si="3"/>
        <v>1005</v>
      </c>
      <c r="R18" s="14">
        <f t="shared" si="4"/>
        <v>6700</v>
      </c>
      <c r="S18" s="14">
        <f t="shared" si="5"/>
        <v>0</v>
      </c>
      <c r="T18" s="15" t="e">
        <f t="shared" si="6"/>
        <v>#REF!</v>
      </c>
      <c r="U18"/>
    </row>
    <row r="19" spans="1:21" ht="16.5">
      <c r="A19" s="3" t="s">
        <v>498</v>
      </c>
      <c r="B19" s="3" t="s">
        <v>482</v>
      </c>
      <c r="C19" s="3" t="s">
        <v>483</v>
      </c>
      <c r="D19" s="3" t="s">
        <v>499</v>
      </c>
      <c r="E19" s="3" t="s">
        <v>27</v>
      </c>
      <c r="F19" s="4">
        <v>1</v>
      </c>
      <c r="G19" s="17" t="e">
        <f t="shared" si="8"/>
        <v>#REF!</v>
      </c>
      <c r="H19" s="17" t="e">
        <f t="shared" si="7"/>
        <v>#REF!</v>
      </c>
      <c r="I19" s="17"/>
      <c r="K19" s="16">
        <f t="shared" si="10"/>
        <v>1380</v>
      </c>
      <c r="L19" s="14" t="e">
        <f t="shared" si="0"/>
        <v>#REF!</v>
      </c>
      <c r="M19" s="14">
        <v>9200</v>
      </c>
      <c r="N19" s="14" t="e">
        <f t="shared" si="1"/>
        <v>#REF!</v>
      </c>
      <c r="O19" s="14"/>
      <c r="P19" s="14" t="e">
        <f t="shared" si="2"/>
        <v>#REF!</v>
      </c>
      <c r="Q19" s="14">
        <f t="shared" si="3"/>
        <v>1380</v>
      </c>
      <c r="R19" s="14">
        <f t="shared" si="4"/>
        <v>9200</v>
      </c>
      <c r="S19" s="14">
        <f t="shared" si="5"/>
        <v>0</v>
      </c>
      <c r="T19" s="15" t="e">
        <f t="shared" si="6"/>
        <v>#REF!</v>
      </c>
      <c r="U19"/>
    </row>
    <row r="20" spans="1:21" ht="16.5">
      <c r="A20" s="3" t="s">
        <v>500</v>
      </c>
      <c r="B20" s="3" t="s">
        <v>482</v>
      </c>
      <c r="C20" s="3" t="s">
        <v>483</v>
      </c>
      <c r="D20" s="3" t="s">
        <v>501</v>
      </c>
      <c r="E20" s="3" t="s">
        <v>27</v>
      </c>
      <c r="F20" s="4">
        <v>1</v>
      </c>
      <c r="G20" s="17" t="e">
        <f t="shared" si="8"/>
        <v>#REF!</v>
      </c>
      <c r="H20" s="17" t="e">
        <f t="shared" si="7"/>
        <v>#REF!</v>
      </c>
      <c r="I20" s="17"/>
      <c r="K20" s="16">
        <f t="shared" si="10"/>
        <v>1380</v>
      </c>
      <c r="L20" s="14" t="e">
        <f t="shared" si="0"/>
        <v>#REF!</v>
      </c>
      <c r="M20" s="14">
        <v>9200</v>
      </c>
      <c r="N20" s="14" t="e">
        <f t="shared" si="1"/>
        <v>#REF!</v>
      </c>
      <c r="O20" s="14"/>
      <c r="P20" s="14" t="e">
        <f t="shared" si="2"/>
        <v>#REF!</v>
      </c>
      <c r="Q20" s="14">
        <f t="shared" si="3"/>
        <v>1380</v>
      </c>
      <c r="R20" s="14">
        <f t="shared" si="4"/>
        <v>9200</v>
      </c>
      <c r="S20" s="14">
        <f t="shared" si="5"/>
        <v>0</v>
      </c>
      <c r="T20" s="15" t="e">
        <f t="shared" si="6"/>
        <v>#REF!</v>
      </c>
      <c r="U20"/>
    </row>
    <row r="21" spans="1:21" ht="16.5">
      <c r="A21" s="3" t="s">
        <v>502</v>
      </c>
      <c r="B21" s="3" t="s">
        <v>482</v>
      </c>
      <c r="C21" s="3" t="s">
        <v>483</v>
      </c>
      <c r="D21" s="3" t="s">
        <v>503</v>
      </c>
      <c r="E21" s="3" t="s">
        <v>27</v>
      </c>
      <c r="F21" s="4">
        <v>1</v>
      </c>
      <c r="G21" s="17" t="e">
        <f t="shared" si="8"/>
        <v>#REF!</v>
      </c>
      <c r="H21" s="17" t="e">
        <f t="shared" si="7"/>
        <v>#REF!</v>
      </c>
      <c r="I21" s="17"/>
      <c r="K21" s="16">
        <f t="shared" si="10"/>
        <v>1380</v>
      </c>
      <c r="L21" s="14" t="e">
        <f t="shared" si="0"/>
        <v>#REF!</v>
      </c>
      <c r="M21" s="14">
        <v>9200</v>
      </c>
      <c r="N21" s="14" t="e">
        <f t="shared" si="1"/>
        <v>#REF!</v>
      </c>
      <c r="O21" s="14"/>
      <c r="P21" s="14" t="e">
        <f t="shared" si="2"/>
        <v>#REF!</v>
      </c>
      <c r="Q21" s="14">
        <f t="shared" si="3"/>
        <v>1380</v>
      </c>
      <c r="R21" s="14">
        <f t="shared" si="4"/>
        <v>9200</v>
      </c>
      <c r="S21" s="14">
        <f t="shared" si="5"/>
        <v>0</v>
      </c>
      <c r="T21" s="15" t="e">
        <f t="shared" si="6"/>
        <v>#REF!</v>
      </c>
      <c r="U21"/>
    </row>
    <row r="22" spans="1:21" ht="16.5">
      <c r="A22" s="3" t="s">
        <v>504</v>
      </c>
      <c r="B22" s="3" t="s">
        <v>482</v>
      </c>
      <c r="C22" s="3" t="s">
        <v>483</v>
      </c>
      <c r="D22" s="3" t="s">
        <v>505</v>
      </c>
      <c r="E22" s="3" t="s">
        <v>27</v>
      </c>
      <c r="F22" s="4">
        <v>1</v>
      </c>
      <c r="G22" s="17" t="e">
        <f t="shared" si="8"/>
        <v>#REF!</v>
      </c>
      <c r="H22" s="17" t="e">
        <f t="shared" si="7"/>
        <v>#REF!</v>
      </c>
      <c r="I22" s="17"/>
      <c r="K22" s="16">
        <f t="shared" si="10"/>
        <v>810</v>
      </c>
      <c r="L22" s="14" t="e">
        <f t="shared" si="0"/>
        <v>#REF!</v>
      </c>
      <c r="M22" s="14">
        <v>5400</v>
      </c>
      <c r="N22" s="14" t="e">
        <f t="shared" si="1"/>
        <v>#REF!</v>
      </c>
      <c r="O22" s="14"/>
      <c r="P22" s="14" t="e">
        <f t="shared" si="2"/>
        <v>#REF!</v>
      </c>
      <c r="Q22" s="14">
        <f t="shared" si="3"/>
        <v>810</v>
      </c>
      <c r="R22" s="14">
        <f t="shared" si="4"/>
        <v>5400</v>
      </c>
      <c r="S22" s="14">
        <f t="shared" si="5"/>
        <v>0</v>
      </c>
      <c r="T22" s="15" t="e">
        <f t="shared" si="6"/>
        <v>#REF!</v>
      </c>
      <c r="U22"/>
    </row>
    <row r="23" spans="1:21" ht="16.5">
      <c r="A23" s="3" t="s">
        <v>506</v>
      </c>
      <c r="B23" s="3" t="s">
        <v>482</v>
      </c>
      <c r="C23" s="3" t="s">
        <v>483</v>
      </c>
      <c r="D23" s="3" t="s">
        <v>507</v>
      </c>
      <c r="E23" s="3" t="s">
        <v>27</v>
      </c>
      <c r="F23" s="4">
        <v>1</v>
      </c>
      <c r="G23" s="17" t="e">
        <f t="shared" si="8"/>
        <v>#REF!</v>
      </c>
      <c r="H23" s="17" t="e">
        <f t="shared" si="7"/>
        <v>#REF!</v>
      </c>
      <c r="I23" s="17"/>
      <c r="K23" s="16">
        <f t="shared" si="10"/>
        <v>810</v>
      </c>
      <c r="L23" s="14" t="e">
        <f t="shared" si="0"/>
        <v>#REF!</v>
      </c>
      <c r="M23" s="14">
        <v>5400</v>
      </c>
      <c r="N23" s="14" t="e">
        <f t="shared" si="1"/>
        <v>#REF!</v>
      </c>
      <c r="O23" s="14"/>
      <c r="P23" s="14" t="e">
        <f t="shared" si="2"/>
        <v>#REF!</v>
      </c>
      <c r="Q23" s="14">
        <f t="shared" si="3"/>
        <v>810</v>
      </c>
      <c r="R23" s="14">
        <f t="shared" si="4"/>
        <v>5400</v>
      </c>
      <c r="S23" s="14">
        <f t="shared" si="5"/>
        <v>0</v>
      </c>
      <c r="T23" s="15" t="e">
        <f t="shared" si="6"/>
        <v>#REF!</v>
      </c>
      <c r="U23"/>
    </row>
    <row r="24" spans="1:21" ht="16.5">
      <c r="A24" s="3" t="s">
        <v>508</v>
      </c>
      <c r="B24" s="3" t="s">
        <v>482</v>
      </c>
      <c r="C24" s="3" t="s">
        <v>483</v>
      </c>
      <c r="D24" s="3" t="s">
        <v>509</v>
      </c>
      <c r="E24" s="3" t="s">
        <v>27</v>
      </c>
      <c r="F24" s="4">
        <v>1</v>
      </c>
      <c r="G24" s="17" t="e">
        <f t="shared" si="8"/>
        <v>#REF!</v>
      </c>
      <c r="H24" s="17" t="e">
        <f t="shared" si="7"/>
        <v>#REF!</v>
      </c>
      <c r="I24" s="17"/>
      <c r="K24" s="16">
        <f t="shared" si="10"/>
        <v>375</v>
      </c>
      <c r="L24" s="14" t="e">
        <f t="shared" si="0"/>
        <v>#REF!</v>
      </c>
      <c r="M24" s="14">
        <v>2500</v>
      </c>
      <c r="N24" s="14" t="e">
        <f t="shared" si="1"/>
        <v>#REF!</v>
      </c>
      <c r="O24" s="14"/>
      <c r="P24" s="14" t="e">
        <f t="shared" si="2"/>
        <v>#REF!</v>
      </c>
      <c r="Q24" s="14">
        <f t="shared" si="3"/>
        <v>375</v>
      </c>
      <c r="R24" s="14">
        <f t="shared" si="4"/>
        <v>2500</v>
      </c>
      <c r="S24" s="14">
        <f t="shared" si="5"/>
        <v>0</v>
      </c>
      <c r="T24" s="15" t="e">
        <f t="shared" si="6"/>
        <v>#REF!</v>
      </c>
      <c r="U24"/>
    </row>
    <row r="25" spans="1:21" ht="28.5">
      <c r="A25" s="6"/>
      <c r="B25" s="6"/>
      <c r="C25" s="6"/>
      <c r="D25" s="6" t="s">
        <v>510</v>
      </c>
      <c r="E25" s="6"/>
      <c r="F25" s="6"/>
      <c r="G25" s="35"/>
      <c r="H25" s="35" t="e">
        <f>SUM(H7:H24)</f>
        <v>#REF!</v>
      </c>
      <c r="I25" s="35"/>
      <c r="K25" s="16"/>
      <c r="L25" s="14" t="e">
        <f t="shared" si="0"/>
        <v>#REF!</v>
      </c>
      <c r="M25" s="14"/>
      <c r="N25" s="14" t="e">
        <f t="shared" si="1"/>
        <v>#REF!</v>
      </c>
      <c r="O25" s="14"/>
      <c r="P25" s="14" t="e">
        <f t="shared" si="2"/>
        <v>#REF!</v>
      </c>
      <c r="Q25" s="14">
        <f t="shared" si="3"/>
        <v>0</v>
      </c>
      <c r="R25" s="14">
        <f t="shared" si="4"/>
        <v>0</v>
      </c>
      <c r="S25" s="14">
        <f t="shared" si="5"/>
        <v>0</v>
      </c>
      <c r="T25" s="15" t="e">
        <f t="shared" si="6"/>
        <v>#REF!</v>
      </c>
      <c r="U25"/>
    </row>
    <row r="26" spans="1:21">
      <c r="A26" s="2" t="s">
        <v>511</v>
      </c>
      <c r="B26" s="2"/>
      <c r="C26" s="2"/>
      <c r="D26" s="2" t="s">
        <v>512</v>
      </c>
      <c r="E26" s="2"/>
      <c r="F26" s="2"/>
      <c r="G26" s="34"/>
      <c r="H26" s="34"/>
      <c r="I26" s="34"/>
      <c r="K26" s="16"/>
      <c r="L26" s="14" t="e">
        <f t="shared" si="0"/>
        <v>#REF!</v>
      </c>
      <c r="M26" s="14"/>
      <c r="N26" s="14" t="e">
        <f t="shared" si="1"/>
        <v>#REF!</v>
      </c>
      <c r="O26" s="14"/>
      <c r="P26" s="14" t="e">
        <f t="shared" si="2"/>
        <v>#REF!</v>
      </c>
      <c r="Q26" s="14">
        <f t="shared" si="3"/>
        <v>0</v>
      </c>
      <c r="R26" s="14">
        <f t="shared" si="4"/>
        <v>0</v>
      </c>
      <c r="S26" s="14">
        <f t="shared" si="5"/>
        <v>0</v>
      </c>
      <c r="T26" s="15" t="e">
        <f t="shared" si="6"/>
        <v>#REF!</v>
      </c>
      <c r="U26"/>
    </row>
    <row r="27" spans="1:21" ht="16.5">
      <c r="A27" s="3" t="s">
        <v>513</v>
      </c>
      <c r="B27" s="3" t="s">
        <v>482</v>
      </c>
      <c r="C27" s="3" t="s">
        <v>483</v>
      </c>
      <c r="D27" s="3" t="s">
        <v>512</v>
      </c>
      <c r="E27" s="3" t="s">
        <v>27</v>
      </c>
      <c r="F27" s="4">
        <v>1</v>
      </c>
      <c r="G27" s="17" t="e">
        <f>L27+N27+P27</f>
        <v>#REF!</v>
      </c>
      <c r="H27" s="17" t="e">
        <f>ROUND(F27*G27,2)</f>
        <v>#REF!</v>
      </c>
      <c r="I27" s="17"/>
      <c r="K27" s="16"/>
      <c r="L27" s="14" t="e">
        <f t="shared" si="0"/>
        <v>#REF!</v>
      </c>
      <c r="M27" s="14">
        <v>6500</v>
      </c>
      <c r="N27" s="14" t="e">
        <f t="shared" si="1"/>
        <v>#REF!</v>
      </c>
      <c r="O27" s="14"/>
      <c r="P27" s="14" t="e">
        <f t="shared" si="2"/>
        <v>#REF!</v>
      </c>
      <c r="Q27" s="14">
        <f t="shared" si="3"/>
        <v>0</v>
      </c>
      <c r="R27" s="14">
        <f t="shared" si="4"/>
        <v>6500</v>
      </c>
      <c r="S27" s="14">
        <f t="shared" si="5"/>
        <v>0</v>
      </c>
      <c r="T27" s="15" t="e">
        <f t="shared" si="6"/>
        <v>#REF!</v>
      </c>
      <c r="U27"/>
    </row>
    <row r="28" spans="1:21" ht="28.5">
      <c r="A28" s="6"/>
      <c r="B28" s="6"/>
      <c r="C28" s="6"/>
      <c r="D28" s="6" t="s">
        <v>514</v>
      </c>
      <c r="E28" s="6"/>
      <c r="F28" s="6"/>
      <c r="G28" s="35"/>
      <c r="H28" s="35" t="e">
        <f>H27</f>
        <v>#REF!</v>
      </c>
      <c r="I28" s="35"/>
      <c r="K28" s="16"/>
      <c r="L28" s="14" t="e">
        <f t="shared" si="0"/>
        <v>#REF!</v>
      </c>
      <c r="M28" s="14"/>
      <c r="N28" s="14" t="e">
        <f t="shared" si="1"/>
        <v>#REF!</v>
      </c>
      <c r="O28" s="14"/>
      <c r="P28" s="14" t="e">
        <f t="shared" si="2"/>
        <v>#REF!</v>
      </c>
      <c r="Q28" s="14">
        <f t="shared" si="3"/>
        <v>0</v>
      </c>
      <c r="R28" s="14">
        <f t="shared" si="4"/>
        <v>0</v>
      </c>
      <c r="S28" s="14">
        <f t="shared" si="5"/>
        <v>0</v>
      </c>
      <c r="T28" s="15" t="e">
        <f t="shared" si="6"/>
        <v>#REF!</v>
      </c>
      <c r="U28"/>
    </row>
    <row r="29" spans="1:21">
      <c r="A29" s="2" t="s">
        <v>515</v>
      </c>
      <c r="B29" s="2"/>
      <c r="C29" s="2"/>
      <c r="D29" s="2" t="s">
        <v>516</v>
      </c>
      <c r="E29" s="2"/>
      <c r="F29" s="2"/>
      <c r="G29" s="34"/>
      <c r="H29" s="34"/>
      <c r="I29" s="34"/>
      <c r="K29" s="16"/>
      <c r="L29" s="14" t="e">
        <f t="shared" si="0"/>
        <v>#REF!</v>
      </c>
      <c r="M29" s="14"/>
      <c r="N29" s="14" t="e">
        <f t="shared" si="1"/>
        <v>#REF!</v>
      </c>
      <c r="O29" s="14"/>
      <c r="P29" s="14" t="e">
        <f t="shared" si="2"/>
        <v>#REF!</v>
      </c>
      <c r="Q29" s="14">
        <f t="shared" si="3"/>
        <v>0</v>
      </c>
      <c r="R29" s="14">
        <f t="shared" si="4"/>
        <v>0</v>
      </c>
      <c r="S29" s="14">
        <f t="shared" si="5"/>
        <v>0</v>
      </c>
      <c r="T29" s="15" t="e">
        <f t="shared" si="6"/>
        <v>#REF!</v>
      </c>
      <c r="U29"/>
    </row>
    <row r="30" spans="1:21" ht="16.5">
      <c r="A30" s="3" t="s">
        <v>517</v>
      </c>
      <c r="B30" s="3" t="s">
        <v>518</v>
      </c>
      <c r="C30" s="3" t="s">
        <v>483</v>
      </c>
      <c r="D30" s="3" t="s">
        <v>519</v>
      </c>
      <c r="E30" s="3" t="s">
        <v>25</v>
      </c>
      <c r="F30" s="4">
        <v>90</v>
      </c>
      <c r="G30" s="17" t="e">
        <f t="shared" ref="G30:G47" si="11">L30+N30+P30</f>
        <v>#REF!</v>
      </c>
      <c r="H30" s="17" t="e">
        <f t="shared" ref="H30:H47" si="12">ROUND(F30*G30,2)</f>
        <v>#REF!</v>
      </c>
      <c r="I30" s="17"/>
      <c r="K30" s="16">
        <v>25</v>
      </c>
      <c r="L30" s="14" t="e">
        <f t="shared" si="0"/>
        <v>#REF!</v>
      </c>
      <c r="M30" s="14">
        <v>115</v>
      </c>
      <c r="N30" s="14" t="e">
        <f t="shared" si="1"/>
        <v>#REF!</v>
      </c>
      <c r="O30" s="14"/>
      <c r="P30" s="14" t="e">
        <f t="shared" si="2"/>
        <v>#REF!</v>
      </c>
      <c r="Q30" s="14">
        <f t="shared" si="3"/>
        <v>2250</v>
      </c>
      <c r="R30" s="14">
        <f t="shared" si="4"/>
        <v>10350</v>
      </c>
      <c r="S30" s="14">
        <f t="shared" si="5"/>
        <v>0</v>
      </c>
      <c r="T30" s="15" t="e">
        <f t="shared" si="6"/>
        <v>#REF!</v>
      </c>
      <c r="U30"/>
    </row>
    <row r="31" spans="1:21" ht="16.5">
      <c r="A31" s="3" t="s">
        <v>520</v>
      </c>
      <c r="B31" s="3" t="s">
        <v>518</v>
      </c>
      <c r="C31" s="3" t="s">
        <v>483</v>
      </c>
      <c r="D31" s="3" t="s">
        <v>521</v>
      </c>
      <c r="E31" s="3" t="s">
        <v>25</v>
      </c>
      <c r="F31" s="4">
        <v>30</v>
      </c>
      <c r="G31" s="17" t="e">
        <f t="shared" si="11"/>
        <v>#REF!</v>
      </c>
      <c r="H31" s="17" t="e">
        <f t="shared" si="12"/>
        <v>#REF!</v>
      </c>
      <c r="I31" s="17"/>
      <c r="K31" s="16">
        <v>20</v>
      </c>
      <c r="L31" s="14" t="e">
        <f t="shared" si="0"/>
        <v>#REF!</v>
      </c>
      <c r="M31" s="14">
        <v>162</v>
      </c>
      <c r="N31" s="14" t="e">
        <f t="shared" si="1"/>
        <v>#REF!</v>
      </c>
      <c r="O31" s="14"/>
      <c r="P31" s="14" t="e">
        <f t="shared" si="2"/>
        <v>#REF!</v>
      </c>
      <c r="Q31" s="14">
        <f t="shared" si="3"/>
        <v>600</v>
      </c>
      <c r="R31" s="14">
        <f t="shared" si="4"/>
        <v>4860</v>
      </c>
      <c r="S31" s="14">
        <f t="shared" si="5"/>
        <v>0</v>
      </c>
      <c r="T31" s="15" t="e">
        <f t="shared" si="6"/>
        <v>#REF!</v>
      </c>
      <c r="U31"/>
    </row>
    <row r="32" spans="1:21" ht="16.5">
      <c r="A32" s="3" t="s">
        <v>522</v>
      </c>
      <c r="B32" s="3" t="s">
        <v>518</v>
      </c>
      <c r="C32" s="3" t="s">
        <v>483</v>
      </c>
      <c r="D32" s="3" t="s">
        <v>523</v>
      </c>
      <c r="E32" s="3" t="s">
        <v>25</v>
      </c>
      <c r="F32" s="4">
        <v>370</v>
      </c>
      <c r="G32" s="17" t="e">
        <f t="shared" si="11"/>
        <v>#REF!</v>
      </c>
      <c r="H32" s="17" t="e">
        <f t="shared" si="12"/>
        <v>#REF!</v>
      </c>
      <c r="I32" s="17"/>
      <c r="K32" s="16">
        <v>20</v>
      </c>
      <c r="L32" s="14" t="e">
        <f t="shared" si="0"/>
        <v>#REF!</v>
      </c>
      <c r="M32" s="14">
        <v>62</v>
      </c>
      <c r="N32" s="14" t="e">
        <f t="shared" si="1"/>
        <v>#REF!</v>
      </c>
      <c r="O32" s="14"/>
      <c r="P32" s="14" t="e">
        <f t="shared" si="2"/>
        <v>#REF!</v>
      </c>
      <c r="Q32" s="14">
        <f t="shared" si="3"/>
        <v>7400</v>
      </c>
      <c r="R32" s="14">
        <f t="shared" si="4"/>
        <v>22940</v>
      </c>
      <c r="S32" s="14">
        <f t="shared" si="5"/>
        <v>0</v>
      </c>
      <c r="T32" s="15" t="e">
        <f t="shared" si="6"/>
        <v>#REF!</v>
      </c>
      <c r="U32"/>
    </row>
    <row r="33" spans="1:21" ht="16.5">
      <c r="A33" s="3" t="s">
        <v>524</v>
      </c>
      <c r="B33" s="3" t="s">
        <v>518</v>
      </c>
      <c r="C33" s="3" t="s">
        <v>483</v>
      </c>
      <c r="D33" s="3" t="s">
        <v>525</v>
      </c>
      <c r="E33" s="3" t="s">
        <v>25</v>
      </c>
      <c r="F33" s="4">
        <v>100</v>
      </c>
      <c r="G33" s="17" t="e">
        <f t="shared" si="11"/>
        <v>#REF!</v>
      </c>
      <c r="H33" s="17" t="e">
        <f t="shared" si="12"/>
        <v>#REF!</v>
      </c>
      <c r="I33" s="17"/>
      <c r="K33" s="16">
        <v>15</v>
      </c>
      <c r="L33" s="14" t="e">
        <f t="shared" si="0"/>
        <v>#REF!</v>
      </c>
      <c r="M33" s="14">
        <v>38</v>
      </c>
      <c r="N33" s="14" t="e">
        <f t="shared" si="1"/>
        <v>#REF!</v>
      </c>
      <c r="O33" s="14"/>
      <c r="P33" s="14" t="e">
        <f t="shared" si="2"/>
        <v>#REF!</v>
      </c>
      <c r="Q33" s="14">
        <f t="shared" si="3"/>
        <v>1500</v>
      </c>
      <c r="R33" s="14">
        <f t="shared" si="4"/>
        <v>3800</v>
      </c>
      <c r="S33" s="14">
        <f t="shared" si="5"/>
        <v>0</v>
      </c>
      <c r="T33" s="15" t="e">
        <f t="shared" si="6"/>
        <v>#REF!</v>
      </c>
      <c r="U33"/>
    </row>
    <row r="34" spans="1:21" ht="16.5">
      <c r="A34" s="3" t="s">
        <v>526</v>
      </c>
      <c r="B34" s="3" t="s">
        <v>518</v>
      </c>
      <c r="C34" s="3" t="s">
        <v>483</v>
      </c>
      <c r="D34" s="3" t="s">
        <v>527</v>
      </c>
      <c r="E34" s="3" t="s">
        <v>25</v>
      </c>
      <c r="F34" s="4">
        <v>280</v>
      </c>
      <c r="G34" s="17" t="e">
        <f t="shared" si="11"/>
        <v>#REF!</v>
      </c>
      <c r="H34" s="17" t="e">
        <f t="shared" si="12"/>
        <v>#REF!</v>
      </c>
      <c r="I34" s="17"/>
      <c r="K34" s="16">
        <v>12</v>
      </c>
      <c r="L34" s="14" t="e">
        <f t="shared" si="0"/>
        <v>#REF!</v>
      </c>
      <c r="M34" s="14">
        <v>29</v>
      </c>
      <c r="N34" s="14" t="e">
        <f t="shared" si="1"/>
        <v>#REF!</v>
      </c>
      <c r="O34" s="14"/>
      <c r="P34" s="14" t="e">
        <f t="shared" si="2"/>
        <v>#REF!</v>
      </c>
      <c r="Q34" s="14">
        <f t="shared" si="3"/>
        <v>3360</v>
      </c>
      <c r="R34" s="14">
        <f t="shared" si="4"/>
        <v>8120</v>
      </c>
      <c r="S34" s="14">
        <f t="shared" si="5"/>
        <v>0</v>
      </c>
      <c r="T34" s="15" t="e">
        <f t="shared" si="6"/>
        <v>#REF!</v>
      </c>
      <c r="U34"/>
    </row>
    <row r="35" spans="1:21" ht="16.5">
      <c r="A35" s="3" t="s">
        <v>528</v>
      </c>
      <c r="B35" s="3" t="s">
        <v>518</v>
      </c>
      <c r="C35" s="3" t="s">
        <v>483</v>
      </c>
      <c r="D35" s="3" t="s">
        <v>529</v>
      </c>
      <c r="E35" s="3" t="s">
        <v>25</v>
      </c>
      <c r="F35" s="4">
        <v>100</v>
      </c>
      <c r="G35" s="17" t="e">
        <f t="shared" si="11"/>
        <v>#REF!</v>
      </c>
      <c r="H35" s="17" t="e">
        <f t="shared" si="12"/>
        <v>#REF!</v>
      </c>
      <c r="I35" s="17"/>
      <c r="K35" s="16">
        <v>12</v>
      </c>
      <c r="L35" s="14" t="e">
        <f t="shared" si="0"/>
        <v>#REF!</v>
      </c>
      <c r="M35" s="14">
        <v>18</v>
      </c>
      <c r="N35" s="14" t="e">
        <f t="shared" si="1"/>
        <v>#REF!</v>
      </c>
      <c r="O35" s="14"/>
      <c r="P35" s="14" t="e">
        <f t="shared" si="2"/>
        <v>#REF!</v>
      </c>
      <c r="Q35" s="14">
        <f t="shared" si="3"/>
        <v>1200</v>
      </c>
      <c r="R35" s="14">
        <f t="shared" si="4"/>
        <v>1800</v>
      </c>
      <c r="S35" s="14">
        <f t="shared" si="5"/>
        <v>0</v>
      </c>
      <c r="T35" s="15" t="e">
        <f t="shared" si="6"/>
        <v>#REF!</v>
      </c>
      <c r="U35"/>
    </row>
    <row r="36" spans="1:21" ht="16.5">
      <c r="A36" s="3" t="s">
        <v>530</v>
      </c>
      <c r="B36" s="3" t="s">
        <v>518</v>
      </c>
      <c r="C36" s="3" t="s">
        <v>483</v>
      </c>
      <c r="D36" s="3" t="s">
        <v>531</v>
      </c>
      <c r="E36" s="3" t="s">
        <v>25</v>
      </c>
      <c r="F36" s="4">
        <v>350</v>
      </c>
      <c r="G36" s="17" t="e">
        <f t="shared" si="11"/>
        <v>#REF!</v>
      </c>
      <c r="H36" s="17" t="e">
        <f t="shared" si="12"/>
        <v>#REF!</v>
      </c>
      <c r="I36" s="17"/>
      <c r="K36" s="16">
        <v>10</v>
      </c>
      <c r="L36" s="14" t="e">
        <f t="shared" si="0"/>
        <v>#REF!</v>
      </c>
      <c r="M36" s="14">
        <v>11</v>
      </c>
      <c r="N36" s="14" t="e">
        <f t="shared" si="1"/>
        <v>#REF!</v>
      </c>
      <c r="O36" s="14"/>
      <c r="P36" s="14" t="e">
        <f t="shared" si="2"/>
        <v>#REF!</v>
      </c>
      <c r="Q36" s="14">
        <f t="shared" si="3"/>
        <v>3500</v>
      </c>
      <c r="R36" s="14">
        <f t="shared" si="4"/>
        <v>3850</v>
      </c>
      <c r="S36" s="14">
        <f t="shared" si="5"/>
        <v>0</v>
      </c>
      <c r="T36" s="15" t="e">
        <f t="shared" si="6"/>
        <v>#REF!</v>
      </c>
      <c r="U36"/>
    </row>
    <row r="37" spans="1:21" ht="16.5">
      <c r="A37" s="3" t="s">
        <v>532</v>
      </c>
      <c r="B37" s="3" t="s">
        <v>533</v>
      </c>
      <c r="C37" s="3" t="s">
        <v>483</v>
      </c>
      <c r="D37" s="3" t="s">
        <v>534</v>
      </c>
      <c r="E37" s="3" t="s">
        <v>25</v>
      </c>
      <c r="F37" s="4">
        <v>1090</v>
      </c>
      <c r="G37" s="17" t="e">
        <f t="shared" si="11"/>
        <v>#REF!</v>
      </c>
      <c r="H37" s="17" t="e">
        <f t="shared" si="12"/>
        <v>#REF!</v>
      </c>
      <c r="I37" s="17"/>
      <c r="K37" s="16">
        <v>8</v>
      </c>
      <c r="L37" s="14" t="e">
        <f t="shared" si="0"/>
        <v>#REF!</v>
      </c>
      <c r="M37" s="14">
        <v>7.9</v>
      </c>
      <c r="N37" s="14" t="e">
        <f t="shared" si="1"/>
        <v>#REF!</v>
      </c>
      <c r="O37" s="14"/>
      <c r="P37" s="14" t="e">
        <f t="shared" si="2"/>
        <v>#REF!</v>
      </c>
      <c r="Q37" s="14">
        <f t="shared" si="3"/>
        <v>8720</v>
      </c>
      <c r="R37" s="14">
        <f t="shared" si="4"/>
        <v>8611</v>
      </c>
      <c r="S37" s="14">
        <f t="shared" si="5"/>
        <v>0</v>
      </c>
      <c r="T37" s="15" t="e">
        <f t="shared" si="6"/>
        <v>#REF!</v>
      </c>
      <c r="U37"/>
    </row>
    <row r="38" spans="1:21" ht="16.5">
      <c r="A38" s="3" t="s">
        <v>535</v>
      </c>
      <c r="B38" s="3" t="s">
        <v>533</v>
      </c>
      <c r="C38" s="3" t="s">
        <v>483</v>
      </c>
      <c r="D38" s="3" t="s">
        <v>536</v>
      </c>
      <c r="E38" s="3" t="s">
        <v>25</v>
      </c>
      <c r="F38" s="4">
        <v>150</v>
      </c>
      <c r="G38" s="17" t="e">
        <f t="shared" si="11"/>
        <v>#REF!</v>
      </c>
      <c r="H38" s="17" t="e">
        <f t="shared" si="12"/>
        <v>#REF!</v>
      </c>
      <c r="I38" s="17"/>
      <c r="K38" s="16">
        <v>8</v>
      </c>
      <c r="L38" s="14" t="e">
        <f t="shared" si="0"/>
        <v>#REF!</v>
      </c>
      <c r="M38" s="14">
        <v>7.5</v>
      </c>
      <c r="N38" s="14" t="e">
        <f t="shared" si="1"/>
        <v>#REF!</v>
      </c>
      <c r="O38" s="14"/>
      <c r="P38" s="14" t="e">
        <f t="shared" si="2"/>
        <v>#REF!</v>
      </c>
      <c r="Q38" s="14">
        <f t="shared" si="3"/>
        <v>1200</v>
      </c>
      <c r="R38" s="14">
        <f t="shared" si="4"/>
        <v>1125</v>
      </c>
      <c r="S38" s="14">
        <f t="shared" si="5"/>
        <v>0</v>
      </c>
      <c r="T38" s="15" t="e">
        <f t="shared" si="6"/>
        <v>#REF!</v>
      </c>
      <c r="U38"/>
    </row>
    <row r="39" spans="1:21" ht="16.5">
      <c r="A39" s="3" t="s">
        <v>537</v>
      </c>
      <c r="B39" s="3" t="s">
        <v>533</v>
      </c>
      <c r="C39" s="3" t="s">
        <v>483</v>
      </c>
      <c r="D39" s="3" t="s">
        <v>538</v>
      </c>
      <c r="E39" s="3" t="s">
        <v>25</v>
      </c>
      <c r="F39" s="4">
        <v>9700</v>
      </c>
      <c r="G39" s="17" t="e">
        <f t="shared" si="11"/>
        <v>#REF!</v>
      </c>
      <c r="H39" s="17" t="e">
        <f t="shared" si="12"/>
        <v>#REF!</v>
      </c>
      <c r="I39" s="17"/>
      <c r="K39" s="16">
        <v>4.5</v>
      </c>
      <c r="L39" s="14" t="e">
        <f t="shared" si="0"/>
        <v>#REF!</v>
      </c>
      <c r="M39" s="14">
        <v>5</v>
      </c>
      <c r="N39" s="14" t="e">
        <f t="shared" si="1"/>
        <v>#REF!</v>
      </c>
      <c r="O39" s="14"/>
      <c r="P39" s="14" t="e">
        <f t="shared" si="2"/>
        <v>#REF!</v>
      </c>
      <c r="Q39" s="14">
        <f t="shared" si="3"/>
        <v>43650</v>
      </c>
      <c r="R39" s="14">
        <f t="shared" si="4"/>
        <v>48500</v>
      </c>
      <c r="S39" s="14">
        <f t="shared" si="5"/>
        <v>0</v>
      </c>
      <c r="T39" s="15" t="e">
        <f t="shared" si="6"/>
        <v>#REF!</v>
      </c>
      <c r="U39"/>
    </row>
    <row r="40" spans="1:21" ht="16.5">
      <c r="A40" s="3" t="s">
        <v>539</v>
      </c>
      <c r="B40" s="3" t="s">
        <v>533</v>
      </c>
      <c r="C40" s="3" t="s">
        <v>483</v>
      </c>
      <c r="D40" s="3" t="s">
        <v>540</v>
      </c>
      <c r="E40" s="3" t="s">
        <v>25</v>
      </c>
      <c r="F40" s="4">
        <v>6880</v>
      </c>
      <c r="G40" s="17" t="e">
        <f t="shared" si="11"/>
        <v>#REF!</v>
      </c>
      <c r="H40" s="17" t="e">
        <f t="shared" si="12"/>
        <v>#REF!</v>
      </c>
      <c r="I40" s="17"/>
      <c r="K40" s="16">
        <v>4.5</v>
      </c>
      <c r="L40" s="14" t="e">
        <f t="shared" si="0"/>
        <v>#REF!</v>
      </c>
      <c r="M40" s="14">
        <v>4</v>
      </c>
      <c r="N40" s="14" t="e">
        <f t="shared" si="1"/>
        <v>#REF!</v>
      </c>
      <c r="O40" s="14"/>
      <c r="P40" s="14" t="e">
        <f t="shared" si="2"/>
        <v>#REF!</v>
      </c>
      <c r="Q40" s="14">
        <f t="shared" si="3"/>
        <v>30960</v>
      </c>
      <c r="R40" s="14">
        <f t="shared" si="4"/>
        <v>27520</v>
      </c>
      <c r="S40" s="14">
        <f t="shared" si="5"/>
        <v>0</v>
      </c>
      <c r="T40" s="15" t="e">
        <f t="shared" si="6"/>
        <v>#REF!</v>
      </c>
      <c r="U40"/>
    </row>
    <row r="41" spans="1:21" ht="16.5">
      <c r="A41" s="3" t="s">
        <v>541</v>
      </c>
      <c r="B41" s="3" t="s">
        <v>533</v>
      </c>
      <c r="C41" s="3" t="s">
        <v>483</v>
      </c>
      <c r="D41" s="3" t="s">
        <v>542</v>
      </c>
      <c r="E41" s="3" t="s">
        <v>25</v>
      </c>
      <c r="F41" s="4">
        <v>30</v>
      </c>
      <c r="G41" s="17" t="e">
        <f t="shared" si="11"/>
        <v>#REF!</v>
      </c>
      <c r="H41" s="17" t="e">
        <f t="shared" si="12"/>
        <v>#REF!</v>
      </c>
      <c r="I41" s="17"/>
      <c r="K41" s="16">
        <v>4.5</v>
      </c>
      <c r="L41" s="14" t="e">
        <f t="shared" si="0"/>
        <v>#REF!</v>
      </c>
      <c r="M41" s="14">
        <v>5</v>
      </c>
      <c r="N41" s="14" t="e">
        <f t="shared" si="1"/>
        <v>#REF!</v>
      </c>
      <c r="O41" s="14"/>
      <c r="P41" s="14" t="e">
        <f t="shared" si="2"/>
        <v>#REF!</v>
      </c>
      <c r="Q41" s="14">
        <f t="shared" si="3"/>
        <v>135</v>
      </c>
      <c r="R41" s="14">
        <f t="shared" si="4"/>
        <v>150</v>
      </c>
      <c r="S41" s="14">
        <f t="shared" si="5"/>
        <v>0</v>
      </c>
      <c r="T41" s="15" t="e">
        <f t="shared" si="6"/>
        <v>#REF!</v>
      </c>
      <c r="U41"/>
    </row>
    <row r="42" spans="1:21" ht="16.5">
      <c r="A42" s="3" t="s">
        <v>543</v>
      </c>
      <c r="B42" s="3" t="s">
        <v>533</v>
      </c>
      <c r="C42" s="3" t="s">
        <v>483</v>
      </c>
      <c r="D42" s="3" t="s">
        <v>544</v>
      </c>
      <c r="E42" s="3" t="s">
        <v>25</v>
      </c>
      <c r="F42" s="4">
        <v>300</v>
      </c>
      <c r="G42" s="17" t="e">
        <f t="shared" si="11"/>
        <v>#REF!</v>
      </c>
      <c r="H42" s="17" t="e">
        <f t="shared" si="12"/>
        <v>#REF!</v>
      </c>
      <c r="I42" s="17"/>
      <c r="K42" s="16">
        <v>4.5</v>
      </c>
      <c r="L42" s="14" t="e">
        <f t="shared" si="0"/>
        <v>#REF!</v>
      </c>
      <c r="M42" s="14">
        <v>4.5</v>
      </c>
      <c r="N42" s="14" t="e">
        <f t="shared" si="1"/>
        <v>#REF!</v>
      </c>
      <c r="O42" s="14"/>
      <c r="P42" s="14" t="e">
        <f t="shared" si="2"/>
        <v>#REF!</v>
      </c>
      <c r="Q42" s="14">
        <f t="shared" si="3"/>
        <v>1350</v>
      </c>
      <c r="R42" s="14">
        <f t="shared" si="4"/>
        <v>1350</v>
      </c>
      <c r="S42" s="14">
        <f t="shared" si="5"/>
        <v>0</v>
      </c>
      <c r="T42" s="15" t="e">
        <f t="shared" si="6"/>
        <v>#REF!</v>
      </c>
      <c r="U42"/>
    </row>
    <row r="43" spans="1:21" ht="16.5">
      <c r="A43" s="3" t="s">
        <v>545</v>
      </c>
      <c r="B43" s="3" t="s">
        <v>533</v>
      </c>
      <c r="C43" s="3" t="s">
        <v>483</v>
      </c>
      <c r="D43" s="3" t="s">
        <v>546</v>
      </c>
      <c r="E43" s="3" t="s">
        <v>25</v>
      </c>
      <c r="F43" s="4">
        <v>100</v>
      </c>
      <c r="G43" s="17" t="e">
        <f t="shared" si="11"/>
        <v>#REF!</v>
      </c>
      <c r="H43" s="17" t="e">
        <f t="shared" si="12"/>
        <v>#REF!</v>
      </c>
      <c r="I43" s="17"/>
      <c r="K43" s="16">
        <v>4.5</v>
      </c>
      <c r="L43" s="14" t="e">
        <f t="shared" si="0"/>
        <v>#REF!</v>
      </c>
      <c r="M43" s="14">
        <v>8.5</v>
      </c>
      <c r="N43" s="14" t="e">
        <f t="shared" si="1"/>
        <v>#REF!</v>
      </c>
      <c r="O43" s="14"/>
      <c r="P43" s="14" t="e">
        <f t="shared" si="2"/>
        <v>#REF!</v>
      </c>
      <c r="Q43" s="14">
        <f t="shared" si="3"/>
        <v>450</v>
      </c>
      <c r="R43" s="14">
        <f t="shared" si="4"/>
        <v>850</v>
      </c>
      <c r="S43" s="14">
        <f t="shared" si="5"/>
        <v>0</v>
      </c>
      <c r="T43" s="15" t="e">
        <f t="shared" si="6"/>
        <v>#REF!</v>
      </c>
      <c r="U43"/>
    </row>
    <row r="44" spans="1:21" ht="16.5">
      <c r="A44" s="3" t="s">
        <v>547</v>
      </c>
      <c r="B44" s="3" t="s">
        <v>533</v>
      </c>
      <c r="C44" s="3" t="s">
        <v>483</v>
      </c>
      <c r="D44" s="3" t="s">
        <v>548</v>
      </c>
      <c r="E44" s="3" t="s">
        <v>25</v>
      </c>
      <c r="F44" s="4">
        <v>100</v>
      </c>
      <c r="G44" s="17" t="e">
        <f t="shared" si="11"/>
        <v>#REF!</v>
      </c>
      <c r="H44" s="17" t="e">
        <f t="shared" si="12"/>
        <v>#REF!</v>
      </c>
      <c r="I44" s="17"/>
      <c r="K44" s="16">
        <v>4.5</v>
      </c>
      <c r="L44" s="14" t="e">
        <f t="shared" si="0"/>
        <v>#REF!</v>
      </c>
      <c r="M44" s="14">
        <v>5</v>
      </c>
      <c r="N44" s="14" t="e">
        <f t="shared" si="1"/>
        <v>#REF!</v>
      </c>
      <c r="O44" s="14"/>
      <c r="P44" s="14" t="e">
        <f t="shared" si="2"/>
        <v>#REF!</v>
      </c>
      <c r="Q44" s="14">
        <f t="shared" si="3"/>
        <v>450</v>
      </c>
      <c r="R44" s="14">
        <f t="shared" si="4"/>
        <v>500</v>
      </c>
      <c r="S44" s="14">
        <f t="shared" si="5"/>
        <v>0</v>
      </c>
      <c r="T44" s="15" t="e">
        <f t="shared" si="6"/>
        <v>#REF!</v>
      </c>
      <c r="U44"/>
    </row>
    <row r="45" spans="1:21" ht="16.5">
      <c r="A45" s="3" t="s">
        <v>549</v>
      </c>
      <c r="B45" s="3" t="s">
        <v>518</v>
      </c>
      <c r="C45" s="3" t="s">
        <v>483</v>
      </c>
      <c r="D45" s="3" t="s">
        <v>550</v>
      </c>
      <c r="E45" s="3" t="s">
        <v>25</v>
      </c>
      <c r="F45" s="4">
        <v>20</v>
      </c>
      <c r="G45" s="17" t="e">
        <f t="shared" si="11"/>
        <v>#REF!</v>
      </c>
      <c r="H45" s="17" t="e">
        <f t="shared" si="12"/>
        <v>#REF!</v>
      </c>
      <c r="I45" s="17"/>
      <c r="K45" s="16">
        <v>40</v>
      </c>
      <c r="L45" s="14" t="e">
        <f t="shared" si="0"/>
        <v>#REF!</v>
      </c>
      <c r="M45" s="14">
        <f>62*5</f>
        <v>310</v>
      </c>
      <c r="N45" s="14" t="e">
        <f t="shared" si="1"/>
        <v>#REF!</v>
      </c>
      <c r="O45" s="14"/>
      <c r="P45" s="14" t="e">
        <f t="shared" si="2"/>
        <v>#REF!</v>
      </c>
      <c r="Q45" s="14">
        <f t="shared" si="3"/>
        <v>800</v>
      </c>
      <c r="R45" s="14">
        <f t="shared" si="4"/>
        <v>6200</v>
      </c>
      <c r="S45" s="14">
        <f t="shared" si="5"/>
        <v>0</v>
      </c>
      <c r="T45" s="15" t="e">
        <f t="shared" si="6"/>
        <v>#REF!</v>
      </c>
      <c r="U45"/>
    </row>
    <row r="46" spans="1:21" ht="16.5">
      <c r="A46" s="3" t="s">
        <v>551</v>
      </c>
      <c r="B46" s="3" t="s">
        <v>518</v>
      </c>
      <c r="C46" s="3" t="s">
        <v>483</v>
      </c>
      <c r="D46" s="3" t="s">
        <v>552</v>
      </c>
      <c r="E46" s="3" t="s">
        <v>25</v>
      </c>
      <c r="F46" s="4">
        <v>960</v>
      </c>
      <c r="G46" s="17" t="e">
        <f t="shared" si="11"/>
        <v>#REF!</v>
      </c>
      <c r="H46" s="17" t="e">
        <f t="shared" si="12"/>
        <v>#REF!</v>
      </c>
      <c r="I46" s="17"/>
      <c r="K46" s="16">
        <v>15</v>
      </c>
      <c r="L46" s="14" t="e">
        <f t="shared" si="0"/>
        <v>#REF!</v>
      </c>
      <c r="M46" s="14">
        <v>77</v>
      </c>
      <c r="N46" s="14" t="e">
        <f t="shared" si="1"/>
        <v>#REF!</v>
      </c>
      <c r="O46" s="14"/>
      <c r="P46" s="14" t="e">
        <f t="shared" si="2"/>
        <v>#REF!</v>
      </c>
      <c r="Q46" s="14">
        <f t="shared" si="3"/>
        <v>14400</v>
      </c>
      <c r="R46" s="14">
        <f t="shared" si="4"/>
        <v>73920</v>
      </c>
      <c r="S46" s="14">
        <f t="shared" si="5"/>
        <v>0</v>
      </c>
      <c r="T46" s="15" t="e">
        <f t="shared" si="6"/>
        <v>#REF!</v>
      </c>
      <c r="U46"/>
    </row>
    <row r="47" spans="1:21" ht="16.5">
      <c r="A47" s="3" t="s">
        <v>553</v>
      </c>
      <c r="B47" s="3" t="s">
        <v>533</v>
      </c>
      <c r="C47" s="3" t="s">
        <v>483</v>
      </c>
      <c r="D47" s="3" t="s">
        <v>554</v>
      </c>
      <c r="E47" s="3" t="s">
        <v>25</v>
      </c>
      <c r="F47" s="4">
        <v>920</v>
      </c>
      <c r="G47" s="17" t="e">
        <f t="shared" si="11"/>
        <v>#REF!</v>
      </c>
      <c r="H47" s="17" t="e">
        <f t="shared" si="12"/>
        <v>#REF!</v>
      </c>
      <c r="I47" s="17"/>
      <c r="K47" s="16">
        <v>4.5</v>
      </c>
      <c r="L47" s="14" t="e">
        <f t="shared" si="0"/>
        <v>#REF!</v>
      </c>
      <c r="M47" s="14">
        <v>7</v>
      </c>
      <c r="N47" s="14" t="e">
        <f t="shared" si="1"/>
        <v>#REF!</v>
      </c>
      <c r="O47" s="14"/>
      <c r="P47" s="14" t="e">
        <f t="shared" si="2"/>
        <v>#REF!</v>
      </c>
      <c r="Q47" s="14">
        <f t="shared" si="3"/>
        <v>4140</v>
      </c>
      <c r="R47" s="14">
        <f t="shared" si="4"/>
        <v>6440</v>
      </c>
      <c r="S47" s="14">
        <f t="shared" si="5"/>
        <v>0</v>
      </c>
      <c r="T47" s="15" t="e">
        <f t="shared" si="6"/>
        <v>#REF!</v>
      </c>
      <c r="U47"/>
    </row>
    <row r="48" spans="1:21">
      <c r="A48" s="6"/>
      <c r="B48" s="6"/>
      <c r="C48" s="6"/>
      <c r="D48" s="6" t="s">
        <v>555</v>
      </c>
      <c r="E48" s="6"/>
      <c r="F48" s="6"/>
      <c r="G48" s="35"/>
      <c r="H48" s="35" t="e">
        <f>SUM(H30:H47)</f>
        <v>#REF!</v>
      </c>
      <c r="I48" s="35"/>
      <c r="K48" s="16"/>
      <c r="L48" s="14" t="e">
        <f t="shared" si="0"/>
        <v>#REF!</v>
      </c>
      <c r="M48" s="14"/>
      <c r="N48" s="14" t="e">
        <f t="shared" si="1"/>
        <v>#REF!</v>
      </c>
      <c r="O48" s="14"/>
      <c r="P48" s="14" t="e">
        <f t="shared" si="2"/>
        <v>#REF!</v>
      </c>
      <c r="Q48" s="14">
        <f t="shared" si="3"/>
        <v>0</v>
      </c>
      <c r="R48" s="14">
        <f t="shared" si="4"/>
        <v>0</v>
      </c>
      <c r="S48" s="14">
        <f t="shared" si="5"/>
        <v>0</v>
      </c>
      <c r="T48" s="15" t="e">
        <f t="shared" si="6"/>
        <v>#REF!</v>
      </c>
      <c r="U48"/>
    </row>
    <row r="49" spans="1:21" ht="28.5">
      <c r="A49" s="2" t="s">
        <v>556</v>
      </c>
      <c r="B49" s="2"/>
      <c r="C49" s="2"/>
      <c r="D49" s="2" t="s">
        <v>557</v>
      </c>
      <c r="E49" s="2"/>
      <c r="F49" s="2"/>
      <c r="G49" s="34"/>
      <c r="H49" s="34"/>
      <c r="I49" s="34"/>
      <c r="K49" s="16"/>
      <c r="L49" s="14" t="e">
        <f t="shared" si="0"/>
        <v>#REF!</v>
      </c>
      <c r="M49" s="14"/>
      <c r="N49" s="14" t="e">
        <f t="shared" si="1"/>
        <v>#REF!</v>
      </c>
      <c r="O49" s="14"/>
      <c r="P49" s="14" t="e">
        <f t="shared" si="2"/>
        <v>#REF!</v>
      </c>
      <c r="Q49" s="14">
        <f t="shared" si="3"/>
        <v>0</v>
      </c>
      <c r="R49" s="14">
        <f t="shared" si="4"/>
        <v>0</v>
      </c>
      <c r="S49" s="14">
        <f t="shared" si="5"/>
        <v>0</v>
      </c>
      <c r="T49" s="15" t="e">
        <f t="shared" si="6"/>
        <v>#REF!</v>
      </c>
      <c r="U49"/>
    </row>
    <row r="50" spans="1:21" ht="66">
      <c r="A50" s="3" t="s">
        <v>558</v>
      </c>
      <c r="B50" s="3" t="s">
        <v>559</v>
      </c>
      <c r="C50" s="3" t="s">
        <v>483</v>
      </c>
      <c r="D50" s="3" t="s">
        <v>560</v>
      </c>
      <c r="E50" s="3" t="s">
        <v>29</v>
      </c>
      <c r="F50" s="4">
        <v>13</v>
      </c>
      <c r="G50" s="17" t="e">
        <f t="shared" ref="G50:G93" si="13">L50+N50+P50</f>
        <v>#REF!</v>
      </c>
      <c r="H50" s="17" t="e">
        <f t="shared" ref="H50:H93" si="14">ROUND(F50*G50,2)</f>
        <v>#REF!</v>
      </c>
      <c r="I50" s="17"/>
      <c r="K50" s="16">
        <v>70</v>
      </c>
      <c r="L50" s="14" t="e">
        <f t="shared" si="0"/>
        <v>#REF!</v>
      </c>
      <c r="M50" s="14">
        <v>140</v>
      </c>
      <c r="N50" s="14" t="e">
        <f t="shared" si="1"/>
        <v>#REF!</v>
      </c>
      <c r="O50" s="14"/>
      <c r="P50" s="14" t="e">
        <f t="shared" si="2"/>
        <v>#REF!</v>
      </c>
      <c r="Q50" s="14">
        <f t="shared" si="3"/>
        <v>910</v>
      </c>
      <c r="R50" s="14">
        <f t="shared" si="4"/>
        <v>1820</v>
      </c>
      <c r="S50" s="14">
        <f t="shared" si="5"/>
        <v>0</v>
      </c>
      <c r="T50" s="15" t="e">
        <f t="shared" si="6"/>
        <v>#REF!</v>
      </c>
      <c r="U50"/>
    </row>
    <row r="51" spans="1:21" ht="66">
      <c r="A51" s="3" t="s">
        <v>561</v>
      </c>
      <c r="B51" s="3" t="s">
        <v>559</v>
      </c>
      <c r="C51" s="3" t="s">
        <v>483</v>
      </c>
      <c r="D51" s="3" t="s">
        <v>562</v>
      </c>
      <c r="E51" s="3" t="s">
        <v>29</v>
      </c>
      <c r="F51" s="4">
        <v>36</v>
      </c>
      <c r="G51" s="17" t="e">
        <f t="shared" si="13"/>
        <v>#REF!</v>
      </c>
      <c r="H51" s="17" t="e">
        <f t="shared" si="14"/>
        <v>#REF!</v>
      </c>
      <c r="I51" s="17"/>
      <c r="K51" s="16">
        <v>70</v>
      </c>
      <c r="L51" s="14" t="e">
        <f t="shared" si="0"/>
        <v>#REF!</v>
      </c>
      <c r="M51" s="14">
        <v>230</v>
      </c>
      <c r="N51" s="14" t="e">
        <f t="shared" si="1"/>
        <v>#REF!</v>
      </c>
      <c r="O51" s="14"/>
      <c r="P51" s="14" t="e">
        <f t="shared" si="2"/>
        <v>#REF!</v>
      </c>
      <c r="Q51" s="14">
        <f t="shared" si="3"/>
        <v>2520</v>
      </c>
      <c r="R51" s="14">
        <f t="shared" si="4"/>
        <v>8280</v>
      </c>
      <c r="S51" s="14">
        <f t="shared" si="5"/>
        <v>0</v>
      </c>
      <c r="T51" s="15" t="e">
        <f t="shared" si="6"/>
        <v>#REF!</v>
      </c>
      <c r="U51"/>
    </row>
    <row r="52" spans="1:21" ht="49.5">
      <c r="A52" s="3" t="s">
        <v>563</v>
      </c>
      <c r="B52" s="3" t="s">
        <v>559</v>
      </c>
      <c r="C52" s="3" t="s">
        <v>483</v>
      </c>
      <c r="D52" s="3" t="s">
        <v>564</v>
      </c>
      <c r="E52" s="3" t="s">
        <v>29</v>
      </c>
      <c r="F52" s="4">
        <v>14</v>
      </c>
      <c r="G52" s="17" t="e">
        <f t="shared" si="13"/>
        <v>#REF!</v>
      </c>
      <c r="H52" s="17" t="e">
        <f t="shared" si="14"/>
        <v>#REF!</v>
      </c>
      <c r="I52" s="17"/>
      <c r="K52" s="16">
        <v>70</v>
      </c>
      <c r="L52" s="14" t="e">
        <f t="shared" si="0"/>
        <v>#REF!</v>
      </c>
      <c r="M52" s="14">
        <v>190</v>
      </c>
      <c r="N52" s="14" t="e">
        <f t="shared" si="1"/>
        <v>#REF!</v>
      </c>
      <c r="O52" s="14"/>
      <c r="P52" s="14" t="e">
        <f t="shared" si="2"/>
        <v>#REF!</v>
      </c>
      <c r="Q52" s="14">
        <f t="shared" si="3"/>
        <v>980</v>
      </c>
      <c r="R52" s="14">
        <f t="shared" si="4"/>
        <v>2660</v>
      </c>
      <c r="S52" s="14">
        <f t="shared" si="5"/>
        <v>0</v>
      </c>
      <c r="T52" s="15" t="e">
        <f t="shared" si="6"/>
        <v>#REF!</v>
      </c>
      <c r="U52"/>
    </row>
    <row r="53" spans="1:21" ht="66">
      <c r="A53" s="3" t="s">
        <v>565</v>
      </c>
      <c r="B53" s="3" t="s">
        <v>559</v>
      </c>
      <c r="C53" s="3" t="s">
        <v>483</v>
      </c>
      <c r="D53" s="3" t="s">
        <v>566</v>
      </c>
      <c r="E53" s="3" t="s">
        <v>29</v>
      </c>
      <c r="F53" s="4">
        <v>9</v>
      </c>
      <c r="G53" s="17" t="e">
        <f t="shared" si="13"/>
        <v>#REF!</v>
      </c>
      <c r="H53" s="17" t="e">
        <f t="shared" si="14"/>
        <v>#REF!</v>
      </c>
      <c r="I53" s="17"/>
      <c r="K53" s="16">
        <v>70</v>
      </c>
      <c r="L53" s="14" t="e">
        <f t="shared" si="0"/>
        <v>#REF!</v>
      </c>
      <c r="M53" s="14">
        <v>310</v>
      </c>
      <c r="N53" s="14" t="e">
        <f t="shared" si="1"/>
        <v>#REF!</v>
      </c>
      <c r="O53" s="14"/>
      <c r="P53" s="14" t="e">
        <f t="shared" si="2"/>
        <v>#REF!</v>
      </c>
      <c r="Q53" s="14">
        <f t="shared" si="3"/>
        <v>630</v>
      </c>
      <c r="R53" s="14">
        <f t="shared" si="4"/>
        <v>2790</v>
      </c>
      <c r="S53" s="14">
        <f t="shared" si="5"/>
        <v>0</v>
      </c>
      <c r="T53" s="15" t="e">
        <f t="shared" si="6"/>
        <v>#REF!</v>
      </c>
      <c r="U53"/>
    </row>
    <row r="54" spans="1:21" ht="66">
      <c r="A54" s="3" t="s">
        <v>567</v>
      </c>
      <c r="B54" s="3" t="s">
        <v>559</v>
      </c>
      <c r="C54" s="3" t="s">
        <v>483</v>
      </c>
      <c r="D54" s="3" t="s">
        <v>568</v>
      </c>
      <c r="E54" s="3" t="s">
        <v>29</v>
      </c>
      <c r="F54" s="4">
        <v>7</v>
      </c>
      <c r="G54" s="17" t="e">
        <f t="shared" si="13"/>
        <v>#REF!</v>
      </c>
      <c r="H54" s="17" t="e">
        <f t="shared" si="14"/>
        <v>#REF!</v>
      </c>
      <c r="I54" s="17"/>
      <c r="K54" s="16">
        <v>70</v>
      </c>
      <c r="L54" s="14" t="e">
        <f t="shared" si="0"/>
        <v>#REF!</v>
      </c>
      <c r="M54" s="14">
        <v>105</v>
      </c>
      <c r="N54" s="14" t="e">
        <f t="shared" si="1"/>
        <v>#REF!</v>
      </c>
      <c r="O54" s="14"/>
      <c r="P54" s="14" t="e">
        <f t="shared" si="2"/>
        <v>#REF!</v>
      </c>
      <c r="Q54" s="14">
        <f t="shared" si="3"/>
        <v>490</v>
      </c>
      <c r="R54" s="14">
        <f t="shared" si="4"/>
        <v>735</v>
      </c>
      <c r="S54" s="14">
        <f t="shared" si="5"/>
        <v>0</v>
      </c>
      <c r="T54" s="15" t="e">
        <f t="shared" si="6"/>
        <v>#REF!</v>
      </c>
      <c r="U54"/>
    </row>
    <row r="55" spans="1:21" ht="66">
      <c r="A55" s="3" t="s">
        <v>569</v>
      </c>
      <c r="B55" s="3" t="s">
        <v>559</v>
      </c>
      <c r="C55" s="3" t="s">
        <v>483</v>
      </c>
      <c r="D55" s="3" t="s">
        <v>570</v>
      </c>
      <c r="E55" s="3" t="s">
        <v>29</v>
      </c>
      <c r="F55" s="4">
        <v>49</v>
      </c>
      <c r="G55" s="17" t="e">
        <f t="shared" si="13"/>
        <v>#REF!</v>
      </c>
      <c r="H55" s="17" t="e">
        <f t="shared" si="14"/>
        <v>#REF!</v>
      </c>
      <c r="I55" s="17"/>
      <c r="K55" s="16">
        <v>70</v>
      </c>
      <c r="L55" s="14" t="e">
        <f t="shared" si="0"/>
        <v>#REF!</v>
      </c>
      <c r="M55" s="14">
        <v>108</v>
      </c>
      <c r="N55" s="14" t="e">
        <f t="shared" si="1"/>
        <v>#REF!</v>
      </c>
      <c r="O55" s="14"/>
      <c r="P55" s="14" t="e">
        <f t="shared" si="2"/>
        <v>#REF!</v>
      </c>
      <c r="Q55" s="14">
        <f t="shared" si="3"/>
        <v>3430</v>
      </c>
      <c r="R55" s="14">
        <f t="shared" si="4"/>
        <v>5292</v>
      </c>
      <c r="S55" s="14">
        <f t="shared" si="5"/>
        <v>0</v>
      </c>
      <c r="T55" s="15" t="e">
        <f t="shared" si="6"/>
        <v>#REF!</v>
      </c>
      <c r="U55"/>
    </row>
    <row r="56" spans="1:21" ht="66">
      <c r="A56" s="3" t="s">
        <v>571</v>
      </c>
      <c r="B56" s="3" t="s">
        <v>559</v>
      </c>
      <c r="C56" s="3" t="s">
        <v>483</v>
      </c>
      <c r="D56" s="3" t="s">
        <v>572</v>
      </c>
      <c r="E56" s="3" t="s">
        <v>29</v>
      </c>
      <c r="F56" s="4">
        <v>36</v>
      </c>
      <c r="G56" s="17" t="e">
        <f t="shared" si="13"/>
        <v>#REF!</v>
      </c>
      <c r="H56" s="17" t="e">
        <f t="shared" si="14"/>
        <v>#REF!</v>
      </c>
      <c r="I56" s="17"/>
      <c r="K56" s="16">
        <v>70</v>
      </c>
      <c r="L56" s="14" t="e">
        <f t="shared" si="0"/>
        <v>#REF!</v>
      </c>
      <c r="M56" s="14">
        <v>168</v>
      </c>
      <c r="N56" s="14" t="e">
        <f t="shared" si="1"/>
        <v>#REF!</v>
      </c>
      <c r="O56" s="14"/>
      <c r="P56" s="14" t="e">
        <f t="shared" si="2"/>
        <v>#REF!</v>
      </c>
      <c r="Q56" s="14">
        <f t="shared" si="3"/>
        <v>2520</v>
      </c>
      <c r="R56" s="14">
        <f t="shared" si="4"/>
        <v>6048</v>
      </c>
      <c r="S56" s="14">
        <f t="shared" si="5"/>
        <v>0</v>
      </c>
      <c r="T56" s="15" t="e">
        <f t="shared" si="6"/>
        <v>#REF!</v>
      </c>
      <c r="U56"/>
    </row>
    <row r="57" spans="1:21" ht="66">
      <c r="A57" s="3" t="s">
        <v>573</v>
      </c>
      <c r="B57" s="3" t="s">
        <v>559</v>
      </c>
      <c r="C57" s="3" t="s">
        <v>483</v>
      </c>
      <c r="D57" s="3" t="s">
        <v>574</v>
      </c>
      <c r="E57" s="3" t="s">
        <v>29</v>
      </c>
      <c r="F57" s="4">
        <v>5</v>
      </c>
      <c r="G57" s="17" t="e">
        <f t="shared" si="13"/>
        <v>#REF!</v>
      </c>
      <c r="H57" s="17" t="e">
        <f t="shared" si="14"/>
        <v>#REF!</v>
      </c>
      <c r="I57" s="17"/>
      <c r="K57" s="16">
        <v>70</v>
      </c>
      <c r="L57" s="14" t="e">
        <f t="shared" si="0"/>
        <v>#REF!</v>
      </c>
      <c r="M57" s="14">
        <v>220</v>
      </c>
      <c r="N57" s="14" t="e">
        <f t="shared" si="1"/>
        <v>#REF!</v>
      </c>
      <c r="O57" s="14"/>
      <c r="P57" s="14" t="e">
        <f t="shared" si="2"/>
        <v>#REF!</v>
      </c>
      <c r="Q57" s="14">
        <f t="shared" si="3"/>
        <v>350</v>
      </c>
      <c r="R57" s="14">
        <f t="shared" si="4"/>
        <v>1100</v>
      </c>
      <c r="S57" s="14">
        <f t="shared" si="5"/>
        <v>0</v>
      </c>
      <c r="T57" s="15" t="e">
        <f t="shared" si="6"/>
        <v>#REF!</v>
      </c>
      <c r="U57"/>
    </row>
    <row r="58" spans="1:21" ht="66">
      <c r="A58" s="3" t="s">
        <v>575</v>
      </c>
      <c r="B58" s="3" t="s">
        <v>559</v>
      </c>
      <c r="C58" s="3" t="s">
        <v>483</v>
      </c>
      <c r="D58" s="3" t="s">
        <v>576</v>
      </c>
      <c r="E58" s="3" t="s">
        <v>29</v>
      </c>
      <c r="F58" s="4">
        <v>8</v>
      </c>
      <c r="G58" s="17" t="e">
        <f t="shared" si="13"/>
        <v>#REF!</v>
      </c>
      <c r="H58" s="17" t="e">
        <f t="shared" si="14"/>
        <v>#REF!</v>
      </c>
      <c r="I58" s="17"/>
      <c r="K58" s="16">
        <v>70</v>
      </c>
      <c r="L58" s="14" t="e">
        <f t="shared" si="0"/>
        <v>#REF!</v>
      </c>
      <c r="M58" s="14">
        <v>108</v>
      </c>
      <c r="N58" s="14" t="e">
        <f t="shared" si="1"/>
        <v>#REF!</v>
      </c>
      <c r="O58" s="14"/>
      <c r="P58" s="14" t="e">
        <f t="shared" si="2"/>
        <v>#REF!</v>
      </c>
      <c r="Q58" s="14">
        <f t="shared" si="3"/>
        <v>560</v>
      </c>
      <c r="R58" s="14">
        <f t="shared" si="4"/>
        <v>864</v>
      </c>
      <c r="S58" s="14">
        <f t="shared" si="5"/>
        <v>0</v>
      </c>
      <c r="T58" s="15" t="e">
        <f t="shared" si="6"/>
        <v>#REF!</v>
      </c>
      <c r="U58"/>
    </row>
    <row r="59" spans="1:21" ht="66">
      <c r="A59" s="3" t="s">
        <v>577</v>
      </c>
      <c r="B59" s="3" t="s">
        <v>559</v>
      </c>
      <c r="C59" s="3" t="s">
        <v>483</v>
      </c>
      <c r="D59" s="3" t="s">
        <v>578</v>
      </c>
      <c r="E59" s="3" t="s">
        <v>29</v>
      </c>
      <c r="F59" s="4">
        <v>28</v>
      </c>
      <c r="G59" s="17" t="e">
        <f t="shared" si="13"/>
        <v>#REF!</v>
      </c>
      <c r="H59" s="17" t="e">
        <f t="shared" si="14"/>
        <v>#REF!</v>
      </c>
      <c r="I59" s="17"/>
      <c r="K59" s="16">
        <v>70</v>
      </c>
      <c r="L59" s="14" t="e">
        <f t="shared" si="0"/>
        <v>#REF!</v>
      </c>
      <c r="M59" s="14">
        <v>270</v>
      </c>
      <c r="N59" s="14" t="e">
        <f t="shared" si="1"/>
        <v>#REF!</v>
      </c>
      <c r="O59" s="14"/>
      <c r="P59" s="14" t="e">
        <f t="shared" si="2"/>
        <v>#REF!</v>
      </c>
      <c r="Q59" s="14">
        <f t="shared" si="3"/>
        <v>1960</v>
      </c>
      <c r="R59" s="14">
        <f t="shared" si="4"/>
        <v>7560</v>
      </c>
      <c r="S59" s="14">
        <f t="shared" si="5"/>
        <v>0</v>
      </c>
      <c r="T59" s="15" t="e">
        <f t="shared" si="6"/>
        <v>#REF!</v>
      </c>
      <c r="U59"/>
    </row>
    <row r="60" spans="1:21" ht="82.5">
      <c r="A60" s="3" t="s">
        <v>579</v>
      </c>
      <c r="B60" s="3" t="s">
        <v>559</v>
      </c>
      <c r="C60" s="3" t="s">
        <v>483</v>
      </c>
      <c r="D60" s="3" t="s">
        <v>580</v>
      </c>
      <c r="E60" s="3" t="s">
        <v>29</v>
      </c>
      <c r="F60" s="4">
        <v>74</v>
      </c>
      <c r="G60" s="17" t="e">
        <f t="shared" si="13"/>
        <v>#REF!</v>
      </c>
      <c r="H60" s="17" t="e">
        <f t="shared" si="14"/>
        <v>#REF!</v>
      </c>
      <c r="I60" s="17"/>
      <c r="K60" s="16">
        <v>70</v>
      </c>
      <c r="L60" s="14" t="e">
        <f t="shared" si="0"/>
        <v>#REF!</v>
      </c>
      <c r="M60" s="14">
        <v>230</v>
      </c>
      <c r="N60" s="14" t="e">
        <f t="shared" si="1"/>
        <v>#REF!</v>
      </c>
      <c r="O60" s="14"/>
      <c r="P60" s="14" t="e">
        <f t="shared" si="2"/>
        <v>#REF!</v>
      </c>
      <c r="Q60" s="14">
        <f t="shared" si="3"/>
        <v>5180</v>
      </c>
      <c r="R60" s="14">
        <f t="shared" si="4"/>
        <v>17020</v>
      </c>
      <c r="S60" s="14">
        <f t="shared" si="5"/>
        <v>0</v>
      </c>
      <c r="T60" s="15" t="e">
        <f t="shared" si="6"/>
        <v>#REF!</v>
      </c>
      <c r="U60"/>
    </row>
    <row r="61" spans="1:21" ht="82.5">
      <c r="A61" s="3" t="s">
        <v>581</v>
      </c>
      <c r="B61" s="3" t="s">
        <v>559</v>
      </c>
      <c r="C61" s="3" t="s">
        <v>483</v>
      </c>
      <c r="D61" s="3" t="s">
        <v>582</v>
      </c>
      <c r="E61" s="3" t="s">
        <v>29</v>
      </c>
      <c r="F61" s="4">
        <v>66</v>
      </c>
      <c r="G61" s="17" t="e">
        <f t="shared" si="13"/>
        <v>#REF!</v>
      </c>
      <c r="H61" s="17" t="e">
        <f t="shared" si="14"/>
        <v>#REF!</v>
      </c>
      <c r="I61" s="17"/>
      <c r="K61" s="16">
        <v>70</v>
      </c>
      <c r="L61" s="14" t="e">
        <f t="shared" si="0"/>
        <v>#REF!</v>
      </c>
      <c r="M61" s="14">
        <v>230</v>
      </c>
      <c r="N61" s="14" t="e">
        <f t="shared" si="1"/>
        <v>#REF!</v>
      </c>
      <c r="O61" s="14"/>
      <c r="P61" s="14" t="e">
        <f t="shared" si="2"/>
        <v>#REF!</v>
      </c>
      <c r="Q61" s="14">
        <f t="shared" si="3"/>
        <v>4620</v>
      </c>
      <c r="R61" s="14">
        <f t="shared" si="4"/>
        <v>15180</v>
      </c>
      <c r="S61" s="14">
        <f t="shared" si="5"/>
        <v>0</v>
      </c>
      <c r="T61" s="15" t="e">
        <f t="shared" si="6"/>
        <v>#REF!</v>
      </c>
      <c r="U61"/>
    </row>
    <row r="62" spans="1:21" ht="82.5">
      <c r="A62" s="3" t="s">
        <v>583</v>
      </c>
      <c r="B62" s="3" t="s">
        <v>559</v>
      </c>
      <c r="C62" s="3" t="s">
        <v>483</v>
      </c>
      <c r="D62" s="3" t="s">
        <v>584</v>
      </c>
      <c r="E62" s="3" t="s">
        <v>29</v>
      </c>
      <c r="F62" s="4">
        <v>34</v>
      </c>
      <c r="G62" s="17" t="e">
        <f t="shared" si="13"/>
        <v>#REF!</v>
      </c>
      <c r="H62" s="17" t="e">
        <f t="shared" si="14"/>
        <v>#REF!</v>
      </c>
      <c r="I62" s="17"/>
      <c r="K62" s="16">
        <v>70</v>
      </c>
      <c r="L62" s="14" t="e">
        <f t="shared" si="0"/>
        <v>#REF!</v>
      </c>
      <c r="M62" s="14">
        <v>315</v>
      </c>
      <c r="N62" s="14" t="e">
        <f t="shared" si="1"/>
        <v>#REF!</v>
      </c>
      <c r="O62" s="14"/>
      <c r="P62" s="14" t="e">
        <f t="shared" si="2"/>
        <v>#REF!</v>
      </c>
      <c r="Q62" s="14">
        <f t="shared" si="3"/>
        <v>2380</v>
      </c>
      <c r="R62" s="14">
        <f t="shared" si="4"/>
        <v>10710</v>
      </c>
      <c r="S62" s="14">
        <f t="shared" si="5"/>
        <v>0</v>
      </c>
      <c r="T62" s="15" t="e">
        <f t="shared" si="6"/>
        <v>#REF!</v>
      </c>
      <c r="U62"/>
    </row>
    <row r="63" spans="1:21" ht="66">
      <c r="A63" s="3" t="s">
        <v>585</v>
      </c>
      <c r="B63" s="3" t="s">
        <v>559</v>
      </c>
      <c r="C63" s="3" t="s">
        <v>483</v>
      </c>
      <c r="D63" s="3" t="s">
        <v>586</v>
      </c>
      <c r="E63" s="3" t="s">
        <v>29</v>
      </c>
      <c r="F63" s="4">
        <v>2</v>
      </c>
      <c r="G63" s="17" t="e">
        <f t="shared" si="13"/>
        <v>#REF!</v>
      </c>
      <c r="H63" s="17" t="e">
        <f t="shared" si="14"/>
        <v>#REF!</v>
      </c>
      <c r="I63" s="17"/>
      <c r="K63" s="16">
        <v>250</v>
      </c>
      <c r="L63" s="14" t="e">
        <f t="shared" si="0"/>
        <v>#REF!</v>
      </c>
      <c r="M63" s="14">
        <v>1900</v>
      </c>
      <c r="N63" s="14" t="e">
        <f t="shared" si="1"/>
        <v>#REF!</v>
      </c>
      <c r="O63" s="14"/>
      <c r="P63" s="14" t="e">
        <f t="shared" si="2"/>
        <v>#REF!</v>
      </c>
      <c r="Q63" s="14">
        <f t="shared" si="3"/>
        <v>500</v>
      </c>
      <c r="R63" s="14">
        <f t="shared" si="4"/>
        <v>3800</v>
      </c>
      <c r="S63" s="14">
        <f t="shared" si="5"/>
        <v>0</v>
      </c>
      <c r="T63" s="15" t="e">
        <f t="shared" si="6"/>
        <v>#REF!</v>
      </c>
      <c r="U63"/>
    </row>
    <row r="64" spans="1:21" ht="66">
      <c r="A64" s="3" t="s">
        <v>587</v>
      </c>
      <c r="B64" s="3" t="s">
        <v>559</v>
      </c>
      <c r="C64" s="3" t="s">
        <v>483</v>
      </c>
      <c r="D64" s="3" t="s">
        <v>588</v>
      </c>
      <c r="E64" s="3" t="s">
        <v>29</v>
      </c>
      <c r="F64" s="4">
        <v>2</v>
      </c>
      <c r="G64" s="17" t="e">
        <f t="shared" si="13"/>
        <v>#REF!</v>
      </c>
      <c r="H64" s="17" t="e">
        <f t="shared" si="14"/>
        <v>#REF!</v>
      </c>
      <c r="I64" s="17"/>
      <c r="K64" s="16">
        <v>250</v>
      </c>
      <c r="L64" s="14" t="e">
        <f t="shared" si="0"/>
        <v>#REF!</v>
      </c>
      <c r="M64" s="14">
        <v>2000</v>
      </c>
      <c r="N64" s="14" t="e">
        <f t="shared" si="1"/>
        <v>#REF!</v>
      </c>
      <c r="O64" s="14"/>
      <c r="P64" s="14" t="e">
        <f t="shared" si="2"/>
        <v>#REF!</v>
      </c>
      <c r="Q64" s="14">
        <f t="shared" si="3"/>
        <v>500</v>
      </c>
      <c r="R64" s="14">
        <f t="shared" si="4"/>
        <v>4000</v>
      </c>
      <c r="S64" s="14">
        <f t="shared" si="5"/>
        <v>0</v>
      </c>
      <c r="T64" s="15" t="e">
        <f t="shared" si="6"/>
        <v>#REF!</v>
      </c>
      <c r="U64"/>
    </row>
    <row r="65" spans="1:21" ht="66">
      <c r="A65" s="3" t="s">
        <v>589</v>
      </c>
      <c r="B65" s="3" t="s">
        <v>559</v>
      </c>
      <c r="C65" s="3" t="s">
        <v>483</v>
      </c>
      <c r="D65" s="3" t="s">
        <v>590</v>
      </c>
      <c r="E65" s="3" t="s">
        <v>29</v>
      </c>
      <c r="F65" s="4">
        <v>59</v>
      </c>
      <c r="G65" s="17" t="e">
        <f t="shared" si="13"/>
        <v>#REF!</v>
      </c>
      <c r="H65" s="17" t="e">
        <f t="shared" si="14"/>
        <v>#REF!</v>
      </c>
      <c r="I65" s="17"/>
      <c r="K65" s="16">
        <v>70</v>
      </c>
      <c r="L65" s="14" t="e">
        <f t="shared" si="0"/>
        <v>#REF!</v>
      </c>
      <c r="M65" s="14">
        <v>830</v>
      </c>
      <c r="N65" s="14" t="e">
        <f t="shared" si="1"/>
        <v>#REF!</v>
      </c>
      <c r="O65" s="14"/>
      <c r="P65" s="14" t="e">
        <f t="shared" si="2"/>
        <v>#REF!</v>
      </c>
      <c r="Q65" s="14">
        <f t="shared" si="3"/>
        <v>4130</v>
      </c>
      <c r="R65" s="14">
        <f t="shared" si="4"/>
        <v>48970</v>
      </c>
      <c r="S65" s="14">
        <f t="shared" si="5"/>
        <v>0</v>
      </c>
      <c r="T65" s="15" t="e">
        <f t="shared" si="6"/>
        <v>#REF!</v>
      </c>
      <c r="U65"/>
    </row>
    <row r="66" spans="1:21" ht="82.5">
      <c r="A66" s="3" t="s">
        <v>591</v>
      </c>
      <c r="B66" s="3" t="s">
        <v>559</v>
      </c>
      <c r="C66" s="3" t="s">
        <v>483</v>
      </c>
      <c r="D66" s="3" t="s">
        <v>592</v>
      </c>
      <c r="E66" s="3" t="s">
        <v>29</v>
      </c>
      <c r="F66" s="4">
        <v>8</v>
      </c>
      <c r="G66" s="17" t="e">
        <f t="shared" si="13"/>
        <v>#REF!</v>
      </c>
      <c r="H66" s="17" t="e">
        <f t="shared" si="14"/>
        <v>#REF!</v>
      </c>
      <c r="I66" s="17"/>
      <c r="K66" s="16">
        <v>70</v>
      </c>
      <c r="L66" s="14" t="e">
        <f t="shared" si="0"/>
        <v>#REF!</v>
      </c>
      <c r="M66" s="14">
        <v>225</v>
      </c>
      <c r="N66" s="14" t="e">
        <f t="shared" si="1"/>
        <v>#REF!</v>
      </c>
      <c r="O66" s="14"/>
      <c r="P66" s="14" t="e">
        <f t="shared" si="2"/>
        <v>#REF!</v>
      </c>
      <c r="Q66" s="14">
        <f t="shared" si="3"/>
        <v>560</v>
      </c>
      <c r="R66" s="14">
        <f t="shared" si="4"/>
        <v>1800</v>
      </c>
      <c r="S66" s="14">
        <f t="shared" si="5"/>
        <v>0</v>
      </c>
      <c r="T66" s="15" t="e">
        <f t="shared" si="6"/>
        <v>#REF!</v>
      </c>
      <c r="U66"/>
    </row>
    <row r="67" spans="1:21" ht="82.5">
      <c r="A67" s="3" t="s">
        <v>593</v>
      </c>
      <c r="B67" s="3" t="s">
        <v>559</v>
      </c>
      <c r="C67" s="3" t="s">
        <v>483</v>
      </c>
      <c r="D67" s="3" t="s">
        <v>594</v>
      </c>
      <c r="E67" s="3" t="s">
        <v>29</v>
      </c>
      <c r="F67" s="4">
        <v>3</v>
      </c>
      <c r="G67" s="17" t="e">
        <f t="shared" si="13"/>
        <v>#REF!</v>
      </c>
      <c r="H67" s="17" t="e">
        <f t="shared" si="14"/>
        <v>#REF!</v>
      </c>
      <c r="I67" s="17"/>
      <c r="K67" s="16">
        <v>250</v>
      </c>
      <c r="L67" s="14" t="e">
        <f t="shared" si="0"/>
        <v>#REF!</v>
      </c>
      <c r="M67" s="14">
        <v>1200</v>
      </c>
      <c r="N67" s="14" t="e">
        <f t="shared" si="1"/>
        <v>#REF!</v>
      </c>
      <c r="O67" s="14"/>
      <c r="P67" s="14" t="e">
        <f t="shared" si="2"/>
        <v>#REF!</v>
      </c>
      <c r="Q67" s="14">
        <f t="shared" si="3"/>
        <v>750</v>
      </c>
      <c r="R67" s="14">
        <f t="shared" si="4"/>
        <v>3600</v>
      </c>
      <c r="S67" s="14">
        <f t="shared" si="5"/>
        <v>0</v>
      </c>
      <c r="T67" s="15" t="e">
        <f t="shared" si="6"/>
        <v>#REF!</v>
      </c>
      <c r="U67"/>
    </row>
    <row r="68" spans="1:21" ht="82.5">
      <c r="A68" s="3" t="s">
        <v>595</v>
      </c>
      <c r="B68" s="3" t="s">
        <v>559</v>
      </c>
      <c r="C68" s="3" t="s">
        <v>483</v>
      </c>
      <c r="D68" s="3" t="s">
        <v>596</v>
      </c>
      <c r="E68" s="3" t="s">
        <v>29</v>
      </c>
      <c r="F68" s="4">
        <v>24</v>
      </c>
      <c r="G68" s="17" t="e">
        <f t="shared" si="13"/>
        <v>#REF!</v>
      </c>
      <c r="H68" s="17" t="e">
        <f t="shared" si="14"/>
        <v>#REF!</v>
      </c>
      <c r="I68" s="17"/>
      <c r="K68" s="16">
        <v>70</v>
      </c>
      <c r="L68" s="14" t="e">
        <f t="shared" si="0"/>
        <v>#REF!</v>
      </c>
      <c r="M68" s="14">
        <v>240</v>
      </c>
      <c r="N68" s="14" t="e">
        <f t="shared" si="1"/>
        <v>#REF!</v>
      </c>
      <c r="O68" s="14"/>
      <c r="P68" s="14" t="e">
        <f t="shared" si="2"/>
        <v>#REF!</v>
      </c>
      <c r="Q68" s="14">
        <f t="shared" si="3"/>
        <v>1680</v>
      </c>
      <c r="R68" s="14">
        <f t="shared" si="4"/>
        <v>5760</v>
      </c>
      <c r="S68" s="14">
        <f t="shared" si="5"/>
        <v>0</v>
      </c>
      <c r="T68" s="15" t="e">
        <f t="shared" si="6"/>
        <v>#REF!</v>
      </c>
      <c r="U68"/>
    </row>
    <row r="69" spans="1:21" ht="66">
      <c r="A69" s="3" t="s">
        <v>597</v>
      </c>
      <c r="B69" s="3" t="s">
        <v>559</v>
      </c>
      <c r="C69" s="3" t="s">
        <v>483</v>
      </c>
      <c r="D69" s="3" t="s">
        <v>598</v>
      </c>
      <c r="E69" s="3" t="s">
        <v>29</v>
      </c>
      <c r="F69" s="4">
        <v>4</v>
      </c>
      <c r="G69" s="17" t="e">
        <f t="shared" si="13"/>
        <v>#REF!</v>
      </c>
      <c r="H69" s="17" t="e">
        <f t="shared" si="14"/>
        <v>#REF!</v>
      </c>
      <c r="I69" s="17"/>
      <c r="K69" s="16">
        <v>250</v>
      </c>
      <c r="L69" s="14" t="e">
        <f t="shared" si="0"/>
        <v>#REF!</v>
      </c>
      <c r="M69" s="14">
        <v>1900</v>
      </c>
      <c r="N69" s="14" t="e">
        <f t="shared" si="1"/>
        <v>#REF!</v>
      </c>
      <c r="O69" s="14"/>
      <c r="P69" s="14" t="e">
        <f t="shared" si="2"/>
        <v>#REF!</v>
      </c>
      <c r="Q69" s="14">
        <f t="shared" si="3"/>
        <v>1000</v>
      </c>
      <c r="R69" s="14">
        <f t="shared" si="4"/>
        <v>7600</v>
      </c>
      <c r="S69" s="14">
        <f t="shared" si="5"/>
        <v>0</v>
      </c>
      <c r="T69" s="15" t="e">
        <f t="shared" si="6"/>
        <v>#REF!</v>
      </c>
      <c r="U69"/>
    </row>
    <row r="70" spans="1:21" ht="66">
      <c r="A70" s="3" t="s">
        <v>599</v>
      </c>
      <c r="B70" s="3" t="s">
        <v>600</v>
      </c>
      <c r="C70" s="3" t="s">
        <v>483</v>
      </c>
      <c r="D70" s="3" t="s">
        <v>601</v>
      </c>
      <c r="E70" s="3" t="s">
        <v>25</v>
      </c>
      <c r="F70" s="4">
        <v>140</v>
      </c>
      <c r="G70" s="17" t="e">
        <f t="shared" si="13"/>
        <v>#REF!</v>
      </c>
      <c r="H70" s="17" t="e">
        <f t="shared" si="14"/>
        <v>#REF!</v>
      </c>
      <c r="I70" s="17"/>
      <c r="K70" s="16">
        <v>70</v>
      </c>
      <c r="L70" s="14" t="e">
        <f t="shared" ref="L70:L135" si="15">K70+K70*$U$2</f>
        <v>#REF!</v>
      </c>
      <c r="M70" s="14">
        <v>129</v>
      </c>
      <c r="N70" s="14" t="e">
        <f t="shared" ref="N70:N133" si="16">M70+M70*$U$2</f>
        <v>#REF!</v>
      </c>
      <c r="O70" s="14"/>
      <c r="P70" s="14" t="e">
        <f t="shared" ref="P70:P133" si="17">O70+O70*$U$2</f>
        <v>#REF!</v>
      </c>
      <c r="Q70" s="14">
        <f t="shared" ref="Q70:Q133" si="18">$F70*K70</f>
        <v>9800</v>
      </c>
      <c r="R70" s="14">
        <f t="shared" ref="R70:R133" si="19">$F70*M70</f>
        <v>18060</v>
      </c>
      <c r="S70" s="14">
        <f t="shared" ref="S70:S133" si="20">$F70*O70</f>
        <v>0</v>
      </c>
      <c r="T70" s="15" t="e">
        <f t="shared" ref="T70:T133" si="21">(Q70+R70+S70)+(Q70+R70+S70)*$U$2</f>
        <v>#REF!</v>
      </c>
      <c r="U70"/>
    </row>
    <row r="71" spans="1:21" ht="66">
      <c r="A71" s="3" t="s">
        <v>602</v>
      </c>
      <c r="B71" s="3" t="s">
        <v>559</v>
      </c>
      <c r="C71" s="3" t="s">
        <v>483</v>
      </c>
      <c r="D71" s="3" t="s">
        <v>603</v>
      </c>
      <c r="E71" s="3" t="s">
        <v>29</v>
      </c>
      <c r="F71" s="4">
        <v>19</v>
      </c>
      <c r="G71" s="17" t="e">
        <f t="shared" si="13"/>
        <v>#REF!</v>
      </c>
      <c r="H71" s="17" t="e">
        <f t="shared" si="14"/>
        <v>#REF!</v>
      </c>
      <c r="I71" s="17"/>
      <c r="K71" s="16">
        <v>70</v>
      </c>
      <c r="L71" s="14" t="e">
        <f t="shared" si="15"/>
        <v>#REF!</v>
      </c>
      <c r="M71" s="14">
        <v>260</v>
      </c>
      <c r="N71" s="14" t="e">
        <f t="shared" si="16"/>
        <v>#REF!</v>
      </c>
      <c r="O71" s="14"/>
      <c r="P71" s="14" t="e">
        <f t="shared" si="17"/>
        <v>#REF!</v>
      </c>
      <c r="Q71" s="14">
        <f t="shared" si="18"/>
        <v>1330</v>
      </c>
      <c r="R71" s="14">
        <f t="shared" si="19"/>
        <v>4940</v>
      </c>
      <c r="S71" s="14">
        <f t="shared" si="20"/>
        <v>0</v>
      </c>
      <c r="T71" s="15" t="e">
        <f t="shared" si="21"/>
        <v>#REF!</v>
      </c>
      <c r="U71"/>
    </row>
    <row r="72" spans="1:21" ht="66">
      <c r="A72" s="3" t="s">
        <v>604</v>
      </c>
      <c r="B72" s="3" t="s">
        <v>559</v>
      </c>
      <c r="C72" s="3" t="s">
        <v>483</v>
      </c>
      <c r="D72" s="3" t="s">
        <v>605</v>
      </c>
      <c r="E72" s="3" t="s">
        <v>29</v>
      </c>
      <c r="F72" s="4">
        <v>18</v>
      </c>
      <c r="G72" s="17" t="e">
        <f t="shared" si="13"/>
        <v>#REF!</v>
      </c>
      <c r="H72" s="17" t="e">
        <f t="shared" si="14"/>
        <v>#REF!</v>
      </c>
      <c r="I72" s="17"/>
      <c r="K72" s="16">
        <v>70</v>
      </c>
      <c r="L72" s="14" t="e">
        <f t="shared" si="15"/>
        <v>#REF!</v>
      </c>
      <c r="M72" s="14">
        <v>180</v>
      </c>
      <c r="N72" s="14" t="e">
        <f t="shared" si="16"/>
        <v>#REF!</v>
      </c>
      <c r="O72" s="14"/>
      <c r="P72" s="14" t="e">
        <f t="shared" si="17"/>
        <v>#REF!</v>
      </c>
      <c r="Q72" s="14">
        <f t="shared" si="18"/>
        <v>1260</v>
      </c>
      <c r="R72" s="14">
        <f t="shared" si="19"/>
        <v>3240</v>
      </c>
      <c r="S72" s="14">
        <f t="shared" si="20"/>
        <v>0</v>
      </c>
      <c r="T72" s="15" t="e">
        <f t="shared" si="21"/>
        <v>#REF!</v>
      </c>
      <c r="U72"/>
    </row>
    <row r="73" spans="1:21" ht="66">
      <c r="A73" s="3" t="s">
        <v>606</v>
      </c>
      <c r="B73" s="3" t="s">
        <v>559</v>
      </c>
      <c r="C73" s="3" t="s">
        <v>483</v>
      </c>
      <c r="D73" s="3" t="s">
        <v>607</v>
      </c>
      <c r="E73" s="3" t="s">
        <v>29</v>
      </c>
      <c r="F73" s="4">
        <v>5</v>
      </c>
      <c r="G73" s="17" t="e">
        <f t="shared" si="13"/>
        <v>#REF!</v>
      </c>
      <c r="H73" s="17" t="e">
        <f t="shared" si="14"/>
        <v>#REF!</v>
      </c>
      <c r="I73" s="17"/>
      <c r="K73" s="16">
        <v>70</v>
      </c>
      <c r="L73" s="14" t="e">
        <f t="shared" si="15"/>
        <v>#REF!</v>
      </c>
      <c r="M73" s="14">
        <v>260</v>
      </c>
      <c r="N73" s="14" t="e">
        <f t="shared" si="16"/>
        <v>#REF!</v>
      </c>
      <c r="O73" s="14"/>
      <c r="P73" s="14" t="e">
        <f t="shared" si="17"/>
        <v>#REF!</v>
      </c>
      <c r="Q73" s="14">
        <f t="shared" si="18"/>
        <v>350</v>
      </c>
      <c r="R73" s="14">
        <f t="shared" si="19"/>
        <v>1300</v>
      </c>
      <c r="S73" s="14">
        <f t="shared" si="20"/>
        <v>0</v>
      </c>
      <c r="T73" s="15" t="e">
        <f t="shared" si="21"/>
        <v>#REF!</v>
      </c>
      <c r="U73"/>
    </row>
    <row r="74" spans="1:21" ht="82.5">
      <c r="A74" s="3" t="s">
        <v>608</v>
      </c>
      <c r="B74" s="3" t="s">
        <v>559</v>
      </c>
      <c r="C74" s="3" t="s">
        <v>483</v>
      </c>
      <c r="D74" s="3" t="s">
        <v>609</v>
      </c>
      <c r="E74" s="3" t="s">
        <v>29</v>
      </c>
      <c r="F74" s="4">
        <v>5</v>
      </c>
      <c r="G74" s="17" t="e">
        <f t="shared" si="13"/>
        <v>#REF!</v>
      </c>
      <c r="H74" s="17" t="e">
        <f t="shared" si="14"/>
        <v>#REF!</v>
      </c>
      <c r="I74" s="17"/>
      <c r="K74" s="16">
        <v>250</v>
      </c>
      <c r="L74" s="14" t="e">
        <f t="shared" si="15"/>
        <v>#REF!</v>
      </c>
      <c r="M74" s="14">
        <v>1180</v>
      </c>
      <c r="N74" s="14" t="e">
        <f t="shared" si="16"/>
        <v>#REF!</v>
      </c>
      <c r="O74" s="14"/>
      <c r="P74" s="14" t="e">
        <f t="shared" si="17"/>
        <v>#REF!</v>
      </c>
      <c r="Q74" s="14">
        <f t="shared" si="18"/>
        <v>1250</v>
      </c>
      <c r="R74" s="14">
        <f t="shared" si="19"/>
        <v>5900</v>
      </c>
      <c r="S74" s="14">
        <f t="shared" si="20"/>
        <v>0</v>
      </c>
      <c r="T74" s="15" t="e">
        <f t="shared" si="21"/>
        <v>#REF!</v>
      </c>
      <c r="U74"/>
    </row>
    <row r="75" spans="1:21" ht="82.5">
      <c r="A75" s="3" t="s">
        <v>610</v>
      </c>
      <c r="B75" s="3" t="s">
        <v>559</v>
      </c>
      <c r="C75" s="3" t="s">
        <v>483</v>
      </c>
      <c r="D75" s="3" t="s">
        <v>611</v>
      </c>
      <c r="E75" s="3" t="s">
        <v>29</v>
      </c>
      <c r="F75" s="4">
        <v>24</v>
      </c>
      <c r="G75" s="17" t="e">
        <f t="shared" si="13"/>
        <v>#REF!</v>
      </c>
      <c r="H75" s="17" t="e">
        <f t="shared" si="14"/>
        <v>#REF!</v>
      </c>
      <c r="I75" s="17"/>
      <c r="K75" s="16">
        <v>70</v>
      </c>
      <c r="L75" s="14" t="e">
        <f t="shared" si="15"/>
        <v>#REF!</v>
      </c>
      <c r="M75" s="14">
        <v>249</v>
      </c>
      <c r="N75" s="14" t="e">
        <f t="shared" si="16"/>
        <v>#REF!</v>
      </c>
      <c r="O75" s="14"/>
      <c r="P75" s="14" t="e">
        <f t="shared" si="17"/>
        <v>#REF!</v>
      </c>
      <c r="Q75" s="14">
        <f t="shared" si="18"/>
        <v>1680</v>
      </c>
      <c r="R75" s="14">
        <f t="shared" si="19"/>
        <v>5976</v>
      </c>
      <c r="S75" s="14">
        <f t="shared" si="20"/>
        <v>0</v>
      </c>
      <c r="T75" s="15" t="e">
        <f t="shared" si="21"/>
        <v>#REF!</v>
      </c>
      <c r="U75"/>
    </row>
    <row r="76" spans="1:21" ht="82.5">
      <c r="A76" s="3" t="s">
        <v>612</v>
      </c>
      <c r="B76" s="3" t="s">
        <v>559</v>
      </c>
      <c r="C76" s="3" t="s">
        <v>483</v>
      </c>
      <c r="D76" s="3" t="s">
        <v>613</v>
      </c>
      <c r="E76" s="3" t="s">
        <v>29</v>
      </c>
      <c r="F76" s="4">
        <v>9</v>
      </c>
      <c r="G76" s="17" t="e">
        <f t="shared" si="13"/>
        <v>#REF!</v>
      </c>
      <c r="H76" s="17" t="e">
        <f t="shared" si="14"/>
        <v>#REF!</v>
      </c>
      <c r="I76" s="17"/>
      <c r="K76" s="16">
        <v>70</v>
      </c>
      <c r="L76" s="14" t="e">
        <f t="shared" si="15"/>
        <v>#REF!</v>
      </c>
      <c r="M76" s="14">
        <v>258</v>
      </c>
      <c r="N76" s="14" t="e">
        <f t="shared" si="16"/>
        <v>#REF!</v>
      </c>
      <c r="O76" s="14"/>
      <c r="P76" s="14" t="e">
        <f t="shared" si="17"/>
        <v>#REF!</v>
      </c>
      <c r="Q76" s="14">
        <f t="shared" si="18"/>
        <v>630</v>
      </c>
      <c r="R76" s="14">
        <f t="shared" si="19"/>
        <v>2322</v>
      </c>
      <c r="S76" s="14">
        <f t="shared" si="20"/>
        <v>0</v>
      </c>
      <c r="T76" s="15" t="e">
        <f t="shared" si="21"/>
        <v>#REF!</v>
      </c>
      <c r="U76"/>
    </row>
    <row r="77" spans="1:21" ht="82.5">
      <c r="A77" s="3" t="s">
        <v>614</v>
      </c>
      <c r="B77" s="3" t="s">
        <v>559</v>
      </c>
      <c r="C77" s="3" t="s">
        <v>483</v>
      </c>
      <c r="D77" s="3" t="s">
        <v>615</v>
      </c>
      <c r="E77" s="3" t="s">
        <v>29</v>
      </c>
      <c r="F77" s="4">
        <v>5</v>
      </c>
      <c r="G77" s="17" t="e">
        <f t="shared" si="13"/>
        <v>#REF!</v>
      </c>
      <c r="H77" s="17" t="e">
        <f t="shared" si="14"/>
        <v>#REF!</v>
      </c>
      <c r="I77" s="17"/>
      <c r="K77" s="16">
        <v>70</v>
      </c>
      <c r="L77" s="14" t="e">
        <f t="shared" si="15"/>
        <v>#REF!</v>
      </c>
      <c r="M77" s="14">
        <v>338</v>
      </c>
      <c r="N77" s="14" t="e">
        <f t="shared" si="16"/>
        <v>#REF!</v>
      </c>
      <c r="O77" s="14"/>
      <c r="P77" s="14" t="e">
        <f t="shared" si="17"/>
        <v>#REF!</v>
      </c>
      <c r="Q77" s="14">
        <f t="shared" si="18"/>
        <v>350</v>
      </c>
      <c r="R77" s="14">
        <f t="shared" si="19"/>
        <v>1690</v>
      </c>
      <c r="S77" s="14">
        <f t="shared" si="20"/>
        <v>0</v>
      </c>
      <c r="T77" s="15" t="e">
        <f t="shared" si="21"/>
        <v>#REF!</v>
      </c>
      <c r="U77"/>
    </row>
    <row r="78" spans="1:21" ht="82.5">
      <c r="A78" s="3" t="s">
        <v>616</v>
      </c>
      <c r="B78" s="3" t="s">
        <v>559</v>
      </c>
      <c r="C78" s="3" t="s">
        <v>483</v>
      </c>
      <c r="D78" s="3" t="s">
        <v>617</v>
      </c>
      <c r="E78" s="3" t="s">
        <v>29</v>
      </c>
      <c r="F78" s="4">
        <v>24</v>
      </c>
      <c r="G78" s="17" t="e">
        <f t="shared" si="13"/>
        <v>#REF!</v>
      </c>
      <c r="H78" s="17" t="e">
        <f t="shared" si="14"/>
        <v>#REF!</v>
      </c>
      <c r="I78" s="17"/>
      <c r="K78" s="16">
        <v>70</v>
      </c>
      <c r="L78" s="14" t="e">
        <f t="shared" si="15"/>
        <v>#REF!</v>
      </c>
      <c r="M78" s="14">
        <v>250</v>
      </c>
      <c r="N78" s="14" t="e">
        <f t="shared" si="16"/>
        <v>#REF!</v>
      </c>
      <c r="O78" s="14"/>
      <c r="P78" s="14" t="e">
        <f t="shared" si="17"/>
        <v>#REF!</v>
      </c>
      <c r="Q78" s="14">
        <f t="shared" si="18"/>
        <v>1680</v>
      </c>
      <c r="R78" s="14">
        <f t="shared" si="19"/>
        <v>6000</v>
      </c>
      <c r="S78" s="14">
        <f t="shared" si="20"/>
        <v>0</v>
      </c>
      <c r="T78" s="15" t="e">
        <f t="shared" si="21"/>
        <v>#REF!</v>
      </c>
      <c r="U78"/>
    </row>
    <row r="79" spans="1:21" ht="82.5">
      <c r="A79" s="3" t="s">
        <v>618</v>
      </c>
      <c r="B79" s="3" t="s">
        <v>559</v>
      </c>
      <c r="C79" s="3" t="s">
        <v>483</v>
      </c>
      <c r="D79" s="3" t="s">
        <v>619</v>
      </c>
      <c r="E79" s="3" t="s">
        <v>29</v>
      </c>
      <c r="F79" s="4">
        <v>15</v>
      </c>
      <c r="G79" s="17" t="e">
        <f t="shared" si="13"/>
        <v>#REF!</v>
      </c>
      <c r="H79" s="17" t="e">
        <f t="shared" si="14"/>
        <v>#REF!</v>
      </c>
      <c r="I79" s="17"/>
      <c r="K79" s="16">
        <v>70</v>
      </c>
      <c r="L79" s="14" t="e">
        <f t="shared" si="15"/>
        <v>#REF!</v>
      </c>
      <c r="M79" s="14">
        <v>360</v>
      </c>
      <c r="N79" s="14" t="e">
        <f t="shared" si="16"/>
        <v>#REF!</v>
      </c>
      <c r="O79" s="14"/>
      <c r="P79" s="14" t="e">
        <f t="shared" si="17"/>
        <v>#REF!</v>
      </c>
      <c r="Q79" s="14">
        <f t="shared" si="18"/>
        <v>1050</v>
      </c>
      <c r="R79" s="14">
        <f t="shared" si="19"/>
        <v>5400</v>
      </c>
      <c r="S79" s="14">
        <f t="shared" si="20"/>
        <v>0</v>
      </c>
      <c r="T79" s="15" t="e">
        <f t="shared" si="21"/>
        <v>#REF!</v>
      </c>
      <c r="U79"/>
    </row>
    <row r="80" spans="1:21" ht="82.5">
      <c r="A80" s="3" t="s">
        <v>620</v>
      </c>
      <c r="B80" s="3" t="s">
        <v>559</v>
      </c>
      <c r="C80" s="3" t="s">
        <v>483</v>
      </c>
      <c r="D80" s="3" t="s">
        <v>621</v>
      </c>
      <c r="E80" s="3" t="s">
        <v>29</v>
      </c>
      <c r="F80" s="4">
        <v>12</v>
      </c>
      <c r="G80" s="17" t="e">
        <f t="shared" si="13"/>
        <v>#REF!</v>
      </c>
      <c r="H80" s="17" t="e">
        <f t="shared" si="14"/>
        <v>#REF!</v>
      </c>
      <c r="I80" s="17"/>
      <c r="K80" s="16">
        <v>70</v>
      </c>
      <c r="L80" s="14" t="e">
        <f t="shared" si="15"/>
        <v>#REF!</v>
      </c>
      <c r="M80" s="14">
        <v>250</v>
      </c>
      <c r="N80" s="14" t="e">
        <f t="shared" si="16"/>
        <v>#REF!</v>
      </c>
      <c r="O80" s="14"/>
      <c r="P80" s="14" t="e">
        <f t="shared" si="17"/>
        <v>#REF!</v>
      </c>
      <c r="Q80" s="14">
        <f t="shared" si="18"/>
        <v>840</v>
      </c>
      <c r="R80" s="14">
        <f t="shared" si="19"/>
        <v>3000</v>
      </c>
      <c r="S80" s="14">
        <f t="shared" si="20"/>
        <v>0</v>
      </c>
      <c r="T80" s="15" t="e">
        <f t="shared" si="21"/>
        <v>#REF!</v>
      </c>
      <c r="U80"/>
    </row>
    <row r="81" spans="1:21" ht="82.5">
      <c r="A81" s="3" t="s">
        <v>622</v>
      </c>
      <c r="B81" s="3" t="s">
        <v>559</v>
      </c>
      <c r="C81" s="3" t="s">
        <v>483</v>
      </c>
      <c r="D81" s="3" t="s">
        <v>623</v>
      </c>
      <c r="E81" s="3" t="s">
        <v>29</v>
      </c>
      <c r="F81" s="4">
        <v>50</v>
      </c>
      <c r="G81" s="17" t="e">
        <f t="shared" si="13"/>
        <v>#REF!</v>
      </c>
      <c r="H81" s="17" t="e">
        <f t="shared" si="14"/>
        <v>#REF!</v>
      </c>
      <c r="I81" s="17"/>
      <c r="K81" s="16">
        <v>70</v>
      </c>
      <c r="L81" s="14" t="e">
        <f t="shared" si="15"/>
        <v>#REF!</v>
      </c>
      <c r="M81" s="14">
        <v>330</v>
      </c>
      <c r="N81" s="14" t="e">
        <f t="shared" si="16"/>
        <v>#REF!</v>
      </c>
      <c r="O81" s="14"/>
      <c r="P81" s="14" t="e">
        <f t="shared" si="17"/>
        <v>#REF!</v>
      </c>
      <c r="Q81" s="14">
        <f t="shared" si="18"/>
        <v>3500</v>
      </c>
      <c r="R81" s="14">
        <f t="shared" si="19"/>
        <v>16500</v>
      </c>
      <c r="S81" s="14">
        <f t="shared" si="20"/>
        <v>0</v>
      </c>
      <c r="T81" s="15" t="e">
        <f t="shared" si="21"/>
        <v>#REF!</v>
      </c>
      <c r="U81"/>
    </row>
    <row r="82" spans="1:21" ht="99">
      <c r="A82" s="3" t="s">
        <v>624</v>
      </c>
      <c r="B82" s="3" t="s">
        <v>559</v>
      </c>
      <c r="C82" s="3" t="s">
        <v>483</v>
      </c>
      <c r="D82" s="3" t="s">
        <v>625</v>
      </c>
      <c r="E82" s="3" t="s">
        <v>29</v>
      </c>
      <c r="F82" s="4">
        <v>4</v>
      </c>
      <c r="G82" s="17" t="e">
        <f t="shared" si="13"/>
        <v>#REF!</v>
      </c>
      <c r="H82" s="17" t="e">
        <f t="shared" si="14"/>
        <v>#REF!</v>
      </c>
      <c r="I82" s="17"/>
      <c r="K82" s="16">
        <v>70</v>
      </c>
      <c r="L82" s="14" t="e">
        <f t="shared" si="15"/>
        <v>#REF!</v>
      </c>
      <c r="M82" s="14">
        <v>420</v>
      </c>
      <c r="N82" s="14" t="e">
        <f t="shared" si="16"/>
        <v>#REF!</v>
      </c>
      <c r="O82" s="14"/>
      <c r="P82" s="14" t="e">
        <f t="shared" si="17"/>
        <v>#REF!</v>
      </c>
      <c r="Q82" s="14">
        <f t="shared" si="18"/>
        <v>280</v>
      </c>
      <c r="R82" s="14">
        <f t="shared" si="19"/>
        <v>1680</v>
      </c>
      <c r="S82" s="14">
        <f t="shared" si="20"/>
        <v>0</v>
      </c>
      <c r="T82" s="15" t="e">
        <f t="shared" si="21"/>
        <v>#REF!</v>
      </c>
      <c r="U82"/>
    </row>
    <row r="83" spans="1:21" ht="115.5">
      <c r="A83" s="3" t="s">
        <v>626</v>
      </c>
      <c r="B83" s="3" t="s">
        <v>559</v>
      </c>
      <c r="C83" s="3" t="s">
        <v>483</v>
      </c>
      <c r="D83" s="3" t="s">
        <v>627</v>
      </c>
      <c r="E83" s="3" t="s">
        <v>29</v>
      </c>
      <c r="F83" s="4">
        <v>1</v>
      </c>
      <c r="G83" s="17" t="e">
        <f t="shared" si="13"/>
        <v>#REF!</v>
      </c>
      <c r="H83" s="17" t="e">
        <f t="shared" si="14"/>
        <v>#REF!</v>
      </c>
      <c r="I83" s="17"/>
      <c r="K83" s="16">
        <v>70</v>
      </c>
      <c r="L83" s="14" t="e">
        <f t="shared" si="15"/>
        <v>#REF!</v>
      </c>
      <c r="M83" s="14">
        <v>385</v>
      </c>
      <c r="N83" s="14" t="e">
        <f t="shared" si="16"/>
        <v>#REF!</v>
      </c>
      <c r="O83" s="14"/>
      <c r="P83" s="14" t="e">
        <f t="shared" si="17"/>
        <v>#REF!</v>
      </c>
      <c r="Q83" s="14">
        <f t="shared" si="18"/>
        <v>70</v>
      </c>
      <c r="R83" s="14">
        <f t="shared" si="19"/>
        <v>385</v>
      </c>
      <c r="S83" s="14">
        <f t="shared" si="20"/>
        <v>0</v>
      </c>
      <c r="T83" s="15" t="e">
        <f t="shared" si="21"/>
        <v>#REF!</v>
      </c>
      <c r="U83"/>
    </row>
    <row r="84" spans="1:21" ht="115.5">
      <c r="A84" s="3" t="s">
        <v>628</v>
      </c>
      <c r="B84" s="3" t="s">
        <v>559</v>
      </c>
      <c r="C84" s="3" t="s">
        <v>483</v>
      </c>
      <c r="D84" s="3" t="s">
        <v>629</v>
      </c>
      <c r="E84" s="3" t="s">
        <v>29</v>
      </c>
      <c r="F84" s="4">
        <v>1</v>
      </c>
      <c r="G84" s="17" t="e">
        <f t="shared" si="13"/>
        <v>#REF!</v>
      </c>
      <c r="H84" s="17" t="e">
        <f t="shared" si="14"/>
        <v>#REF!</v>
      </c>
      <c r="I84" s="17"/>
      <c r="K84" s="16">
        <v>70</v>
      </c>
      <c r="L84" s="14" t="e">
        <f t="shared" si="15"/>
        <v>#REF!</v>
      </c>
      <c r="M84" s="14">
        <v>385</v>
      </c>
      <c r="N84" s="14" t="e">
        <f t="shared" si="16"/>
        <v>#REF!</v>
      </c>
      <c r="O84" s="14"/>
      <c r="P84" s="14" t="e">
        <f t="shared" si="17"/>
        <v>#REF!</v>
      </c>
      <c r="Q84" s="14">
        <f t="shared" si="18"/>
        <v>70</v>
      </c>
      <c r="R84" s="14">
        <f t="shared" si="19"/>
        <v>385</v>
      </c>
      <c r="S84" s="14">
        <f t="shared" si="20"/>
        <v>0</v>
      </c>
      <c r="T84" s="15" t="e">
        <f t="shared" si="21"/>
        <v>#REF!</v>
      </c>
      <c r="U84"/>
    </row>
    <row r="85" spans="1:21" ht="99">
      <c r="A85" s="3" t="s">
        <v>630</v>
      </c>
      <c r="B85" s="3" t="s">
        <v>559</v>
      </c>
      <c r="C85" s="3" t="s">
        <v>483</v>
      </c>
      <c r="D85" s="3" t="s">
        <v>631</v>
      </c>
      <c r="E85" s="3" t="s">
        <v>29</v>
      </c>
      <c r="F85" s="4">
        <v>17</v>
      </c>
      <c r="G85" s="17" t="e">
        <f t="shared" si="13"/>
        <v>#REF!</v>
      </c>
      <c r="H85" s="17" t="e">
        <f t="shared" si="14"/>
        <v>#REF!</v>
      </c>
      <c r="I85" s="17"/>
      <c r="K85" s="16">
        <v>250</v>
      </c>
      <c r="L85" s="14" t="e">
        <f t="shared" si="15"/>
        <v>#REF!</v>
      </c>
      <c r="M85" s="14">
        <v>1555</v>
      </c>
      <c r="N85" s="14" t="e">
        <f t="shared" si="16"/>
        <v>#REF!</v>
      </c>
      <c r="O85" s="14"/>
      <c r="P85" s="14" t="e">
        <f t="shared" si="17"/>
        <v>#REF!</v>
      </c>
      <c r="Q85" s="14">
        <f t="shared" si="18"/>
        <v>4250</v>
      </c>
      <c r="R85" s="14">
        <f t="shared" si="19"/>
        <v>26435</v>
      </c>
      <c r="S85" s="14">
        <f t="shared" si="20"/>
        <v>0</v>
      </c>
      <c r="T85" s="15" t="e">
        <f t="shared" si="21"/>
        <v>#REF!</v>
      </c>
      <c r="U85"/>
    </row>
    <row r="86" spans="1:21" ht="99">
      <c r="A86" s="3" t="s">
        <v>632</v>
      </c>
      <c r="B86" s="3" t="s">
        <v>559</v>
      </c>
      <c r="C86" s="3" t="s">
        <v>483</v>
      </c>
      <c r="D86" s="3" t="s">
        <v>633</v>
      </c>
      <c r="E86" s="3" t="s">
        <v>29</v>
      </c>
      <c r="F86" s="4">
        <v>11</v>
      </c>
      <c r="G86" s="17" t="e">
        <f t="shared" si="13"/>
        <v>#REF!</v>
      </c>
      <c r="H86" s="17" t="e">
        <f t="shared" si="14"/>
        <v>#REF!</v>
      </c>
      <c r="I86" s="17"/>
      <c r="K86" s="16">
        <v>70</v>
      </c>
      <c r="L86" s="14" t="e">
        <f t="shared" si="15"/>
        <v>#REF!</v>
      </c>
      <c r="M86" s="14">
        <v>245</v>
      </c>
      <c r="N86" s="14" t="e">
        <f t="shared" si="16"/>
        <v>#REF!</v>
      </c>
      <c r="O86" s="14"/>
      <c r="P86" s="14" t="e">
        <f t="shared" si="17"/>
        <v>#REF!</v>
      </c>
      <c r="Q86" s="14">
        <f t="shared" si="18"/>
        <v>770</v>
      </c>
      <c r="R86" s="14">
        <f t="shared" si="19"/>
        <v>2695</v>
      </c>
      <c r="S86" s="14">
        <f t="shared" si="20"/>
        <v>0</v>
      </c>
      <c r="T86" s="15" t="e">
        <f t="shared" si="21"/>
        <v>#REF!</v>
      </c>
      <c r="U86"/>
    </row>
    <row r="87" spans="1:21" ht="99">
      <c r="A87" s="3" t="s">
        <v>634</v>
      </c>
      <c r="B87" s="3" t="s">
        <v>559</v>
      </c>
      <c r="C87" s="3" t="s">
        <v>483</v>
      </c>
      <c r="D87" s="3" t="s">
        <v>635</v>
      </c>
      <c r="E87" s="3" t="s">
        <v>29</v>
      </c>
      <c r="F87" s="4">
        <v>3</v>
      </c>
      <c r="G87" s="17" t="e">
        <f t="shared" si="13"/>
        <v>#REF!</v>
      </c>
      <c r="H87" s="17" t="e">
        <f t="shared" si="14"/>
        <v>#REF!</v>
      </c>
      <c r="I87" s="17"/>
      <c r="K87" s="16">
        <v>70</v>
      </c>
      <c r="L87" s="14" t="e">
        <f t="shared" si="15"/>
        <v>#REF!</v>
      </c>
      <c r="M87" s="14">
        <v>398</v>
      </c>
      <c r="N87" s="14" t="e">
        <f t="shared" si="16"/>
        <v>#REF!</v>
      </c>
      <c r="O87" s="14"/>
      <c r="P87" s="14" t="e">
        <f t="shared" si="17"/>
        <v>#REF!</v>
      </c>
      <c r="Q87" s="14">
        <f t="shared" si="18"/>
        <v>210</v>
      </c>
      <c r="R87" s="14">
        <f t="shared" si="19"/>
        <v>1194</v>
      </c>
      <c r="S87" s="14">
        <f t="shared" si="20"/>
        <v>0</v>
      </c>
      <c r="T87" s="15" t="e">
        <f t="shared" si="21"/>
        <v>#REF!</v>
      </c>
      <c r="U87"/>
    </row>
    <row r="88" spans="1:21" ht="66">
      <c r="A88" s="3" t="s">
        <v>636</v>
      </c>
      <c r="B88" s="3" t="s">
        <v>559</v>
      </c>
      <c r="C88" s="3" t="s">
        <v>483</v>
      </c>
      <c r="D88" s="3" t="s">
        <v>637</v>
      </c>
      <c r="E88" s="3" t="s">
        <v>29</v>
      </c>
      <c r="F88" s="4">
        <v>3</v>
      </c>
      <c r="G88" s="17" t="e">
        <f t="shared" si="13"/>
        <v>#REF!</v>
      </c>
      <c r="H88" s="17" t="e">
        <f t="shared" si="14"/>
        <v>#REF!</v>
      </c>
      <c r="I88" s="17"/>
      <c r="K88" s="16">
        <v>70</v>
      </c>
      <c r="L88" s="14" t="e">
        <f t="shared" si="15"/>
        <v>#REF!</v>
      </c>
      <c r="M88" s="14">
        <v>120</v>
      </c>
      <c r="N88" s="14" t="e">
        <f t="shared" si="16"/>
        <v>#REF!</v>
      </c>
      <c r="O88" s="14"/>
      <c r="P88" s="14" t="e">
        <f t="shared" si="17"/>
        <v>#REF!</v>
      </c>
      <c r="Q88" s="14">
        <f t="shared" si="18"/>
        <v>210</v>
      </c>
      <c r="R88" s="14">
        <f t="shared" si="19"/>
        <v>360</v>
      </c>
      <c r="S88" s="14">
        <f t="shared" si="20"/>
        <v>0</v>
      </c>
      <c r="T88" s="15" t="e">
        <f t="shared" si="21"/>
        <v>#REF!</v>
      </c>
      <c r="U88"/>
    </row>
    <row r="89" spans="1:21" ht="82.5">
      <c r="A89" s="3" t="s">
        <v>638</v>
      </c>
      <c r="B89" s="3" t="s">
        <v>559</v>
      </c>
      <c r="C89" s="3" t="s">
        <v>483</v>
      </c>
      <c r="D89" s="3" t="s">
        <v>639</v>
      </c>
      <c r="E89" s="3" t="s">
        <v>29</v>
      </c>
      <c r="F89" s="4">
        <v>28</v>
      </c>
      <c r="G89" s="17" t="e">
        <f t="shared" si="13"/>
        <v>#REF!</v>
      </c>
      <c r="H89" s="17" t="e">
        <f t="shared" si="14"/>
        <v>#REF!</v>
      </c>
      <c r="I89" s="17"/>
      <c r="K89" s="16">
        <v>70</v>
      </c>
      <c r="L89" s="14" t="e">
        <f t="shared" si="15"/>
        <v>#REF!</v>
      </c>
      <c r="M89" s="14">
        <v>249</v>
      </c>
      <c r="N89" s="14" t="e">
        <f t="shared" si="16"/>
        <v>#REF!</v>
      </c>
      <c r="O89" s="14"/>
      <c r="P89" s="14" t="e">
        <f t="shared" si="17"/>
        <v>#REF!</v>
      </c>
      <c r="Q89" s="14">
        <f t="shared" si="18"/>
        <v>1960</v>
      </c>
      <c r="R89" s="14">
        <f t="shared" si="19"/>
        <v>6972</v>
      </c>
      <c r="S89" s="14">
        <f t="shared" si="20"/>
        <v>0</v>
      </c>
      <c r="T89" s="15" t="e">
        <f t="shared" si="21"/>
        <v>#REF!</v>
      </c>
      <c r="U89"/>
    </row>
    <row r="90" spans="1:21" ht="66">
      <c r="A90" s="3" t="s">
        <v>640</v>
      </c>
      <c r="B90" s="3" t="s">
        <v>559</v>
      </c>
      <c r="C90" s="3" t="s">
        <v>483</v>
      </c>
      <c r="D90" s="3" t="s">
        <v>641</v>
      </c>
      <c r="E90" s="3" t="s">
        <v>29</v>
      </c>
      <c r="F90" s="4">
        <v>15</v>
      </c>
      <c r="G90" s="17" t="e">
        <f t="shared" si="13"/>
        <v>#REF!</v>
      </c>
      <c r="H90" s="17" t="e">
        <f t="shared" si="14"/>
        <v>#REF!</v>
      </c>
      <c r="I90" s="17"/>
      <c r="K90" s="16">
        <v>70</v>
      </c>
      <c r="L90" s="14" t="e">
        <f t="shared" si="15"/>
        <v>#REF!</v>
      </c>
      <c r="M90" s="14">
        <v>190</v>
      </c>
      <c r="N90" s="14" t="e">
        <f t="shared" si="16"/>
        <v>#REF!</v>
      </c>
      <c r="O90" s="14"/>
      <c r="P90" s="14" t="e">
        <f t="shared" si="17"/>
        <v>#REF!</v>
      </c>
      <c r="Q90" s="14">
        <f t="shared" si="18"/>
        <v>1050</v>
      </c>
      <c r="R90" s="14">
        <f t="shared" si="19"/>
        <v>2850</v>
      </c>
      <c r="S90" s="14">
        <f t="shared" si="20"/>
        <v>0</v>
      </c>
      <c r="T90" s="15" t="e">
        <f t="shared" si="21"/>
        <v>#REF!</v>
      </c>
      <c r="U90"/>
    </row>
    <row r="91" spans="1:21" ht="99">
      <c r="A91" s="3" t="s">
        <v>642</v>
      </c>
      <c r="B91" s="3" t="s">
        <v>559</v>
      </c>
      <c r="C91" s="3" t="s">
        <v>483</v>
      </c>
      <c r="D91" s="3" t="s">
        <v>643</v>
      </c>
      <c r="E91" s="3" t="s">
        <v>29</v>
      </c>
      <c r="F91" s="4">
        <v>40</v>
      </c>
      <c r="G91" s="17" t="e">
        <f t="shared" si="13"/>
        <v>#REF!</v>
      </c>
      <c r="H91" s="17" t="e">
        <f t="shared" si="14"/>
        <v>#REF!</v>
      </c>
      <c r="I91" s="17"/>
      <c r="K91" s="16">
        <v>70</v>
      </c>
      <c r="L91" s="14" t="e">
        <f t="shared" si="15"/>
        <v>#REF!</v>
      </c>
      <c r="M91" s="14">
        <v>190</v>
      </c>
      <c r="N91" s="14" t="e">
        <f t="shared" si="16"/>
        <v>#REF!</v>
      </c>
      <c r="O91" s="14"/>
      <c r="P91" s="14" t="e">
        <f t="shared" si="17"/>
        <v>#REF!</v>
      </c>
      <c r="Q91" s="14">
        <f t="shared" si="18"/>
        <v>2800</v>
      </c>
      <c r="R91" s="14">
        <f t="shared" si="19"/>
        <v>7600</v>
      </c>
      <c r="S91" s="14">
        <f t="shared" si="20"/>
        <v>0</v>
      </c>
      <c r="T91" s="15" t="e">
        <f t="shared" si="21"/>
        <v>#REF!</v>
      </c>
      <c r="U91"/>
    </row>
    <row r="92" spans="1:21" ht="82.5">
      <c r="A92" s="3" t="s">
        <v>644</v>
      </c>
      <c r="B92" s="3" t="s">
        <v>559</v>
      </c>
      <c r="C92" s="3" t="s">
        <v>483</v>
      </c>
      <c r="D92" s="3" t="s">
        <v>645</v>
      </c>
      <c r="E92" s="3" t="s">
        <v>29</v>
      </c>
      <c r="F92" s="4">
        <v>2</v>
      </c>
      <c r="G92" s="17" t="e">
        <f t="shared" si="13"/>
        <v>#REF!</v>
      </c>
      <c r="H92" s="17" t="e">
        <f t="shared" si="14"/>
        <v>#REF!</v>
      </c>
      <c r="I92" s="17"/>
      <c r="K92" s="16">
        <v>70</v>
      </c>
      <c r="L92" s="14" t="e">
        <f t="shared" si="15"/>
        <v>#REF!</v>
      </c>
      <c r="M92" s="14">
        <v>198</v>
      </c>
      <c r="N92" s="14" t="e">
        <f t="shared" si="16"/>
        <v>#REF!</v>
      </c>
      <c r="O92" s="14"/>
      <c r="P92" s="14" t="e">
        <f t="shared" si="17"/>
        <v>#REF!</v>
      </c>
      <c r="Q92" s="14">
        <f t="shared" si="18"/>
        <v>140</v>
      </c>
      <c r="R92" s="14">
        <f t="shared" si="19"/>
        <v>396</v>
      </c>
      <c r="S92" s="14">
        <f t="shared" si="20"/>
        <v>0</v>
      </c>
      <c r="T92" s="15" t="e">
        <f t="shared" si="21"/>
        <v>#REF!</v>
      </c>
      <c r="U92"/>
    </row>
    <row r="93" spans="1:21" ht="82.5">
      <c r="A93" s="3" t="s">
        <v>646</v>
      </c>
      <c r="B93" s="3" t="s">
        <v>559</v>
      </c>
      <c r="C93" s="3" t="s">
        <v>483</v>
      </c>
      <c r="D93" s="3" t="s">
        <v>647</v>
      </c>
      <c r="E93" s="3" t="s">
        <v>29</v>
      </c>
      <c r="F93" s="4">
        <v>24</v>
      </c>
      <c r="G93" s="17" t="e">
        <f t="shared" si="13"/>
        <v>#REF!</v>
      </c>
      <c r="H93" s="17" t="e">
        <f t="shared" si="14"/>
        <v>#REF!</v>
      </c>
      <c r="I93" s="17"/>
      <c r="K93" s="16">
        <v>70</v>
      </c>
      <c r="L93" s="14" t="e">
        <f t="shared" si="15"/>
        <v>#REF!</v>
      </c>
      <c r="M93" s="14">
        <v>370</v>
      </c>
      <c r="N93" s="14" t="e">
        <f t="shared" si="16"/>
        <v>#REF!</v>
      </c>
      <c r="O93" s="14"/>
      <c r="P93" s="14" t="e">
        <f t="shared" si="17"/>
        <v>#REF!</v>
      </c>
      <c r="Q93" s="14">
        <f t="shared" si="18"/>
        <v>1680</v>
      </c>
      <c r="R93" s="14">
        <f t="shared" si="19"/>
        <v>8880</v>
      </c>
      <c r="S93" s="14">
        <f t="shared" si="20"/>
        <v>0</v>
      </c>
      <c r="T93" s="15" t="e">
        <f t="shared" si="21"/>
        <v>#REF!</v>
      </c>
      <c r="U93"/>
    </row>
    <row r="94" spans="1:21" ht="28.5">
      <c r="A94" s="6"/>
      <c r="B94" s="6"/>
      <c r="C94" s="6"/>
      <c r="D94" s="6" t="s">
        <v>648</v>
      </c>
      <c r="E94" s="6"/>
      <c r="F94" s="6"/>
      <c r="G94" s="35"/>
      <c r="H94" s="35" t="e">
        <f>SUM(H50:H93)</f>
        <v>#REF!</v>
      </c>
      <c r="I94" s="35"/>
      <c r="K94" s="16"/>
      <c r="L94" s="14" t="e">
        <f t="shared" si="15"/>
        <v>#REF!</v>
      </c>
      <c r="M94" s="14"/>
      <c r="N94" s="14" t="e">
        <f t="shared" si="16"/>
        <v>#REF!</v>
      </c>
      <c r="O94" s="14"/>
      <c r="P94" s="14" t="e">
        <f t="shared" si="17"/>
        <v>#REF!</v>
      </c>
      <c r="Q94" s="14">
        <f t="shared" si="18"/>
        <v>0</v>
      </c>
      <c r="R94" s="14">
        <f t="shared" si="19"/>
        <v>0</v>
      </c>
      <c r="S94" s="14">
        <f t="shared" si="20"/>
        <v>0</v>
      </c>
      <c r="T94" s="15" t="e">
        <f t="shared" si="21"/>
        <v>#REF!</v>
      </c>
      <c r="U94"/>
    </row>
    <row r="95" spans="1:21">
      <c r="A95" s="2" t="s">
        <v>649</v>
      </c>
      <c r="B95" s="2"/>
      <c r="C95" s="2"/>
      <c r="D95" s="2" t="s">
        <v>37</v>
      </c>
      <c r="E95" s="2"/>
      <c r="F95" s="2"/>
      <c r="G95" s="34"/>
      <c r="H95" s="34"/>
      <c r="I95" s="34"/>
      <c r="K95" s="16"/>
      <c r="L95" s="14" t="e">
        <f t="shared" si="15"/>
        <v>#REF!</v>
      </c>
      <c r="M95" s="14"/>
      <c r="N95" s="14" t="e">
        <f t="shared" si="16"/>
        <v>#REF!</v>
      </c>
      <c r="O95" s="14"/>
      <c r="P95" s="14" t="e">
        <f t="shared" si="17"/>
        <v>#REF!</v>
      </c>
      <c r="Q95" s="14">
        <f t="shared" si="18"/>
        <v>0</v>
      </c>
      <c r="R95" s="14">
        <f t="shared" si="19"/>
        <v>0</v>
      </c>
      <c r="S95" s="14">
        <f t="shared" si="20"/>
        <v>0</v>
      </c>
      <c r="T95" s="15" t="e">
        <f t="shared" si="21"/>
        <v>#REF!</v>
      </c>
      <c r="U95"/>
    </row>
    <row r="96" spans="1:21" ht="66">
      <c r="A96" s="3" t="s">
        <v>650</v>
      </c>
      <c r="B96" s="3" t="s">
        <v>559</v>
      </c>
      <c r="C96" s="3" t="s">
        <v>483</v>
      </c>
      <c r="D96" s="3" t="s">
        <v>651</v>
      </c>
      <c r="E96" s="3" t="s">
        <v>29</v>
      </c>
      <c r="F96" s="4">
        <v>6</v>
      </c>
      <c r="G96" s="17" t="e">
        <f t="shared" ref="G96:G108" si="22">L96+N96+P96</f>
        <v>#REF!</v>
      </c>
      <c r="H96" s="17" t="e">
        <f t="shared" ref="H96:H108" si="23">ROUND(F96*G96,2)</f>
        <v>#REF!</v>
      </c>
      <c r="I96" s="17"/>
      <c r="K96" s="16">
        <v>60</v>
      </c>
      <c r="L96" s="14" t="e">
        <f t="shared" si="15"/>
        <v>#REF!</v>
      </c>
      <c r="M96" s="14">
        <v>220</v>
      </c>
      <c r="N96" s="14" t="e">
        <f t="shared" si="16"/>
        <v>#REF!</v>
      </c>
      <c r="O96" s="14"/>
      <c r="P96" s="14" t="e">
        <f t="shared" si="17"/>
        <v>#REF!</v>
      </c>
      <c r="Q96" s="14">
        <f t="shared" si="18"/>
        <v>360</v>
      </c>
      <c r="R96" s="14">
        <f t="shared" si="19"/>
        <v>1320</v>
      </c>
      <c r="S96" s="14">
        <f t="shared" si="20"/>
        <v>0</v>
      </c>
      <c r="T96" s="15" t="e">
        <f t="shared" si="21"/>
        <v>#REF!</v>
      </c>
      <c r="U96"/>
    </row>
    <row r="97" spans="1:21" ht="66">
      <c r="A97" s="3" t="s">
        <v>652</v>
      </c>
      <c r="B97" s="3" t="s">
        <v>559</v>
      </c>
      <c r="C97" s="3" t="s">
        <v>483</v>
      </c>
      <c r="D97" s="3" t="s">
        <v>653</v>
      </c>
      <c r="E97" s="3" t="s">
        <v>29</v>
      </c>
      <c r="F97" s="4">
        <v>37</v>
      </c>
      <c r="G97" s="17" t="e">
        <f t="shared" si="22"/>
        <v>#REF!</v>
      </c>
      <c r="H97" s="17" t="e">
        <f t="shared" si="23"/>
        <v>#REF!</v>
      </c>
      <c r="I97" s="17"/>
      <c r="K97" s="16">
        <v>60</v>
      </c>
      <c r="L97" s="14" t="e">
        <f t="shared" si="15"/>
        <v>#REF!</v>
      </c>
      <c r="M97" s="14">
        <v>220</v>
      </c>
      <c r="N97" s="14" t="e">
        <f t="shared" si="16"/>
        <v>#REF!</v>
      </c>
      <c r="O97" s="14"/>
      <c r="P97" s="14" t="e">
        <f t="shared" si="17"/>
        <v>#REF!</v>
      </c>
      <c r="Q97" s="14">
        <f t="shared" si="18"/>
        <v>2220</v>
      </c>
      <c r="R97" s="14">
        <f t="shared" si="19"/>
        <v>8140</v>
      </c>
      <c r="S97" s="14">
        <f t="shared" si="20"/>
        <v>0</v>
      </c>
      <c r="T97" s="15" t="e">
        <f t="shared" si="21"/>
        <v>#REF!</v>
      </c>
      <c r="U97"/>
    </row>
    <row r="98" spans="1:21" ht="66">
      <c r="A98" s="3" t="s">
        <v>654</v>
      </c>
      <c r="B98" s="3" t="s">
        <v>559</v>
      </c>
      <c r="C98" s="3" t="s">
        <v>483</v>
      </c>
      <c r="D98" s="3" t="s">
        <v>655</v>
      </c>
      <c r="E98" s="3" t="s">
        <v>29</v>
      </c>
      <c r="F98" s="4">
        <v>5</v>
      </c>
      <c r="G98" s="17" t="e">
        <f t="shared" si="22"/>
        <v>#REF!</v>
      </c>
      <c r="H98" s="17" t="e">
        <f t="shared" si="23"/>
        <v>#REF!</v>
      </c>
      <c r="I98" s="17"/>
      <c r="K98" s="16">
        <v>60</v>
      </c>
      <c r="L98" s="14" t="e">
        <f t="shared" si="15"/>
        <v>#REF!</v>
      </c>
      <c r="M98" s="14">
        <v>220</v>
      </c>
      <c r="N98" s="14" t="e">
        <f t="shared" si="16"/>
        <v>#REF!</v>
      </c>
      <c r="O98" s="14"/>
      <c r="P98" s="14" t="e">
        <f t="shared" si="17"/>
        <v>#REF!</v>
      </c>
      <c r="Q98" s="14">
        <f t="shared" si="18"/>
        <v>300</v>
      </c>
      <c r="R98" s="14">
        <f t="shared" si="19"/>
        <v>1100</v>
      </c>
      <c r="S98" s="14">
        <f t="shared" si="20"/>
        <v>0</v>
      </c>
      <c r="T98" s="15" t="e">
        <f t="shared" si="21"/>
        <v>#REF!</v>
      </c>
      <c r="U98"/>
    </row>
    <row r="99" spans="1:21" ht="82.5">
      <c r="A99" s="3" t="s">
        <v>656</v>
      </c>
      <c r="B99" s="3" t="s">
        <v>559</v>
      </c>
      <c r="C99" s="3" t="s">
        <v>483</v>
      </c>
      <c r="D99" s="3" t="s">
        <v>657</v>
      </c>
      <c r="E99" s="3" t="s">
        <v>29</v>
      </c>
      <c r="F99" s="4">
        <v>62</v>
      </c>
      <c r="G99" s="17" t="e">
        <f t="shared" si="22"/>
        <v>#REF!</v>
      </c>
      <c r="H99" s="17" t="e">
        <f t="shared" si="23"/>
        <v>#REF!</v>
      </c>
      <c r="I99" s="17"/>
      <c r="K99" s="16">
        <v>60</v>
      </c>
      <c r="L99" s="14" t="e">
        <f t="shared" si="15"/>
        <v>#REF!</v>
      </c>
      <c r="M99" s="14">
        <v>220</v>
      </c>
      <c r="N99" s="14" t="e">
        <f t="shared" si="16"/>
        <v>#REF!</v>
      </c>
      <c r="O99" s="14"/>
      <c r="P99" s="14" t="e">
        <f t="shared" si="17"/>
        <v>#REF!</v>
      </c>
      <c r="Q99" s="14">
        <f t="shared" si="18"/>
        <v>3720</v>
      </c>
      <c r="R99" s="14">
        <f t="shared" si="19"/>
        <v>13640</v>
      </c>
      <c r="S99" s="14">
        <f t="shared" si="20"/>
        <v>0</v>
      </c>
      <c r="T99" s="15" t="e">
        <f t="shared" si="21"/>
        <v>#REF!</v>
      </c>
      <c r="U99"/>
    </row>
    <row r="100" spans="1:21" ht="82.5">
      <c r="A100" s="3" t="s">
        <v>658</v>
      </c>
      <c r="B100" s="3" t="s">
        <v>559</v>
      </c>
      <c r="C100" s="3" t="s">
        <v>483</v>
      </c>
      <c r="D100" s="3" t="s">
        <v>659</v>
      </c>
      <c r="E100" s="3" t="s">
        <v>29</v>
      </c>
      <c r="F100" s="4">
        <v>55</v>
      </c>
      <c r="G100" s="17" t="e">
        <f t="shared" si="22"/>
        <v>#REF!</v>
      </c>
      <c r="H100" s="17" t="e">
        <f t="shared" si="23"/>
        <v>#REF!</v>
      </c>
      <c r="I100" s="17"/>
      <c r="K100" s="16">
        <v>60</v>
      </c>
      <c r="L100" s="14" t="e">
        <f t="shared" si="15"/>
        <v>#REF!</v>
      </c>
      <c r="M100" s="14">
        <v>220</v>
      </c>
      <c r="N100" s="14" t="e">
        <f t="shared" si="16"/>
        <v>#REF!</v>
      </c>
      <c r="O100" s="14"/>
      <c r="P100" s="14" t="e">
        <f t="shared" si="17"/>
        <v>#REF!</v>
      </c>
      <c r="Q100" s="14">
        <f t="shared" si="18"/>
        <v>3300</v>
      </c>
      <c r="R100" s="14">
        <f t="shared" si="19"/>
        <v>12100</v>
      </c>
      <c r="S100" s="14">
        <f t="shared" si="20"/>
        <v>0</v>
      </c>
      <c r="T100" s="15" t="e">
        <f t="shared" si="21"/>
        <v>#REF!</v>
      </c>
      <c r="U100"/>
    </row>
    <row r="101" spans="1:21" ht="82.5">
      <c r="A101" s="3" t="s">
        <v>660</v>
      </c>
      <c r="B101" s="3" t="s">
        <v>559</v>
      </c>
      <c r="C101" s="3" t="s">
        <v>483</v>
      </c>
      <c r="D101" s="3" t="s">
        <v>661</v>
      </c>
      <c r="E101" s="3" t="s">
        <v>29</v>
      </c>
      <c r="F101" s="4">
        <v>7</v>
      </c>
      <c r="G101" s="17" t="e">
        <f t="shared" si="22"/>
        <v>#REF!</v>
      </c>
      <c r="H101" s="17" t="e">
        <f t="shared" si="23"/>
        <v>#REF!</v>
      </c>
      <c r="I101" s="17"/>
      <c r="K101" s="16">
        <v>60</v>
      </c>
      <c r="L101" s="14" t="e">
        <f t="shared" si="15"/>
        <v>#REF!</v>
      </c>
      <c r="M101" s="14">
        <v>220</v>
      </c>
      <c r="N101" s="14" t="e">
        <f t="shared" si="16"/>
        <v>#REF!</v>
      </c>
      <c r="O101" s="14"/>
      <c r="P101" s="14" t="e">
        <f t="shared" si="17"/>
        <v>#REF!</v>
      </c>
      <c r="Q101" s="14">
        <f t="shared" si="18"/>
        <v>420</v>
      </c>
      <c r="R101" s="14">
        <f t="shared" si="19"/>
        <v>1540</v>
      </c>
      <c r="S101" s="14">
        <f t="shared" si="20"/>
        <v>0</v>
      </c>
      <c r="T101" s="15" t="e">
        <f t="shared" si="21"/>
        <v>#REF!</v>
      </c>
      <c r="U101"/>
    </row>
    <row r="102" spans="1:21" ht="66">
      <c r="A102" s="3" t="s">
        <v>662</v>
      </c>
      <c r="B102" s="3" t="s">
        <v>559</v>
      </c>
      <c r="C102" s="3" t="s">
        <v>483</v>
      </c>
      <c r="D102" s="3" t="s">
        <v>663</v>
      </c>
      <c r="E102" s="3" t="s">
        <v>29</v>
      </c>
      <c r="F102" s="4">
        <v>1</v>
      </c>
      <c r="G102" s="17" t="e">
        <f t="shared" si="22"/>
        <v>#REF!</v>
      </c>
      <c r="H102" s="17" t="e">
        <f t="shared" si="23"/>
        <v>#REF!</v>
      </c>
      <c r="I102" s="17"/>
      <c r="K102" s="16">
        <v>60</v>
      </c>
      <c r="L102" s="14" t="e">
        <f t="shared" si="15"/>
        <v>#REF!</v>
      </c>
      <c r="M102" s="14">
        <v>240</v>
      </c>
      <c r="N102" s="14" t="e">
        <f t="shared" si="16"/>
        <v>#REF!</v>
      </c>
      <c r="O102" s="14"/>
      <c r="P102" s="14" t="e">
        <f t="shared" si="17"/>
        <v>#REF!</v>
      </c>
      <c r="Q102" s="14">
        <f t="shared" si="18"/>
        <v>60</v>
      </c>
      <c r="R102" s="14">
        <f t="shared" si="19"/>
        <v>240</v>
      </c>
      <c r="S102" s="14">
        <f t="shared" si="20"/>
        <v>0</v>
      </c>
      <c r="T102" s="15" t="e">
        <f t="shared" si="21"/>
        <v>#REF!</v>
      </c>
      <c r="U102"/>
    </row>
    <row r="103" spans="1:21" ht="66">
      <c r="A103" s="3" t="s">
        <v>664</v>
      </c>
      <c r="B103" s="3" t="s">
        <v>559</v>
      </c>
      <c r="C103" s="3" t="s">
        <v>483</v>
      </c>
      <c r="D103" s="3" t="s">
        <v>665</v>
      </c>
      <c r="E103" s="3" t="s">
        <v>29</v>
      </c>
      <c r="F103" s="4">
        <v>3</v>
      </c>
      <c r="G103" s="17" t="e">
        <f t="shared" si="22"/>
        <v>#REF!</v>
      </c>
      <c r="H103" s="17" t="e">
        <f t="shared" si="23"/>
        <v>#REF!</v>
      </c>
      <c r="I103" s="17"/>
      <c r="K103" s="16">
        <v>60</v>
      </c>
      <c r="L103" s="14" t="e">
        <f t="shared" si="15"/>
        <v>#REF!</v>
      </c>
      <c r="M103" s="14">
        <v>220</v>
      </c>
      <c r="N103" s="14" t="e">
        <f t="shared" si="16"/>
        <v>#REF!</v>
      </c>
      <c r="O103" s="14"/>
      <c r="P103" s="14" t="e">
        <f t="shared" si="17"/>
        <v>#REF!</v>
      </c>
      <c r="Q103" s="14">
        <f t="shared" si="18"/>
        <v>180</v>
      </c>
      <c r="R103" s="14">
        <f t="shared" si="19"/>
        <v>660</v>
      </c>
      <c r="S103" s="14">
        <f t="shared" si="20"/>
        <v>0</v>
      </c>
      <c r="T103" s="15" t="e">
        <f t="shared" si="21"/>
        <v>#REF!</v>
      </c>
      <c r="U103"/>
    </row>
    <row r="104" spans="1:21" ht="66">
      <c r="A104" s="3" t="s">
        <v>666</v>
      </c>
      <c r="B104" s="3" t="s">
        <v>559</v>
      </c>
      <c r="C104" s="3" t="s">
        <v>483</v>
      </c>
      <c r="D104" s="3" t="s">
        <v>667</v>
      </c>
      <c r="E104" s="3" t="s">
        <v>29</v>
      </c>
      <c r="F104" s="4">
        <v>21</v>
      </c>
      <c r="G104" s="17" t="e">
        <f t="shared" si="22"/>
        <v>#REF!</v>
      </c>
      <c r="H104" s="17" t="e">
        <f t="shared" si="23"/>
        <v>#REF!</v>
      </c>
      <c r="I104" s="17"/>
      <c r="K104" s="16">
        <v>60</v>
      </c>
      <c r="L104" s="14" t="e">
        <f t="shared" si="15"/>
        <v>#REF!</v>
      </c>
      <c r="M104" s="14">
        <v>220</v>
      </c>
      <c r="N104" s="14" t="e">
        <f t="shared" si="16"/>
        <v>#REF!</v>
      </c>
      <c r="O104" s="14"/>
      <c r="P104" s="14" t="e">
        <f t="shared" si="17"/>
        <v>#REF!</v>
      </c>
      <c r="Q104" s="14">
        <f t="shared" si="18"/>
        <v>1260</v>
      </c>
      <c r="R104" s="14">
        <f t="shared" si="19"/>
        <v>4620</v>
      </c>
      <c r="S104" s="14">
        <f t="shared" si="20"/>
        <v>0</v>
      </c>
      <c r="T104" s="15" t="e">
        <f t="shared" si="21"/>
        <v>#REF!</v>
      </c>
      <c r="U104"/>
    </row>
    <row r="105" spans="1:21" ht="49.5">
      <c r="A105" s="3" t="s">
        <v>668</v>
      </c>
      <c r="B105" s="3" t="s">
        <v>559</v>
      </c>
      <c r="C105" s="3" t="s">
        <v>483</v>
      </c>
      <c r="D105" s="3" t="s">
        <v>669</v>
      </c>
      <c r="E105" s="3" t="s">
        <v>29</v>
      </c>
      <c r="F105" s="4">
        <v>42</v>
      </c>
      <c r="G105" s="17" t="e">
        <f t="shared" si="22"/>
        <v>#REF!</v>
      </c>
      <c r="H105" s="17" t="e">
        <f t="shared" si="23"/>
        <v>#REF!</v>
      </c>
      <c r="I105" s="17"/>
      <c r="K105" s="16">
        <v>60</v>
      </c>
      <c r="L105" s="14" t="e">
        <f t="shared" si="15"/>
        <v>#REF!</v>
      </c>
      <c r="M105" s="14">
        <v>220</v>
      </c>
      <c r="N105" s="14" t="e">
        <f t="shared" si="16"/>
        <v>#REF!</v>
      </c>
      <c r="O105" s="14"/>
      <c r="P105" s="14" t="e">
        <f t="shared" si="17"/>
        <v>#REF!</v>
      </c>
      <c r="Q105" s="14">
        <f t="shared" si="18"/>
        <v>2520</v>
      </c>
      <c r="R105" s="14">
        <f t="shared" si="19"/>
        <v>9240</v>
      </c>
      <c r="S105" s="14">
        <f t="shared" si="20"/>
        <v>0</v>
      </c>
      <c r="T105" s="15" t="e">
        <f t="shared" si="21"/>
        <v>#REF!</v>
      </c>
      <c r="U105"/>
    </row>
    <row r="106" spans="1:21" ht="49.5">
      <c r="A106" s="3" t="s">
        <v>670</v>
      </c>
      <c r="B106" s="3" t="s">
        <v>559</v>
      </c>
      <c r="C106" s="3" t="s">
        <v>483</v>
      </c>
      <c r="D106" s="3" t="s">
        <v>671</v>
      </c>
      <c r="E106" s="3" t="s">
        <v>29</v>
      </c>
      <c r="F106" s="4">
        <v>3</v>
      </c>
      <c r="G106" s="17" t="e">
        <f t="shared" si="22"/>
        <v>#REF!</v>
      </c>
      <c r="H106" s="17" t="e">
        <f t="shared" si="23"/>
        <v>#REF!</v>
      </c>
      <c r="I106" s="17"/>
      <c r="K106" s="16">
        <v>60</v>
      </c>
      <c r="L106" s="14" t="e">
        <f t="shared" si="15"/>
        <v>#REF!</v>
      </c>
      <c r="M106" s="14">
        <v>220</v>
      </c>
      <c r="N106" s="14" t="e">
        <f t="shared" si="16"/>
        <v>#REF!</v>
      </c>
      <c r="O106" s="14"/>
      <c r="P106" s="14" t="e">
        <f t="shared" si="17"/>
        <v>#REF!</v>
      </c>
      <c r="Q106" s="14">
        <f t="shared" si="18"/>
        <v>180</v>
      </c>
      <c r="R106" s="14">
        <f t="shared" si="19"/>
        <v>660</v>
      </c>
      <c r="S106" s="14">
        <f t="shared" si="20"/>
        <v>0</v>
      </c>
      <c r="T106" s="15" t="e">
        <f t="shared" si="21"/>
        <v>#REF!</v>
      </c>
      <c r="U106"/>
    </row>
    <row r="107" spans="1:21" ht="66">
      <c r="A107" s="3" t="s">
        <v>672</v>
      </c>
      <c r="B107" s="3" t="s">
        <v>559</v>
      </c>
      <c r="C107" s="3" t="s">
        <v>483</v>
      </c>
      <c r="D107" s="3" t="s">
        <v>673</v>
      </c>
      <c r="E107" s="3" t="s">
        <v>29</v>
      </c>
      <c r="F107" s="4">
        <v>21</v>
      </c>
      <c r="G107" s="17" t="e">
        <f t="shared" si="22"/>
        <v>#REF!</v>
      </c>
      <c r="H107" s="17" t="e">
        <f t="shared" si="23"/>
        <v>#REF!</v>
      </c>
      <c r="I107" s="17"/>
      <c r="K107" s="16">
        <v>60</v>
      </c>
      <c r="L107" s="14" t="e">
        <f t="shared" si="15"/>
        <v>#REF!</v>
      </c>
      <c r="M107" s="14">
        <v>220</v>
      </c>
      <c r="N107" s="14" t="e">
        <f t="shared" si="16"/>
        <v>#REF!</v>
      </c>
      <c r="O107" s="14"/>
      <c r="P107" s="14" t="e">
        <f t="shared" si="17"/>
        <v>#REF!</v>
      </c>
      <c r="Q107" s="14">
        <f t="shared" si="18"/>
        <v>1260</v>
      </c>
      <c r="R107" s="14">
        <f t="shared" si="19"/>
        <v>4620</v>
      </c>
      <c r="S107" s="14">
        <f t="shared" si="20"/>
        <v>0</v>
      </c>
      <c r="T107" s="15" t="e">
        <f t="shared" si="21"/>
        <v>#REF!</v>
      </c>
      <c r="U107"/>
    </row>
    <row r="108" spans="1:21" ht="66">
      <c r="A108" s="3" t="s">
        <v>674</v>
      </c>
      <c r="B108" s="3" t="s">
        <v>559</v>
      </c>
      <c r="C108" s="3" t="s">
        <v>483</v>
      </c>
      <c r="D108" s="3" t="s">
        <v>675</v>
      </c>
      <c r="E108" s="3" t="s">
        <v>29</v>
      </c>
      <c r="F108" s="4">
        <v>2</v>
      </c>
      <c r="G108" s="17" t="e">
        <f t="shared" si="22"/>
        <v>#REF!</v>
      </c>
      <c r="H108" s="17" t="e">
        <f t="shared" si="23"/>
        <v>#REF!</v>
      </c>
      <c r="I108" s="17"/>
      <c r="K108" s="16">
        <v>60</v>
      </c>
      <c r="L108" s="14" t="e">
        <f t="shared" si="15"/>
        <v>#REF!</v>
      </c>
      <c r="M108" s="14">
        <v>220</v>
      </c>
      <c r="N108" s="14" t="e">
        <f t="shared" si="16"/>
        <v>#REF!</v>
      </c>
      <c r="O108" s="14"/>
      <c r="P108" s="14" t="e">
        <f t="shared" si="17"/>
        <v>#REF!</v>
      </c>
      <c r="Q108" s="14">
        <f t="shared" si="18"/>
        <v>120</v>
      </c>
      <c r="R108" s="14">
        <f t="shared" si="19"/>
        <v>440</v>
      </c>
      <c r="S108" s="14">
        <f t="shared" si="20"/>
        <v>0</v>
      </c>
      <c r="T108" s="15" t="e">
        <f t="shared" si="21"/>
        <v>#REF!</v>
      </c>
      <c r="U108"/>
    </row>
    <row r="109" spans="1:21" ht="28.5">
      <c r="A109" s="6"/>
      <c r="B109" s="6"/>
      <c r="C109" s="6"/>
      <c r="D109" s="6" t="s">
        <v>676</v>
      </c>
      <c r="E109" s="6"/>
      <c r="F109" s="6"/>
      <c r="G109" s="35"/>
      <c r="H109" s="35" t="e">
        <f>SUM(H96:H108)</f>
        <v>#REF!</v>
      </c>
      <c r="I109" s="35"/>
      <c r="K109" s="16"/>
      <c r="L109" s="14" t="e">
        <f t="shared" si="15"/>
        <v>#REF!</v>
      </c>
      <c r="M109" s="14"/>
      <c r="N109" s="14" t="e">
        <f t="shared" si="16"/>
        <v>#REF!</v>
      </c>
      <c r="O109" s="14"/>
      <c r="P109" s="14" t="e">
        <f t="shared" si="17"/>
        <v>#REF!</v>
      </c>
      <c r="Q109" s="14">
        <f t="shared" si="18"/>
        <v>0</v>
      </c>
      <c r="R109" s="14">
        <f t="shared" si="19"/>
        <v>0</v>
      </c>
      <c r="S109" s="14">
        <f t="shared" si="20"/>
        <v>0</v>
      </c>
      <c r="T109" s="15" t="e">
        <f t="shared" si="21"/>
        <v>#REF!</v>
      </c>
      <c r="U109"/>
    </row>
    <row r="110" spans="1:21" ht="42.75">
      <c r="A110" s="2" t="s">
        <v>677</v>
      </c>
      <c r="B110" s="2"/>
      <c r="C110" s="2"/>
      <c r="D110" s="2" t="s">
        <v>678</v>
      </c>
      <c r="E110" s="2"/>
      <c r="F110" s="2"/>
      <c r="G110" s="34"/>
      <c r="H110" s="34"/>
      <c r="I110" s="34"/>
      <c r="K110" s="16"/>
      <c r="L110" s="14" t="e">
        <f t="shared" si="15"/>
        <v>#REF!</v>
      </c>
      <c r="M110" s="14"/>
      <c r="N110" s="14" t="e">
        <f t="shared" si="16"/>
        <v>#REF!</v>
      </c>
      <c r="O110" s="14"/>
      <c r="P110" s="14" t="e">
        <f t="shared" si="17"/>
        <v>#REF!</v>
      </c>
      <c r="Q110" s="14">
        <f t="shared" si="18"/>
        <v>0</v>
      </c>
      <c r="R110" s="14">
        <f t="shared" si="19"/>
        <v>0</v>
      </c>
      <c r="S110" s="14">
        <f t="shared" si="20"/>
        <v>0</v>
      </c>
      <c r="T110" s="15" t="e">
        <f t="shared" si="21"/>
        <v>#REF!</v>
      </c>
      <c r="U110"/>
    </row>
    <row r="111" spans="1:21" ht="16.5">
      <c r="A111" s="3" t="s">
        <v>679</v>
      </c>
      <c r="B111" s="3" t="s">
        <v>680</v>
      </c>
      <c r="C111" s="3" t="s">
        <v>483</v>
      </c>
      <c r="D111" s="3" t="s">
        <v>681</v>
      </c>
      <c r="E111" s="3" t="s">
        <v>27</v>
      </c>
      <c r="F111" s="4">
        <v>82</v>
      </c>
      <c r="G111" s="17" t="e">
        <f t="shared" ref="G111:G118" si="24">L111+N111+P111</f>
        <v>#REF!</v>
      </c>
      <c r="H111" s="17" t="e">
        <f t="shared" ref="H111:H118" si="25">ROUND(F111*G111,2)</f>
        <v>#REF!</v>
      </c>
      <c r="I111" s="17"/>
      <c r="K111" s="16">
        <v>40</v>
      </c>
      <c r="L111" s="14" t="e">
        <f t="shared" si="15"/>
        <v>#REF!</v>
      </c>
      <c r="M111" s="14">
        <v>100</v>
      </c>
      <c r="N111" s="14" t="e">
        <f t="shared" si="16"/>
        <v>#REF!</v>
      </c>
      <c r="O111" s="14"/>
      <c r="P111" s="14" t="e">
        <f t="shared" si="17"/>
        <v>#REF!</v>
      </c>
      <c r="Q111" s="14">
        <f t="shared" si="18"/>
        <v>3280</v>
      </c>
      <c r="R111" s="14">
        <f t="shared" si="19"/>
        <v>8200</v>
      </c>
      <c r="S111" s="14">
        <f t="shared" si="20"/>
        <v>0</v>
      </c>
      <c r="T111" s="15" t="e">
        <f t="shared" si="21"/>
        <v>#REF!</v>
      </c>
      <c r="U111"/>
    </row>
    <row r="112" spans="1:21" ht="16.5">
      <c r="A112" s="3" t="s">
        <v>682</v>
      </c>
      <c r="B112" s="3" t="s">
        <v>680</v>
      </c>
      <c r="C112" s="3" t="s">
        <v>483</v>
      </c>
      <c r="D112" s="3" t="s">
        <v>683</v>
      </c>
      <c r="E112" s="3" t="s">
        <v>27</v>
      </c>
      <c r="F112" s="4">
        <v>22</v>
      </c>
      <c r="G112" s="17" t="e">
        <f t="shared" si="24"/>
        <v>#REF!</v>
      </c>
      <c r="H112" s="17" t="e">
        <f t="shared" si="25"/>
        <v>#REF!</v>
      </c>
      <c r="I112" s="17"/>
      <c r="K112" s="16">
        <v>40</v>
      </c>
      <c r="L112" s="14" t="e">
        <f t="shared" si="15"/>
        <v>#REF!</v>
      </c>
      <c r="M112" s="14">
        <v>100</v>
      </c>
      <c r="N112" s="14" t="e">
        <f t="shared" si="16"/>
        <v>#REF!</v>
      </c>
      <c r="O112" s="14"/>
      <c r="P112" s="14" t="e">
        <f t="shared" si="17"/>
        <v>#REF!</v>
      </c>
      <c r="Q112" s="14">
        <f t="shared" si="18"/>
        <v>880</v>
      </c>
      <c r="R112" s="14">
        <f t="shared" si="19"/>
        <v>2200</v>
      </c>
      <c r="S112" s="14">
        <f t="shared" si="20"/>
        <v>0</v>
      </c>
      <c r="T112" s="15" t="e">
        <f t="shared" si="21"/>
        <v>#REF!</v>
      </c>
      <c r="U112"/>
    </row>
    <row r="113" spans="1:21" ht="33">
      <c r="A113" s="3" t="s">
        <v>684</v>
      </c>
      <c r="B113" s="3" t="s">
        <v>685</v>
      </c>
      <c r="C113" s="3" t="s">
        <v>483</v>
      </c>
      <c r="D113" s="3" t="s">
        <v>686</v>
      </c>
      <c r="E113" s="3" t="s">
        <v>27</v>
      </c>
      <c r="F113" s="4">
        <v>57</v>
      </c>
      <c r="G113" s="17" t="e">
        <f t="shared" si="24"/>
        <v>#REF!</v>
      </c>
      <c r="H113" s="17" t="e">
        <f t="shared" si="25"/>
        <v>#REF!</v>
      </c>
      <c r="I113" s="17"/>
      <c r="K113" s="16">
        <v>17</v>
      </c>
      <c r="L113" s="14" t="e">
        <f t="shared" si="15"/>
        <v>#REF!</v>
      </c>
      <c r="M113" s="14">
        <v>17</v>
      </c>
      <c r="N113" s="14" t="e">
        <f t="shared" si="16"/>
        <v>#REF!</v>
      </c>
      <c r="O113" s="14"/>
      <c r="P113" s="14" t="e">
        <f t="shared" si="17"/>
        <v>#REF!</v>
      </c>
      <c r="Q113" s="14">
        <f t="shared" si="18"/>
        <v>969</v>
      </c>
      <c r="R113" s="14">
        <f t="shared" si="19"/>
        <v>969</v>
      </c>
      <c r="S113" s="14">
        <f t="shared" si="20"/>
        <v>0</v>
      </c>
      <c r="T113" s="15" t="e">
        <f t="shared" si="21"/>
        <v>#REF!</v>
      </c>
      <c r="U113"/>
    </row>
    <row r="114" spans="1:21" ht="33">
      <c r="A114" s="3" t="s">
        <v>687</v>
      </c>
      <c r="B114" s="3" t="s">
        <v>688</v>
      </c>
      <c r="C114" s="3" t="s">
        <v>483</v>
      </c>
      <c r="D114" s="3" t="s">
        <v>689</v>
      </c>
      <c r="E114" s="3" t="s">
        <v>27</v>
      </c>
      <c r="F114" s="4">
        <v>14</v>
      </c>
      <c r="G114" s="17" t="e">
        <f t="shared" si="24"/>
        <v>#REF!</v>
      </c>
      <c r="H114" s="17" t="e">
        <f t="shared" si="25"/>
        <v>#REF!</v>
      </c>
      <c r="I114" s="17"/>
      <c r="K114" s="16">
        <v>17</v>
      </c>
      <c r="L114" s="14" t="e">
        <f t="shared" si="15"/>
        <v>#REF!</v>
      </c>
      <c r="M114" s="14">
        <v>17</v>
      </c>
      <c r="N114" s="14" t="e">
        <f t="shared" si="16"/>
        <v>#REF!</v>
      </c>
      <c r="O114" s="14"/>
      <c r="P114" s="14" t="e">
        <f t="shared" si="17"/>
        <v>#REF!</v>
      </c>
      <c r="Q114" s="14">
        <f t="shared" si="18"/>
        <v>238</v>
      </c>
      <c r="R114" s="14">
        <f t="shared" si="19"/>
        <v>238</v>
      </c>
      <c r="S114" s="14">
        <f t="shared" si="20"/>
        <v>0</v>
      </c>
      <c r="T114" s="15" t="e">
        <f t="shared" si="21"/>
        <v>#REF!</v>
      </c>
      <c r="U114"/>
    </row>
    <row r="115" spans="1:21" ht="16.5">
      <c r="A115" s="3" t="s">
        <v>690</v>
      </c>
      <c r="B115" s="3" t="s">
        <v>691</v>
      </c>
      <c r="C115" s="3" t="s">
        <v>483</v>
      </c>
      <c r="D115" s="3" t="s">
        <v>692</v>
      </c>
      <c r="E115" s="3" t="s">
        <v>27</v>
      </c>
      <c r="F115" s="4">
        <v>2</v>
      </c>
      <c r="G115" s="17" t="e">
        <f t="shared" si="24"/>
        <v>#REF!</v>
      </c>
      <c r="H115" s="17" t="e">
        <f t="shared" si="25"/>
        <v>#REF!</v>
      </c>
      <c r="I115" s="17"/>
      <c r="K115" s="16">
        <v>17</v>
      </c>
      <c r="L115" s="14" t="e">
        <f t="shared" si="15"/>
        <v>#REF!</v>
      </c>
      <c r="M115" s="14">
        <v>17</v>
      </c>
      <c r="N115" s="14" t="e">
        <f t="shared" si="16"/>
        <v>#REF!</v>
      </c>
      <c r="O115" s="14"/>
      <c r="P115" s="14" t="e">
        <f t="shared" si="17"/>
        <v>#REF!</v>
      </c>
      <c r="Q115" s="14">
        <f t="shared" si="18"/>
        <v>34</v>
      </c>
      <c r="R115" s="14">
        <f t="shared" si="19"/>
        <v>34</v>
      </c>
      <c r="S115" s="14">
        <f t="shared" si="20"/>
        <v>0</v>
      </c>
      <c r="T115" s="15" t="e">
        <f t="shared" si="21"/>
        <v>#REF!</v>
      </c>
      <c r="U115"/>
    </row>
    <row r="116" spans="1:21" ht="16.5">
      <c r="A116" s="3" t="s">
        <v>693</v>
      </c>
      <c r="B116" s="3" t="s">
        <v>694</v>
      </c>
      <c r="C116" s="3" t="s">
        <v>483</v>
      </c>
      <c r="D116" s="3" t="s">
        <v>695</v>
      </c>
      <c r="E116" s="3" t="s">
        <v>27</v>
      </c>
      <c r="F116" s="4">
        <v>2</v>
      </c>
      <c r="G116" s="17" t="e">
        <f t="shared" si="24"/>
        <v>#REF!</v>
      </c>
      <c r="H116" s="17" t="e">
        <f t="shared" si="25"/>
        <v>#REF!</v>
      </c>
      <c r="I116" s="17"/>
      <c r="K116" s="16">
        <v>17</v>
      </c>
      <c r="L116" s="14" t="e">
        <f t="shared" si="15"/>
        <v>#REF!</v>
      </c>
      <c r="M116" s="14">
        <v>17</v>
      </c>
      <c r="N116" s="14" t="e">
        <f t="shared" si="16"/>
        <v>#REF!</v>
      </c>
      <c r="O116" s="14"/>
      <c r="P116" s="14" t="e">
        <f t="shared" si="17"/>
        <v>#REF!</v>
      </c>
      <c r="Q116" s="14">
        <f t="shared" si="18"/>
        <v>34</v>
      </c>
      <c r="R116" s="14">
        <f t="shared" si="19"/>
        <v>34</v>
      </c>
      <c r="S116" s="14">
        <f t="shared" si="20"/>
        <v>0</v>
      </c>
      <c r="T116" s="15" t="e">
        <f t="shared" si="21"/>
        <v>#REF!</v>
      </c>
      <c r="U116"/>
    </row>
    <row r="117" spans="1:21" ht="16.5">
      <c r="A117" s="3" t="s">
        <v>696</v>
      </c>
      <c r="B117" s="3" t="s">
        <v>691</v>
      </c>
      <c r="C117" s="3" t="s">
        <v>483</v>
      </c>
      <c r="D117" s="3" t="s">
        <v>697</v>
      </c>
      <c r="E117" s="3" t="s">
        <v>27</v>
      </c>
      <c r="F117" s="4">
        <v>2</v>
      </c>
      <c r="G117" s="17" t="e">
        <f t="shared" si="24"/>
        <v>#REF!</v>
      </c>
      <c r="H117" s="17" t="e">
        <f t="shared" si="25"/>
        <v>#REF!</v>
      </c>
      <c r="I117" s="17"/>
      <c r="K117" s="16">
        <v>17</v>
      </c>
      <c r="L117" s="14" t="e">
        <f t="shared" si="15"/>
        <v>#REF!</v>
      </c>
      <c r="M117" s="14">
        <v>17</v>
      </c>
      <c r="N117" s="14" t="e">
        <f t="shared" si="16"/>
        <v>#REF!</v>
      </c>
      <c r="O117" s="14"/>
      <c r="P117" s="14" t="e">
        <f t="shared" si="17"/>
        <v>#REF!</v>
      </c>
      <c r="Q117" s="14">
        <f t="shared" si="18"/>
        <v>34</v>
      </c>
      <c r="R117" s="14">
        <f t="shared" si="19"/>
        <v>34</v>
      </c>
      <c r="S117" s="14">
        <f t="shared" si="20"/>
        <v>0</v>
      </c>
      <c r="T117" s="15" t="e">
        <f t="shared" si="21"/>
        <v>#REF!</v>
      </c>
      <c r="U117"/>
    </row>
    <row r="118" spans="1:21" ht="16.5">
      <c r="A118" s="3" t="s">
        <v>698</v>
      </c>
      <c r="B118" s="3" t="s">
        <v>688</v>
      </c>
      <c r="C118" s="3" t="s">
        <v>483</v>
      </c>
      <c r="D118" s="3" t="s">
        <v>699</v>
      </c>
      <c r="E118" s="3" t="s">
        <v>27</v>
      </c>
      <c r="F118" s="4">
        <v>72</v>
      </c>
      <c r="G118" s="17" t="e">
        <f t="shared" si="24"/>
        <v>#REF!</v>
      </c>
      <c r="H118" s="17" t="e">
        <f t="shared" si="25"/>
        <v>#REF!</v>
      </c>
      <c r="I118" s="17"/>
      <c r="K118" s="16">
        <v>17</v>
      </c>
      <c r="L118" s="14" t="e">
        <f t="shared" si="15"/>
        <v>#REF!</v>
      </c>
      <c r="M118" s="14">
        <v>17</v>
      </c>
      <c r="N118" s="14" t="e">
        <f t="shared" si="16"/>
        <v>#REF!</v>
      </c>
      <c r="O118" s="14"/>
      <c r="P118" s="14" t="e">
        <f t="shared" si="17"/>
        <v>#REF!</v>
      </c>
      <c r="Q118" s="14">
        <f t="shared" si="18"/>
        <v>1224</v>
      </c>
      <c r="R118" s="14">
        <f t="shared" si="19"/>
        <v>1224</v>
      </c>
      <c r="S118" s="14">
        <f t="shared" si="20"/>
        <v>0</v>
      </c>
      <c r="T118" s="15" t="e">
        <f t="shared" si="21"/>
        <v>#REF!</v>
      </c>
      <c r="U118"/>
    </row>
    <row r="119" spans="1:21" ht="42.75">
      <c r="A119" s="6"/>
      <c r="B119" s="6"/>
      <c r="C119" s="6"/>
      <c r="D119" s="6" t="s">
        <v>700</v>
      </c>
      <c r="E119" s="6"/>
      <c r="F119" s="6"/>
      <c r="G119" s="35"/>
      <c r="H119" s="35" t="e">
        <f>SUM(H111:H118)</f>
        <v>#REF!</v>
      </c>
      <c r="I119" s="35"/>
      <c r="K119" s="16"/>
      <c r="L119" s="14" t="e">
        <f t="shared" si="15"/>
        <v>#REF!</v>
      </c>
      <c r="M119" s="14"/>
      <c r="N119" s="14" t="e">
        <f t="shared" si="16"/>
        <v>#REF!</v>
      </c>
      <c r="O119" s="14"/>
      <c r="P119" s="14" t="e">
        <f t="shared" si="17"/>
        <v>#REF!</v>
      </c>
      <c r="Q119" s="14">
        <f t="shared" si="18"/>
        <v>0</v>
      </c>
      <c r="R119" s="14">
        <f t="shared" si="19"/>
        <v>0</v>
      </c>
      <c r="S119" s="14">
        <f t="shared" si="20"/>
        <v>0</v>
      </c>
      <c r="T119" s="15" t="e">
        <f t="shared" si="21"/>
        <v>#REF!</v>
      </c>
      <c r="U119"/>
    </row>
    <row r="120" spans="1:21">
      <c r="A120" s="2" t="s">
        <v>701</v>
      </c>
      <c r="B120" s="2"/>
      <c r="C120" s="2"/>
      <c r="D120" s="2" t="s">
        <v>702</v>
      </c>
      <c r="E120" s="2"/>
      <c r="F120" s="2"/>
      <c r="G120" s="34"/>
      <c r="H120" s="34"/>
      <c r="I120" s="34"/>
      <c r="K120" s="16"/>
      <c r="L120" s="14" t="e">
        <f t="shared" si="15"/>
        <v>#REF!</v>
      </c>
      <c r="M120" s="14"/>
      <c r="N120" s="14" t="e">
        <f t="shared" si="16"/>
        <v>#REF!</v>
      </c>
      <c r="O120" s="14"/>
      <c r="P120" s="14" t="e">
        <f t="shared" si="17"/>
        <v>#REF!</v>
      </c>
      <c r="Q120" s="14">
        <f t="shared" si="18"/>
        <v>0</v>
      </c>
      <c r="R120" s="14">
        <f t="shared" si="19"/>
        <v>0</v>
      </c>
      <c r="S120" s="14">
        <f t="shared" si="20"/>
        <v>0</v>
      </c>
      <c r="T120" s="15" t="e">
        <f t="shared" si="21"/>
        <v>#REF!</v>
      </c>
      <c r="U120"/>
    </row>
    <row r="121" spans="1:21" ht="33">
      <c r="A121" s="3" t="s">
        <v>703</v>
      </c>
      <c r="B121" s="3" t="s">
        <v>704</v>
      </c>
      <c r="C121" s="3" t="s">
        <v>483</v>
      </c>
      <c r="D121" s="3" t="s">
        <v>705</v>
      </c>
      <c r="E121" s="3" t="s">
        <v>27</v>
      </c>
      <c r="F121" s="4">
        <v>290</v>
      </c>
      <c r="G121" s="17" t="e">
        <f t="shared" ref="G121:G129" si="26">L121+N121+P121</f>
        <v>#REF!</v>
      </c>
      <c r="H121" s="17" t="e">
        <f t="shared" ref="H121:H129" si="27">ROUND(F121*G121,2)</f>
        <v>#REF!</v>
      </c>
      <c r="I121" s="17"/>
      <c r="K121" s="16">
        <v>17</v>
      </c>
      <c r="L121" s="14" t="e">
        <f t="shared" ref="L121" si="28">K121+K121*$U$2</f>
        <v>#REF!</v>
      </c>
      <c r="M121" s="14">
        <v>17</v>
      </c>
      <c r="N121" s="14" t="e">
        <f t="shared" si="16"/>
        <v>#REF!</v>
      </c>
      <c r="O121" s="14"/>
      <c r="P121" s="14" t="e">
        <f t="shared" si="17"/>
        <v>#REF!</v>
      </c>
      <c r="Q121" s="14">
        <f t="shared" si="18"/>
        <v>4930</v>
      </c>
      <c r="R121" s="14">
        <f t="shared" si="19"/>
        <v>4930</v>
      </c>
      <c r="S121" s="14">
        <f t="shared" si="20"/>
        <v>0</v>
      </c>
      <c r="T121" s="15" t="e">
        <f t="shared" si="21"/>
        <v>#REF!</v>
      </c>
      <c r="U121"/>
    </row>
    <row r="122" spans="1:21" ht="33">
      <c r="A122" s="3" t="s">
        <v>706</v>
      </c>
      <c r="B122" s="3" t="s">
        <v>704</v>
      </c>
      <c r="C122" s="3" t="s">
        <v>483</v>
      </c>
      <c r="D122" s="3" t="s">
        <v>707</v>
      </c>
      <c r="E122" s="3" t="s">
        <v>27</v>
      </c>
      <c r="F122" s="4">
        <v>40</v>
      </c>
      <c r="G122" s="17" t="e">
        <f t="shared" si="26"/>
        <v>#REF!</v>
      </c>
      <c r="H122" s="17" t="e">
        <f t="shared" si="27"/>
        <v>#REF!</v>
      </c>
      <c r="I122" s="17"/>
      <c r="K122" s="16">
        <v>25</v>
      </c>
      <c r="L122" s="14" t="e">
        <f t="shared" si="15"/>
        <v>#REF!</v>
      </c>
      <c r="M122" s="14">
        <v>30</v>
      </c>
      <c r="N122" s="14" t="e">
        <f t="shared" si="16"/>
        <v>#REF!</v>
      </c>
      <c r="O122" s="14"/>
      <c r="P122" s="14" t="e">
        <f t="shared" si="17"/>
        <v>#REF!</v>
      </c>
      <c r="Q122" s="14">
        <f t="shared" si="18"/>
        <v>1000</v>
      </c>
      <c r="R122" s="14">
        <f t="shared" si="19"/>
        <v>1200</v>
      </c>
      <c r="S122" s="14">
        <f t="shared" si="20"/>
        <v>0</v>
      </c>
      <c r="T122" s="15" t="e">
        <f t="shared" si="21"/>
        <v>#REF!</v>
      </c>
      <c r="U122"/>
    </row>
    <row r="123" spans="1:21" ht="33">
      <c r="A123" s="3" t="s">
        <v>708</v>
      </c>
      <c r="B123" s="3" t="s">
        <v>709</v>
      </c>
      <c r="C123" s="3" t="s">
        <v>483</v>
      </c>
      <c r="D123" s="3" t="s">
        <v>710</v>
      </c>
      <c r="E123" s="3" t="s">
        <v>27</v>
      </c>
      <c r="F123" s="4">
        <v>95</v>
      </c>
      <c r="G123" s="17" t="e">
        <f t="shared" si="26"/>
        <v>#REF!</v>
      </c>
      <c r="H123" s="17" t="e">
        <f t="shared" si="27"/>
        <v>#REF!</v>
      </c>
      <c r="I123" s="17"/>
      <c r="K123" s="16">
        <v>17</v>
      </c>
      <c r="L123" s="14" t="e">
        <f t="shared" ref="L123:L125" si="29">K123+K123*$U$2</f>
        <v>#REF!</v>
      </c>
      <c r="M123" s="14">
        <v>17</v>
      </c>
      <c r="N123" s="14" t="e">
        <f t="shared" si="16"/>
        <v>#REF!</v>
      </c>
      <c r="O123" s="14"/>
      <c r="P123" s="14" t="e">
        <f t="shared" si="17"/>
        <v>#REF!</v>
      </c>
      <c r="Q123" s="14">
        <f t="shared" si="18"/>
        <v>1615</v>
      </c>
      <c r="R123" s="14">
        <f t="shared" si="19"/>
        <v>1615</v>
      </c>
      <c r="S123" s="14">
        <f t="shared" si="20"/>
        <v>0</v>
      </c>
      <c r="T123" s="15" t="e">
        <f t="shared" si="21"/>
        <v>#REF!</v>
      </c>
      <c r="U123"/>
    </row>
    <row r="124" spans="1:21" ht="33">
      <c r="A124" s="3" t="s">
        <v>711</v>
      </c>
      <c r="B124" s="3" t="s">
        <v>709</v>
      </c>
      <c r="C124" s="3" t="s">
        <v>483</v>
      </c>
      <c r="D124" s="3" t="s">
        <v>712</v>
      </c>
      <c r="E124" s="3" t="s">
        <v>27</v>
      </c>
      <c r="F124" s="4">
        <v>9</v>
      </c>
      <c r="G124" s="17" t="e">
        <f t="shared" si="26"/>
        <v>#REF!</v>
      </c>
      <c r="H124" s="17" t="e">
        <f t="shared" si="27"/>
        <v>#REF!</v>
      </c>
      <c r="I124" s="17"/>
      <c r="K124" s="16">
        <v>25</v>
      </c>
      <c r="L124" s="14" t="e">
        <f t="shared" si="29"/>
        <v>#REF!</v>
      </c>
      <c r="M124" s="14">
        <v>30</v>
      </c>
      <c r="N124" s="14" t="e">
        <f t="shared" si="16"/>
        <v>#REF!</v>
      </c>
      <c r="O124" s="14"/>
      <c r="P124" s="14" t="e">
        <f t="shared" si="17"/>
        <v>#REF!</v>
      </c>
      <c r="Q124" s="14">
        <f t="shared" si="18"/>
        <v>225</v>
      </c>
      <c r="R124" s="14">
        <f t="shared" si="19"/>
        <v>270</v>
      </c>
      <c r="S124" s="14">
        <f t="shared" si="20"/>
        <v>0</v>
      </c>
      <c r="T124" s="15" t="e">
        <f t="shared" si="21"/>
        <v>#REF!</v>
      </c>
      <c r="U124"/>
    </row>
    <row r="125" spans="1:21" ht="33">
      <c r="A125" s="3" t="s">
        <v>713</v>
      </c>
      <c r="B125" s="3" t="s">
        <v>704</v>
      </c>
      <c r="C125" s="3" t="s">
        <v>483</v>
      </c>
      <c r="D125" s="3" t="s">
        <v>714</v>
      </c>
      <c r="E125" s="3" t="s">
        <v>27</v>
      </c>
      <c r="F125" s="4">
        <v>90</v>
      </c>
      <c r="G125" s="17" t="e">
        <f t="shared" si="26"/>
        <v>#REF!</v>
      </c>
      <c r="H125" s="17" t="e">
        <f t="shared" si="27"/>
        <v>#REF!</v>
      </c>
      <c r="I125" s="17"/>
      <c r="K125" s="16">
        <v>25</v>
      </c>
      <c r="L125" s="14" t="e">
        <f t="shared" si="29"/>
        <v>#REF!</v>
      </c>
      <c r="M125" s="14">
        <v>30</v>
      </c>
      <c r="N125" s="14" t="e">
        <f t="shared" si="16"/>
        <v>#REF!</v>
      </c>
      <c r="O125" s="14"/>
      <c r="P125" s="14" t="e">
        <f t="shared" si="17"/>
        <v>#REF!</v>
      </c>
      <c r="Q125" s="14">
        <f t="shared" si="18"/>
        <v>2250</v>
      </c>
      <c r="R125" s="14">
        <f t="shared" si="19"/>
        <v>2700</v>
      </c>
      <c r="S125" s="14">
        <f t="shared" si="20"/>
        <v>0</v>
      </c>
      <c r="T125" s="15" t="e">
        <f t="shared" si="21"/>
        <v>#REF!</v>
      </c>
      <c r="U125"/>
    </row>
    <row r="126" spans="1:21" ht="33">
      <c r="A126" s="3" t="s">
        <v>715</v>
      </c>
      <c r="B126" s="3" t="s">
        <v>709</v>
      </c>
      <c r="C126" s="3" t="s">
        <v>483</v>
      </c>
      <c r="D126" s="3" t="s">
        <v>716</v>
      </c>
      <c r="E126" s="3" t="s">
        <v>27</v>
      </c>
      <c r="F126" s="4">
        <v>12</v>
      </c>
      <c r="G126" s="17" t="e">
        <f t="shared" si="26"/>
        <v>#REF!</v>
      </c>
      <c r="H126" s="17" t="e">
        <f t="shared" si="27"/>
        <v>#REF!</v>
      </c>
      <c r="I126" s="17"/>
      <c r="K126" s="16">
        <v>35</v>
      </c>
      <c r="L126" s="14" t="e">
        <f t="shared" si="15"/>
        <v>#REF!</v>
      </c>
      <c r="M126" s="14">
        <v>45</v>
      </c>
      <c r="N126" s="14" t="e">
        <f t="shared" si="16"/>
        <v>#REF!</v>
      </c>
      <c r="O126" s="14"/>
      <c r="P126" s="14" t="e">
        <f t="shared" si="17"/>
        <v>#REF!</v>
      </c>
      <c r="Q126" s="14">
        <f t="shared" si="18"/>
        <v>420</v>
      </c>
      <c r="R126" s="14">
        <f t="shared" si="19"/>
        <v>540</v>
      </c>
      <c r="S126" s="14">
        <f t="shared" si="20"/>
        <v>0</v>
      </c>
      <c r="T126" s="15" t="e">
        <f t="shared" si="21"/>
        <v>#REF!</v>
      </c>
      <c r="U126"/>
    </row>
    <row r="127" spans="1:21" ht="33">
      <c r="A127" s="3" t="s">
        <v>717</v>
      </c>
      <c r="B127" s="3" t="s">
        <v>718</v>
      </c>
      <c r="C127" s="3" t="s">
        <v>483</v>
      </c>
      <c r="D127" s="3" t="s">
        <v>719</v>
      </c>
      <c r="E127" s="3" t="s">
        <v>27</v>
      </c>
      <c r="F127" s="4">
        <v>16</v>
      </c>
      <c r="G127" s="17" t="e">
        <f t="shared" si="26"/>
        <v>#REF!</v>
      </c>
      <c r="H127" s="17" t="e">
        <f t="shared" si="27"/>
        <v>#REF!</v>
      </c>
      <c r="I127" s="17"/>
      <c r="K127" s="16">
        <v>150</v>
      </c>
      <c r="L127" s="14" t="e">
        <f t="shared" si="15"/>
        <v>#REF!</v>
      </c>
      <c r="M127" s="14">
        <v>350</v>
      </c>
      <c r="N127" s="14" t="e">
        <f t="shared" si="16"/>
        <v>#REF!</v>
      </c>
      <c r="O127" s="14"/>
      <c r="P127" s="14" t="e">
        <f t="shared" si="17"/>
        <v>#REF!</v>
      </c>
      <c r="Q127" s="14">
        <f t="shared" si="18"/>
        <v>2400</v>
      </c>
      <c r="R127" s="14">
        <f t="shared" si="19"/>
        <v>5600</v>
      </c>
      <c r="S127" s="14">
        <f t="shared" si="20"/>
        <v>0</v>
      </c>
      <c r="T127" s="15" t="e">
        <f t="shared" si="21"/>
        <v>#REF!</v>
      </c>
      <c r="U127"/>
    </row>
    <row r="128" spans="1:21" ht="33">
      <c r="A128" s="3" t="s">
        <v>720</v>
      </c>
      <c r="B128" s="3" t="s">
        <v>721</v>
      </c>
      <c r="C128" s="3" t="s">
        <v>483</v>
      </c>
      <c r="D128" s="3" t="s">
        <v>722</v>
      </c>
      <c r="E128" s="3" t="s">
        <v>30</v>
      </c>
      <c r="F128" s="4">
        <v>270</v>
      </c>
      <c r="G128" s="17" t="e">
        <f t="shared" si="26"/>
        <v>#REF!</v>
      </c>
      <c r="H128" s="17" t="e">
        <f t="shared" si="27"/>
        <v>#REF!</v>
      </c>
      <c r="I128" s="17"/>
      <c r="K128" s="16">
        <v>15</v>
      </c>
      <c r="L128" s="14" t="e">
        <f t="shared" si="15"/>
        <v>#REF!</v>
      </c>
      <c r="M128" s="14">
        <v>5</v>
      </c>
      <c r="N128" s="14" t="e">
        <f t="shared" si="16"/>
        <v>#REF!</v>
      </c>
      <c r="O128" s="14"/>
      <c r="P128" s="14" t="e">
        <f t="shared" si="17"/>
        <v>#REF!</v>
      </c>
      <c r="Q128" s="14">
        <f t="shared" si="18"/>
        <v>4050</v>
      </c>
      <c r="R128" s="14">
        <f t="shared" si="19"/>
        <v>1350</v>
      </c>
      <c r="S128" s="14">
        <f t="shared" si="20"/>
        <v>0</v>
      </c>
      <c r="T128" s="15" t="e">
        <f t="shared" si="21"/>
        <v>#REF!</v>
      </c>
      <c r="U128"/>
    </row>
    <row r="129" spans="1:21" ht="33">
      <c r="A129" s="3" t="s">
        <v>723</v>
      </c>
      <c r="B129" s="3" t="s">
        <v>680</v>
      </c>
      <c r="C129" s="3" t="s">
        <v>483</v>
      </c>
      <c r="D129" s="3" t="s">
        <v>724</v>
      </c>
      <c r="E129" s="3" t="s">
        <v>27</v>
      </c>
      <c r="F129" s="4">
        <v>3</v>
      </c>
      <c r="G129" s="17" t="e">
        <f t="shared" si="26"/>
        <v>#REF!</v>
      </c>
      <c r="H129" s="17" t="e">
        <f t="shared" si="27"/>
        <v>#REF!</v>
      </c>
      <c r="I129" s="17"/>
      <c r="K129" s="16">
        <v>80</v>
      </c>
      <c r="L129" s="14" t="e">
        <f t="shared" si="15"/>
        <v>#REF!</v>
      </c>
      <c r="M129" s="14">
        <v>350</v>
      </c>
      <c r="N129" s="14" t="e">
        <f t="shared" si="16"/>
        <v>#REF!</v>
      </c>
      <c r="O129" s="14"/>
      <c r="P129" s="14" t="e">
        <f t="shared" si="17"/>
        <v>#REF!</v>
      </c>
      <c r="Q129" s="14">
        <f t="shared" si="18"/>
        <v>240</v>
      </c>
      <c r="R129" s="14">
        <f t="shared" si="19"/>
        <v>1050</v>
      </c>
      <c r="S129" s="14">
        <f t="shared" si="20"/>
        <v>0</v>
      </c>
      <c r="T129" s="15" t="e">
        <f t="shared" si="21"/>
        <v>#REF!</v>
      </c>
      <c r="U129"/>
    </row>
    <row r="130" spans="1:21" ht="28.5">
      <c r="A130" s="6"/>
      <c r="B130" s="6"/>
      <c r="C130" s="6"/>
      <c r="D130" s="6" t="s">
        <v>725</v>
      </c>
      <c r="E130" s="6"/>
      <c r="F130" s="6"/>
      <c r="G130" s="35"/>
      <c r="H130" s="35" t="e">
        <f>SUM(H121:H129)</f>
        <v>#REF!</v>
      </c>
      <c r="I130" s="35"/>
      <c r="K130" s="16"/>
      <c r="L130" s="14" t="e">
        <f t="shared" si="15"/>
        <v>#REF!</v>
      </c>
      <c r="M130" s="14"/>
      <c r="N130" s="14" t="e">
        <f t="shared" si="16"/>
        <v>#REF!</v>
      </c>
      <c r="O130" s="14"/>
      <c r="P130" s="14" t="e">
        <f t="shared" si="17"/>
        <v>#REF!</v>
      </c>
      <c r="Q130" s="14">
        <f t="shared" si="18"/>
        <v>0</v>
      </c>
      <c r="R130" s="14">
        <f t="shared" si="19"/>
        <v>0</v>
      </c>
      <c r="S130" s="14">
        <f t="shared" si="20"/>
        <v>0</v>
      </c>
      <c r="T130" s="15" t="e">
        <f t="shared" si="21"/>
        <v>#REF!</v>
      </c>
      <c r="U130"/>
    </row>
    <row r="131" spans="1:21">
      <c r="A131" s="2" t="s">
        <v>726</v>
      </c>
      <c r="B131" s="2"/>
      <c r="C131" s="2"/>
      <c r="D131" s="2" t="s">
        <v>727</v>
      </c>
      <c r="E131" s="2"/>
      <c r="F131" s="2"/>
      <c r="G131" s="34"/>
      <c r="H131" s="34"/>
      <c r="I131" s="34"/>
      <c r="K131" s="16"/>
      <c r="L131" s="14" t="e">
        <f t="shared" si="15"/>
        <v>#REF!</v>
      </c>
      <c r="M131" s="14"/>
      <c r="N131" s="14" t="e">
        <f t="shared" si="16"/>
        <v>#REF!</v>
      </c>
      <c r="O131" s="14"/>
      <c r="P131" s="14" t="e">
        <f t="shared" si="17"/>
        <v>#REF!</v>
      </c>
      <c r="Q131" s="14">
        <f t="shared" si="18"/>
        <v>0</v>
      </c>
      <c r="R131" s="14">
        <f t="shared" si="19"/>
        <v>0</v>
      </c>
      <c r="S131" s="14">
        <f t="shared" si="20"/>
        <v>0</v>
      </c>
      <c r="T131" s="15" t="e">
        <f t="shared" si="21"/>
        <v>#REF!</v>
      </c>
      <c r="U131"/>
    </row>
    <row r="132" spans="1:21" ht="28.5">
      <c r="A132" s="2" t="s">
        <v>728</v>
      </c>
      <c r="B132" s="2"/>
      <c r="C132" s="2"/>
      <c r="D132" s="2" t="s">
        <v>729</v>
      </c>
      <c r="E132" s="2"/>
      <c r="F132" s="2"/>
      <c r="G132" s="34"/>
      <c r="H132" s="34"/>
      <c r="I132" s="34"/>
      <c r="K132" s="16"/>
      <c r="L132" s="14" t="e">
        <f t="shared" si="15"/>
        <v>#REF!</v>
      </c>
      <c r="M132" s="14"/>
      <c r="N132" s="14" t="e">
        <f t="shared" si="16"/>
        <v>#REF!</v>
      </c>
      <c r="O132" s="14"/>
      <c r="P132" s="14" t="e">
        <f t="shared" si="17"/>
        <v>#REF!</v>
      </c>
      <c r="Q132" s="14">
        <f t="shared" si="18"/>
        <v>0</v>
      </c>
      <c r="R132" s="14">
        <f t="shared" si="19"/>
        <v>0</v>
      </c>
      <c r="S132" s="14">
        <f t="shared" si="20"/>
        <v>0</v>
      </c>
      <c r="T132" s="15" t="e">
        <f t="shared" si="21"/>
        <v>#REF!</v>
      </c>
      <c r="U132"/>
    </row>
    <row r="133" spans="1:21" ht="49.5">
      <c r="A133" s="3" t="s">
        <v>730</v>
      </c>
      <c r="B133" s="3" t="s">
        <v>731</v>
      </c>
      <c r="C133" s="3" t="s">
        <v>483</v>
      </c>
      <c r="D133" s="3" t="s">
        <v>732</v>
      </c>
      <c r="E133" s="3" t="s">
        <v>27</v>
      </c>
      <c r="F133" s="4">
        <v>570</v>
      </c>
      <c r="G133" s="17" t="e">
        <f t="shared" ref="G133:G152" si="30">L133+N133+P133</f>
        <v>#REF!</v>
      </c>
      <c r="H133" s="17" t="e">
        <f t="shared" ref="H133:H152" si="31">ROUND(F133*G133,2)</f>
        <v>#REF!</v>
      </c>
      <c r="I133" s="17"/>
      <c r="K133" s="16">
        <v>1</v>
      </c>
      <c r="L133" s="14" t="e">
        <f t="shared" si="15"/>
        <v>#REF!</v>
      </c>
      <c r="M133" s="14"/>
      <c r="N133" s="14" t="e">
        <f t="shared" si="16"/>
        <v>#REF!</v>
      </c>
      <c r="O133" s="14"/>
      <c r="P133" s="14" t="e">
        <f t="shared" si="17"/>
        <v>#REF!</v>
      </c>
      <c r="Q133" s="14">
        <f t="shared" si="18"/>
        <v>570</v>
      </c>
      <c r="R133" s="14">
        <f t="shared" si="19"/>
        <v>0</v>
      </c>
      <c r="S133" s="14">
        <f t="shared" si="20"/>
        <v>0</v>
      </c>
      <c r="T133" s="15" t="e">
        <f t="shared" si="21"/>
        <v>#REF!</v>
      </c>
      <c r="U133"/>
    </row>
    <row r="134" spans="1:21" ht="49.5">
      <c r="A134" s="3" t="s">
        <v>733</v>
      </c>
      <c r="B134" s="3" t="s">
        <v>734</v>
      </c>
      <c r="C134" s="3" t="s">
        <v>483</v>
      </c>
      <c r="D134" s="3" t="s">
        <v>735</v>
      </c>
      <c r="E134" s="3" t="s">
        <v>27</v>
      </c>
      <c r="F134" s="4">
        <v>570</v>
      </c>
      <c r="G134" s="17" t="e">
        <f t="shared" si="30"/>
        <v>#REF!</v>
      </c>
      <c r="H134" s="17" t="e">
        <f t="shared" si="31"/>
        <v>#REF!</v>
      </c>
      <c r="I134" s="17"/>
      <c r="K134" s="16">
        <v>1</v>
      </c>
      <c r="L134" s="14" t="e">
        <f t="shared" si="15"/>
        <v>#REF!</v>
      </c>
      <c r="M134" s="14">
        <v>1</v>
      </c>
      <c r="N134" s="14" t="e">
        <f t="shared" ref="N134:N197" si="32">M134+M134*$U$2</f>
        <v>#REF!</v>
      </c>
      <c r="O134" s="14"/>
      <c r="P134" s="14" t="e">
        <f t="shared" ref="P134:P197" si="33">O134+O134*$U$2</f>
        <v>#REF!</v>
      </c>
      <c r="Q134" s="14">
        <f t="shared" ref="Q134:Q197" si="34">$F134*K134</f>
        <v>570</v>
      </c>
      <c r="R134" s="14">
        <f t="shared" ref="R134:R197" si="35">$F134*M134</f>
        <v>570</v>
      </c>
      <c r="S134" s="14">
        <f t="shared" ref="S134:S197" si="36">$F134*O134</f>
        <v>0</v>
      </c>
      <c r="T134" s="15" t="e">
        <f t="shared" ref="T134:T197" si="37">(Q134+R134+S134)+(Q134+R134+S134)*$U$2</f>
        <v>#REF!</v>
      </c>
      <c r="U134"/>
    </row>
    <row r="135" spans="1:21" ht="33">
      <c r="A135" s="3" t="s">
        <v>736</v>
      </c>
      <c r="B135" s="3" t="s">
        <v>737</v>
      </c>
      <c r="C135" s="3" t="s">
        <v>483</v>
      </c>
      <c r="D135" s="3" t="s">
        <v>738</v>
      </c>
      <c r="E135" s="3" t="s">
        <v>27</v>
      </c>
      <c r="F135" s="4">
        <v>92</v>
      </c>
      <c r="G135" s="17" t="e">
        <f t="shared" si="30"/>
        <v>#REF!</v>
      </c>
      <c r="H135" s="17" t="e">
        <f t="shared" si="31"/>
        <v>#REF!</v>
      </c>
      <c r="I135" s="17"/>
      <c r="K135" s="16">
        <v>7.5</v>
      </c>
      <c r="L135" s="14" t="e">
        <f t="shared" si="15"/>
        <v>#REF!</v>
      </c>
      <c r="M135" s="14">
        <v>8</v>
      </c>
      <c r="N135" s="14" t="e">
        <f t="shared" si="32"/>
        <v>#REF!</v>
      </c>
      <c r="O135" s="14"/>
      <c r="P135" s="14" t="e">
        <f t="shared" si="33"/>
        <v>#REF!</v>
      </c>
      <c r="Q135" s="14">
        <f t="shared" si="34"/>
        <v>690</v>
      </c>
      <c r="R135" s="14">
        <f t="shared" si="35"/>
        <v>736</v>
      </c>
      <c r="S135" s="14">
        <f t="shared" si="36"/>
        <v>0</v>
      </c>
      <c r="T135" s="15" t="e">
        <f t="shared" si="37"/>
        <v>#REF!</v>
      </c>
      <c r="U135"/>
    </row>
    <row r="136" spans="1:21" ht="33">
      <c r="A136" s="3" t="s">
        <v>739</v>
      </c>
      <c r="B136" s="3" t="s">
        <v>737</v>
      </c>
      <c r="C136" s="3" t="s">
        <v>483</v>
      </c>
      <c r="D136" s="3" t="s">
        <v>740</v>
      </c>
      <c r="E136" s="3" t="s">
        <v>27</v>
      </c>
      <c r="F136" s="4">
        <v>13</v>
      </c>
      <c r="G136" s="17" t="e">
        <f t="shared" si="30"/>
        <v>#REF!</v>
      </c>
      <c r="H136" s="17" t="e">
        <f t="shared" si="31"/>
        <v>#REF!</v>
      </c>
      <c r="I136" s="17"/>
      <c r="K136" s="16">
        <v>7.5</v>
      </c>
      <c r="L136" s="14" t="e">
        <f>K136+K136*$U$2</f>
        <v>#REF!</v>
      </c>
      <c r="M136" s="14">
        <v>8</v>
      </c>
      <c r="N136" s="14" t="e">
        <f t="shared" si="32"/>
        <v>#REF!</v>
      </c>
      <c r="O136" s="14"/>
      <c r="P136" s="14" t="e">
        <f t="shared" si="33"/>
        <v>#REF!</v>
      </c>
      <c r="Q136" s="14">
        <f t="shared" si="34"/>
        <v>97.5</v>
      </c>
      <c r="R136" s="14">
        <f t="shared" si="35"/>
        <v>104</v>
      </c>
      <c r="S136" s="14">
        <f t="shared" si="36"/>
        <v>0</v>
      </c>
      <c r="T136" s="15" t="e">
        <f t="shared" si="37"/>
        <v>#REF!</v>
      </c>
      <c r="U136"/>
    </row>
    <row r="137" spans="1:21" ht="33">
      <c r="A137" s="3" t="s">
        <v>741</v>
      </c>
      <c r="B137" s="3" t="s">
        <v>737</v>
      </c>
      <c r="C137" s="3" t="s">
        <v>483</v>
      </c>
      <c r="D137" s="3" t="s">
        <v>742</v>
      </c>
      <c r="E137" s="3" t="s">
        <v>27</v>
      </c>
      <c r="F137" s="4">
        <v>113</v>
      </c>
      <c r="G137" s="17" t="e">
        <f t="shared" si="30"/>
        <v>#REF!</v>
      </c>
      <c r="H137" s="17" t="e">
        <f t="shared" si="31"/>
        <v>#REF!</v>
      </c>
      <c r="I137" s="17"/>
      <c r="K137" s="16">
        <v>7.5</v>
      </c>
      <c r="L137" s="14" t="e">
        <f t="shared" ref="L137:L200" si="38">K137+K137*$U$2</f>
        <v>#REF!</v>
      </c>
      <c r="M137" s="14">
        <v>8</v>
      </c>
      <c r="N137" s="14" t="e">
        <f t="shared" si="32"/>
        <v>#REF!</v>
      </c>
      <c r="O137" s="14"/>
      <c r="P137" s="14" t="e">
        <f t="shared" si="33"/>
        <v>#REF!</v>
      </c>
      <c r="Q137" s="14">
        <f t="shared" si="34"/>
        <v>847.5</v>
      </c>
      <c r="R137" s="14">
        <f t="shared" si="35"/>
        <v>904</v>
      </c>
      <c r="S137" s="14">
        <f t="shared" si="36"/>
        <v>0</v>
      </c>
      <c r="T137" s="15" t="e">
        <f t="shared" si="37"/>
        <v>#REF!</v>
      </c>
      <c r="U137"/>
    </row>
    <row r="138" spans="1:21" ht="33">
      <c r="A138" s="3" t="s">
        <v>743</v>
      </c>
      <c r="B138" s="3" t="s">
        <v>737</v>
      </c>
      <c r="C138" s="3" t="s">
        <v>483</v>
      </c>
      <c r="D138" s="3" t="s">
        <v>744</v>
      </c>
      <c r="E138" s="3" t="s">
        <v>27</v>
      </c>
      <c r="F138" s="4">
        <v>263</v>
      </c>
      <c r="G138" s="17" t="e">
        <f t="shared" si="30"/>
        <v>#REF!</v>
      </c>
      <c r="H138" s="17" t="e">
        <f t="shared" si="31"/>
        <v>#REF!</v>
      </c>
      <c r="I138" s="17"/>
      <c r="K138" s="16">
        <v>7.5</v>
      </c>
      <c r="L138" s="14" t="e">
        <f t="shared" si="38"/>
        <v>#REF!</v>
      </c>
      <c r="M138" s="14">
        <v>8</v>
      </c>
      <c r="N138" s="14" t="e">
        <f t="shared" si="32"/>
        <v>#REF!</v>
      </c>
      <c r="O138" s="14"/>
      <c r="P138" s="14" t="e">
        <f t="shared" si="33"/>
        <v>#REF!</v>
      </c>
      <c r="Q138" s="14">
        <f t="shared" si="34"/>
        <v>1972.5</v>
      </c>
      <c r="R138" s="14">
        <f t="shared" si="35"/>
        <v>2104</v>
      </c>
      <c r="S138" s="14">
        <f t="shared" si="36"/>
        <v>0</v>
      </c>
      <c r="T138" s="15" t="e">
        <f t="shared" si="37"/>
        <v>#REF!</v>
      </c>
      <c r="U138"/>
    </row>
    <row r="139" spans="1:21" ht="33">
      <c r="A139" s="3" t="s">
        <v>745</v>
      </c>
      <c r="B139" s="3" t="s">
        <v>737</v>
      </c>
      <c r="C139" s="3" t="s">
        <v>483</v>
      </c>
      <c r="D139" s="3" t="s">
        <v>746</v>
      </c>
      <c r="E139" s="3" t="s">
        <v>27</v>
      </c>
      <c r="F139" s="4">
        <v>24</v>
      </c>
      <c r="G139" s="17" t="e">
        <f t="shared" si="30"/>
        <v>#REF!</v>
      </c>
      <c r="H139" s="17" t="e">
        <f t="shared" si="31"/>
        <v>#REF!</v>
      </c>
      <c r="I139" s="17"/>
      <c r="K139" s="16">
        <v>7.5</v>
      </c>
      <c r="L139" s="14" t="e">
        <f t="shared" si="38"/>
        <v>#REF!</v>
      </c>
      <c r="M139" s="14">
        <v>8</v>
      </c>
      <c r="N139" s="14" t="e">
        <f t="shared" si="32"/>
        <v>#REF!</v>
      </c>
      <c r="O139" s="14"/>
      <c r="P139" s="14" t="e">
        <f t="shared" si="33"/>
        <v>#REF!</v>
      </c>
      <c r="Q139" s="14">
        <f t="shared" si="34"/>
        <v>180</v>
      </c>
      <c r="R139" s="14">
        <f t="shared" si="35"/>
        <v>192</v>
      </c>
      <c r="S139" s="14">
        <f t="shared" si="36"/>
        <v>0</v>
      </c>
      <c r="T139" s="15" t="e">
        <f t="shared" si="37"/>
        <v>#REF!</v>
      </c>
      <c r="U139"/>
    </row>
    <row r="140" spans="1:21" ht="33">
      <c r="A140" s="3" t="s">
        <v>747</v>
      </c>
      <c r="B140" s="3" t="s">
        <v>737</v>
      </c>
      <c r="C140" s="3" t="s">
        <v>483</v>
      </c>
      <c r="D140" s="3" t="s">
        <v>748</v>
      </c>
      <c r="E140" s="3" t="s">
        <v>27</v>
      </c>
      <c r="F140" s="4">
        <v>6</v>
      </c>
      <c r="G140" s="17" t="e">
        <f t="shared" si="30"/>
        <v>#REF!</v>
      </c>
      <c r="H140" s="17" t="e">
        <f t="shared" si="31"/>
        <v>#REF!</v>
      </c>
      <c r="I140" s="17"/>
      <c r="K140" s="16">
        <v>7.5</v>
      </c>
      <c r="L140" s="14" t="e">
        <f t="shared" si="38"/>
        <v>#REF!</v>
      </c>
      <c r="M140" s="14">
        <v>8</v>
      </c>
      <c r="N140" s="14" t="e">
        <f t="shared" si="32"/>
        <v>#REF!</v>
      </c>
      <c r="O140" s="14"/>
      <c r="P140" s="14" t="e">
        <f t="shared" si="33"/>
        <v>#REF!</v>
      </c>
      <c r="Q140" s="14">
        <f t="shared" si="34"/>
        <v>45</v>
      </c>
      <c r="R140" s="14">
        <f t="shared" si="35"/>
        <v>48</v>
      </c>
      <c r="S140" s="14">
        <f t="shared" si="36"/>
        <v>0</v>
      </c>
      <c r="T140" s="15" t="e">
        <f t="shared" si="37"/>
        <v>#REF!</v>
      </c>
      <c r="U140"/>
    </row>
    <row r="141" spans="1:21" ht="49.5">
      <c r="A141" s="3" t="s">
        <v>749</v>
      </c>
      <c r="B141" s="3" t="s">
        <v>737</v>
      </c>
      <c r="C141" s="3" t="s">
        <v>483</v>
      </c>
      <c r="D141" s="3" t="s">
        <v>750</v>
      </c>
      <c r="E141" s="3" t="s">
        <v>27</v>
      </c>
      <c r="F141" s="4">
        <v>21</v>
      </c>
      <c r="G141" s="17" t="e">
        <f t="shared" si="30"/>
        <v>#REF!</v>
      </c>
      <c r="H141" s="17" t="e">
        <f t="shared" si="31"/>
        <v>#REF!</v>
      </c>
      <c r="I141" s="17"/>
      <c r="K141" s="16">
        <v>7.5</v>
      </c>
      <c r="L141" s="14" t="e">
        <f t="shared" si="38"/>
        <v>#REF!</v>
      </c>
      <c r="M141" s="14">
        <v>8</v>
      </c>
      <c r="N141" s="14" t="e">
        <f t="shared" si="32"/>
        <v>#REF!</v>
      </c>
      <c r="O141" s="14"/>
      <c r="P141" s="14" t="e">
        <f t="shared" si="33"/>
        <v>#REF!</v>
      </c>
      <c r="Q141" s="14">
        <f t="shared" si="34"/>
        <v>157.5</v>
      </c>
      <c r="R141" s="14">
        <f t="shared" si="35"/>
        <v>168</v>
      </c>
      <c r="S141" s="14">
        <f t="shared" si="36"/>
        <v>0</v>
      </c>
      <c r="T141" s="15" t="e">
        <f t="shared" si="37"/>
        <v>#REF!</v>
      </c>
      <c r="U141"/>
    </row>
    <row r="142" spans="1:21" ht="49.5">
      <c r="A142" s="3" t="s">
        <v>751</v>
      </c>
      <c r="B142" s="3" t="s">
        <v>737</v>
      </c>
      <c r="C142" s="3" t="s">
        <v>483</v>
      </c>
      <c r="D142" s="3" t="s">
        <v>752</v>
      </c>
      <c r="E142" s="3" t="s">
        <v>27</v>
      </c>
      <c r="F142" s="4">
        <v>2</v>
      </c>
      <c r="G142" s="17" t="e">
        <f t="shared" si="30"/>
        <v>#REF!</v>
      </c>
      <c r="H142" s="17" t="e">
        <f t="shared" si="31"/>
        <v>#REF!</v>
      </c>
      <c r="I142" s="17"/>
      <c r="K142" s="16">
        <v>7.5</v>
      </c>
      <c r="L142" s="14" t="e">
        <f t="shared" si="38"/>
        <v>#REF!</v>
      </c>
      <c r="M142" s="14">
        <v>8</v>
      </c>
      <c r="N142" s="14" t="e">
        <f t="shared" si="32"/>
        <v>#REF!</v>
      </c>
      <c r="O142" s="14"/>
      <c r="P142" s="14" t="e">
        <f t="shared" si="33"/>
        <v>#REF!</v>
      </c>
      <c r="Q142" s="14">
        <f t="shared" si="34"/>
        <v>15</v>
      </c>
      <c r="R142" s="14">
        <f t="shared" si="35"/>
        <v>16</v>
      </c>
      <c r="S142" s="14">
        <f t="shared" si="36"/>
        <v>0</v>
      </c>
      <c r="T142" s="15" t="e">
        <f t="shared" si="37"/>
        <v>#REF!</v>
      </c>
      <c r="U142"/>
    </row>
    <row r="143" spans="1:21" ht="33">
      <c r="A143" s="3" t="s">
        <v>753</v>
      </c>
      <c r="B143" s="3" t="s">
        <v>737</v>
      </c>
      <c r="C143" s="3" t="s">
        <v>483</v>
      </c>
      <c r="D143" s="3" t="s">
        <v>754</v>
      </c>
      <c r="E143" s="3" t="s">
        <v>27</v>
      </c>
      <c r="F143" s="4">
        <v>36</v>
      </c>
      <c r="G143" s="17" t="e">
        <f t="shared" si="30"/>
        <v>#REF!</v>
      </c>
      <c r="H143" s="17" t="e">
        <f t="shared" si="31"/>
        <v>#REF!</v>
      </c>
      <c r="I143" s="17"/>
      <c r="K143" s="16">
        <v>7.5</v>
      </c>
      <c r="L143" s="14" t="e">
        <f t="shared" si="38"/>
        <v>#REF!</v>
      </c>
      <c r="M143" s="14">
        <v>8</v>
      </c>
      <c r="N143" s="14" t="e">
        <f t="shared" si="32"/>
        <v>#REF!</v>
      </c>
      <c r="O143" s="14"/>
      <c r="P143" s="14" t="e">
        <f t="shared" si="33"/>
        <v>#REF!</v>
      </c>
      <c r="Q143" s="14">
        <f t="shared" si="34"/>
        <v>270</v>
      </c>
      <c r="R143" s="14">
        <f t="shared" si="35"/>
        <v>288</v>
      </c>
      <c r="S143" s="14">
        <f t="shared" si="36"/>
        <v>0</v>
      </c>
      <c r="T143" s="15" t="e">
        <f t="shared" si="37"/>
        <v>#REF!</v>
      </c>
      <c r="U143"/>
    </row>
    <row r="144" spans="1:21" ht="33">
      <c r="A144" s="3" t="s">
        <v>755</v>
      </c>
      <c r="B144" s="3" t="s">
        <v>756</v>
      </c>
      <c r="C144" s="3" t="s">
        <v>483</v>
      </c>
      <c r="D144" s="3" t="s">
        <v>757</v>
      </c>
      <c r="E144" s="3" t="s">
        <v>25</v>
      </c>
      <c r="F144" s="4">
        <v>92</v>
      </c>
      <c r="G144" s="17" t="e">
        <f t="shared" si="30"/>
        <v>#REF!</v>
      </c>
      <c r="H144" s="17" t="e">
        <f t="shared" si="31"/>
        <v>#REF!</v>
      </c>
      <c r="I144" s="17"/>
      <c r="K144" s="16">
        <v>25</v>
      </c>
      <c r="L144" s="14" t="e">
        <f t="shared" si="38"/>
        <v>#REF!</v>
      </c>
      <c r="M144" s="14">
        <v>18</v>
      </c>
      <c r="N144" s="14" t="e">
        <f t="shared" si="32"/>
        <v>#REF!</v>
      </c>
      <c r="O144" s="14"/>
      <c r="P144" s="14" t="e">
        <f t="shared" si="33"/>
        <v>#REF!</v>
      </c>
      <c r="Q144" s="14">
        <f t="shared" si="34"/>
        <v>2300</v>
      </c>
      <c r="R144" s="14">
        <f t="shared" si="35"/>
        <v>1656</v>
      </c>
      <c r="S144" s="14">
        <f t="shared" si="36"/>
        <v>0</v>
      </c>
      <c r="T144" s="15" t="e">
        <f t="shared" si="37"/>
        <v>#REF!</v>
      </c>
      <c r="U144"/>
    </row>
    <row r="145" spans="1:21" ht="33">
      <c r="A145" s="3" t="s">
        <v>758</v>
      </c>
      <c r="B145" s="3" t="s">
        <v>756</v>
      </c>
      <c r="C145" s="3" t="s">
        <v>483</v>
      </c>
      <c r="D145" s="3" t="s">
        <v>759</v>
      </c>
      <c r="E145" s="3" t="s">
        <v>25</v>
      </c>
      <c r="F145" s="4">
        <v>13</v>
      </c>
      <c r="G145" s="17" t="e">
        <f t="shared" si="30"/>
        <v>#REF!</v>
      </c>
      <c r="H145" s="17" t="e">
        <f t="shared" si="31"/>
        <v>#REF!</v>
      </c>
      <c r="I145" s="17"/>
      <c r="K145" s="16">
        <v>25</v>
      </c>
      <c r="L145" s="14" t="e">
        <f t="shared" si="38"/>
        <v>#REF!</v>
      </c>
      <c r="M145" s="14">
        <v>18</v>
      </c>
      <c r="N145" s="14" t="e">
        <f t="shared" si="32"/>
        <v>#REF!</v>
      </c>
      <c r="O145" s="14"/>
      <c r="P145" s="14" t="e">
        <f t="shared" si="33"/>
        <v>#REF!</v>
      </c>
      <c r="Q145" s="14">
        <f t="shared" si="34"/>
        <v>325</v>
      </c>
      <c r="R145" s="14">
        <f t="shared" si="35"/>
        <v>234</v>
      </c>
      <c r="S145" s="14">
        <f t="shared" si="36"/>
        <v>0</v>
      </c>
      <c r="T145" s="15" t="e">
        <f t="shared" si="37"/>
        <v>#REF!</v>
      </c>
      <c r="U145"/>
    </row>
    <row r="146" spans="1:21" ht="33">
      <c r="A146" s="3" t="s">
        <v>760</v>
      </c>
      <c r="B146" s="3" t="s">
        <v>756</v>
      </c>
      <c r="C146" s="3" t="s">
        <v>483</v>
      </c>
      <c r="D146" s="3" t="s">
        <v>761</v>
      </c>
      <c r="E146" s="3" t="s">
        <v>25</v>
      </c>
      <c r="F146" s="4">
        <v>113</v>
      </c>
      <c r="G146" s="17" t="e">
        <f t="shared" si="30"/>
        <v>#REF!</v>
      </c>
      <c r="H146" s="17" t="e">
        <f t="shared" si="31"/>
        <v>#REF!</v>
      </c>
      <c r="I146" s="17"/>
      <c r="K146" s="16">
        <v>25</v>
      </c>
      <c r="L146" s="14" t="e">
        <f t="shared" si="38"/>
        <v>#REF!</v>
      </c>
      <c r="M146" s="14">
        <v>20</v>
      </c>
      <c r="N146" s="14" t="e">
        <f t="shared" si="32"/>
        <v>#REF!</v>
      </c>
      <c r="O146" s="14"/>
      <c r="P146" s="14" t="e">
        <f t="shared" si="33"/>
        <v>#REF!</v>
      </c>
      <c r="Q146" s="14">
        <f t="shared" si="34"/>
        <v>2825</v>
      </c>
      <c r="R146" s="14">
        <f t="shared" si="35"/>
        <v>2260</v>
      </c>
      <c r="S146" s="14">
        <f t="shared" si="36"/>
        <v>0</v>
      </c>
      <c r="T146" s="15" t="e">
        <f t="shared" si="37"/>
        <v>#REF!</v>
      </c>
      <c r="U146"/>
    </row>
    <row r="147" spans="1:21" ht="33">
      <c r="A147" s="3" t="s">
        <v>762</v>
      </c>
      <c r="B147" s="3" t="s">
        <v>756</v>
      </c>
      <c r="C147" s="3" t="s">
        <v>483</v>
      </c>
      <c r="D147" s="3" t="s">
        <v>763</v>
      </c>
      <c r="E147" s="3" t="s">
        <v>25</v>
      </c>
      <c r="F147" s="4">
        <v>263</v>
      </c>
      <c r="G147" s="17" t="e">
        <f t="shared" si="30"/>
        <v>#REF!</v>
      </c>
      <c r="H147" s="17" t="e">
        <f t="shared" si="31"/>
        <v>#REF!</v>
      </c>
      <c r="I147" s="17"/>
      <c r="K147" s="16">
        <v>25</v>
      </c>
      <c r="L147" s="14" t="e">
        <f t="shared" si="38"/>
        <v>#REF!</v>
      </c>
      <c r="M147" s="14">
        <v>23</v>
      </c>
      <c r="N147" s="14" t="e">
        <f t="shared" si="32"/>
        <v>#REF!</v>
      </c>
      <c r="O147" s="14"/>
      <c r="P147" s="14" t="e">
        <f t="shared" si="33"/>
        <v>#REF!</v>
      </c>
      <c r="Q147" s="14">
        <f t="shared" si="34"/>
        <v>6575</v>
      </c>
      <c r="R147" s="14">
        <f t="shared" si="35"/>
        <v>6049</v>
      </c>
      <c r="S147" s="14">
        <f t="shared" si="36"/>
        <v>0</v>
      </c>
      <c r="T147" s="15" t="e">
        <f t="shared" si="37"/>
        <v>#REF!</v>
      </c>
      <c r="U147"/>
    </row>
    <row r="148" spans="1:21" ht="33">
      <c r="A148" s="3" t="s">
        <v>764</v>
      </c>
      <c r="B148" s="3" t="s">
        <v>756</v>
      </c>
      <c r="C148" s="3" t="s">
        <v>483</v>
      </c>
      <c r="D148" s="3" t="s">
        <v>765</v>
      </c>
      <c r="E148" s="3" t="s">
        <v>25</v>
      </c>
      <c r="F148" s="4">
        <v>24</v>
      </c>
      <c r="G148" s="17" t="e">
        <f t="shared" si="30"/>
        <v>#REF!</v>
      </c>
      <c r="H148" s="17" t="e">
        <f t="shared" si="31"/>
        <v>#REF!</v>
      </c>
      <c r="I148" s="17"/>
      <c r="K148" s="16">
        <v>30</v>
      </c>
      <c r="L148" s="14" t="e">
        <f t="shared" si="38"/>
        <v>#REF!</v>
      </c>
      <c r="M148" s="14">
        <v>34</v>
      </c>
      <c r="N148" s="14" t="e">
        <f t="shared" si="32"/>
        <v>#REF!</v>
      </c>
      <c r="O148" s="14"/>
      <c r="P148" s="14" t="e">
        <f t="shared" si="33"/>
        <v>#REF!</v>
      </c>
      <c r="Q148" s="14">
        <f t="shared" si="34"/>
        <v>720</v>
      </c>
      <c r="R148" s="14">
        <f t="shared" si="35"/>
        <v>816</v>
      </c>
      <c r="S148" s="14">
        <f t="shared" si="36"/>
        <v>0</v>
      </c>
      <c r="T148" s="15" t="e">
        <f t="shared" si="37"/>
        <v>#REF!</v>
      </c>
      <c r="U148"/>
    </row>
    <row r="149" spans="1:21" ht="33">
      <c r="A149" s="3" t="s">
        <v>766</v>
      </c>
      <c r="B149" s="3" t="s">
        <v>756</v>
      </c>
      <c r="C149" s="3" t="s">
        <v>483</v>
      </c>
      <c r="D149" s="3" t="s">
        <v>767</v>
      </c>
      <c r="E149" s="3" t="s">
        <v>25</v>
      </c>
      <c r="F149" s="4">
        <v>6</v>
      </c>
      <c r="G149" s="17" t="e">
        <f t="shared" si="30"/>
        <v>#REF!</v>
      </c>
      <c r="H149" s="17" t="e">
        <f t="shared" si="31"/>
        <v>#REF!</v>
      </c>
      <c r="I149" s="17"/>
      <c r="K149" s="16">
        <v>30</v>
      </c>
      <c r="L149" s="14" t="e">
        <f t="shared" si="38"/>
        <v>#REF!</v>
      </c>
      <c r="M149" s="14">
        <v>40</v>
      </c>
      <c r="N149" s="14" t="e">
        <f t="shared" si="32"/>
        <v>#REF!</v>
      </c>
      <c r="O149" s="14"/>
      <c r="P149" s="14" t="e">
        <f t="shared" si="33"/>
        <v>#REF!</v>
      </c>
      <c r="Q149" s="14">
        <f t="shared" si="34"/>
        <v>180</v>
      </c>
      <c r="R149" s="14">
        <f t="shared" si="35"/>
        <v>240</v>
      </c>
      <c r="S149" s="14">
        <f t="shared" si="36"/>
        <v>0</v>
      </c>
      <c r="T149" s="15" t="e">
        <f t="shared" si="37"/>
        <v>#REF!</v>
      </c>
      <c r="U149"/>
    </row>
    <row r="150" spans="1:21" ht="33">
      <c r="A150" s="3" t="s">
        <v>768</v>
      </c>
      <c r="B150" s="3" t="s">
        <v>756</v>
      </c>
      <c r="C150" s="3" t="s">
        <v>483</v>
      </c>
      <c r="D150" s="3" t="s">
        <v>769</v>
      </c>
      <c r="E150" s="3" t="s">
        <v>25</v>
      </c>
      <c r="F150" s="4">
        <v>21</v>
      </c>
      <c r="G150" s="17" t="e">
        <f t="shared" si="30"/>
        <v>#REF!</v>
      </c>
      <c r="H150" s="17" t="e">
        <f t="shared" si="31"/>
        <v>#REF!</v>
      </c>
      <c r="I150" s="17"/>
      <c r="K150" s="16">
        <v>30</v>
      </c>
      <c r="L150" s="14" t="e">
        <f t="shared" si="38"/>
        <v>#REF!</v>
      </c>
      <c r="M150" s="14">
        <v>30</v>
      </c>
      <c r="N150" s="14" t="e">
        <f t="shared" si="32"/>
        <v>#REF!</v>
      </c>
      <c r="O150" s="14"/>
      <c r="P150" s="14" t="e">
        <f t="shared" si="33"/>
        <v>#REF!</v>
      </c>
      <c r="Q150" s="14">
        <f t="shared" si="34"/>
        <v>630</v>
      </c>
      <c r="R150" s="14">
        <f t="shared" si="35"/>
        <v>630</v>
      </c>
      <c r="S150" s="14">
        <f t="shared" si="36"/>
        <v>0</v>
      </c>
      <c r="T150" s="15" t="e">
        <f t="shared" si="37"/>
        <v>#REF!</v>
      </c>
      <c r="U150"/>
    </row>
    <row r="151" spans="1:21" ht="33">
      <c r="A151" s="3" t="s">
        <v>770</v>
      </c>
      <c r="B151" s="3" t="s">
        <v>756</v>
      </c>
      <c r="C151" s="3" t="s">
        <v>483</v>
      </c>
      <c r="D151" s="3" t="s">
        <v>771</v>
      </c>
      <c r="E151" s="3" t="s">
        <v>25</v>
      </c>
      <c r="F151" s="4">
        <v>2</v>
      </c>
      <c r="G151" s="17" t="e">
        <f t="shared" si="30"/>
        <v>#REF!</v>
      </c>
      <c r="H151" s="17" t="e">
        <f t="shared" si="31"/>
        <v>#REF!</v>
      </c>
      <c r="I151" s="17"/>
      <c r="K151" s="16">
        <v>30</v>
      </c>
      <c r="L151" s="14" t="e">
        <f t="shared" si="38"/>
        <v>#REF!</v>
      </c>
      <c r="M151" s="14">
        <v>35</v>
      </c>
      <c r="N151" s="14" t="e">
        <f t="shared" si="32"/>
        <v>#REF!</v>
      </c>
      <c r="O151" s="14"/>
      <c r="P151" s="14" t="e">
        <f t="shared" si="33"/>
        <v>#REF!</v>
      </c>
      <c r="Q151" s="14">
        <f t="shared" si="34"/>
        <v>60</v>
      </c>
      <c r="R151" s="14">
        <f t="shared" si="35"/>
        <v>70</v>
      </c>
      <c r="S151" s="14">
        <f t="shared" si="36"/>
        <v>0</v>
      </c>
      <c r="T151" s="15" t="e">
        <f t="shared" si="37"/>
        <v>#REF!</v>
      </c>
      <c r="U151"/>
    </row>
    <row r="152" spans="1:21" ht="33">
      <c r="A152" s="3" t="s">
        <v>772</v>
      </c>
      <c r="B152" s="3" t="s">
        <v>756</v>
      </c>
      <c r="C152" s="3" t="s">
        <v>483</v>
      </c>
      <c r="D152" s="3" t="s">
        <v>773</v>
      </c>
      <c r="E152" s="3" t="s">
        <v>25</v>
      </c>
      <c r="F152" s="4">
        <v>36</v>
      </c>
      <c r="G152" s="17" t="e">
        <f t="shared" si="30"/>
        <v>#REF!</v>
      </c>
      <c r="H152" s="17" t="e">
        <f t="shared" si="31"/>
        <v>#REF!</v>
      </c>
      <c r="I152" s="17"/>
      <c r="K152" s="16">
        <v>30</v>
      </c>
      <c r="L152" s="14" t="e">
        <f t="shared" si="38"/>
        <v>#REF!</v>
      </c>
      <c r="M152" s="14">
        <v>40</v>
      </c>
      <c r="N152" s="14" t="e">
        <f t="shared" si="32"/>
        <v>#REF!</v>
      </c>
      <c r="O152" s="14"/>
      <c r="P152" s="14" t="e">
        <f t="shared" si="33"/>
        <v>#REF!</v>
      </c>
      <c r="Q152" s="14">
        <f t="shared" si="34"/>
        <v>1080</v>
      </c>
      <c r="R152" s="14">
        <f t="shared" si="35"/>
        <v>1440</v>
      </c>
      <c r="S152" s="14">
        <f t="shared" si="36"/>
        <v>0</v>
      </c>
      <c r="T152" s="15" t="e">
        <f t="shared" si="37"/>
        <v>#REF!</v>
      </c>
      <c r="U152"/>
    </row>
    <row r="153" spans="1:21" ht="28.5">
      <c r="A153" s="6"/>
      <c r="B153" s="6"/>
      <c r="C153" s="6"/>
      <c r="D153" s="6" t="s">
        <v>774</v>
      </c>
      <c r="E153" s="6"/>
      <c r="F153" s="6"/>
      <c r="G153" s="35"/>
      <c r="H153" s="35" t="e">
        <f>SUM(H133:H152)</f>
        <v>#REF!</v>
      </c>
      <c r="I153" s="35"/>
      <c r="K153" s="16"/>
      <c r="L153" s="14" t="e">
        <f t="shared" si="38"/>
        <v>#REF!</v>
      </c>
      <c r="M153" s="14"/>
      <c r="N153" s="14" t="e">
        <f t="shared" si="32"/>
        <v>#REF!</v>
      </c>
      <c r="O153" s="14"/>
      <c r="P153" s="14" t="e">
        <f t="shared" si="33"/>
        <v>#REF!</v>
      </c>
      <c r="Q153" s="14">
        <f t="shared" si="34"/>
        <v>0</v>
      </c>
      <c r="R153" s="14">
        <f t="shared" si="35"/>
        <v>0</v>
      </c>
      <c r="S153" s="14">
        <f t="shared" si="36"/>
        <v>0</v>
      </c>
      <c r="T153" s="15" t="e">
        <f t="shared" si="37"/>
        <v>#REF!</v>
      </c>
      <c r="U153"/>
    </row>
    <row r="154" spans="1:21" ht="28.5">
      <c r="A154" s="2" t="s">
        <v>775</v>
      </c>
      <c r="B154" s="2"/>
      <c r="C154" s="2"/>
      <c r="D154" s="2" t="s">
        <v>776</v>
      </c>
      <c r="E154" s="2"/>
      <c r="F154" s="2"/>
      <c r="G154" s="34"/>
      <c r="H154" s="34"/>
      <c r="I154" s="34"/>
      <c r="K154" s="16"/>
      <c r="L154" s="14" t="e">
        <f t="shared" si="38"/>
        <v>#REF!</v>
      </c>
      <c r="M154" s="14"/>
      <c r="N154" s="14" t="e">
        <f t="shared" si="32"/>
        <v>#REF!</v>
      </c>
      <c r="O154" s="14"/>
      <c r="P154" s="14" t="e">
        <f t="shared" si="33"/>
        <v>#REF!</v>
      </c>
      <c r="Q154" s="14">
        <f t="shared" si="34"/>
        <v>0</v>
      </c>
      <c r="R154" s="14">
        <f t="shared" si="35"/>
        <v>0</v>
      </c>
      <c r="S154" s="14">
        <f t="shared" si="36"/>
        <v>0</v>
      </c>
      <c r="T154" s="15" t="e">
        <f t="shared" si="37"/>
        <v>#REF!</v>
      </c>
      <c r="U154"/>
    </row>
    <row r="155" spans="1:21" ht="49.5">
      <c r="A155" s="3" t="s">
        <v>777</v>
      </c>
      <c r="B155" s="3" t="s">
        <v>731</v>
      </c>
      <c r="C155" s="3" t="s">
        <v>483</v>
      </c>
      <c r="D155" s="3" t="s">
        <v>732</v>
      </c>
      <c r="E155" s="3" t="s">
        <v>27</v>
      </c>
      <c r="F155" s="4">
        <v>480</v>
      </c>
      <c r="G155" s="17" t="e">
        <f t="shared" ref="G155:G166" si="39">L155+N155+P155</f>
        <v>#REF!</v>
      </c>
      <c r="H155" s="17" t="e">
        <f t="shared" ref="H155:H166" si="40">ROUND(F155*G155,2)</f>
        <v>#REF!</v>
      </c>
      <c r="I155" s="17"/>
      <c r="K155" s="16">
        <v>1</v>
      </c>
      <c r="L155" s="14" t="e">
        <f t="shared" si="38"/>
        <v>#REF!</v>
      </c>
      <c r="M155" s="14"/>
      <c r="N155" s="14" t="e">
        <f t="shared" si="32"/>
        <v>#REF!</v>
      </c>
      <c r="O155" s="14"/>
      <c r="P155" s="14" t="e">
        <f t="shared" si="33"/>
        <v>#REF!</v>
      </c>
      <c r="Q155" s="14">
        <f t="shared" si="34"/>
        <v>480</v>
      </c>
      <c r="R155" s="14">
        <f t="shared" si="35"/>
        <v>0</v>
      </c>
      <c r="S155" s="14">
        <f t="shared" si="36"/>
        <v>0</v>
      </c>
      <c r="T155" s="15" t="e">
        <f t="shared" si="37"/>
        <v>#REF!</v>
      </c>
      <c r="U155"/>
    </row>
    <row r="156" spans="1:21" ht="49.5">
      <c r="A156" s="3" t="s">
        <v>778</v>
      </c>
      <c r="B156" s="3" t="s">
        <v>734</v>
      </c>
      <c r="C156" s="3" t="s">
        <v>483</v>
      </c>
      <c r="D156" s="3" t="s">
        <v>735</v>
      </c>
      <c r="E156" s="3" t="s">
        <v>27</v>
      </c>
      <c r="F156" s="4">
        <v>480</v>
      </c>
      <c r="G156" s="17" t="e">
        <f t="shared" si="39"/>
        <v>#REF!</v>
      </c>
      <c r="H156" s="17" t="e">
        <f t="shared" si="40"/>
        <v>#REF!</v>
      </c>
      <c r="I156" s="17"/>
      <c r="K156" s="16">
        <v>1</v>
      </c>
      <c r="L156" s="14" t="e">
        <f t="shared" si="38"/>
        <v>#REF!</v>
      </c>
      <c r="M156" s="14">
        <v>1</v>
      </c>
      <c r="N156" s="14" t="e">
        <f t="shared" si="32"/>
        <v>#REF!</v>
      </c>
      <c r="O156" s="14"/>
      <c r="P156" s="14" t="e">
        <f t="shared" si="33"/>
        <v>#REF!</v>
      </c>
      <c r="Q156" s="14">
        <f t="shared" si="34"/>
        <v>480</v>
      </c>
      <c r="R156" s="14">
        <f t="shared" si="35"/>
        <v>480</v>
      </c>
      <c r="S156" s="14">
        <f t="shared" si="36"/>
        <v>0</v>
      </c>
      <c r="T156" s="15" t="e">
        <f t="shared" si="37"/>
        <v>#REF!</v>
      </c>
      <c r="U156"/>
    </row>
    <row r="157" spans="1:21" ht="49.5">
      <c r="A157" s="3" t="s">
        <v>779</v>
      </c>
      <c r="B157" s="3" t="s">
        <v>737</v>
      </c>
      <c r="C157" s="3" t="s">
        <v>483</v>
      </c>
      <c r="D157" s="3" t="s">
        <v>780</v>
      </c>
      <c r="E157" s="3" t="s">
        <v>27</v>
      </c>
      <c r="F157" s="4">
        <v>118</v>
      </c>
      <c r="G157" s="17" t="e">
        <f t="shared" si="39"/>
        <v>#REF!</v>
      </c>
      <c r="H157" s="17" t="e">
        <f t="shared" si="40"/>
        <v>#REF!</v>
      </c>
      <c r="I157" s="17"/>
      <c r="K157" s="16">
        <v>7.5</v>
      </c>
      <c r="L157" s="14" t="e">
        <f t="shared" si="38"/>
        <v>#REF!</v>
      </c>
      <c r="M157" s="14">
        <v>8</v>
      </c>
      <c r="N157" s="14" t="e">
        <f t="shared" si="32"/>
        <v>#REF!</v>
      </c>
      <c r="O157" s="14"/>
      <c r="P157" s="14" t="e">
        <f t="shared" si="33"/>
        <v>#REF!</v>
      </c>
      <c r="Q157" s="14">
        <f t="shared" si="34"/>
        <v>885</v>
      </c>
      <c r="R157" s="14">
        <f t="shared" si="35"/>
        <v>944</v>
      </c>
      <c r="S157" s="14">
        <f t="shared" si="36"/>
        <v>0</v>
      </c>
      <c r="T157" s="15" t="e">
        <f t="shared" si="37"/>
        <v>#REF!</v>
      </c>
      <c r="U157"/>
    </row>
    <row r="158" spans="1:21" ht="49.5">
      <c r="A158" s="3" t="s">
        <v>781</v>
      </c>
      <c r="B158" s="3" t="s">
        <v>737</v>
      </c>
      <c r="C158" s="3" t="s">
        <v>483</v>
      </c>
      <c r="D158" s="3" t="s">
        <v>782</v>
      </c>
      <c r="E158" s="3" t="s">
        <v>27</v>
      </c>
      <c r="F158" s="4">
        <v>32</v>
      </c>
      <c r="G158" s="17" t="e">
        <f t="shared" si="39"/>
        <v>#REF!</v>
      </c>
      <c r="H158" s="17" t="e">
        <f t="shared" si="40"/>
        <v>#REF!</v>
      </c>
      <c r="I158" s="17"/>
      <c r="K158" s="16">
        <v>7.5</v>
      </c>
      <c r="L158" s="14" t="e">
        <f t="shared" ref="L158:L161" si="41">K158+K158*$U$2</f>
        <v>#REF!</v>
      </c>
      <c r="M158" s="14">
        <v>8</v>
      </c>
      <c r="N158" s="14" t="e">
        <f t="shared" si="32"/>
        <v>#REF!</v>
      </c>
      <c r="O158" s="14"/>
      <c r="P158" s="14" t="e">
        <f t="shared" si="33"/>
        <v>#REF!</v>
      </c>
      <c r="Q158" s="14">
        <f t="shared" si="34"/>
        <v>240</v>
      </c>
      <c r="R158" s="14">
        <f t="shared" si="35"/>
        <v>256</v>
      </c>
      <c r="S158" s="14">
        <f t="shared" si="36"/>
        <v>0</v>
      </c>
      <c r="T158" s="15" t="e">
        <f t="shared" si="37"/>
        <v>#REF!</v>
      </c>
      <c r="U158"/>
    </row>
    <row r="159" spans="1:21" ht="49.5">
      <c r="A159" s="3" t="s">
        <v>783</v>
      </c>
      <c r="B159" s="3" t="s">
        <v>737</v>
      </c>
      <c r="C159" s="3" t="s">
        <v>483</v>
      </c>
      <c r="D159" s="3" t="s">
        <v>784</v>
      </c>
      <c r="E159" s="3" t="s">
        <v>27</v>
      </c>
      <c r="F159" s="4">
        <v>292</v>
      </c>
      <c r="G159" s="17" t="e">
        <f t="shared" si="39"/>
        <v>#REF!</v>
      </c>
      <c r="H159" s="17" t="e">
        <f t="shared" si="40"/>
        <v>#REF!</v>
      </c>
      <c r="I159" s="17"/>
      <c r="K159" s="16">
        <v>7.5</v>
      </c>
      <c r="L159" s="14" t="e">
        <f t="shared" si="41"/>
        <v>#REF!</v>
      </c>
      <c r="M159" s="14">
        <v>8</v>
      </c>
      <c r="N159" s="14" t="e">
        <f t="shared" si="32"/>
        <v>#REF!</v>
      </c>
      <c r="O159" s="14"/>
      <c r="P159" s="14" t="e">
        <f t="shared" si="33"/>
        <v>#REF!</v>
      </c>
      <c r="Q159" s="14">
        <f t="shared" si="34"/>
        <v>2190</v>
      </c>
      <c r="R159" s="14">
        <f t="shared" si="35"/>
        <v>2336</v>
      </c>
      <c r="S159" s="14">
        <f t="shared" si="36"/>
        <v>0</v>
      </c>
      <c r="T159" s="15" t="e">
        <f t="shared" si="37"/>
        <v>#REF!</v>
      </c>
      <c r="U159"/>
    </row>
    <row r="160" spans="1:21" ht="49.5">
      <c r="A160" s="3" t="s">
        <v>785</v>
      </c>
      <c r="B160" s="3" t="s">
        <v>737</v>
      </c>
      <c r="C160" s="3" t="s">
        <v>483</v>
      </c>
      <c r="D160" s="3" t="s">
        <v>786</v>
      </c>
      <c r="E160" s="3" t="s">
        <v>27</v>
      </c>
      <c r="F160" s="4">
        <v>2</v>
      </c>
      <c r="G160" s="17" t="e">
        <f t="shared" si="39"/>
        <v>#REF!</v>
      </c>
      <c r="H160" s="17" t="e">
        <f t="shared" si="40"/>
        <v>#REF!</v>
      </c>
      <c r="I160" s="17"/>
      <c r="K160" s="16">
        <v>7.5</v>
      </c>
      <c r="L160" s="14" t="e">
        <f t="shared" si="41"/>
        <v>#REF!</v>
      </c>
      <c r="M160" s="14">
        <v>8</v>
      </c>
      <c r="N160" s="14" t="e">
        <f t="shared" si="32"/>
        <v>#REF!</v>
      </c>
      <c r="O160" s="14"/>
      <c r="P160" s="14" t="e">
        <f t="shared" si="33"/>
        <v>#REF!</v>
      </c>
      <c r="Q160" s="14">
        <f t="shared" si="34"/>
        <v>15</v>
      </c>
      <c r="R160" s="14">
        <f t="shared" si="35"/>
        <v>16</v>
      </c>
      <c r="S160" s="14">
        <f t="shared" si="36"/>
        <v>0</v>
      </c>
      <c r="T160" s="15" t="e">
        <f t="shared" si="37"/>
        <v>#REF!</v>
      </c>
      <c r="U160"/>
    </row>
    <row r="161" spans="1:21" ht="33">
      <c r="A161" s="3" t="s">
        <v>787</v>
      </c>
      <c r="B161" s="3" t="s">
        <v>737</v>
      </c>
      <c r="C161" s="3" t="s">
        <v>483</v>
      </c>
      <c r="D161" s="3" t="s">
        <v>788</v>
      </c>
      <c r="E161" s="3" t="s">
        <v>27</v>
      </c>
      <c r="F161" s="4">
        <v>36</v>
      </c>
      <c r="G161" s="17" t="e">
        <f t="shared" si="39"/>
        <v>#REF!</v>
      </c>
      <c r="H161" s="17" t="e">
        <f t="shared" si="40"/>
        <v>#REF!</v>
      </c>
      <c r="I161" s="17"/>
      <c r="K161" s="16">
        <v>7.5</v>
      </c>
      <c r="L161" s="14" t="e">
        <f t="shared" si="41"/>
        <v>#REF!</v>
      </c>
      <c r="M161" s="14">
        <v>8</v>
      </c>
      <c r="N161" s="14" t="e">
        <f t="shared" si="32"/>
        <v>#REF!</v>
      </c>
      <c r="O161" s="14"/>
      <c r="P161" s="14" t="e">
        <f t="shared" si="33"/>
        <v>#REF!</v>
      </c>
      <c r="Q161" s="14">
        <f t="shared" si="34"/>
        <v>270</v>
      </c>
      <c r="R161" s="14">
        <f t="shared" si="35"/>
        <v>288</v>
      </c>
      <c r="S161" s="14">
        <f t="shared" si="36"/>
        <v>0</v>
      </c>
      <c r="T161" s="15" t="e">
        <f t="shared" si="37"/>
        <v>#REF!</v>
      </c>
      <c r="U161"/>
    </row>
    <row r="162" spans="1:21" ht="33">
      <c r="A162" s="3" t="s">
        <v>789</v>
      </c>
      <c r="B162" s="3" t="s">
        <v>756</v>
      </c>
      <c r="C162" s="3" t="s">
        <v>483</v>
      </c>
      <c r="D162" s="3" t="s">
        <v>790</v>
      </c>
      <c r="E162" s="3" t="s">
        <v>25</v>
      </c>
      <c r="F162" s="4">
        <v>118</v>
      </c>
      <c r="G162" s="17" t="e">
        <f t="shared" si="39"/>
        <v>#REF!</v>
      </c>
      <c r="H162" s="17" t="e">
        <f t="shared" si="40"/>
        <v>#REF!</v>
      </c>
      <c r="I162" s="17"/>
      <c r="K162" s="16">
        <v>25</v>
      </c>
      <c r="L162" s="14" t="e">
        <f t="shared" si="38"/>
        <v>#REF!</v>
      </c>
      <c r="M162" s="14">
        <v>18</v>
      </c>
      <c r="N162" s="14" t="e">
        <f t="shared" si="32"/>
        <v>#REF!</v>
      </c>
      <c r="O162" s="14"/>
      <c r="P162" s="14" t="e">
        <f t="shared" si="33"/>
        <v>#REF!</v>
      </c>
      <c r="Q162" s="14">
        <f t="shared" si="34"/>
        <v>2950</v>
      </c>
      <c r="R162" s="14">
        <f t="shared" si="35"/>
        <v>2124</v>
      </c>
      <c r="S162" s="14">
        <f t="shared" si="36"/>
        <v>0</v>
      </c>
      <c r="T162" s="15" t="e">
        <f t="shared" si="37"/>
        <v>#REF!</v>
      </c>
      <c r="U162"/>
    </row>
    <row r="163" spans="1:21" ht="33">
      <c r="A163" s="3" t="s">
        <v>791</v>
      </c>
      <c r="B163" s="3" t="s">
        <v>756</v>
      </c>
      <c r="C163" s="3" t="s">
        <v>483</v>
      </c>
      <c r="D163" s="3" t="s">
        <v>792</v>
      </c>
      <c r="E163" s="3" t="s">
        <v>25</v>
      </c>
      <c r="F163" s="4">
        <v>32</v>
      </c>
      <c r="G163" s="17" t="e">
        <f t="shared" si="39"/>
        <v>#REF!</v>
      </c>
      <c r="H163" s="17" t="e">
        <f t="shared" si="40"/>
        <v>#REF!</v>
      </c>
      <c r="I163" s="17"/>
      <c r="K163" s="16">
        <v>25</v>
      </c>
      <c r="L163" s="14" t="e">
        <f t="shared" si="38"/>
        <v>#REF!</v>
      </c>
      <c r="M163" s="14">
        <v>20</v>
      </c>
      <c r="N163" s="14" t="e">
        <f t="shared" si="32"/>
        <v>#REF!</v>
      </c>
      <c r="O163" s="14"/>
      <c r="P163" s="14" t="e">
        <f t="shared" si="33"/>
        <v>#REF!</v>
      </c>
      <c r="Q163" s="14">
        <f t="shared" si="34"/>
        <v>800</v>
      </c>
      <c r="R163" s="14">
        <f t="shared" si="35"/>
        <v>640</v>
      </c>
      <c r="S163" s="14">
        <f t="shared" si="36"/>
        <v>0</v>
      </c>
      <c r="T163" s="15" t="e">
        <f t="shared" si="37"/>
        <v>#REF!</v>
      </c>
      <c r="U163"/>
    </row>
    <row r="164" spans="1:21" ht="33">
      <c r="A164" s="3" t="s">
        <v>793</v>
      </c>
      <c r="B164" s="3" t="s">
        <v>756</v>
      </c>
      <c r="C164" s="3" t="s">
        <v>483</v>
      </c>
      <c r="D164" s="3" t="s">
        <v>794</v>
      </c>
      <c r="E164" s="3" t="s">
        <v>25</v>
      </c>
      <c r="F164" s="4">
        <v>292</v>
      </c>
      <c r="G164" s="17" t="e">
        <f t="shared" si="39"/>
        <v>#REF!</v>
      </c>
      <c r="H164" s="17" t="e">
        <f t="shared" si="40"/>
        <v>#REF!</v>
      </c>
      <c r="I164" s="17"/>
      <c r="K164" s="16">
        <v>25</v>
      </c>
      <c r="L164" s="14" t="e">
        <f t="shared" si="38"/>
        <v>#REF!</v>
      </c>
      <c r="M164" s="14">
        <v>23</v>
      </c>
      <c r="N164" s="14" t="e">
        <f t="shared" si="32"/>
        <v>#REF!</v>
      </c>
      <c r="O164" s="14"/>
      <c r="P164" s="14" t="e">
        <f t="shared" si="33"/>
        <v>#REF!</v>
      </c>
      <c r="Q164" s="14">
        <f t="shared" si="34"/>
        <v>7300</v>
      </c>
      <c r="R164" s="14">
        <f t="shared" si="35"/>
        <v>6716</v>
      </c>
      <c r="S164" s="14">
        <f t="shared" si="36"/>
        <v>0</v>
      </c>
      <c r="T164" s="15" t="e">
        <f t="shared" si="37"/>
        <v>#REF!</v>
      </c>
      <c r="U164"/>
    </row>
    <row r="165" spans="1:21" ht="33">
      <c r="A165" s="3" t="s">
        <v>795</v>
      </c>
      <c r="B165" s="3" t="s">
        <v>756</v>
      </c>
      <c r="C165" s="3" t="s">
        <v>483</v>
      </c>
      <c r="D165" s="3" t="s">
        <v>796</v>
      </c>
      <c r="E165" s="3" t="s">
        <v>25</v>
      </c>
      <c r="F165" s="4">
        <v>2</v>
      </c>
      <c r="G165" s="17" t="e">
        <f t="shared" si="39"/>
        <v>#REF!</v>
      </c>
      <c r="H165" s="17" t="e">
        <f t="shared" si="40"/>
        <v>#REF!</v>
      </c>
      <c r="I165" s="17"/>
      <c r="K165" s="16">
        <v>30</v>
      </c>
      <c r="L165" s="14" t="e">
        <f t="shared" si="38"/>
        <v>#REF!</v>
      </c>
      <c r="M165" s="14">
        <v>40</v>
      </c>
      <c r="N165" s="14" t="e">
        <f t="shared" si="32"/>
        <v>#REF!</v>
      </c>
      <c r="O165" s="14"/>
      <c r="P165" s="14" t="e">
        <f t="shared" si="33"/>
        <v>#REF!</v>
      </c>
      <c r="Q165" s="14">
        <f t="shared" si="34"/>
        <v>60</v>
      </c>
      <c r="R165" s="14">
        <f t="shared" si="35"/>
        <v>80</v>
      </c>
      <c r="S165" s="14">
        <f t="shared" si="36"/>
        <v>0</v>
      </c>
      <c r="T165" s="15" t="e">
        <f t="shared" si="37"/>
        <v>#REF!</v>
      </c>
      <c r="U165"/>
    </row>
    <row r="166" spans="1:21" ht="33">
      <c r="A166" s="3" t="s">
        <v>797</v>
      </c>
      <c r="B166" s="3" t="s">
        <v>756</v>
      </c>
      <c r="C166" s="3" t="s">
        <v>483</v>
      </c>
      <c r="D166" s="3" t="s">
        <v>798</v>
      </c>
      <c r="E166" s="3" t="s">
        <v>25</v>
      </c>
      <c r="F166" s="4">
        <v>36</v>
      </c>
      <c r="G166" s="17" t="e">
        <f t="shared" si="39"/>
        <v>#REF!</v>
      </c>
      <c r="H166" s="17" t="e">
        <f t="shared" si="40"/>
        <v>#REF!</v>
      </c>
      <c r="I166" s="17"/>
      <c r="K166" s="16">
        <v>30</v>
      </c>
      <c r="L166" s="14" t="e">
        <f t="shared" ref="L166" si="42">K166+K166*$U$2</f>
        <v>#REF!</v>
      </c>
      <c r="M166" s="14">
        <v>40</v>
      </c>
      <c r="N166" s="14" t="e">
        <f t="shared" si="32"/>
        <v>#REF!</v>
      </c>
      <c r="O166" s="14"/>
      <c r="P166" s="14" t="e">
        <f t="shared" si="33"/>
        <v>#REF!</v>
      </c>
      <c r="Q166" s="14">
        <f t="shared" si="34"/>
        <v>1080</v>
      </c>
      <c r="R166" s="14">
        <f t="shared" si="35"/>
        <v>1440</v>
      </c>
      <c r="S166" s="14">
        <f t="shared" si="36"/>
        <v>0</v>
      </c>
      <c r="T166" s="15" t="e">
        <f t="shared" si="37"/>
        <v>#REF!</v>
      </c>
      <c r="U166"/>
    </row>
    <row r="167" spans="1:21" ht="28.5">
      <c r="A167" s="6"/>
      <c r="B167" s="6"/>
      <c r="C167" s="6"/>
      <c r="D167" s="6" t="s">
        <v>799</v>
      </c>
      <c r="E167" s="6"/>
      <c r="F167" s="6"/>
      <c r="G167" s="35"/>
      <c r="H167" s="35" t="e">
        <f>SUM(H155:H166)</f>
        <v>#REF!</v>
      </c>
      <c r="I167" s="35"/>
      <c r="K167" s="16"/>
      <c r="L167" s="14" t="e">
        <f t="shared" si="38"/>
        <v>#REF!</v>
      </c>
      <c r="M167" s="14"/>
      <c r="N167" s="14" t="e">
        <f t="shared" si="32"/>
        <v>#REF!</v>
      </c>
      <c r="O167" s="14"/>
      <c r="P167" s="14" t="e">
        <f t="shared" si="33"/>
        <v>#REF!</v>
      </c>
      <c r="Q167" s="14">
        <f t="shared" si="34"/>
        <v>0</v>
      </c>
      <c r="R167" s="14">
        <f t="shared" si="35"/>
        <v>0</v>
      </c>
      <c r="S167" s="14">
        <f t="shared" si="36"/>
        <v>0</v>
      </c>
      <c r="T167" s="15" t="e">
        <f t="shared" si="37"/>
        <v>#REF!</v>
      </c>
      <c r="U167"/>
    </row>
    <row r="168" spans="1:21" ht="28.5">
      <c r="A168" s="2" t="s">
        <v>800</v>
      </c>
      <c r="B168" s="2"/>
      <c r="C168" s="2"/>
      <c r="D168" s="2" t="s">
        <v>801</v>
      </c>
      <c r="E168" s="2"/>
      <c r="F168" s="2"/>
      <c r="G168" s="34"/>
      <c r="H168" s="34"/>
      <c r="I168" s="34"/>
      <c r="K168" s="16"/>
      <c r="L168" s="14" t="e">
        <f t="shared" si="38"/>
        <v>#REF!</v>
      </c>
      <c r="M168" s="14"/>
      <c r="N168" s="14" t="e">
        <f t="shared" si="32"/>
        <v>#REF!</v>
      </c>
      <c r="O168" s="14"/>
      <c r="P168" s="14" t="e">
        <f t="shared" si="33"/>
        <v>#REF!</v>
      </c>
      <c r="Q168" s="14">
        <f t="shared" si="34"/>
        <v>0</v>
      </c>
      <c r="R168" s="14">
        <f t="shared" si="35"/>
        <v>0</v>
      </c>
      <c r="S168" s="14">
        <f t="shared" si="36"/>
        <v>0</v>
      </c>
      <c r="T168" s="15" t="e">
        <f t="shared" si="37"/>
        <v>#REF!</v>
      </c>
      <c r="U168"/>
    </row>
    <row r="169" spans="1:21" ht="49.5">
      <c r="A169" s="3" t="s">
        <v>802</v>
      </c>
      <c r="B169" s="3" t="s">
        <v>803</v>
      </c>
      <c r="C169" s="3" t="s">
        <v>483</v>
      </c>
      <c r="D169" s="3" t="s">
        <v>804</v>
      </c>
      <c r="E169" s="3" t="s">
        <v>29</v>
      </c>
      <c r="F169" s="4">
        <v>1</v>
      </c>
      <c r="G169" s="17" t="e">
        <f t="shared" ref="G169:G174" si="43">L169+N169+P169</f>
        <v>#REF!</v>
      </c>
      <c r="H169" s="17" t="e">
        <f t="shared" ref="H169:H174" si="44">ROUND(F169*G169,2)</f>
        <v>#REF!</v>
      </c>
      <c r="I169" s="17"/>
      <c r="K169" s="16"/>
      <c r="L169" s="14" t="e">
        <f t="shared" si="38"/>
        <v>#REF!</v>
      </c>
      <c r="M169" s="14"/>
      <c r="N169" s="14" t="e">
        <f t="shared" si="32"/>
        <v>#REF!</v>
      </c>
      <c r="O169" s="14">
        <v>25000</v>
      </c>
      <c r="P169" s="14" t="e">
        <f t="shared" si="33"/>
        <v>#REF!</v>
      </c>
      <c r="Q169" s="14">
        <f t="shared" si="34"/>
        <v>0</v>
      </c>
      <c r="R169" s="14">
        <f t="shared" si="35"/>
        <v>0</v>
      </c>
      <c r="S169" s="14">
        <f t="shared" si="36"/>
        <v>25000</v>
      </c>
      <c r="T169" s="15" t="e">
        <f t="shared" si="37"/>
        <v>#REF!</v>
      </c>
      <c r="U169"/>
    </row>
    <row r="170" spans="1:21" ht="49.5">
      <c r="A170" s="3" t="s">
        <v>805</v>
      </c>
      <c r="B170" s="3" t="s">
        <v>803</v>
      </c>
      <c r="C170" s="3" t="s">
        <v>483</v>
      </c>
      <c r="D170" s="3" t="s">
        <v>806</v>
      </c>
      <c r="E170" s="3" t="s">
        <v>29</v>
      </c>
      <c r="F170" s="4">
        <v>1</v>
      </c>
      <c r="G170" s="17" t="e">
        <f t="shared" si="43"/>
        <v>#REF!</v>
      </c>
      <c r="H170" s="17" t="e">
        <f t="shared" si="44"/>
        <v>#REF!</v>
      </c>
      <c r="I170" s="17"/>
      <c r="K170" s="16"/>
      <c r="L170" s="14" t="e">
        <f t="shared" si="38"/>
        <v>#REF!</v>
      </c>
      <c r="M170" s="14"/>
      <c r="N170" s="14" t="e">
        <f t="shared" si="32"/>
        <v>#REF!</v>
      </c>
      <c r="O170" s="14">
        <v>3500</v>
      </c>
      <c r="P170" s="14" t="e">
        <f t="shared" si="33"/>
        <v>#REF!</v>
      </c>
      <c r="Q170" s="14">
        <f t="shared" si="34"/>
        <v>0</v>
      </c>
      <c r="R170" s="14">
        <f t="shared" si="35"/>
        <v>0</v>
      </c>
      <c r="S170" s="14">
        <f t="shared" si="36"/>
        <v>3500</v>
      </c>
      <c r="T170" s="15" t="e">
        <f t="shared" si="37"/>
        <v>#REF!</v>
      </c>
      <c r="U170"/>
    </row>
    <row r="171" spans="1:21" ht="16.5">
      <c r="A171" s="3" t="s">
        <v>807</v>
      </c>
      <c r="B171" s="3" t="s">
        <v>808</v>
      </c>
      <c r="C171" s="3" t="s">
        <v>483</v>
      </c>
      <c r="D171" s="3" t="s">
        <v>809</v>
      </c>
      <c r="E171" s="3" t="s">
        <v>25</v>
      </c>
      <c r="F171" s="4">
        <v>8000</v>
      </c>
      <c r="G171" s="17" t="e">
        <f t="shared" si="43"/>
        <v>#REF!</v>
      </c>
      <c r="H171" s="17" t="e">
        <f t="shared" si="44"/>
        <v>#REF!</v>
      </c>
      <c r="I171" s="17"/>
      <c r="K171" s="16">
        <v>4</v>
      </c>
      <c r="L171" s="14" t="e">
        <f t="shared" si="38"/>
        <v>#REF!</v>
      </c>
      <c r="M171" s="14">
        <v>3</v>
      </c>
      <c r="N171" s="14" t="e">
        <f t="shared" si="32"/>
        <v>#REF!</v>
      </c>
      <c r="O171" s="14"/>
      <c r="P171" s="14" t="e">
        <f t="shared" si="33"/>
        <v>#REF!</v>
      </c>
      <c r="Q171" s="14">
        <f t="shared" si="34"/>
        <v>32000</v>
      </c>
      <c r="R171" s="14">
        <f t="shared" si="35"/>
        <v>24000</v>
      </c>
      <c r="S171" s="14">
        <f t="shared" si="36"/>
        <v>0</v>
      </c>
      <c r="T171" s="15" t="e">
        <f t="shared" si="37"/>
        <v>#REF!</v>
      </c>
      <c r="U171"/>
    </row>
    <row r="172" spans="1:21" ht="57">
      <c r="A172" s="3" t="s">
        <v>810</v>
      </c>
      <c r="B172" s="3" t="s">
        <v>811</v>
      </c>
      <c r="C172" s="3" t="s">
        <v>483</v>
      </c>
      <c r="D172" s="3" t="s">
        <v>812</v>
      </c>
      <c r="E172" s="3" t="s">
        <v>25</v>
      </c>
      <c r="F172" s="4">
        <v>52</v>
      </c>
      <c r="G172" s="17" t="e">
        <f t="shared" si="43"/>
        <v>#REF!</v>
      </c>
      <c r="H172" s="17" t="e">
        <f t="shared" si="44"/>
        <v>#REF!</v>
      </c>
      <c r="I172" s="40" t="s">
        <v>813</v>
      </c>
      <c r="K172" s="16"/>
      <c r="L172" s="14" t="e">
        <f t="shared" si="38"/>
        <v>#REF!</v>
      </c>
      <c r="M172" s="14"/>
      <c r="N172" s="14" t="e">
        <f t="shared" si="32"/>
        <v>#REF!</v>
      </c>
      <c r="O172" s="14"/>
      <c r="P172" s="14" t="e">
        <f t="shared" si="33"/>
        <v>#REF!</v>
      </c>
      <c r="Q172" s="14">
        <f t="shared" si="34"/>
        <v>0</v>
      </c>
      <c r="R172" s="14">
        <f t="shared" si="35"/>
        <v>0</v>
      </c>
      <c r="S172" s="14">
        <f t="shared" si="36"/>
        <v>0</v>
      </c>
      <c r="T172" s="15" t="e">
        <f t="shared" si="37"/>
        <v>#REF!</v>
      </c>
      <c r="U172"/>
    </row>
    <row r="173" spans="1:21" ht="57">
      <c r="A173" s="3" t="s">
        <v>814</v>
      </c>
      <c r="B173" s="3" t="s">
        <v>811</v>
      </c>
      <c r="C173" s="3" t="s">
        <v>483</v>
      </c>
      <c r="D173" s="3" t="s">
        <v>815</v>
      </c>
      <c r="E173" s="3" t="s">
        <v>25</v>
      </c>
      <c r="F173" s="4">
        <v>50</v>
      </c>
      <c r="G173" s="17" t="e">
        <f t="shared" si="43"/>
        <v>#REF!</v>
      </c>
      <c r="H173" s="17" t="e">
        <f t="shared" si="44"/>
        <v>#REF!</v>
      </c>
      <c r="I173" s="40" t="s">
        <v>813</v>
      </c>
      <c r="K173" s="16"/>
      <c r="L173" s="14" t="e">
        <f t="shared" si="38"/>
        <v>#REF!</v>
      </c>
      <c r="M173" s="14"/>
      <c r="N173" s="14" t="e">
        <f t="shared" si="32"/>
        <v>#REF!</v>
      </c>
      <c r="O173" s="14"/>
      <c r="P173" s="14" t="e">
        <f t="shared" si="33"/>
        <v>#REF!</v>
      </c>
      <c r="Q173" s="14">
        <f t="shared" si="34"/>
        <v>0</v>
      </c>
      <c r="R173" s="14">
        <f t="shared" si="35"/>
        <v>0</v>
      </c>
      <c r="S173" s="14">
        <f t="shared" si="36"/>
        <v>0</v>
      </c>
      <c r="T173" s="15" t="e">
        <f t="shared" si="37"/>
        <v>#REF!</v>
      </c>
      <c r="U173"/>
    </row>
    <row r="174" spans="1:21" ht="57">
      <c r="A174" s="3" t="s">
        <v>816</v>
      </c>
      <c r="B174" s="3" t="s">
        <v>817</v>
      </c>
      <c r="C174" s="3" t="s">
        <v>483</v>
      </c>
      <c r="D174" s="3" t="s">
        <v>818</v>
      </c>
      <c r="E174" s="3" t="s">
        <v>44</v>
      </c>
      <c r="F174" s="4">
        <v>48</v>
      </c>
      <c r="G174" s="17" t="e">
        <f t="shared" si="43"/>
        <v>#REF!</v>
      </c>
      <c r="H174" s="17" t="e">
        <f t="shared" si="44"/>
        <v>#REF!</v>
      </c>
      <c r="I174" s="40" t="s">
        <v>813</v>
      </c>
      <c r="K174" s="16"/>
      <c r="L174" s="14" t="e">
        <f t="shared" si="38"/>
        <v>#REF!</v>
      </c>
      <c r="M174" s="14"/>
      <c r="N174" s="14" t="e">
        <f t="shared" si="32"/>
        <v>#REF!</v>
      </c>
      <c r="O174" s="14"/>
      <c r="P174" s="14" t="e">
        <f t="shared" si="33"/>
        <v>#REF!</v>
      </c>
      <c r="Q174" s="14">
        <f t="shared" si="34"/>
        <v>0</v>
      </c>
      <c r="R174" s="14">
        <f t="shared" si="35"/>
        <v>0</v>
      </c>
      <c r="S174" s="14">
        <f t="shared" si="36"/>
        <v>0</v>
      </c>
      <c r="T174" s="15" t="e">
        <f t="shared" si="37"/>
        <v>#REF!</v>
      </c>
      <c r="U174"/>
    </row>
    <row r="175" spans="1:21" ht="42.75">
      <c r="A175" s="6"/>
      <c r="B175" s="6"/>
      <c r="C175" s="6"/>
      <c r="D175" s="6" t="s">
        <v>819</v>
      </c>
      <c r="E175" s="6"/>
      <c r="F175" s="6"/>
      <c r="G175" s="35"/>
      <c r="H175" s="35" t="e">
        <f>SUM(H169:H174)</f>
        <v>#REF!</v>
      </c>
      <c r="I175" s="35"/>
      <c r="K175" s="16"/>
      <c r="L175" s="14" t="e">
        <f t="shared" si="38"/>
        <v>#REF!</v>
      </c>
      <c r="M175" s="14"/>
      <c r="N175" s="14" t="e">
        <f t="shared" si="32"/>
        <v>#REF!</v>
      </c>
      <c r="O175" s="14"/>
      <c r="P175" s="14" t="e">
        <f t="shared" si="33"/>
        <v>#REF!</v>
      </c>
      <c r="Q175" s="14">
        <f t="shared" si="34"/>
        <v>0</v>
      </c>
      <c r="R175" s="14">
        <f t="shared" si="35"/>
        <v>0</v>
      </c>
      <c r="S175" s="14">
        <f t="shared" si="36"/>
        <v>0</v>
      </c>
      <c r="T175" s="15" t="e">
        <f t="shared" si="37"/>
        <v>#REF!</v>
      </c>
      <c r="U175"/>
    </row>
    <row r="176" spans="1:21">
      <c r="A176" s="6"/>
      <c r="B176" s="6"/>
      <c r="C176" s="6"/>
      <c r="D176" s="6" t="s">
        <v>820</v>
      </c>
      <c r="E176" s="6"/>
      <c r="F176" s="6"/>
      <c r="G176" s="35"/>
      <c r="H176" s="35" t="e">
        <f>H153+H167+H175</f>
        <v>#REF!</v>
      </c>
      <c r="I176" s="35"/>
      <c r="K176" s="16"/>
      <c r="L176" s="14" t="e">
        <f t="shared" si="38"/>
        <v>#REF!</v>
      </c>
      <c r="M176" s="14"/>
      <c r="N176" s="14" t="e">
        <f t="shared" si="32"/>
        <v>#REF!</v>
      </c>
      <c r="O176" s="14"/>
      <c r="P176" s="14" t="e">
        <f t="shared" si="33"/>
        <v>#REF!</v>
      </c>
      <c r="Q176" s="14">
        <f t="shared" si="34"/>
        <v>0</v>
      </c>
      <c r="R176" s="14">
        <f t="shared" si="35"/>
        <v>0</v>
      </c>
      <c r="S176" s="14">
        <f t="shared" si="36"/>
        <v>0</v>
      </c>
      <c r="T176" s="15" t="e">
        <f t="shared" si="37"/>
        <v>#REF!</v>
      </c>
      <c r="U176"/>
    </row>
    <row r="177" spans="1:21">
      <c r="A177" s="2" t="s">
        <v>821</v>
      </c>
      <c r="B177" s="2"/>
      <c r="C177" s="2"/>
      <c r="D177" s="2" t="s">
        <v>822</v>
      </c>
      <c r="E177" s="2"/>
      <c r="F177" s="2"/>
      <c r="G177" s="34"/>
      <c r="H177" s="34"/>
      <c r="I177" s="34"/>
      <c r="K177" s="16"/>
      <c r="L177" s="14" t="e">
        <f t="shared" si="38"/>
        <v>#REF!</v>
      </c>
      <c r="M177" s="14"/>
      <c r="N177" s="14" t="e">
        <f t="shared" si="32"/>
        <v>#REF!</v>
      </c>
      <c r="O177" s="14"/>
      <c r="P177" s="14" t="e">
        <f t="shared" si="33"/>
        <v>#REF!</v>
      </c>
      <c r="Q177" s="14">
        <f t="shared" si="34"/>
        <v>0</v>
      </c>
      <c r="R177" s="14">
        <f t="shared" si="35"/>
        <v>0</v>
      </c>
      <c r="S177" s="14">
        <f t="shared" si="36"/>
        <v>0</v>
      </c>
      <c r="T177" s="15" t="e">
        <f t="shared" si="37"/>
        <v>#REF!</v>
      </c>
      <c r="U177"/>
    </row>
    <row r="178" spans="1:21" ht="49.5">
      <c r="A178" s="3" t="s">
        <v>823</v>
      </c>
      <c r="B178" s="3" t="s">
        <v>803</v>
      </c>
      <c r="C178" s="3" t="s">
        <v>483</v>
      </c>
      <c r="D178" s="3" t="s">
        <v>824</v>
      </c>
      <c r="E178" s="3" t="s">
        <v>29</v>
      </c>
      <c r="F178" s="4">
        <v>1</v>
      </c>
      <c r="G178" s="17" t="e">
        <f>L178+N178+P178</f>
        <v>#REF!</v>
      </c>
      <c r="H178" s="17" t="e">
        <f>ROUND(F178*G178,2)</f>
        <v>#REF!</v>
      </c>
      <c r="I178" s="17"/>
      <c r="K178" s="16"/>
      <c r="L178" s="14" t="e">
        <f t="shared" si="38"/>
        <v>#REF!</v>
      </c>
      <c r="M178" s="14"/>
      <c r="N178" s="14" t="e">
        <f t="shared" si="32"/>
        <v>#REF!</v>
      </c>
      <c r="O178" s="14">
        <f>3300*27</f>
        <v>89100</v>
      </c>
      <c r="P178" s="14" t="e">
        <f t="shared" si="33"/>
        <v>#REF!</v>
      </c>
      <c r="Q178" s="14">
        <f t="shared" si="34"/>
        <v>0</v>
      </c>
      <c r="R178" s="14">
        <f t="shared" si="35"/>
        <v>0</v>
      </c>
      <c r="S178" s="14">
        <f t="shared" si="36"/>
        <v>89100</v>
      </c>
      <c r="T178" s="15" t="e">
        <f t="shared" si="37"/>
        <v>#REF!</v>
      </c>
      <c r="U178"/>
    </row>
    <row r="179" spans="1:21" ht="28.5">
      <c r="A179" s="6"/>
      <c r="B179" s="6"/>
      <c r="C179" s="6"/>
      <c r="D179" s="6" t="s">
        <v>825</v>
      </c>
      <c r="E179" s="6"/>
      <c r="F179" s="6"/>
      <c r="G179" s="35"/>
      <c r="H179" s="35" t="e">
        <f>H178</f>
        <v>#REF!</v>
      </c>
      <c r="I179" s="35"/>
      <c r="K179" s="16"/>
      <c r="L179" s="14" t="e">
        <f t="shared" si="38"/>
        <v>#REF!</v>
      </c>
      <c r="M179" s="14"/>
      <c r="N179" s="14" t="e">
        <f t="shared" si="32"/>
        <v>#REF!</v>
      </c>
      <c r="O179" s="14"/>
      <c r="P179" s="14" t="e">
        <f t="shared" si="33"/>
        <v>#REF!</v>
      </c>
      <c r="Q179" s="14">
        <f t="shared" si="34"/>
        <v>0</v>
      </c>
      <c r="R179" s="14">
        <f t="shared" si="35"/>
        <v>0</v>
      </c>
      <c r="S179" s="14">
        <f t="shared" si="36"/>
        <v>0</v>
      </c>
      <c r="T179" s="15" t="e">
        <f t="shared" si="37"/>
        <v>#REF!</v>
      </c>
      <c r="U179"/>
    </row>
    <row r="180" spans="1:21">
      <c r="A180" s="2" t="s">
        <v>826</v>
      </c>
      <c r="B180" s="2"/>
      <c r="C180" s="2"/>
      <c r="D180" s="2" t="s">
        <v>69</v>
      </c>
      <c r="E180" s="2"/>
      <c r="F180" s="2"/>
      <c r="G180" s="34"/>
      <c r="H180" s="34"/>
      <c r="I180" s="34"/>
      <c r="K180" s="16"/>
      <c r="L180" s="14" t="e">
        <f t="shared" si="38"/>
        <v>#REF!</v>
      </c>
      <c r="M180" s="14"/>
      <c r="N180" s="14" t="e">
        <f t="shared" si="32"/>
        <v>#REF!</v>
      </c>
      <c r="O180" s="14"/>
      <c r="P180" s="14" t="e">
        <f t="shared" si="33"/>
        <v>#REF!</v>
      </c>
      <c r="Q180" s="14">
        <f t="shared" si="34"/>
        <v>0</v>
      </c>
      <c r="R180" s="14">
        <f t="shared" si="35"/>
        <v>0</v>
      </c>
      <c r="S180" s="14">
        <f t="shared" si="36"/>
        <v>0</v>
      </c>
      <c r="T180" s="15" t="e">
        <f t="shared" si="37"/>
        <v>#REF!</v>
      </c>
      <c r="U180"/>
    </row>
    <row r="181" spans="1:21" ht="49.5">
      <c r="A181" s="3" t="s">
        <v>827</v>
      </c>
      <c r="B181" s="3" t="s">
        <v>828</v>
      </c>
      <c r="C181" s="3" t="s">
        <v>483</v>
      </c>
      <c r="D181" s="3" t="s">
        <v>829</v>
      </c>
      <c r="E181" s="3" t="s">
        <v>25</v>
      </c>
      <c r="F181" s="4">
        <v>445</v>
      </c>
      <c r="G181" s="17" t="e">
        <f t="shared" ref="G181:G188" si="45">L181+N181+P181</f>
        <v>#REF!</v>
      </c>
      <c r="H181" s="17" t="e">
        <f t="shared" ref="H181:H188" si="46">ROUND(F181*G181,2)</f>
        <v>#REF!</v>
      </c>
      <c r="I181" s="17"/>
      <c r="K181" s="16">
        <v>8</v>
      </c>
      <c r="L181" s="14" t="e">
        <f t="shared" si="38"/>
        <v>#REF!</v>
      </c>
      <c r="M181" s="14">
        <v>12</v>
      </c>
      <c r="N181" s="14" t="e">
        <f t="shared" si="32"/>
        <v>#REF!</v>
      </c>
      <c r="O181" s="14"/>
      <c r="P181" s="14" t="e">
        <f t="shared" si="33"/>
        <v>#REF!</v>
      </c>
      <c r="Q181" s="14">
        <f t="shared" si="34"/>
        <v>3560</v>
      </c>
      <c r="R181" s="14">
        <f t="shared" si="35"/>
        <v>5340</v>
      </c>
      <c r="S181" s="14">
        <f t="shared" si="36"/>
        <v>0</v>
      </c>
      <c r="T181" s="15" t="e">
        <f t="shared" si="37"/>
        <v>#REF!</v>
      </c>
      <c r="U181"/>
    </row>
    <row r="182" spans="1:21" ht="49.5">
      <c r="A182" s="3" t="s">
        <v>830</v>
      </c>
      <c r="B182" s="3" t="s">
        <v>828</v>
      </c>
      <c r="C182" s="3" t="s">
        <v>483</v>
      </c>
      <c r="D182" s="3" t="s">
        <v>831</v>
      </c>
      <c r="E182" s="3" t="s">
        <v>25</v>
      </c>
      <c r="F182" s="4">
        <v>70</v>
      </c>
      <c r="G182" s="17" t="e">
        <f t="shared" si="45"/>
        <v>#REF!</v>
      </c>
      <c r="H182" s="17" t="e">
        <f t="shared" si="46"/>
        <v>#REF!</v>
      </c>
      <c r="I182" s="17"/>
      <c r="K182" s="16">
        <v>8</v>
      </c>
      <c r="L182" s="14" t="e">
        <f t="shared" si="38"/>
        <v>#REF!</v>
      </c>
      <c r="M182" s="14">
        <v>12</v>
      </c>
      <c r="N182" s="14" t="e">
        <f t="shared" si="32"/>
        <v>#REF!</v>
      </c>
      <c r="O182" s="14"/>
      <c r="P182" s="14" t="e">
        <f t="shared" si="33"/>
        <v>#REF!</v>
      </c>
      <c r="Q182" s="14">
        <f t="shared" si="34"/>
        <v>560</v>
      </c>
      <c r="R182" s="14">
        <f t="shared" si="35"/>
        <v>840</v>
      </c>
      <c r="S182" s="14">
        <f t="shared" si="36"/>
        <v>0</v>
      </c>
      <c r="T182" s="15" t="e">
        <f t="shared" si="37"/>
        <v>#REF!</v>
      </c>
      <c r="U182"/>
    </row>
    <row r="183" spans="1:21" ht="33">
      <c r="A183" s="3" t="s">
        <v>832</v>
      </c>
      <c r="B183" s="3" t="s">
        <v>833</v>
      </c>
      <c r="C183" s="3" t="s">
        <v>483</v>
      </c>
      <c r="D183" s="3" t="s">
        <v>834</v>
      </c>
      <c r="E183" s="3" t="s">
        <v>25</v>
      </c>
      <c r="F183" s="4">
        <v>216</v>
      </c>
      <c r="G183" s="17" t="e">
        <f t="shared" si="45"/>
        <v>#REF!</v>
      </c>
      <c r="H183" s="17" t="e">
        <f t="shared" si="46"/>
        <v>#REF!</v>
      </c>
      <c r="I183" s="17"/>
      <c r="K183" s="16">
        <v>10</v>
      </c>
      <c r="L183" s="14" t="e">
        <f t="shared" si="38"/>
        <v>#REF!</v>
      </c>
      <c r="M183" s="14">
        <v>12</v>
      </c>
      <c r="N183" s="14" t="e">
        <f t="shared" si="32"/>
        <v>#REF!</v>
      </c>
      <c r="O183" s="14"/>
      <c r="P183" s="14" t="e">
        <f t="shared" si="33"/>
        <v>#REF!</v>
      </c>
      <c r="Q183" s="14">
        <f t="shared" si="34"/>
        <v>2160</v>
      </c>
      <c r="R183" s="14">
        <f t="shared" si="35"/>
        <v>2592</v>
      </c>
      <c r="S183" s="14">
        <f t="shared" si="36"/>
        <v>0</v>
      </c>
      <c r="T183" s="15" t="e">
        <f t="shared" si="37"/>
        <v>#REF!</v>
      </c>
      <c r="U183"/>
    </row>
    <row r="184" spans="1:21" ht="33">
      <c r="A184" s="3" t="s">
        <v>835</v>
      </c>
      <c r="B184" s="3" t="s">
        <v>836</v>
      </c>
      <c r="C184" s="3" t="s">
        <v>483</v>
      </c>
      <c r="D184" s="3" t="s">
        <v>837</v>
      </c>
      <c r="E184" s="3" t="s">
        <v>27</v>
      </c>
      <c r="F184" s="4">
        <v>49</v>
      </c>
      <c r="G184" s="17" t="e">
        <f t="shared" si="45"/>
        <v>#REF!</v>
      </c>
      <c r="H184" s="17" t="e">
        <f t="shared" si="46"/>
        <v>#REF!</v>
      </c>
      <c r="I184" s="17"/>
      <c r="K184" s="16">
        <v>10</v>
      </c>
      <c r="L184" s="14" t="e">
        <f t="shared" si="38"/>
        <v>#REF!</v>
      </c>
      <c r="M184" s="14">
        <v>7</v>
      </c>
      <c r="N184" s="14" t="e">
        <f t="shared" si="32"/>
        <v>#REF!</v>
      </c>
      <c r="O184" s="14"/>
      <c r="P184" s="14" t="e">
        <f t="shared" si="33"/>
        <v>#REF!</v>
      </c>
      <c r="Q184" s="14">
        <f t="shared" si="34"/>
        <v>490</v>
      </c>
      <c r="R184" s="14">
        <f t="shared" si="35"/>
        <v>343</v>
      </c>
      <c r="S184" s="14">
        <f t="shared" si="36"/>
        <v>0</v>
      </c>
      <c r="T184" s="15" t="e">
        <f t="shared" si="37"/>
        <v>#REF!</v>
      </c>
      <c r="U184"/>
    </row>
    <row r="185" spans="1:21" ht="33">
      <c r="A185" s="3" t="s">
        <v>838</v>
      </c>
      <c r="B185" s="3" t="s">
        <v>836</v>
      </c>
      <c r="C185" s="3" t="s">
        <v>483</v>
      </c>
      <c r="D185" s="3" t="s">
        <v>839</v>
      </c>
      <c r="E185" s="3" t="s">
        <v>27</v>
      </c>
      <c r="F185" s="4">
        <v>19</v>
      </c>
      <c r="G185" s="17" t="e">
        <f t="shared" si="45"/>
        <v>#REF!</v>
      </c>
      <c r="H185" s="17" t="e">
        <f t="shared" si="46"/>
        <v>#REF!</v>
      </c>
      <c r="I185" s="17"/>
      <c r="K185" s="16">
        <v>10</v>
      </c>
      <c r="L185" s="14" t="e">
        <f t="shared" si="38"/>
        <v>#REF!</v>
      </c>
      <c r="M185" s="14">
        <v>7</v>
      </c>
      <c r="N185" s="14" t="e">
        <f t="shared" si="32"/>
        <v>#REF!</v>
      </c>
      <c r="O185" s="14"/>
      <c r="P185" s="14" t="e">
        <f t="shared" si="33"/>
        <v>#REF!</v>
      </c>
      <c r="Q185" s="14">
        <f t="shared" si="34"/>
        <v>190</v>
      </c>
      <c r="R185" s="14">
        <f t="shared" si="35"/>
        <v>133</v>
      </c>
      <c r="S185" s="14">
        <f t="shared" si="36"/>
        <v>0</v>
      </c>
      <c r="T185" s="15" t="e">
        <f t="shared" si="37"/>
        <v>#REF!</v>
      </c>
      <c r="U185"/>
    </row>
    <row r="186" spans="1:21" ht="33">
      <c r="A186" s="3" t="s">
        <v>840</v>
      </c>
      <c r="B186" s="3" t="s">
        <v>836</v>
      </c>
      <c r="C186" s="3" t="s">
        <v>483</v>
      </c>
      <c r="D186" s="3" t="s">
        <v>841</v>
      </c>
      <c r="E186" s="3" t="s">
        <v>27</v>
      </c>
      <c r="F186" s="4">
        <v>18</v>
      </c>
      <c r="G186" s="17" t="e">
        <f t="shared" si="45"/>
        <v>#REF!</v>
      </c>
      <c r="H186" s="17" t="e">
        <f t="shared" si="46"/>
        <v>#REF!</v>
      </c>
      <c r="I186" s="17"/>
      <c r="K186" s="16">
        <v>10</v>
      </c>
      <c r="L186" s="14" t="e">
        <f t="shared" si="38"/>
        <v>#REF!</v>
      </c>
      <c r="M186" s="14">
        <v>7</v>
      </c>
      <c r="N186" s="14" t="e">
        <f t="shared" si="32"/>
        <v>#REF!</v>
      </c>
      <c r="O186" s="14"/>
      <c r="P186" s="14" t="e">
        <f t="shared" si="33"/>
        <v>#REF!</v>
      </c>
      <c r="Q186" s="14">
        <f t="shared" si="34"/>
        <v>180</v>
      </c>
      <c r="R186" s="14">
        <f t="shared" si="35"/>
        <v>126</v>
      </c>
      <c r="S186" s="14">
        <f t="shared" si="36"/>
        <v>0</v>
      </c>
      <c r="T186" s="15" t="e">
        <f t="shared" si="37"/>
        <v>#REF!</v>
      </c>
      <c r="U186"/>
    </row>
    <row r="187" spans="1:21" ht="66">
      <c r="A187" s="3" t="s">
        <v>842</v>
      </c>
      <c r="B187" s="3" t="s">
        <v>843</v>
      </c>
      <c r="C187" s="3" t="s">
        <v>483</v>
      </c>
      <c r="D187" s="3" t="s">
        <v>844</v>
      </c>
      <c r="E187" s="3" t="s">
        <v>29</v>
      </c>
      <c r="F187" s="4">
        <v>8</v>
      </c>
      <c r="G187" s="17" t="e">
        <f t="shared" si="45"/>
        <v>#REF!</v>
      </c>
      <c r="H187" s="17" t="e">
        <f t="shared" si="46"/>
        <v>#REF!</v>
      </c>
      <c r="I187" s="17"/>
      <c r="K187" s="16">
        <v>250</v>
      </c>
      <c r="L187" s="14" t="e">
        <f t="shared" si="38"/>
        <v>#REF!</v>
      </c>
      <c r="M187" s="14">
        <v>350</v>
      </c>
      <c r="N187" s="14" t="e">
        <f t="shared" si="32"/>
        <v>#REF!</v>
      </c>
      <c r="O187" s="14"/>
      <c r="P187" s="14" t="e">
        <f t="shared" si="33"/>
        <v>#REF!</v>
      </c>
      <c r="Q187" s="14">
        <f t="shared" si="34"/>
        <v>2000</v>
      </c>
      <c r="R187" s="14">
        <f t="shared" si="35"/>
        <v>2800</v>
      </c>
      <c r="S187" s="14">
        <f t="shared" si="36"/>
        <v>0</v>
      </c>
      <c r="T187" s="15" t="e">
        <f t="shared" si="37"/>
        <v>#REF!</v>
      </c>
      <c r="U187"/>
    </row>
    <row r="188" spans="1:21" ht="49.5">
      <c r="A188" s="3" t="s">
        <v>845</v>
      </c>
      <c r="B188" s="3" t="s">
        <v>843</v>
      </c>
      <c r="C188" s="3" t="s">
        <v>483</v>
      </c>
      <c r="D188" s="3" t="s">
        <v>846</v>
      </c>
      <c r="E188" s="3" t="s">
        <v>29</v>
      </c>
      <c r="F188" s="4">
        <v>6</v>
      </c>
      <c r="G188" s="17" t="e">
        <f t="shared" si="45"/>
        <v>#REF!</v>
      </c>
      <c r="H188" s="17" t="e">
        <f t="shared" si="46"/>
        <v>#REF!</v>
      </c>
      <c r="I188" s="17"/>
      <c r="K188" s="16">
        <v>250</v>
      </c>
      <c r="L188" s="14" t="e">
        <f t="shared" si="38"/>
        <v>#REF!</v>
      </c>
      <c r="M188" s="14">
        <v>300</v>
      </c>
      <c r="N188" s="14" t="e">
        <f t="shared" si="32"/>
        <v>#REF!</v>
      </c>
      <c r="O188" s="14"/>
      <c r="P188" s="14" t="e">
        <f t="shared" si="33"/>
        <v>#REF!</v>
      </c>
      <c r="Q188" s="14">
        <f t="shared" si="34"/>
        <v>1500</v>
      </c>
      <c r="R188" s="14">
        <f t="shared" si="35"/>
        <v>1800</v>
      </c>
      <c r="S188" s="14">
        <f t="shared" si="36"/>
        <v>0</v>
      </c>
      <c r="T188" s="15" t="e">
        <f t="shared" si="37"/>
        <v>#REF!</v>
      </c>
      <c r="U188"/>
    </row>
    <row r="189" spans="1:21" ht="28.5">
      <c r="A189" s="6"/>
      <c r="B189" s="6"/>
      <c r="C189" s="6"/>
      <c r="D189" s="6" t="s">
        <v>847</v>
      </c>
      <c r="E189" s="6"/>
      <c r="F189" s="6"/>
      <c r="G189" s="35"/>
      <c r="H189" s="35" t="e">
        <f>SUM(H181:H188)</f>
        <v>#REF!</v>
      </c>
      <c r="I189" s="35"/>
      <c r="K189" s="16"/>
      <c r="L189" s="14" t="e">
        <f t="shared" si="38"/>
        <v>#REF!</v>
      </c>
      <c r="M189" s="14"/>
      <c r="N189" s="14" t="e">
        <f t="shared" si="32"/>
        <v>#REF!</v>
      </c>
      <c r="O189" s="14"/>
      <c r="P189" s="14" t="e">
        <f t="shared" si="33"/>
        <v>#REF!</v>
      </c>
      <c r="Q189" s="14">
        <f t="shared" si="34"/>
        <v>0</v>
      </c>
      <c r="R189" s="14">
        <f t="shared" si="35"/>
        <v>0</v>
      </c>
      <c r="S189" s="14">
        <f t="shared" si="36"/>
        <v>0</v>
      </c>
      <c r="T189" s="15" t="e">
        <f t="shared" si="37"/>
        <v>#REF!</v>
      </c>
      <c r="U189"/>
    </row>
    <row r="190" spans="1:21">
      <c r="A190" s="2" t="s">
        <v>848</v>
      </c>
      <c r="B190" s="2"/>
      <c r="C190" s="2"/>
      <c r="D190" s="2" t="s">
        <v>849</v>
      </c>
      <c r="E190" s="2"/>
      <c r="F190" s="2"/>
      <c r="G190" s="34"/>
      <c r="H190" s="34"/>
      <c r="I190" s="34"/>
      <c r="K190" s="16"/>
      <c r="L190" s="14" t="e">
        <f t="shared" si="38"/>
        <v>#REF!</v>
      </c>
      <c r="M190" s="14"/>
      <c r="N190" s="14" t="e">
        <f t="shared" si="32"/>
        <v>#REF!</v>
      </c>
      <c r="O190" s="14"/>
      <c r="P190" s="14" t="e">
        <f t="shared" si="33"/>
        <v>#REF!</v>
      </c>
      <c r="Q190" s="14">
        <f t="shared" si="34"/>
        <v>0</v>
      </c>
      <c r="R190" s="14">
        <f t="shared" si="35"/>
        <v>0</v>
      </c>
      <c r="S190" s="14">
        <f t="shared" si="36"/>
        <v>0</v>
      </c>
      <c r="T190" s="15" t="e">
        <f t="shared" si="37"/>
        <v>#REF!</v>
      </c>
      <c r="U190"/>
    </row>
    <row r="191" spans="1:21" ht="33">
      <c r="A191" s="3" t="s">
        <v>850</v>
      </c>
      <c r="B191" s="3" t="s">
        <v>851</v>
      </c>
      <c r="C191" s="3" t="s">
        <v>483</v>
      </c>
      <c r="D191" s="3" t="s">
        <v>852</v>
      </c>
      <c r="E191" s="3" t="s">
        <v>25</v>
      </c>
      <c r="F191" s="4">
        <v>525</v>
      </c>
      <c r="G191" s="17" t="e">
        <f t="shared" ref="G191:G192" si="47">L191+N191+P191</f>
        <v>#REF!</v>
      </c>
      <c r="H191" s="17" t="e">
        <f>ROUND(F191*G191,2)</f>
        <v>#REF!</v>
      </c>
      <c r="I191" s="17"/>
      <c r="K191" s="16">
        <v>12</v>
      </c>
      <c r="L191" s="14" t="e">
        <f t="shared" si="38"/>
        <v>#REF!</v>
      </c>
      <c r="M191" s="14">
        <v>12</v>
      </c>
      <c r="N191" s="14" t="e">
        <f t="shared" si="32"/>
        <v>#REF!</v>
      </c>
      <c r="O191" s="14"/>
      <c r="P191" s="14" t="e">
        <f t="shared" si="33"/>
        <v>#REF!</v>
      </c>
      <c r="Q191" s="14">
        <f t="shared" si="34"/>
        <v>6300</v>
      </c>
      <c r="R191" s="14">
        <f t="shared" si="35"/>
        <v>6300</v>
      </c>
      <c r="S191" s="14">
        <f t="shared" si="36"/>
        <v>0</v>
      </c>
      <c r="T191" s="15" t="e">
        <f t="shared" si="37"/>
        <v>#REF!</v>
      </c>
      <c r="U191"/>
    </row>
    <row r="192" spans="1:21" ht="16.5">
      <c r="A192" s="3" t="s">
        <v>853</v>
      </c>
      <c r="B192" s="3" t="s">
        <v>836</v>
      </c>
      <c r="C192" s="3" t="s">
        <v>483</v>
      </c>
      <c r="D192" s="3" t="s">
        <v>854</v>
      </c>
      <c r="E192" s="3" t="s">
        <v>27</v>
      </c>
      <c r="F192" s="4">
        <v>27</v>
      </c>
      <c r="G192" s="17" t="e">
        <f t="shared" si="47"/>
        <v>#REF!</v>
      </c>
      <c r="H192" s="17" t="e">
        <f>ROUND(F192*G192,2)</f>
        <v>#REF!</v>
      </c>
      <c r="I192" s="17"/>
      <c r="K192" s="16">
        <v>40</v>
      </c>
      <c r="L192" s="14" t="e">
        <f t="shared" si="38"/>
        <v>#REF!</v>
      </c>
      <c r="M192" s="14"/>
      <c r="N192" s="14" t="e">
        <f t="shared" si="32"/>
        <v>#REF!</v>
      </c>
      <c r="O192" s="14"/>
      <c r="P192" s="14" t="e">
        <f t="shared" si="33"/>
        <v>#REF!</v>
      </c>
      <c r="Q192" s="14">
        <f t="shared" si="34"/>
        <v>1080</v>
      </c>
      <c r="R192" s="14">
        <f t="shared" si="35"/>
        <v>0</v>
      </c>
      <c r="S192" s="14">
        <f t="shared" si="36"/>
        <v>0</v>
      </c>
      <c r="T192" s="15" t="e">
        <f t="shared" si="37"/>
        <v>#REF!</v>
      </c>
      <c r="U192"/>
    </row>
    <row r="193" spans="1:21" ht="28.5">
      <c r="A193" s="6"/>
      <c r="B193" s="6"/>
      <c r="C193" s="6"/>
      <c r="D193" s="6" t="s">
        <v>855</v>
      </c>
      <c r="E193" s="6"/>
      <c r="F193" s="6"/>
      <c r="G193" s="35"/>
      <c r="H193" s="35" t="e">
        <f>SUM(H191:H192)</f>
        <v>#REF!</v>
      </c>
      <c r="I193" s="35"/>
      <c r="K193" s="16"/>
      <c r="L193" s="14" t="e">
        <f t="shared" si="38"/>
        <v>#REF!</v>
      </c>
      <c r="M193" s="14"/>
      <c r="N193" s="14" t="e">
        <f t="shared" si="32"/>
        <v>#REF!</v>
      </c>
      <c r="O193" s="14"/>
      <c r="P193" s="14" t="e">
        <f t="shared" si="33"/>
        <v>#REF!</v>
      </c>
      <c r="Q193" s="14">
        <f t="shared" si="34"/>
        <v>0</v>
      </c>
      <c r="R193" s="14">
        <f t="shared" si="35"/>
        <v>0</v>
      </c>
      <c r="S193" s="14">
        <f t="shared" si="36"/>
        <v>0</v>
      </c>
      <c r="T193" s="15" t="e">
        <f t="shared" si="37"/>
        <v>#REF!</v>
      </c>
      <c r="U193"/>
    </row>
    <row r="194" spans="1:21" ht="28.5">
      <c r="A194" s="2" t="s">
        <v>856</v>
      </c>
      <c r="B194" s="2"/>
      <c r="C194" s="2"/>
      <c r="D194" s="2" t="s">
        <v>857</v>
      </c>
      <c r="E194" s="2"/>
      <c r="F194" s="2"/>
      <c r="G194" s="34"/>
      <c r="H194" s="34"/>
      <c r="I194" s="34"/>
      <c r="K194" s="16"/>
      <c r="L194" s="14" t="e">
        <f t="shared" si="38"/>
        <v>#REF!</v>
      </c>
      <c r="M194" s="14"/>
      <c r="N194" s="14" t="e">
        <f t="shared" si="32"/>
        <v>#REF!</v>
      </c>
      <c r="O194" s="14"/>
      <c r="P194" s="14" t="e">
        <f t="shared" si="33"/>
        <v>#REF!</v>
      </c>
      <c r="Q194" s="14">
        <f t="shared" si="34"/>
        <v>0</v>
      </c>
      <c r="R194" s="14">
        <f t="shared" si="35"/>
        <v>0</v>
      </c>
      <c r="S194" s="14">
        <f t="shared" si="36"/>
        <v>0</v>
      </c>
      <c r="T194" s="15" t="e">
        <f t="shared" si="37"/>
        <v>#REF!</v>
      </c>
      <c r="U194"/>
    </row>
    <row r="195" spans="1:21" ht="16.5">
      <c r="A195" s="3" t="s">
        <v>858</v>
      </c>
      <c r="B195" s="3" t="s">
        <v>680</v>
      </c>
      <c r="C195" s="3" t="s">
        <v>483</v>
      </c>
      <c r="D195" s="3" t="s">
        <v>859</v>
      </c>
      <c r="E195" s="3" t="s">
        <v>27</v>
      </c>
      <c r="F195" s="4">
        <v>2</v>
      </c>
      <c r="G195" s="17" t="e">
        <f t="shared" ref="G195:G199" si="48">L195+N195+P195</f>
        <v>#REF!</v>
      </c>
      <c r="H195" s="17" t="e">
        <f>ROUND(F195*G195,2)</f>
        <v>#REF!</v>
      </c>
      <c r="I195" s="17"/>
      <c r="K195" s="16">
        <v>50</v>
      </c>
      <c r="L195" s="14" t="e">
        <f t="shared" si="38"/>
        <v>#REF!</v>
      </c>
      <c r="M195" s="14">
        <v>100</v>
      </c>
      <c r="N195" s="14" t="e">
        <f t="shared" si="32"/>
        <v>#REF!</v>
      </c>
      <c r="O195" s="14"/>
      <c r="P195" s="14" t="e">
        <f t="shared" si="33"/>
        <v>#REF!</v>
      </c>
      <c r="Q195" s="14">
        <f t="shared" si="34"/>
        <v>100</v>
      </c>
      <c r="R195" s="14">
        <f t="shared" si="35"/>
        <v>200</v>
      </c>
      <c r="S195" s="14">
        <f t="shared" si="36"/>
        <v>0</v>
      </c>
      <c r="T195" s="15" t="e">
        <f t="shared" si="37"/>
        <v>#REF!</v>
      </c>
      <c r="U195"/>
    </row>
    <row r="196" spans="1:21" ht="33">
      <c r="A196" s="3" t="s">
        <v>860</v>
      </c>
      <c r="B196" s="3" t="s">
        <v>680</v>
      </c>
      <c r="C196" s="3" t="s">
        <v>483</v>
      </c>
      <c r="D196" s="3" t="s">
        <v>397</v>
      </c>
      <c r="E196" s="3" t="s">
        <v>27</v>
      </c>
      <c r="F196" s="4">
        <v>16</v>
      </c>
      <c r="G196" s="17" t="e">
        <f t="shared" si="48"/>
        <v>#REF!</v>
      </c>
      <c r="H196" s="17" t="e">
        <f>ROUND(F196*G196,2)</f>
        <v>#REF!</v>
      </c>
      <c r="I196" s="17"/>
      <c r="K196" s="16">
        <v>30</v>
      </c>
      <c r="L196" s="14" t="e">
        <f t="shared" si="38"/>
        <v>#REF!</v>
      </c>
      <c r="M196" s="14">
        <v>35</v>
      </c>
      <c r="N196" s="14" t="e">
        <f t="shared" si="32"/>
        <v>#REF!</v>
      </c>
      <c r="O196" s="14"/>
      <c r="P196" s="14" t="e">
        <f t="shared" si="33"/>
        <v>#REF!</v>
      </c>
      <c r="Q196" s="14">
        <f t="shared" si="34"/>
        <v>480</v>
      </c>
      <c r="R196" s="14">
        <f t="shared" si="35"/>
        <v>560</v>
      </c>
      <c r="S196" s="14">
        <f t="shared" si="36"/>
        <v>0</v>
      </c>
      <c r="T196" s="15" t="e">
        <f t="shared" si="37"/>
        <v>#REF!</v>
      </c>
      <c r="U196"/>
    </row>
    <row r="197" spans="1:21" ht="33">
      <c r="A197" s="3" t="s">
        <v>861</v>
      </c>
      <c r="B197" s="3" t="s">
        <v>533</v>
      </c>
      <c r="C197" s="3" t="s">
        <v>483</v>
      </c>
      <c r="D197" s="3" t="s">
        <v>862</v>
      </c>
      <c r="E197" s="3" t="s">
        <v>25</v>
      </c>
      <c r="F197" s="4">
        <v>1500</v>
      </c>
      <c r="G197" s="17" t="e">
        <f t="shared" si="48"/>
        <v>#REF!</v>
      </c>
      <c r="H197" s="17" t="e">
        <f>ROUND(F197*G197,2)</f>
        <v>#REF!</v>
      </c>
      <c r="I197" s="17"/>
      <c r="K197" s="16">
        <v>5</v>
      </c>
      <c r="L197" s="14" t="e">
        <f t="shared" si="38"/>
        <v>#REF!</v>
      </c>
      <c r="M197" s="14">
        <v>3.5</v>
      </c>
      <c r="N197" s="14" t="e">
        <f t="shared" si="32"/>
        <v>#REF!</v>
      </c>
      <c r="O197" s="14"/>
      <c r="P197" s="14" t="e">
        <f t="shared" si="33"/>
        <v>#REF!</v>
      </c>
      <c r="Q197" s="14">
        <f t="shared" si="34"/>
        <v>7500</v>
      </c>
      <c r="R197" s="14">
        <f t="shared" si="35"/>
        <v>5250</v>
      </c>
      <c r="S197" s="14">
        <f t="shared" si="36"/>
        <v>0</v>
      </c>
      <c r="T197" s="15" t="e">
        <f t="shared" si="37"/>
        <v>#REF!</v>
      </c>
      <c r="U197"/>
    </row>
    <row r="198" spans="1:21" ht="33">
      <c r="A198" s="3" t="s">
        <v>863</v>
      </c>
      <c r="B198" s="3" t="s">
        <v>533</v>
      </c>
      <c r="C198" s="3" t="s">
        <v>483</v>
      </c>
      <c r="D198" s="3" t="s">
        <v>864</v>
      </c>
      <c r="E198" s="3" t="s">
        <v>25</v>
      </c>
      <c r="F198" s="4">
        <v>800</v>
      </c>
      <c r="G198" s="17" t="e">
        <f t="shared" si="48"/>
        <v>#REF!</v>
      </c>
      <c r="H198" s="17" t="e">
        <f>ROUND(F198*G198,2)</f>
        <v>#REF!</v>
      </c>
      <c r="I198" s="17"/>
      <c r="K198" s="16">
        <v>10</v>
      </c>
      <c r="L198" s="14" t="e">
        <f t="shared" si="38"/>
        <v>#REF!</v>
      </c>
      <c r="M198" s="14">
        <v>6.5</v>
      </c>
      <c r="N198" s="14" t="e">
        <f t="shared" ref="N198:N261" si="49">M198+M198*$U$2</f>
        <v>#REF!</v>
      </c>
      <c r="O198" s="14"/>
      <c r="P198" s="14" t="e">
        <f t="shared" ref="P198:P261" si="50">O198+O198*$U$2</f>
        <v>#REF!</v>
      </c>
      <c r="Q198" s="14">
        <f t="shared" ref="Q198:Q261" si="51">$F198*K198</f>
        <v>8000</v>
      </c>
      <c r="R198" s="14">
        <f t="shared" ref="R198:R261" si="52">$F198*M198</f>
        <v>5200</v>
      </c>
      <c r="S198" s="14">
        <f t="shared" ref="S198:S261" si="53">$F198*O198</f>
        <v>0</v>
      </c>
      <c r="T198" s="15" t="e">
        <f t="shared" ref="T198:T261" si="54">(Q198+R198+S198)+(Q198+R198+S198)*$U$2</f>
        <v>#REF!</v>
      </c>
      <c r="U198"/>
    </row>
    <row r="199" spans="1:21" ht="33">
      <c r="A199" s="3" t="s">
        <v>865</v>
      </c>
      <c r="B199" s="3" t="s">
        <v>533</v>
      </c>
      <c r="C199" s="3" t="s">
        <v>483</v>
      </c>
      <c r="D199" s="3" t="s">
        <v>866</v>
      </c>
      <c r="E199" s="3" t="s">
        <v>25</v>
      </c>
      <c r="F199" s="4">
        <v>300</v>
      </c>
      <c r="G199" s="17" t="e">
        <f t="shared" si="48"/>
        <v>#REF!</v>
      </c>
      <c r="H199" s="17" t="e">
        <f>ROUND(F199*G199,2)</f>
        <v>#REF!</v>
      </c>
      <c r="I199" s="17"/>
      <c r="K199" s="16">
        <v>15</v>
      </c>
      <c r="L199" s="14" t="e">
        <f t="shared" si="38"/>
        <v>#REF!</v>
      </c>
      <c r="M199" s="14">
        <v>48</v>
      </c>
      <c r="N199" s="14" t="e">
        <f t="shared" si="49"/>
        <v>#REF!</v>
      </c>
      <c r="O199" s="14"/>
      <c r="P199" s="14" t="e">
        <f t="shared" si="50"/>
        <v>#REF!</v>
      </c>
      <c r="Q199" s="14">
        <f t="shared" si="51"/>
        <v>4500</v>
      </c>
      <c r="R199" s="14">
        <f t="shared" si="52"/>
        <v>14400</v>
      </c>
      <c r="S199" s="14">
        <f t="shared" si="53"/>
        <v>0</v>
      </c>
      <c r="T199" s="15" t="e">
        <f t="shared" si="54"/>
        <v>#REF!</v>
      </c>
      <c r="U199"/>
    </row>
    <row r="200" spans="1:21" ht="28.5">
      <c r="A200" s="6"/>
      <c r="B200" s="6"/>
      <c r="C200" s="6"/>
      <c r="D200" s="6" t="s">
        <v>867</v>
      </c>
      <c r="E200" s="6"/>
      <c r="F200" s="6"/>
      <c r="G200" s="35"/>
      <c r="H200" s="35" t="e">
        <f>SUM(H195:H199)</f>
        <v>#REF!</v>
      </c>
      <c r="I200" s="35"/>
      <c r="K200" s="16"/>
      <c r="L200" s="14" t="e">
        <f t="shared" si="38"/>
        <v>#REF!</v>
      </c>
      <c r="M200" s="14"/>
      <c r="N200" s="14" t="e">
        <f t="shared" si="49"/>
        <v>#REF!</v>
      </c>
      <c r="O200" s="14"/>
      <c r="P200" s="14" t="e">
        <f t="shared" si="50"/>
        <v>#REF!</v>
      </c>
      <c r="Q200" s="14">
        <f t="shared" si="51"/>
        <v>0</v>
      </c>
      <c r="R200" s="14">
        <f t="shared" si="52"/>
        <v>0</v>
      </c>
      <c r="S200" s="14">
        <f t="shared" si="53"/>
        <v>0</v>
      </c>
      <c r="T200" s="15" t="e">
        <f t="shared" si="54"/>
        <v>#REF!</v>
      </c>
      <c r="U200"/>
    </row>
    <row r="201" spans="1:21">
      <c r="A201" s="2" t="s">
        <v>868</v>
      </c>
      <c r="B201" s="2"/>
      <c r="C201" s="2"/>
      <c r="D201" s="2" t="s">
        <v>869</v>
      </c>
      <c r="E201" s="2"/>
      <c r="F201" s="2"/>
      <c r="G201" s="34"/>
      <c r="H201" s="34"/>
      <c r="I201" s="34"/>
      <c r="K201" s="16"/>
      <c r="L201" s="14" t="e">
        <f t="shared" ref="L201:L264" si="55">K201+K201*$U$2</f>
        <v>#REF!</v>
      </c>
      <c r="M201" s="14"/>
      <c r="N201" s="14" t="e">
        <f t="shared" si="49"/>
        <v>#REF!</v>
      </c>
      <c r="O201" s="14"/>
      <c r="P201" s="14" t="e">
        <f t="shared" si="50"/>
        <v>#REF!</v>
      </c>
      <c r="Q201" s="14">
        <f t="shared" si="51"/>
        <v>0</v>
      </c>
      <c r="R201" s="14">
        <f t="shared" si="52"/>
        <v>0</v>
      </c>
      <c r="S201" s="14">
        <f t="shared" si="53"/>
        <v>0</v>
      </c>
      <c r="T201" s="15" t="e">
        <f t="shared" si="54"/>
        <v>#REF!</v>
      </c>
      <c r="U201"/>
    </row>
    <row r="202" spans="1:21" ht="49.5">
      <c r="A202" s="3" t="s">
        <v>870</v>
      </c>
      <c r="B202" s="3" t="s">
        <v>803</v>
      </c>
      <c r="C202" s="3" t="s">
        <v>483</v>
      </c>
      <c r="D202" s="3" t="s">
        <v>871</v>
      </c>
      <c r="E202" s="3" t="s">
        <v>29</v>
      </c>
      <c r="F202" s="4">
        <v>1</v>
      </c>
      <c r="G202" s="17" t="e">
        <f>L202+N202+P202</f>
        <v>#REF!</v>
      </c>
      <c r="H202" s="17" t="e">
        <f>ROUND(F202*G202,2)</f>
        <v>#REF!</v>
      </c>
      <c r="I202" s="17"/>
      <c r="K202" s="16"/>
      <c r="L202" s="14" t="e">
        <f t="shared" si="55"/>
        <v>#REF!</v>
      </c>
      <c r="M202" s="14"/>
      <c r="N202" s="14" t="e">
        <f t="shared" si="49"/>
        <v>#REF!</v>
      </c>
      <c r="O202" s="14">
        <v>15000</v>
      </c>
      <c r="P202" s="14" t="e">
        <f t="shared" si="50"/>
        <v>#REF!</v>
      </c>
      <c r="Q202" s="14">
        <f t="shared" si="51"/>
        <v>0</v>
      </c>
      <c r="R202" s="14">
        <f t="shared" si="52"/>
        <v>0</v>
      </c>
      <c r="S202" s="14">
        <f t="shared" si="53"/>
        <v>15000</v>
      </c>
      <c r="T202" s="15" t="e">
        <f t="shared" si="54"/>
        <v>#REF!</v>
      </c>
      <c r="U202"/>
    </row>
    <row r="203" spans="1:21" ht="28.5">
      <c r="A203" s="6"/>
      <c r="B203" s="6"/>
      <c r="C203" s="6"/>
      <c r="D203" s="6" t="s">
        <v>872</v>
      </c>
      <c r="E203" s="6"/>
      <c r="F203" s="6"/>
      <c r="G203" s="35"/>
      <c r="H203" s="35" t="e">
        <f>H202</f>
        <v>#REF!</v>
      </c>
      <c r="I203" s="35"/>
      <c r="K203" s="16"/>
      <c r="L203" s="14" t="e">
        <f t="shared" si="55"/>
        <v>#REF!</v>
      </c>
      <c r="M203" s="14"/>
      <c r="N203" s="14" t="e">
        <f t="shared" si="49"/>
        <v>#REF!</v>
      </c>
      <c r="O203" s="14"/>
      <c r="P203" s="14" t="e">
        <f t="shared" si="50"/>
        <v>#REF!</v>
      </c>
      <c r="Q203" s="14">
        <f t="shared" si="51"/>
        <v>0</v>
      </c>
      <c r="R203" s="14">
        <f t="shared" si="52"/>
        <v>0</v>
      </c>
      <c r="S203" s="14">
        <f t="shared" si="53"/>
        <v>0</v>
      </c>
      <c r="T203" s="15" t="e">
        <f t="shared" si="54"/>
        <v>#REF!</v>
      </c>
      <c r="U203"/>
    </row>
    <row r="204" spans="1:21" ht="28.5">
      <c r="A204" s="6"/>
      <c r="B204" s="6"/>
      <c r="C204" s="6"/>
      <c r="D204" s="6" t="s">
        <v>873</v>
      </c>
      <c r="E204" s="6"/>
      <c r="F204" s="6"/>
      <c r="G204" s="35"/>
      <c r="H204" s="35" t="e">
        <f>H25+H28+H48+H94+H109+H119+H130+H176+H179+H189+H193+H200+H203</f>
        <v>#REF!</v>
      </c>
      <c r="I204" s="35"/>
      <c r="K204" s="16"/>
      <c r="L204" s="14" t="e">
        <f t="shared" si="55"/>
        <v>#REF!</v>
      </c>
      <c r="M204" s="14"/>
      <c r="N204" s="14" t="e">
        <f t="shared" si="49"/>
        <v>#REF!</v>
      </c>
      <c r="O204" s="14"/>
      <c r="P204" s="14" t="e">
        <f t="shared" si="50"/>
        <v>#REF!</v>
      </c>
      <c r="Q204" s="14">
        <f t="shared" si="51"/>
        <v>0</v>
      </c>
      <c r="R204" s="14">
        <f t="shared" si="52"/>
        <v>0</v>
      </c>
      <c r="S204" s="14">
        <f t="shared" si="53"/>
        <v>0</v>
      </c>
      <c r="T204" s="15" t="e">
        <f t="shared" si="54"/>
        <v>#REF!</v>
      </c>
      <c r="U204"/>
    </row>
    <row r="205" spans="1:21" ht="28.5">
      <c r="A205" s="2" t="s">
        <v>87</v>
      </c>
      <c r="B205" s="2"/>
      <c r="C205" s="2"/>
      <c r="D205" s="2" t="s">
        <v>874</v>
      </c>
      <c r="E205" s="2"/>
      <c r="F205" s="2"/>
      <c r="G205" s="34"/>
      <c r="H205" s="34"/>
      <c r="I205" s="34"/>
      <c r="K205" s="16"/>
      <c r="L205" s="14" t="e">
        <f t="shared" si="55"/>
        <v>#REF!</v>
      </c>
      <c r="M205" s="14"/>
      <c r="N205" s="14" t="e">
        <f t="shared" si="49"/>
        <v>#REF!</v>
      </c>
      <c r="O205" s="14"/>
      <c r="P205" s="14" t="e">
        <f t="shared" si="50"/>
        <v>#REF!</v>
      </c>
      <c r="Q205" s="14">
        <f t="shared" si="51"/>
        <v>0</v>
      </c>
      <c r="R205" s="14">
        <f t="shared" si="52"/>
        <v>0</v>
      </c>
      <c r="S205" s="14">
        <f t="shared" si="53"/>
        <v>0</v>
      </c>
      <c r="T205" s="15" t="e">
        <f t="shared" si="54"/>
        <v>#REF!</v>
      </c>
      <c r="U205"/>
    </row>
    <row r="206" spans="1:21">
      <c r="A206" s="2" t="s">
        <v>875</v>
      </c>
      <c r="B206" s="2"/>
      <c r="C206" s="2"/>
      <c r="D206" s="2" t="s">
        <v>876</v>
      </c>
      <c r="E206" s="2"/>
      <c r="F206" s="2"/>
      <c r="G206" s="34"/>
      <c r="H206" s="34"/>
      <c r="I206" s="34"/>
      <c r="K206" s="16"/>
      <c r="L206" s="14" t="e">
        <f t="shared" si="55"/>
        <v>#REF!</v>
      </c>
      <c r="M206" s="14"/>
      <c r="N206" s="14" t="e">
        <f t="shared" si="49"/>
        <v>#REF!</v>
      </c>
      <c r="O206" s="14"/>
      <c r="P206" s="14" t="e">
        <f t="shared" si="50"/>
        <v>#REF!</v>
      </c>
      <c r="Q206" s="14">
        <f t="shared" si="51"/>
        <v>0</v>
      </c>
      <c r="R206" s="14">
        <f t="shared" si="52"/>
        <v>0</v>
      </c>
      <c r="S206" s="14">
        <f t="shared" si="53"/>
        <v>0</v>
      </c>
      <c r="T206" s="15" t="e">
        <f t="shared" si="54"/>
        <v>#REF!</v>
      </c>
      <c r="U206"/>
    </row>
    <row r="207" spans="1:21" ht="49.5">
      <c r="A207" s="3" t="s">
        <v>877</v>
      </c>
      <c r="B207" s="3" t="s">
        <v>878</v>
      </c>
      <c r="C207" s="3" t="s">
        <v>879</v>
      </c>
      <c r="D207" s="3" t="s">
        <v>880</v>
      </c>
      <c r="E207" s="3" t="s">
        <v>27</v>
      </c>
      <c r="F207" s="4">
        <v>39</v>
      </c>
      <c r="G207" s="17" t="e">
        <f t="shared" ref="G207:G217" si="56">L207+N207+P207</f>
        <v>#REF!</v>
      </c>
      <c r="H207" s="17" t="e">
        <f t="shared" ref="H207:H217" si="57">ROUND(F207*G207,2)</f>
        <v>#REF!</v>
      </c>
      <c r="I207" s="17"/>
      <c r="K207" s="16">
        <v>250</v>
      </c>
      <c r="L207" s="14" t="e">
        <f t="shared" si="55"/>
        <v>#REF!</v>
      </c>
      <c r="M207" s="14">
        <v>500</v>
      </c>
      <c r="N207" s="14" t="e">
        <f t="shared" si="49"/>
        <v>#REF!</v>
      </c>
      <c r="O207" s="14"/>
      <c r="P207" s="14" t="e">
        <f t="shared" si="50"/>
        <v>#REF!</v>
      </c>
      <c r="Q207" s="14">
        <f t="shared" si="51"/>
        <v>9750</v>
      </c>
      <c r="R207" s="14">
        <f t="shared" si="52"/>
        <v>19500</v>
      </c>
      <c r="S207" s="14">
        <f t="shared" si="53"/>
        <v>0</v>
      </c>
      <c r="T207" s="15" t="e">
        <f t="shared" si="54"/>
        <v>#REF!</v>
      </c>
      <c r="U207"/>
    </row>
    <row r="208" spans="1:21" ht="66">
      <c r="A208" s="3" t="s">
        <v>881</v>
      </c>
      <c r="B208" s="3" t="s">
        <v>878</v>
      </c>
      <c r="C208" s="3" t="s">
        <v>879</v>
      </c>
      <c r="D208" s="3" t="s">
        <v>882</v>
      </c>
      <c r="E208" s="3" t="s">
        <v>27</v>
      </c>
      <c r="F208" s="4">
        <v>18</v>
      </c>
      <c r="G208" s="17" t="e">
        <f t="shared" si="56"/>
        <v>#REF!</v>
      </c>
      <c r="H208" s="17" t="e">
        <f t="shared" si="57"/>
        <v>#REF!</v>
      </c>
      <c r="I208" s="17"/>
      <c r="K208" s="16">
        <v>250</v>
      </c>
      <c r="L208" s="14" t="e">
        <f t="shared" si="55"/>
        <v>#REF!</v>
      </c>
      <c r="M208" s="14">
        <v>500</v>
      </c>
      <c r="N208" s="14" t="e">
        <f t="shared" si="49"/>
        <v>#REF!</v>
      </c>
      <c r="O208" s="14"/>
      <c r="P208" s="14" t="e">
        <f t="shared" si="50"/>
        <v>#REF!</v>
      </c>
      <c r="Q208" s="14">
        <f t="shared" si="51"/>
        <v>4500</v>
      </c>
      <c r="R208" s="14">
        <f t="shared" si="52"/>
        <v>9000</v>
      </c>
      <c r="S208" s="14">
        <f t="shared" si="53"/>
        <v>0</v>
      </c>
      <c r="T208" s="15" t="e">
        <f t="shared" si="54"/>
        <v>#REF!</v>
      </c>
      <c r="U208"/>
    </row>
    <row r="209" spans="1:21" ht="33">
      <c r="A209" s="3" t="s">
        <v>883</v>
      </c>
      <c r="B209" s="3" t="s">
        <v>878</v>
      </c>
      <c r="C209" s="3" t="s">
        <v>879</v>
      </c>
      <c r="D209" s="3" t="s">
        <v>884</v>
      </c>
      <c r="E209" s="3" t="s">
        <v>27</v>
      </c>
      <c r="F209" s="4">
        <v>7</v>
      </c>
      <c r="G209" s="17" t="e">
        <f t="shared" si="56"/>
        <v>#REF!</v>
      </c>
      <c r="H209" s="17" t="e">
        <f t="shared" si="57"/>
        <v>#REF!</v>
      </c>
      <c r="I209" s="17"/>
      <c r="K209" s="16">
        <v>250</v>
      </c>
      <c r="L209" s="14" t="e">
        <f t="shared" si="55"/>
        <v>#REF!</v>
      </c>
      <c r="M209" s="14">
        <v>950</v>
      </c>
      <c r="N209" s="14" t="e">
        <f t="shared" si="49"/>
        <v>#REF!</v>
      </c>
      <c r="O209" s="14"/>
      <c r="P209" s="14" t="e">
        <f t="shared" si="50"/>
        <v>#REF!</v>
      </c>
      <c r="Q209" s="14">
        <f t="shared" si="51"/>
        <v>1750</v>
      </c>
      <c r="R209" s="14">
        <f t="shared" si="52"/>
        <v>6650</v>
      </c>
      <c r="S209" s="14">
        <f t="shared" si="53"/>
        <v>0</v>
      </c>
      <c r="T209" s="15" t="e">
        <f t="shared" si="54"/>
        <v>#REF!</v>
      </c>
      <c r="U209"/>
    </row>
    <row r="210" spans="1:21" ht="33">
      <c r="A210" s="3" t="s">
        <v>885</v>
      </c>
      <c r="B210" s="3" t="s">
        <v>886</v>
      </c>
      <c r="C210" s="3" t="s">
        <v>879</v>
      </c>
      <c r="D210" s="3" t="s">
        <v>887</v>
      </c>
      <c r="E210" s="3" t="s">
        <v>27</v>
      </c>
      <c r="F210" s="4">
        <v>1</v>
      </c>
      <c r="G210" s="17" t="e">
        <f t="shared" si="56"/>
        <v>#REF!</v>
      </c>
      <c r="H210" s="17" t="e">
        <f t="shared" si="57"/>
        <v>#REF!</v>
      </c>
      <c r="I210" s="17"/>
      <c r="K210" s="16">
        <v>1500</v>
      </c>
      <c r="L210" s="14" t="e">
        <f t="shared" si="55"/>
        <v>#REF!</v>
      </c>
      <c r="M210" s="14">
        <v>25000</v>
      </c>
      <c r="N210" s="14" t="e">
        <f t="shared" si="49"/>
        <v>#REF!</v>
      </c>
      <c r="O210" s="14"/>
      <c r="P210" s="14" t="e">
        <f t="shared" si="50"/>
        <v>#REF!</v>
      </c>
      <c r="Q210" s="14">
        <f t="shared" si="51"/>
        <v>1500</v>
      </c>
      <c r="R210" s="14">
        <f t="shared" si="52"/>
        <v>25000</v>
      </c>
      <c r="S210" s="14">
        <f t="shared" si="53"/>
        <v>0</v>
      </c>
      <c r="T210" s="15" t="e">
        <f t="shared" si="54"/>
        <v>#REF!</v>
      </c>
      <c r="U210"/>
    </row>
    <row r="211" spans="1:21" ht="16.5">
      <c r="A211" s="3" t="s">
        <v>888</v>
      </c>
      <c r="B211" s="3" t="s">
        <v>680</v>
      </c>
      <c r="C211" s="3" t="s">
        <v>879</v>
      </c>
      <c r="D211" s="3" t="s">
        <v>889</v>
      </c>
      <c r="E211" s="3" t="s">
        <v>27</v>
      </c>
      <c r="F211" s="4">
        <v>12</v>
      </c>
      <c r="G211" s="17" t="e">
        <f t="shared" si="56"/>
        <v>#REF!</v>
      </c>
      <c r="H211" s="17" t="e">
        <f t="shared" si="57"/>
        <v>#REF!</v>
      </c>
      <c r="I211" s="17"/>
      <c r="K211" s="16">
        <v>50</v>
      </c>
      <c r="L211" s="14" t="e">
        <f t="shared" si="55"/>
        <v>#REF!</v>
      </c>
      <c r="M211" s="14">
        <v>1000</v>
      </c>
      <c r="N211" s="14" t="e">
        <f t="shared" si="49"/>
        <v>#REF!</v>
      </c>
      <c r="O211" s="14"/>
      <c r="P211" s="14" t="e">
        <f t="shared" si="50"/>
        <v>#REF!</v>
      </c>
      <c r="Q211" s="14">
        <f t="shared" si="51"/>
        <v>600</v>
      </c>
      <c r="R211" s="14">
        <f t="shared" si="52"/>
        <v>12000</v>
      </c>
      <c r="S211" s="14">
        <f t="shared" si="53"/>
        <v>0</v>
      </c>
      <c r="T211" s="15" t="e">
        <f t="shared" si="54"/>
        <v>#REF!</v>
      </c>
      <c r="U211"/>
    </row>
    <row r="212" spans="1:21" ht="33">
      <c r="A212" s="3" t="s">
        <v>890</v>
      </c>
      <c r="B212" s="3" t="s">
        <v>891</v>
      </c>
      <c r="C212" s="3" t="s">
        <v>879</v>
      </c>
      <c r="D212" s="3" t="s">
        <v>892</v>
      </c>
      <c r="E212" s="3" t="s">
        <v>27</v>
      </c>
      <c r="F212" s="4">
        <v>1</v>
      </c>
      <c r="G212" s="17" t="e">
        <f t="shared" si="56"/>
        <v>#REF!</v>
      </c>
      <c r="H212" s="17" t="e">
        <f t="shared" si="57"/>
        <v>#REF!</v>
      </c>
      <c r="I212" s="17"/>
      <c r="K212" s="16">
        <v>500</v>
      </c>
      <c r="L212" s="14" t="e">
        <f t="shared" si="55"/>
        <v>#REF!</v>
      </c>
      <c r="M212" s="14">
        <v>8500</v>
      </c>
      <c r="N212" s="14" t="e">
        <f t="shared" si="49"/>
        <v>#REF!</v>
      </c>
      <c r="O212" s="14"/>
      <c r="P212" s="14" t="e">
        <f t="shared" si="50"/>
        <v>#REF!</v>
      </c>
      <c r="Q212" s="14">
        <f t="shared" si="51"/>
        <v>500</v>
      </c>
      <c r="R212" s="14">
        <f t="shared" si="52"/>
        <v>8500</v>
      </c>
      <c r="S212" s="14">
        <f t="shared" si="53"/>
        <v>0</v>
      </c>
      <c r="T212" s="15" t="e">
        <f t="shared" si="54"/>
        <v>#REF!</v>
      </c>
      <c r="U212"/>
    </row>
    <row r="213" spans="1:21" ht="33">
      <c r="A213" s="3" t="s">
        <v>893</v>
      </c>
      <c r="B213" s="3" t="s">
        <v>894</v>
      </c>
      <c r="C213" s="3" t="s">
        <v>879</v>
      </c>
      <c r="D213" s="3" t="s">
        <v>895</v>
      </c>
      <c r="E213" s="3" t="s">
        <v>27</v>
      </c>
      <c r="F213" s="4">
        <v>2</v>
      </c>
      <c r="G213" s="17" t="e">
        <f t="shared" si="56"/>
        <v>#REF!</v>
      </c>
      <c r="H213" s="17" t="e">
        <f t="shared" si="57"/>
        <v>#REF!</v>
      </c>
      <c r="I213" s="17"/>
      <c r="K213" s="16">
        <v>50</v>
      </c>
      <c r="L213" s="14" t="e">
        <f t="shared" si="55"/>
        <v>#REF!</v>
      </c>
      <c r="M213" s="14">
        <v>1200</v>
      </c>
      <c r="N213" s="14" t="e">
        <f t="shared" si="49"/>
        <v>#REF!</v>
      </c>
      <c r="O213" s="14"/>
      <c r="P213" s="14" t="e">
        <f t="shared" si="50"/>
        <v>#REF!</v>
      </c>
      <c r="Q213" s="14">
        <f t="shared" si="51"/>
        <v>100</v>
      </c>
      <c r="R213" s="14">
        <f t="shared" si="52"/>
        <v>2400</v>
      </c>
      <c r="S213" s="14">
        <f t="shared" si="53"/>
        <v>0</v>
      </c>
      <c r="T213" s="15" t="e">
        <f t="shared" si="54"/>
        <v>#REF!</v>
      </c>
      <c r="U213"/>
    </row>
    <row r="214" spans="1:21" ht="33">
      <c r="A214" s="3" t="s">
        <v>896</v>
      </c>
      <c r="B214" s="3" t="s">
        <v>897</v>
      </c>
      <c r="C214" s="3" t="s">
        <v>879</v>
      </c>
      <c r="D214" s="3" t="s">
        <v>898</v>
      </c>
      <c r="E214" s="3" t="s">
        <v>25</v>
      </c>
      <c r="F214" s="4">
        <v>3220</v>
      </c>
      <c r="G214" s="17" t="e">
        <f t="shared" si="56"/>
        <v>#REF!</v>
      </c>
      <c r="H214" s="17" t="e">
        <f t="shared" si="57"/>
        <v>#REF!</v>
      </c>
      <c r="I214" s="17"/>
      <c r="K214" s="16">
        <v>3</v>
      </c>
      <c r="L214" s="14" t="e">
        <f t="shared" si="55"/>
        <v>#REF!</v>
      </c>
      <c r="M214" s="14">
        <v>3</v>
      </c>
      <c r="N214" s="14" t="e">
        <f t="shared" si="49"/>
        <v>#REF!</v>
      </c>
      <c r="O214" s="14"/>
      <c r="P214" s="14" t="e">
        <f t="shared" si="50"/>
        <v>#REF!</v>
      </c>
      <c r="Q214" s="14">
        <f t="shared" si="51"/>
        <v>9660</v>
      </c>
      <c r="R214" s="14">
        <f t="shared" si="52"/>
        <v>9660</v>
      </c>
      <c r="S214" s="14">
        <f t="shared" si="53"/>
        <v>0</v>
      </c>
      <c r="T214" s="15" t="e">
        <f t="shared" si="54"/>
        <v>#REF!</v>
      </c>
      <c r="U214"/>
    </row>
    <row r="215" spans="1:21" ht="16.5">
      <c r="A215" s="3" t="s">
        <v>899</v>
      </c>
      <c r="B215" s="3" t="s">
        <v>897</v>
      </c>
      <c r="C215" s="3" t="s">
        <v>879</v>
      </c>
      <c r="D215" s="3" t="s">
        <v>900</v>
      </c>
      <c r="E215" s="3" t="s">
        <v>25</v>
      </c>
      <c r="F215" s="4">
        <v>1530</v>
      </c>
      <c r="G215" s="17" t="e">
        <f t="shared" si="56"/>
        <v>#REF!</v>
      </c>
      <c r="H215" s="17" t="e">
        <f t="shared" si="57"/>
        <v>#REF!</v>
      </c>
      <c r="I215" s="17"/>
      <c r="K215" s="16">
        <v>3</v>
      </c>
      <c r="L215" s="14" t="e">
        <f t="shared" si="55"/>
        <v>#REF!</v>
      </c>
      <c r="M215" s="14">
        <v>3</v>
      </c>
      <c r="N215" s="14" t="e">
        <f t="shared" si="49"/>
        <v>#REF!</v>
      </c>
      <c r="O215" s="14"/>
      <c r="P215" s="14" t="e">
        <f t="shared" si="50"/>
        <v>#REF!</v>
      </c>
      <c r="Q215" s="14">
        <f t="shared" si="51"/>
        <v>4590</v>
      </c>
      <c r="R215" s="14">
        <f t="shared" si="52"/>
        <v>4590</v>
      </c>
      <c r="S215" s="14">
        <f t="shared" si="53"/>
        <v>0</v>
      </c>
      <c r="T215" s="15" t="e">
        <f t="shared" si="54"/>
        <v>#REF!</v>
      </c>
      <c r="U215"/>
    </row>
    <row r="216" spans="1:21" ht="16.5">
      <c r="A216" s="3" t="s">
        <v>901</v>
      </c>
      <c r="B216" s="3" t="s">
        <v>808</v>
      </c>
      <c r="C216" s="3" t="s">
        <v>879</v>
      </c>
      <c r="D216" s="3" t="s">
        <v>809</v>
      </c>
      <c r="E216" s="3" t="s">
        <v>25</v>
      </c>
      <c r="F216" s="4">
        <v>1425</v>
      </c>
      <c r="G216" s="17" t="e">
        <f t="shared" si="56"/>
        <v>#REF!</v>
      </c>
      <c r="H216" s="17" t="e">
        <f t="shared" si="57"/>
        <v>#REF!</v>
      </c>
      <c r="I216" s="17"/>
      <c r="K216" s="16">
        <v>4</v>
      </c>
      <c r="L216" s="14" t="e">
        <f t="shared" si="55"/>
        <v>#REF!</v>
      </c>
      <c r="M216" s="14">
        <v>3</v>
      </c>
      <c r="N216" s="14" t="e">
        <f t="shared" si="49"/>
        <v>#REF!</v>
      </c>
      <c r="O216" s="14"/>
      <c r="P216" s="14" t="e">
        <f t="shared" si="50"/>
        <v>#REF!</v>
      </c>
      <c r="Q216" s="14">
        <f t="shared" si="51"/>
        <v>5700</v>
      </c>
      <c r="R216" s="14">
        <f t="shared" si="52"/>
        <v>4275</v>
      </c>
      <c r="S216" s="14">
        <f t="shared" si="53"/>
        <v>0</v>
      </c>
      <c r="T216" s="15" t="e">
        <f t="shared" si="54"/>
        <v>#REF!</v>
      </c>
      <c r="U216"/>
    </row>
    <row r="217" spans="1:21" ht="49.5">
      <c r="A217" s="3" t="s">
        <v>902</v>
      </c>
      <c r="B217" s="3" t="s">
        <v>803</v>
      </c>
      <c r="C217" s="3" t="s">
        <v>879</v>
      </c>
      <c r="D217" s="3" t="s">
        <v>903</v>
      </c>
      <c r="E217" s="3" t="s">
        <v>29</v>
      </c>
      <c r="F217" s="4">
        <v>1</v>
      </c>
      <c r="G217" s="17" t="e">
        <f t="shared" si="56"/>
        <v>#REF!</v>
      </c>
      <c r="H217" s="17" t="e">
        <f t="shared" si="57"/>
        <v>#REF!</v>
      </c>
      <c r="I217" s="17"/>
      <c r="K217" s="16"/>
      <c r="L217" s="14" t="e">
        <f t="shared" si="55"/>
        <v>#REF!</v>
      </c>
      <c r="M217" s="14"/>
      <c r="N217" s="14" t="e">
        <f t="shared" si="49"/>
        <v>#REF!</v>
      </c>
      <c r="O217" s="14">
        <v>3000</v>
      </c>
      <c r="P217" s="14" t="e">
        <f t="shared" si="50"/>
        <v>#REF!</v>
      </c>
      <c r="Q217" s="14">
        <f t="shared" si="51"/>
        <v>0</v>
      </c>
      <c r="R217" s="14">
        <f t="shared" si="52"/>
        <v>0</v>
      </c>
      <c r="S217" s="14">
        <f t="shared" si="53"/>
        <v>3000</v>
      </c>
      <c r="T217" s="15" t="e">
        <f t="shared" si="54"/>
        <v>#REF!</v>
      </c>
      <c r="U217"/>
    </row>
    <row r="218" spans="1:21" ht="28.5">
      <c r="A218" s="6"/>
      <c r="B218" s="6"/>
      <c r="C218" s="6"/>
      <c r="D218" s="6" t="s">
        <v>904</v>
      </c>
      <c r="E218" s="6"/>
      <c r="F218" s="6"/>
      <c r="G218" s="35"/>
      <c r="H218" s="35" t="e">
        <f>SUM(H207:H217)</f>
        <v>#REF!</v>
      </c>
      <c r="I218" s="35"/>
      <c r="K218" s="16"/>
      <c r="L218" s="14" t="e">
        <f t="shared" si="55"/>
        <v>#REF!</v>
      </c>
      <c r="M218" s="14"/>
      <c r="N218" s="14" t="e">
        <f t="shared" si="49"/>
        <v>#REF!</v>
      </c>
      <c r="O218" s="14"/>
      <c r="P218" s="14" t="e">
        <f t="shared" si="50"/>
        <v>#REF!</v>
      </c>
      <c r="Q218" s="14">
        <f t="shared" si="51"/>
        <v>0</v>
      </c>
      <c r="R218" s="14">
        <f t="shared" si="52"/>
        <v>0</v>
      </c>
      <c r="S218" s="14">
        <f t="shared" si="53"/>
        <v>0</v>
      </c>
      <c r="T218" s="15" t="e">
        <f t="shared" si="54"/>
        <v>#REF!</v>
      </c>
      <c r="U218"/>
    </row>
    <row r="219" spans="1:21">
      <c r="A219" s="2" t="s">
        <v>905</v>
      </c>
      <c r="B219" s="2"/>
      <c r="C219" s="2"/>
      <c r="D219" s="2" t="s">
        <v>906</v>
      </c>
      <c r="E219" s="2"/>
      <c r="F219" s="2"/>
      <c r="G219" s="34"/>
      <c r="H219" s="34"/>
      <c r="I219" s="34"/>
      <c r="K219" s="16"/>
      <c r="L219" s="14" t="e">
        <f t="shared" si="55"/>
        <v>#REF!</v>
      </c>
      <c r="M219" s="14"/>
      <c r="N219" s="14" t="e">
        <f t="shared" si="49"/>
        <v>#REF!</v>
      </c>
      <c r="O219" s="14"/>
      <c r="P219" s="14" t="e">
        <f t="shared" si="50"/>
        <v>#REF!</v>
      </c>
      <c r="Q219" s="14">
        <f t="shared" si="51"/>
        <v>0</v>
      </c>
      <c r="R219" s="14">
        <f t="shared" si="52"/>
        <v>0</v>
      </c>
      <c r="S219" s="14">
        <f t="shared" si="53"/>
        <v>0</v>
      </c>
      <c r="T219" s="15" t="e">
        <f t="shared" si="54"/>
        <v>#REF!</v>
      </c>
      <c r="U219"/>
    </row>
    <row r="220" spans="1:21" ht="33">
      <c r="A220" s="3" t="s">
        <v>907</v>
      </c>
      <c r="B220" s="3" t="s">
        <v>908</v>
      </c>
      <c r="C220" s="3" t="s">
        <v>879</v>
      </c>
      <c r="D220" s="3" t="s">
        <v>909</v>
      </c>
      <c r="E220" s="3" t="s">
        <v>27</v>
      </c>
      <c r="F220" s="4">
        <v>29</v>
      </c>
      <c r="G220" s="17" t="e">
        <f t="shared" ref="G220:G232" si="58">L220+N220+P220</f>
        <v>#REF!</v>
      </c>
      <c r="H220" s="17" t="e">
        <f t="shared" ref="H220:H232" si="59">ROUND(F220*G220,2)</f>
        <v>#REF!</v>
      </c>
      <c r="I220" s="17"/>
      <c r="K220" s="16">
        <v>80</v>
      </c>
      <c r="L220" s="14" t="e">
        <f t="shared" si="55"/>
        <v>#REF!</v>
      </c>
      <c r="M220" s="14">
        <v>250</v>
      </c>
      <c r="N220" s="14" t="e">
        <f t="shared" si="49"/>
        <v>#REF!</v>
      </c>
      <c r="O220" s="14"/>
      <c r="P220" s="14" t="e">
        <f t="shared" si="50"/>
        <v>#REF!</v>
      </c>
      <c r="Q220" s="14">
        <f t="shared" si="51"/>
        <v>2320</v>
      </c>
      <c r="R220" s="14">
        <f t="shared" si="52"/>
        <v>7250</v>
      </c>
      <c r="S220" s="14">
        <f t="shared" si="53"/>
        <v>0</v>
      </c>
      <c r="T220" s="15" t="e">
        <f t="shared" si="54"/>
        <v>#REF!</v>
      </c>
      <c r="U220"/>
    </row>
    <row r="221" spans="1:21" ht="33">
      <c r="A221" s="3" t="s">
        <v>910</v>
      </c>
      <c r="B221" s="3" t="s">
        <v>911</v>
      </c>
      <c r="C221" s="3" t="s">
        <v>879</v>
      </c>
      <c r="D221" s="3" t="s">
        <v>912</v>
      </c>
      <c r="E221" s="3" t="s">
        <v>30</v>
      </c>
      <c r="F221" s="4">
        <v>30</v>
      </c>
      <c r="G221" s="17" t="e">
        <f t="shared" si="58"/>
        <v>#REF!</v>
      </c>
      <c r="H221" s="17" t="e">
        <f t="shared" si="59"/>
        <v>#REF!</v>
      </c>
      <c r="I221" s="17"/>
      <c r="K221" s="16">
        <v>25</v>
      </c>
      <c r="L221" s="14" t="e">
        <f t="shared" si="55"/>
        <v>#REF!</v>
      </c>
      <c r="M221" s="14">
        <v>25</v>
      </c>
      <c r="N221" s="14" t="e">
        <f t="shared" si="49"/>
        <v>#REF!</v>
      </c>
      <c r="O221" s="14"/>
      <c r="P221" s="14" t="e">
        <f t="shared" si="50"/>
        <v>#REF!</v>
      </c>
      <c r="Q221" s="14">
        <f t="shared" si="51"/>
        <v>750</v>
      </c>
      <c r="R221" s="14">
        <f t="shared" si="52"/>
        <v>750</v>
      </c>
      <c r="S221" s="14">
        <f t="shared" si="53"/>
        <v>0</v>
      </c>
      <c r="T221" s="15" t="e">
        <f t="shared" si="54"/>
        <v>#REF!</v>
      </c>
      <c r="U221"/>
    </row>
    <row r="222" spans="1:21" ht="33">
      <c r="A222" s="3" t="s">
        <v>913</v>
      </c>
      <c r="B222" s="3" t="s">
        <v>914</v>
      </c>
      <c r="C222" s="3" t="s">
        <v>879</v>
      </c>
      <c r="D222" s="3" t="s">
        <v>915</v>
      </c>
      <c r="E222" s="3" t="s">
        <v>30</v>
      </c>
      <c r="F222" s="4">
        <v>35</v>
      </c>
      <c r="G222" s="17" t="e">
        <f t="shared" si="58"/>
        <v>#REF!</v>
      </c>
      <c r="H222" s="17" t="e">
        <f t="shared" si="59"/>
        <v>#REF!</v>
      </c>
      <c r="I222" s="17"/>
      <c r="K222" s="16">
        <v>25</v>
      </c>
      <c r="L222" s="14" t="e">
        <f t="shared" si="55"/>
        <v>#REF!</v>
      </c>
      <c r="M222" s="14">
        <v>125</v>
      </c>
      <c r="N222" s="14" t="e">
        <f t="shared" si="49"/>
        <v>#REF!</v>
      </c>
      <c r="O222" s="14"/>
      <c r="P222" s="14" t="e">
        <f t="shared" si="50"/>
        <v>#REF!</v>
      </c>
      <c r="Q222" s="14">
        <f t="shared" si="51"/>
        <v>875</v>
      </c>
      <c r="R222" s="14">
        <f t="shared" si="52"/>
        <v>4375</v>
      </c>
      <c r="S222" s="14">
        <f t="shared" si="53"/>
        <v>0</v>
      </c>
      <c r="T222" s="15" t="e">
        <f t="shared" si="54"/>
        <v>#REF!</v>
      </c>
      <c r="U222"/>
    </row>
    <row r="223" spans="1:21" ht="33">
      <c r="A223" s="3" t="s">
        <v>916</v>
      </c>
      <c r="B223" s="3" t="s">
        <v>917</v>
      </c>
      <c r="C223" s="3" t="s">
        <v>879</v>
      </c>
      <c r="D223" s="3" t="s">
        <v>918</v>
      </c>
      <c r="E223" s="3" t="s">
        <v>27</v>
      </c>
      <c r="F223" s="4">
        <v>6</v>
      </c>
      <c r="G223" s="17" t="e">
        <f t="shared" si="58"/>
        <v>#REF!</v>
      </c>
      <c r="H223" s="17" t="e">
        <f t="shared" si="59"/>
        <v>#REF!</v>
      </c>
      <c r="I223" s="17"/>
      <c r="K223" s="16">
        <v>50</v>
      </c>
      <c r="L223" s="14" t="e">
        <f t="shared" si="55"/>
        <v>#REF!</v>
      </c>
      <c r="M223" s="14">
        <v>75</v>
      </c>
      <c r="N223" s="14" t="e">
        <f t="shared" si="49"/>
        <v>#REF!</v>
      </c>
      <c r="O223" s="14"/>
      <c r="P223" s="14" t="e">
        <f t="shared" si="50"/>
        <v>#REF!</v>
      </c>
      <c r="Q223" s="14">
        <f t="shared" si="51"/>
        <v>300</v>
      </c>
      <c r="R223" s="14">
        <f t="shared" si="52"/>
        <v>450</v>
      </c>
      <c r="S223" s="14">
        <f t="shared" si="53"/>
        <v>0</v>
      </c>
      <c r="T223" s="15" t="e">
        <f t="shared" si="54"/>
        <v>#REF!</v>
      </c>
      <c r="U223"/>
    </row>
    <row r="224" spans="1:21" ht="33">
      <c r="A224" s="3" t="s">
        <v>919</v>
      </c>
      <c r="B224" s="3" t="s">
        <v>917</v>
      </c>
      <c r="C224" s="3" t="s">
        <v>879</v>
      </c>
      <c r="D224" s="3" t="s">
        <v>920</v>
      </c>
      <c r="E224" s="3" t="s">
        <v>27</v>
      </c>
      <c r="F224" s="4">
        <v>17</v>
      </c>
      <c r="G224" s="17" t="e">
        <f t="shared" si="58"/>
        <v>#REF!</v>
      </c>
      <c r="H224" s="17" t="e">
        <f t="shared" si="59"/>
        <v>#REF!</v>
      </c>
      <c r="I224" s="17"/>
      <c r="K224" s="16">
        <v>25</v>
      </c>
      <c r="L224" s="14" t="e">
        <f t="shared" si="55"/>
        <v>#REF!</v>
      </c>
      <c r="M224" s="14">
        <v>60</v>
      </c>
      <c r="N224" s="14" t="e">
        <f t="shared" si="49"/>
        <v>#REF!</v>
      </c>
      <c r="O224" s="14"/>
      <c r="P224" s="14" t="e">
        <f t="shared" si="50"/>
        <v>#REF!</v>
      </c>
      <c r="Q224" s="14">
        <f t="shared" si="51"/>
        <v>425</v>
      </c>
      <c r="R224" s="14">
        <f t="shared" si="52"/>
        <v>1020</v>
      </c>
      <c r="S224" s="14">
        <f t="shared" si="53"/>
        <v>0</v>
      </c>
      <c r="T224" s="15" t="e">
        <f t="shared" si="54"/>
        <v>#REF!</v>
      </c>
      <c r="U224"/>
    </row>
    <row r="225" spans="1:21" ht="33">
      <c r="A225" s="3" t="s">
        <v>921</v>
      </c>
      <c r="B225" s="3" t="s">
        <v>922</v>
      </c>
      <c r="C225" s="3" t="s">
        <v>879</v>
      </c>
      <c r="D225" s="3" t="s">
        <v>923</v>
      </c>
      <c r="E225" s="3" t="s">
        <v>27</v>
      </c>
      <c r="F225" s="4">
        <v>10</v>
      </c>
      <c r="G225" s="17" t="e">
        <f t="shared" si="58"/>
        <v>#REF!</v>
      </c>
      <c r="H225" s="17" t="e">
        <f t="shared" si="59"/>
        <v>#REF!</v>
      </c>
      <c r="I225" s="17"/>
      <c r="K225" s="16">
        <v>350</v>
      </c>
      <c r="L225" s="14" t="e">
        <f t="shared" si="55"/>
        <v>#REF!</v>
      </c>
      <c r="M225" s="14">
        <v>3000</v>
      </c>
      <c r="N225" s="14" t="e">
        <f t="shared" si="49"/>
        <v>#REF!</v>
      </c>
      <c r="O225" s="14"/>
      <c r="P225" s="14" t="e">
        <f t="shared" si="50"/>
        <v>#REF!</v>
      </c>
      <c r="Q225" s="14">
        <f t="shared" si="51"/>
        <v>3500</v>
      </c>
      <c r="R225" s="14">
        <f t="shared" si="52"/>
        <v>30000</v>
      </c>
      <c r="S225" s="14">
        <f t="shared" si="53"/>
        <v>0</v>
      </c>
      <c r="T225" s="15" t="e">
        <f t="shared" si="54"/>
        <v>#REF!</v>
      </c>
      <c r="U225"/>
    </row>
    <row r="226" spans="1:21" ht="33">
      <c r="A226" s="3" t="s">
        <v>924</v>
      </c>
      <c r="B226" s="3" t="s">
        <v>891</v>
      </c>
      <c r="C226" s="3" t="s">
        <v>879</v>
      </c>
      <c r="D226" s="3" t="s">
        <v>892</v>
      </c>
      <c r="E226" s="3" t="s">
        <v>27</v>
      </c>
      <c r="F226" s="4">
        <v>1</v>
      </c>
      <c r="G226" s="17" t="e">
        <f t="shared" si="58"/>
        <v>#REF!</v>
      </c>
      <c r="H226" s="17" t="e">
        <f t="shared" si="59"/>
        <v>#REF!</v>
      </c>
      <c r="I226" s="17"/>
      <c r="K226" s="16">
        <v>500</v>
      </c>
      <c r="L226" s="14" t="e">
        <f t="shared" si="55"/>
        <v>#REF!</v>
      </c>
      <c r="M226" s="14">
        <v>7500</v>
      </c>
      <c r="N226" s="14" t="e">
        <f t="shared" si="49"/>
        <v>#REF!</v>
      </c>
      <c r="O226" s="14"/>
      <c r="P226" s="14" t="e">
        <f t="shared" si="50"/>
        <v>#REF!</v>
      </c>
      <c r="Q226" s="14">
        <f t="shared" si="51"/>
        <v>500</v>
      </c>
      <c r="R226" s="14">
        <f t="shared" si="52"/>
        <v>7500</v>
      </c>
      <c r="S226" s="14">
        <f t="shared" si="53"/>
        <v>0</v>
      </c>
      <c r="T226" s="15" t="e">
        <f t="shared" si="54"/>
        <v>#REF!</v>
      </c>
      <c r="U226"/>
    </row>
    <row r="227" spans="1:21" ht="16.5">
      <c r="A227" s="3" t="s">
        <v>925</v>
      </c>
      <c r="B227" s="3" t="s">
        <v>897</v>
      </c>
      <c r="C227" s="3" t="s">
        <v>879</v>
      </c>
      <c r="D227" s="3" t="s">
        <v>926</v>
      </c>
      <c r="E227" s="3" t="s">
        <v>25</v>
      </c>
      <c r="F227" s="4">
        <v>750</v>
      </c>
      <c r="G227" s="17" t="e">
        <f t="shared" si="58"/>
        <v>#REF!</v>
      </c>
      <c r="H227" s="17" t="e">
        <f t="shared" si="59"/>
        <v>#REF!</v>
      </c>
      <c r="I227" s="17"/>
      <c r="K227" s="16">
        <v>3</v>
      </c>
      <c r="L227" s="14" t="e">
        <f t="shared" si="55"/>
        <v>#REF!</v>
      </c>
      <c r="M227" s="14">
        <v>3</v>
      </c>
      <c r="N227" s="14" t="e">
        <f t="shared" si="49"/>
        <v>#REF!</v>
      </c>
      <c r="O227" s="14"/>
      <c r="P227" s="14" t="e">
        <f t="shared" si="50"/>
        <v>#REF!</v>
      </c>
      <c r="Q227" s="14">
        <f t="shared" si="51"/>
        <v>2250</v>
      </c>
      <c r="R227" s="14">
        <f t="shared" si="52"/>
        <v>2250</v>
      </c>
      <c r="S227" s="14">
        <f t="shared" si="53"/>
        <v>0</v>
      </c>
      <c r="T227" s="15" t="e">
        <f t="shared" si="54"/>
        <v>#REF!</v>
      </c>
      <c r="U227"/>
    </row>
    <row r="228" spans="1:21" ht="16.5">
      <c r="A228" s="3" t="s">
        <v>927</v>
      </c>
      <c r="B228" s="3" t="s">
        <v>897</v>
      </c>
      <c r="C228" s="3" t="s">
        <v>879</v>
      </c>
      <c r="D228" s="3" t="s">
        <v>928</v>
      </c>
      <c r="E228" s="3" t="s">
        <v>25</v>
      </c>
      <c r="F228" s="4">
        <v>590</v>
      </c>
      <c r="G228" s="17" t="e">
        <f t="shared" si="58"/>
        <v>#REF!</v>
      </c>
      <c r="H228" s="17" t="e">
        <f t="shared" si="59"/>
        <v>#REF!</v>
      </c>
      <c r="I228" s="17"/>
      <c r="K228" s="16">
        <v>3</v>
      </c>
      <c r="L228" s="14" t="e">
        <f t="shared" si="55"/>
        <v>#REF!</v>
      </c>
      <c r="M228" s="14">
        <v>3</v>
      </c>
      <c r="N228" s="14" t="e">
        <f t="shared" si="49"/>
        <v>#REF!</v>
      </c>
      <c r="O228" s="14"/>
      <c r="P228" s="14" t="e">
        <f t="shared" si="50"/>
        <v>#REF!</v>
      </c>
      <c r="Q228" s="14">
        <f t="shared" si="51"/>
        <v>1770</v>
      </c>
      <c r="R228" s="14">
        <f t="shared" si="52"/>
        <v>1770</v>
      </c>
      <c r="S228" s="14">
        <f t="shared" si="53"/>
        <v>0</v>
      </c>
      <c r="T228" s="15" t="e">
        <f t="shared" si="54"/>
        <v>#REF!</v>
      </c>
      <c r="U228"/>
    </row>
    <row r="229" spans="1:21" ht="16.5">
      <c r="A229" s="3" t="s">
        <v>929</v>
      </c>
      <c r="B229" s="3" t="s">
        <v>897</v>
      </c>
      <c r="C229" s="3" t="s">
        <v>879</v>
      </c>
      <c r="D229" s="3" t="s">
        <v>930</v>
      </c>
      <c r="E229" s="3" t="s">
        <v>25</v>
      </c>
      <c r="F229" s="4">
        <v>300</v>
      </c>
      <c r="G229" s="17" t="e">
        <f t="shared" si="58"/>
        <v>#REF!</v>
      </c>
      <c r="H229" s="17" t="e">
        <f t="shared" si="59"/>
        <v>#REF!</v>
      </c>
      <c r="I229" s="17"/>
      <c r="K229" s="16">
        <v>3</v>
      </c>
      <c r="L229" s="14" t="e">
        <f t="shared" si="55"/>
        <v>#REF!</v>
      </c>
      <c r="M229" s="14">
        <v>3</v>
      </c>
      <c r="N229" s="14" t="e">
        <f t="shared" si="49"/>
        <v>#REF!</v>
      </c>
      <c r="O229" s="14"/>
      <c r="P229" s="14" t="e">
        <f t="shared" si="50"/>
        <v>#REF!</v>
      </c>
      <c r="Q229" s="14">
        <f t="shared" si="51"/>
        <v>900</v>
      </c>
      <c r="R229" s="14">
        <f t="shared" si="52"/>
        <v>900</v>
      </c>
      <c r="S229" s="14">
        <f t="shared" si="53"/>
        <v>0</v>
      </c>
      <c r="T229" s="15" t="e">
        <f t="shared" si="54"/>
        <v>#REF!</v>
      </c>
      <c r="U229"/>
    </row>
    <row r="230" spans="1:21" ht="16.5">
      <c r="A230" s="3" t="s">
        <v>931</v>
      </c>
      <c r="B230" s="3" t="s">
        <v>897</v>
      </c>
      <c r="C230" s="3" t="s">
        <v>879</v>
      </c>
      <c r="D230" s="3" t="s">
        <v>932</v>
      </c>
      <c r="E230" s="3" t="s">
        <v>25</v>
      </c>
      <c r="F230" s="4">
        <v>350</v>
      </c>
      <c r="G230" s="17" t="e">
        <f t="shared" si="58"/>
        <v>#REF!</v>
      </c>
      <c r="H230" s="17" t="e">
        <f t="shared" si="59"/>
        <v>#REF!</v>
      </c>
      <c r="I230" s="17"/>
      <c r="K230" s="16">
        <v>3</v>
      </c>
      <c r="L230" s="14" t="e">
        <f t="shared" si="55"/>
        <v>#REF!</v>
      </c>
      <c r="M230" s="14">
        <v>4</v>
      </c>
      <c r="N230" s="14" t="e">
        <f t="shared" si="49"/>
        <v>#REF!</v>
      </c>
      <c r="O230" s="14"/>
      <c r="P230" s="14" t="e">
        <f t="shared" si="50"/>
        <v>#REF!</v>
      </c>
      <c r="Q230" s="14">
        <f t="shared" si="51"/>
        <v>1050</v>
      </c>
      <c r="R230" s="14">
        <f t="shared" si="52"/>
        <v>1400</v>
      </c>
      <c r="S230" s="14">
        <f t="shared" si="53"/>
        <v>0</v>
      </c>
      <c r="T230" s="15" t="e">
        <f t="shared" si="54"/>
        <v>#REF!</v>
      </c>
      <c r="U230"/>
    </row>
    <row r="231" spans="1:21" ht="16.5">
      <c r="A231" s="3" t="s">
        <v>933</v>
      </c>
      <c r="B231" s="3" t="s">
        <v>808</v>
      </c>
      <c r="C231" s="3" t="s">
        <v>879</v>
      </c>
      <c r="D231" s="3" t="s">
        <v>809</v>
      </c>
      <c r="E231" s="3" t="s">
        <v>25</v>
      </c>
      <c r="F231" s="4">
        <v>650</v>
      </c>
      <c r="G231" s="17" t="e">
        <f t="shared" si="58"/>
        <v>#REF!</v>
      </c>
      <c r="H231" s="17" t="e">
        <f t="shared" si="59"/>
        <v>#REF!</v>
      </c>
      <c r="I231" s="17"/>
      <c r="K231" s="16">
        <v>4</v>
      </c>
      <c r="L231" s="14" t="e">
        <f t="shared" si="55"/>
        <v>#REF!</v>
      </c>
      <c r="M231" s="14">
        <v>3</v>
      </c>
      <c r="N231" s="14" t="e">
        <f t="shared" si="49"/>
        <v>#REF!</v>
      </c>
      <c r="O231" s="14"/>
      <c r="P231" s="14" t="e">
        <f t="shared" si="50"/>
        <v>#REF!</v>
      </c>
      <c r="Q231" s="14">
        <f t="shared" si="51"/>
        <v>2600</v>
      </c>
      <c r="R231" s="14">
        <f t="shared" si="52"/>
        <v>1950</v>
      </c>
      <c r="S231" s="14">
        <f t="shared" si="53"/>
        <v>0</v>
      </c>
      <c r="T231" s="15" t="e">
        <f t="shared" si="54"/>
        <v>#REF!</v>
      </c>
      <c r="U231"/>
    </row>
    <row r="232" spans="1:21" ht="49.5">
      <c r="A232" s="3" t="s">
        <v>934</v>
      </c>
      <c r="B232" s="3" t="s">
        <v>803</v>
      </c>
      <c r="C232" s="3" t="s">
        <v>879</v>
      </c>
      <c r="D232" s="3" t="s">
        <v>935</v>
      </c>
      <c r="E232" s="3" t="s">
        <v>29</v>
      </c>
      <c r="F232" s="4">
        <v>1</v>
      </c>
      <c r="G232" s="17" t="e">
        <f t="shared" si="58"/>
        <v>#REF!</v>
      </c>
      <c r="H232" s="17" t="e">
        <f t="shared" si="59"/>
        <v>#REF!</v>
      </c>
      <c r="I232" s="17"/>
      <c r="K232" s="16"/>
      <c r="L232" s="14" t="e">
        <f t="shared" si="55"/>
        <v>#REF!</v>
      </c>
      <c r="M232" s="14"/>
      <c r="N232" s="14" t="e">
        <f t="shared" si="49"/>
        <v>#REF!</v>
      </c>
      <c r="O232" s="14">
        <v>3000</v>
      </c>
      <c r="P232" s="14" t="e">
        <f t="shared" si="50"/>
        <v>#REF!</v>
      </c>
      <c r="Q232" s="14">
        <f t="shared" si="51"/>
        <v>0</v>
      </c>
      <c r="R232" s="14">
        <f t="shared" si="52"/>
        <v>0</v>
      </c>
      <c r="S232" s="14">
        <f t="shared" si="53"/>
        <v>3000</v>
      </c>
      <c r="T232" s="15" t="e">
        <f t="shared" si="54"/>
        <v>#REF!</v>
      </c>
      <c r="U232"/>
    </row>
    <row r="233" spans="1:21" ht="28.5">
      <c r="A233" s="6"/>
      <c r="B233" s="6"/>
      <c r="C233" s="6"/>
      <c r="D233" s="6" t="s">
        <v>936</v>
      </c>
      <c r="E233" s="6"/>
      <c r="F233" s="6"/>
      <c r="G233" s="35"/>
      <c r="H233" s="35" t="e">
        <f>SUM(H220:H232)</f>
        <v>#REF!</v>
      </c>
      <c r="I233" s="35"/>
      <c r="K233" s="16"/>
      <c r="L233" s="14" t="e">
        <f t="shared" si="55"/>
        <v>#REF!</v>
      </c>
      <c r="M233" s="14"/>
      <c r="N233" s="14" t="e">
        <f t="shared" si="49"/>
        <v>#REF!</v>
      </c>
      <c r="O233" s="14"/>
      <c r="P233" s="14" t="e">
        <f t="shared" si="50"/>
        <v>#REF!</v>
      </c>
      <c r="Q233" s="14">
        <f t="shared" si="51"/>
        <v>0</v>
      </c>
      <c r="R233" s="14">
        <f t="shared" si="52"/>
        <v>0</v>
      </c>
      <c r="S233" s="14">
        <f t="shared" si="53"/>
        <v>0</v>
      </c>
      <c r="T233" s="15" t="e">
        <f t="shared" si="54"/>
        <v>#REF!</v>
      </c>
      <c r="U233"/>
    </row>
    <row r="234" spans="1:21" ht="28.5">
      <c r="A234" s="2" t="s">
        <v>937</v>
      </c>
      <c r="B234" s="2"/>
      <c r="C234" s="2"/>
      <c r="D234" s="2" t="s">
        <v>938</v>
      </c>
      <c r="E234" s="2"/>
      <c r="F234" s="2"/>
      <c r="G234" s="34"/>
      <c r="H234" s="34"/>
      <c r="I234" s="34"/>
      <c r="K234" s="16"/>
      <c r="L234" s="14" t="e">
        <f t="shared" si="55"/>
        <v>#REF!</v>
      </c>
      <c r="M234" s="14"/>
      <c r="N234" s="14" t="e">
        <f t="shared" si="49"/>
        <v>#REF!</v>
      </c>
      <c r="O234" s="14"/>
      <c r="P234" s="14" t="e">
        <f t="shared" si="50"/>
        <v>#REF!</v>
      </c>
      <c r="Q234" s="14">
        <f t="shared" si="51"/>
        <v>0</v>
      </c>
      <c r="R234" s="14">
        <f t="shared" si="52"/>
        <v>0</v>
      </c>
      <c r="S234" s="14">
        <f t="shared" si="53"/>
        <v>0</v>
      </c>
      <c r="T234" s="15" t="e">
        <f t="shared" si="54"/>
        <v>#REF!</v>
      </c>
      <c r="U234"/>
    </row>
    <row r="235" spans="1:21" ht="33">
      <c r="A235" s="3" t="s">
        <v>939</v>
      </c>
      <c r="B235" s="3" t="s">
        <v>940</v>
      </c>
      <c r="C235" s="3" t="s">
        <v>879</v>
      </c>
      <c r="D235" s="3" t="s">
        <v>941</v>
      </c>
      <c r="E235" s="3" t="s">
        <v>27</v>
      </c>
      <c r="F235" s="4">
        <v>99</v>
      </c>
      <c r="G235" s="17" t="e">
        <f t="shared" ref="G235:G246" si="60">L235+N235+P235</f>
        <v>#REF!</v>
      </c>
      <c r="H235" s="17" t="e">
        <f t="shared" ref="H235:H246" si="61">ROUND(F235*G235,2)</f>
        <v>#REF!</v>
      </c>
      <c r="I235" s="17"/>
      <c r="K235" s="16">
        <v>50</v>
      </c>
      <c r="L235" s="14" t="e">
        <f t="shared" si="55"/>
        <v>#REF!</v>
      </c>
      <c r="M235" s="14">
        <v>85</v>
      </c>
      <c r="N235" s="14" t="e">
        <f t="shared" si="49"/>
        <v>#REF!</v>
      </c>
      <c r="O235" s="14"/>
      <c r="P235" s="14" t="e">
        <f t="shared" si="50"/>
        <v>#REF!</v>
      </c>
      <c r="Q235" s="14">
        <f t="shared" si="51"/>
        <v>4950</v>
      </c>
      <c r="R235" s="14">
        <f t="shared" si="52"/>
        <v>8415</v>
      </c>
      <c r="S235" s="14">
        <f t="shared" si="53"/>
        <v>0</v>
      </c>
      <c r="T235" s="15" t="e">
        <f t="shared" si="54"/>
        <v>#REF!</v>
      </c>
      <c r="U235"/>
    </row>
    <row r="236" spans="1:21" ht="33">
      <c r="A236" s="3" t="s">
        <v>942</v>
      </c>
      <c r="B236" s="3" t="s">
        <v>943</v>
      </c>
      <c r="C236" s="3" t="s">
        <v>879</v>
      </c>
      <c r="D236" s="3" t="s">
        <v>944</v>
      </c>
      <c r="E236" s="3" t="s">
        <v>27</v>
      </c>
      <c r="F236" s="4">
        <v>104</v>
      </c>
      <c r="G236" s="17" t="e">
        <f t="shared" si="60"/>
        <v>#REF!</v>
      </c>
      <c r="H236" s="17" t="e">
        <f t="shared" si="61"/>
        <v>#REF!</v>
      </c>
      <c r="I236" s="17"/>
      <c r="K236" s="16">
        <v>50</v>
      </c>
      <c r="L236" s="14" t="e">
        <f t="shared" si="55"/>
        <v>#REF!</v>
      </c>
      <c r="M236" s="14">
        <v>60</v>
      </c>
      <c r="N236" s="14" t="e">
        <f t="shared" si="49"/>
        <v>#REF!</v>
      </c>
      <c r="O236" s="14"/>
      <c r="P236" s="14" t="e">
        <f t="shared" si="50"/>
        <v>#REF!</v>
      </c>
      <c r="Q236" s="14">
        <f t="shared" si="51"/>
        <v>5200</v>
      </c>
      <c r="R236" s="14">
        <f t="shared" si="52"/>
        <v>6240</v>
      </c>
      <c r="S236" s="14">
        <f t="shared" si="53"/>
        <v>0</v>
      </c>
      <c r="T236" s="15" t="e">
        <f t="shared" si="54"/>
        <v>#REF!</v>
      </c>
      <c r="U236"/>
    </row>
    <row r="237" spans="1:21" ht="33">
      <c r="A237" s="3" t="s">
        <v>945</v>
      </c>
      <c r="B237" s="3" t="s">
        <v>911</v>
      </c>
      <c r="C237" s="3" t="s">
        <v>879</v>
      </c>
      <c r="D237" s="3" t="s">
        <v>946</v>
      </c>
      <c r="E237" s="3" t="s">
        <v>30</v>
      </c>
      <c r="F237" s="4">
        <v>117</v>
      </c>
      <c r="G237" s="17" t="e">
        <f t="shared" si="60"/>
        <v>#REF!</v>
      </c>
      <c r="H237" s="17" t="e">
        <f t="shared" si="61"/>
        <v>#REF!</v>
      </c>
      <c r="I237" s="17"/>
      <c r="K237" s="16">
        <v>50</v>
      </c>
      <c r="L237" s="14" t="e">
        <f t="shared" si="55"/>
        <v>#REF!</v>
      </c>
      <c r="M237" s="14">
        <v>22</v>
      </c>
      <c r="N237" s="14" t="e">
        <f t="shared" si="49"/>
        <v>#REF!</v>
      </c>
      <c r="O237" s="14"/>
      <c r="P237" s="14" t="e">
        <f t="shared" si="50"/>
        <v>#REF!</v>
      </c>
      <c r="Q237" s="14">
        <f t="shared" si="51"/>
        <v>5850</v>
      </c>
      <c r="R237" s="14">
        <f t="shared" si="52"/>
        <v>2574</v>
      </c>
      <c r="S237" s="14">
        <f t="shared" si="53"/>
        <v>0</v>
      </c>
      <c r="T237" s="15" t="e">
        <f t="shared" si="54"/>
        <v>#REF!</v>
      </c>
      <c r="U237"/>
    </row>
    <row r="238" spans="1:21" ht="33">
      <c r="A238" s="3" t="s">
        <v>947</v>
      </c>
      <c r="B238" s="3" t="s">
        <v>891</v>
      </c>
      <c r="C238" s="3" t="s">
        <v>879</v>
      </c>
      <c r="D238" s="3" t="s">
        <v>948</v>
      </c>
      <c r="E238" s="3" t="s">
        <v>27</v>
      </c>
      <c r="F238" s="4">
        <v>4</v>
      </c>
      <c r="G238" s="17" t="e">
        <f t="shared" si="60"/>
        <v>#REF!</v>
      </c>
      <c r="H238" s="17" t="e">
        <f t="shared" si="61"/>
        <v>#REF!</v>
      </c>
      <c r="I238" s="17"/>
      <c r="K238" s="16">
        <v>50</v>
      </c>
      <c r="L238" s="14" t="e">
        <f t="shared" si="55"/>
        <v>#REF!</v>
      </c>
      <c r="M238" s="14">
        <v>720</v>
      </c>
      <c r="N238" s="14" t="e">
        <f t="shared" si="49"/>
        <v>#REF!</v>
      </c>
      <c r="O238" s="14"/>
      <c r="P238" s="14" t="e">
        <f t="shared" si="50"/>
        <v>#REF!</v>
      </c>
      <c r="Q238" s="14">
        <f t="shared" si="51"/>
        <v>200</v>
      </c>
      <c r="R238" s="14">
        <f t="shared" si="52"/>
        <v>2880</v>
      </c>
      <c r="S238" s="14">
        <f t="shared" si="53"/>
        <v>0</v>
      </c>
      <c r="T238" s="15" t="e">
        <f t="shared" si="54"/>
        <v>#REF!</v>
      </c>
      <c r="U238"/>
    </row>
    <row r="239" spans="1:21" ht="33">
      <c r="A239" s="3" t="s">
        <v>949</v>
      </c>
      <c r="B239" s="3" t="s">
        <v>950</v>
      </c>
      <c r="C239" s="3" t="s">
        <v>879</v>
      </c>
      <c r="D239" s="3" t="s">
        <v>951</v>
      </c>
      <c r="E239" s="3" t="s">
        <v>27</v>
      </c>
      <c r="F239" s="4">
        <v>3</v>
      </c>
      <c r="G239" s="17" t="e">
        <f t="shared" si="60"/>
        <v>#REF!</v>
      </c>
      <c r="H239" s="17" t="e">
        <f t="shared" si="61"/>
        <v>#REF!</v>
      </c>
      <c r="I239" s="17"/>
      <c r="K239" s="16">
        <v>100</v>
      </c>
      <c r="L239" s="14" t="e">
        <f t="shared" si="55"/>
        <v>#REF!</v>
      </c>
      <c r="M239" s="14">
        <v>250</v>
      </c>
      <c r="N239" s="14" t="e">
        <f t="shared" si="49"/>
        <v>#REF!</v>
      </c>
      <c r="O239" s="14"/>
      <c r="P239" s="14" t="e">
        <f t="shared" si="50"/>
        <v>#REF!</v>
      </c>
      <c r="Q239" s="14">
        <f t="shared" si="51"/>
        <v>300</v>
      </c>
      <c r="R239" s="14">
        <f t="shared" si="52"/>
        <v>750</v>
      </c>
      <c r="S239" s="14">
        <f t="shared" si="53"/>
        <v>0</v>
      </c>
      <c r="T239" s="15" t="e">
        <f t="shared" si="54"/>
        <v>#REF!</v>
      </c>
      <c r="U239"/>
    </row>
    <row r="240" spans="1:21" ht="33">
      <c r="A240" s="3" t="s">
        <v>952</v>
      </c>
      <c r="B240" s="3" t="s">
        <v>950</v>
      </c>
      <c r="C240" s="3" t="s">
        <v>879</v>
      </c>
      <c r="D240" s="3" t="s">
        <v>953</v>
      </c>
      <c r="E240" s="3" t="s">
        <v>27</v>
      </c>
      <c r="F240" s="4">
        <v>33</v>
      </c>
      <c r="G240" s="17" t="e">
        <f t="shared" si="60"/>
        <v>#REF!</v>
      </c>
      <c r="H240" s="17" t="e">
        <f t="shared" si="61"/>
        <v>#REF!</v>
      </c>
      <c r="I240" s="17"/>
      <c r="K240" s="16">
        <v>100</v>
      </c>
      <c r="L240" s="14" t="e">
        <f t="shared" si="55"/>
        <v>#REF!</v>
      </c>
      <c r="M240" s="14">
        <v>200</v>
      </c>
      <c r="N240" s="14" t="e">
        <f t="shared" si="49"/>
        <v>#REF!</v>
      </c>
      <c r="O240" s="14"/>
      <c r="P240" s="14" t="e">
        <f t="shared" si="50"/>
        <v>#REF!</v>
      </c>
      <c r="Q240" s="14">
        <f t="shared" si="51"/>
        <v>3300</v>
      </c>
      <c r="R240" s="14">
        <f t="shared" si="52"/>
        <v>6600</v>
      </c>
      <c r="S240" s="14">
        <f t="shared" si="53"/>
        <v>0</v>
      </c>
      <c r="T240" s="15" t="e">
        <f t="shared" si="54"/>
        <v>#REF!</v>
      </c>
      <c r="U240"/>
    </row>
    <row r="241" spans="1:21" ht="49.5">
      <c r="A241" s="3" t="s">
        <v>954</v>
      </c>
      <c r="B241" s="3" t="s">
        <v>955</v>
      </c>
      <c r="C241" s="3" t="s">
        <v>879</v>
      </c>
      <c r="D241" s="3" t="s">
        <v>956</v>
      </c>
      <c r="E241" s="3" t="s">
        <v>27</v>
      </c>
      <c r="F241" s="4">
        <v>3</v>
      </c>
      <c r="G241" s="17" t="e">
        <f t="shared" si="60"/>
        <v>#REF!</v>
      </c>
      <c r="H241" s="17" t="e">
        <f t="shared" si="61"/>
        <v>#REF!</v>
      </c>
      <c r="I241" s="17"/>
      <c r="K241" s="16">
        <v>400</v>
      </c>
      <c r="L241" s="14" t="e">
        <f t="shared" si="55"/>
        <v>#REF!</v>
      </c>
      <c r="M241" s="14">
        <v>850</v>
      </c>
      <c r="N241" s="14" t="e">
        <f t="shared" si="49"/>
        <v>#REF!</v>
      </c>
      <c r="O241" s="14"/>
      <c r="P241" s="14" t="e">
        <f t="shared" si="50"/>
        <v>#REF!</v>
      </c>
      <c r="Q241" s="14">
        <f t="shared" si="51"/>
        <v>1200</v>
      </c>
      <c r="R241" s="14">
        <f t="shared" si="52"/>
        <v>2550</v>
      </c>
      <c r="S241" s="14">
        <f t="shared" si="53"/>
        <v>0</v>
      </c>
      <c r="T241" s="15" t="e">
        <f t="shared" si="54"/>
        <v>#REF!</v>
      </c>
      <c r="U241"/>
    </row>
    <row r="242" spans="1:21" ht="16.5">
      <c r="A242" s="3" t="s">
        <v>957</v>
      </c>
      <c r="B242" s="3" t="s">
        <v>897</v>
      </c>
      <c r="C242" s="3" t="s">
        <v>879</v>
      </c>
      <c r="D242" s="3" t="s">
        <v>930</v>
      </c>
      <c r="E242" s="3" t="s">
        <v>25</v>
      </c>
      <c r="F242" s="4">
        <v>4060</v>
      </c>
      <c r="G242" s="17" t="e">
        <f t="shared" si="60"/>
        <v>#REF!</v>
      </c>
      <c r="H242" s="17" t="e">
        <f t="shared" si="61"/>
        <v>#REF!</v>
      </c>
      <c r="I242" s="17"/>
      <c r="K242" s="16">
        <v>3</v>
      </c>
      <c r="L242" s="14" t="e">
        <f t="shared" si="55"/>
        <v>#REF!</v>
      </c>
      <c r="M242" s="14">
        <v>1.5</v>
      </c>
      <c r="N242" s="14" t="e">
        <f t="shared" si="49"/>
        <v>#REF!</v>
      </c>
      <c r="O242" s="14"/>
      <c r="P242" s="14" t="e">
        <f t="shared" si="50"/>
        <v>#REF!</v>
      </c>
      <c r="Q242" s="14">
        <f t="shared" si="51"/>
        <v>12180</v>
      </c>
      <c r="R242" s="14">
        <f t="shared" si="52"/>
        <v>6090</v>
      </c>
      <c r="S242" s="14">
        <f t="shared" si="53"/>
        <v>0</v>
      </c>
      <c r="T242" s="15" t="e">
        <f t="shared" si="54"/>
        <v>#REF!</v>
      </c>
      <c r="U242"/>
    </row>
    <row r="243" spans="1:21" ht="16.5">
      <c r="A243" s="3" t="s">
        <v>958</v>
      </c>
      <c r="B243" s="3" t="s">
        <v>897</v>
      </c>
      <c r="C243" s="3" t="s">
        <v>879</v>
      </c>
      <c r="D243" s="3" t="s">
        <v>928</v>
      </c>
      <c r="E243" s="3" t="s">
        <v>25</v>
      </c>
      <c r="F243" s="4">
        <v>2340</v>
      </c>
      <c r="G243" s="17" t="e">
        <f t="shared" si="60"/>
        <v>#REF!</v>
      </c>
      <c r="H243" s="17" t="e">
        <f t="shared" si="61"/>
        <v>#REF!</v>
      </c>
      <c r="I243" s="17"/>
      <c r="K243" s="16">
        <v>3</v>
      </c>
      <c r="L243" s="14" t="e">
        <f t="shared" si="55"/>
        <v>#REF!</v>
      </c>
      <c r="M243" s="14">
        <v>1.5</v>
      </c>
      <c r="N243" s="14" t="e">
        <f t="shared" si="49"/>
        <v>#REF!</v>
      </c>
      <c r="O243" s="14"/>
      <c r="P243" s="14" t="e">
        <f t="shared" si="50"/>
        <v>#REF!</v>
      </c>
      <c r="Q243" s="14">
        <f t="shared" si="51"/>
        <v>7020</v>
      </c>
      <c r="R243" s="14">
        <f t="shared" si="52"/>
        <v>3510</v>
      </c>
      <c r="S243" s="14">
        <f t="shared" si="53"/>
        <v>0</v>
      </c>
      <c r="T243" s="15" t="e">
        <f t="shared" si="54"/>
        <v>#REF!</v>
      </c>
      <c r="U243"/>
    </row>
    <row r="244" spans="1:21" ht="16.5">
      <c r="A244" s="3" t="s">
        <v>959</v>
      </c>
      <c r="B244" s="3" t="s">
        <v>897</v>
      </c>
      <c r="C244" s="3" t="s">
        <v>879</v>
      </c>
      <c r="D244" s="3" t="s">
        <v>960</v>
      </c>
      <c r="E244" s="3" t="s">
        <v>25</v>
      </c>
      <c r="F244" s="4">
        <v>1800</v>
      </c>
      <c r="G244" s="17" t="e">
        <f t="shared" si="60"/>
        <v>#REF!</v>
      </c>
      <c r="H244" s="17" t="e">
        <f t="shared" si="61"/>
        <v>#REF!</v>
      </c>
      <c r="I244" s="17"/>
      <c r="K244" s="16">
        <v>3</v>
      </c>
      <c r="L244" s="14" t="e">
        <f t="shared" si="55"/>
        <v>#REF!</v>
      </c>
      <c r="M244" s="14">
        <v>3</v>
      </c>
      <c r="N244" s="14" t="e">
        <f t="shared" si="49"/>
        <v>#REF!</v>
      </c>
      <c r="O244" s="14"/>
      <c r="P244" s="14" t="e">
        <f t="shared" si="50"/>
        <v>#REF!</v>
      </c>
      <c r="Q244" s="14">
        <f t="shared" si="51"/>
        <v>5400</v>
      </c>
      <c r="R244" s="14">
        <f t="shared" si="52"/>
        <v>5400</v>
      </c>
      <c r="S244" s="14">
        <f t="shared" si="53"/>
        <v>0</v>
      </c>
      <c r="T244" s="15" t="e">
        <f t="shared" si="54"/>
        <v>#REF!</v>
      </c>
      <c r="U244"/>
    </row>
    <row r="245" spans="1:21" ht="16.5">
      <c r="A245" s="3" t="s">
        <v>961</v>
      </c>
      <c r="B245" s="3" t="s">
        <v>808</v>
      </c>
      <c r="C245" s="3" t="s">
        <v>879</v>
      </c>
      <c r="D245" s="3" t="s">
        <v>809</v>
      </c>
      <c r="E245" s="3" t="s">
        <v>25</v>
      </c>
      <c r="F245" s="4">
        <v>2400</v>
      </c>
      <c r="G245" s="17" t="e">
        <f t="shared" si="60"/>
        <v>#REF!</v>
      </c>
      <c r="H245" s="17" t="e">
        <f t="shared" si="61"/>
        <v>#REF!</v>
      </c>
      <c r="I245" s="17"/>
      <c r="K245" s="16">
        <v>4</v>
      </c>
      <c r="L245" s="14" t="e">
        <f t="shared" si="55"/>
        <v>#REF!</v>
      </c>
      <c r="M245" s="14">
        <v>4</v>
      </c>
      <c r="N245" s="14" t="e">
        <f t="shared" si="49"/>
        <v>#REF!</v>
      </c>
      <c r="O245" s="14"/>
      <c r="P245" s="14" t="e">
        <f t="shared" si="50"/>
        <v>#REF!</v>
      </c>
      <c r="Q245" s="14">
        <f t="shared" si="51"/>
        <v>9600</v>
      </c>
      <c r="R245" s="14">
        <f t="shared" si="52"/>
        <v>9600</v>
      </c>
      <c r="S245" s="14">
        <f t="shared" si="53"/>
        <v>0</v>
      </c>
      <c r="T245" s="15" t="e">
        <f t="shared" si="54"/>
        <v>#REF!</v>
      </c>
      <c r="U245"/>
    </row>
    <row r="246" spans="1:21" ht="49.5">
      <c r="A246" s="3" t="s">
        <v>962</v>
      </c>
      <c r="B246" s="3" t="s">
        <v>803</v>
      </c>
      <c r="C246" s="3" t="s">
        <v>879</v>
      </c>
      <c r="D246" s="3" t="s">
        <v>963</v>
      </c>
      <c r="E246" s="3" t="s">
        <v>29</v>
      </c>
      <c r="F246" s="4">
        <v>1</v>
      </c>
      <c r="G246" s="17" t="e">
        <f t="shared" si="60"/>
        <v>#REF!</v>
      </c>
      <c r="H246" s="17" t="e">
        <f t="shared" si="61"/>
        <v>#REF!</v>
      </c>
      <c r="I246" s="17"/>
      <c r="K246" s="16"/>
      <c r="L246" s="14" t="e">
        <f t="shared" si="55"/>
        <v>#REF!</v>
      </c>
      <c r="M246" s="14"/>
      <c r="N246" s="14" t="e">
        <f t="shared" si="49"/>
        <v>#REF!</v>
      </c>
      <c r="O246" s="14">
        <v>3000</v>
      </c>
      <c r="P246" s="14" t="e">
        <f t="shared" si="50"/>
        <v>#REF!</v>
      </c>
      <c r="Q246" s="14">
        <f t="shared" si="51"/>
        <v>0</v>
      </c>
      <c r="R246" s="14">
        <f t="shared" si="52"/>
        <v>0</v>
      </c>
      <c r="S246" s="14">
        <f t="shared" si="53"/>
        <v>3000</v>
      </c>
      <c r="T246" s="15" t="e">
        <f t="shared" si="54"/>
        <v>#REF!</v>
      </c>
      <c r="U246"/>
    </row>
    <row r="247" spans="1:21" ht="28.5">
      <c r="A247" s="6"/>
      <c r="B247" s="6"/>
      <c r="C247" s="6"/>
      <c r="D247" s="6" t="s">
        <v>964</v>
      </c>
      <c r="E247" s="6"/>
      <c r="F247" s="6"/>
      <c r="G247" s="35"/>
      <c r="H247" s="35" t="e">
        <f>SUM(H235:H246)</f>
        <v>#REF!</v>
      </c>
      <c r="I247" s="35"/>
      <c r="K247" s="16"/>
      <c r="L247" s="14" t="e">
        <f t="shared" si="55"/>
        <v>#REF!</v>
      </c>
      <c r="M247" s="14"/>
      <c r="N247" s="14" t="e">
        <f t="shared" si="49"/>
        <v>#REF!</v>
      </c>
      <c r="O247" s="14"/>
      <c r="P247" s="14" t="e">
        <f t="shared" si="50"/>
        <v>#REF!</v>
      </c>
      <c r="Q247" s="14">
        <f t="shared" si="51"/>
        <v>0</v>
      </c>
      <c r="R247" s="14">
        <f t="shared" si="52"/>
        <v>0</v>
      </c>
      <c r="S247" s="14">
        <f t="shared" si="53"/>
        <v>0</v>
      </c>
      <c r="T247" s="15" t="e">
        <f t="shared" si="54"/>
        <v>#REF!</v>
      </c>
      <c r="U247"/>
    </row>
    <row r="248" spans="1:21">
      <c r="A248" s="2" t="s">
        <v>965</v>
      </c>
      <c r="B248" s="2"/>
      <c r="C248" s="2"/>
      <c r="D248" s="2" t="s">
        <v>58</v>
      </c>
      <c r="E248" s="2"/>
      <c r="F248" s="2"/>
      <c r="G248" s="34"/>
      <c r="H248" s="34"/>
      <c r="I248" s="34"/>
      <c r="K248" s="16"/>
      <c r="L248" s="14" t="e">
        <f t="shared" si="55"/>
        <v>#REF!</v>
      </c>
      <c r="M248" s="14"/>
      <c r="N248" s="14" t="e">
        <f t="shared" si="49"/>
        <v>#REF!</v>
      </c>
      <c r="O248" s="14"/>
      <c r="P248" s="14" t="e">
        <f t="shared" si="50"/>
        <v>#REF!</v>
      </c>
      <c r="Q248" s="14">
        <f t="shared" si="51"/>
        <v>0</v>
      </c>
      <c r="R248" s="14">
        <f t="shared" si="52"/>
        <v>0</v>
      </c>
      <c r="S248" s="14">
        <f t="shared" si="53"/>
        <v>0</v>
      </c>
      <c r="T248" s="15" t="e">
        <f t="shared" si="54"/>
        <v>#REF!</v>
      </c>
      <c r="U248"/>
    </row>
    <row r="249" spans="1:21" ht="33">
      <c r="A249" s="3" t="s">
        <v>966</v>
      </c>
      <c r="B249" s="3" t="s">
        <v>955</v>
      </c>
      <c r="C249" s="3" t="s">
        <v>879</v>
      </c>
      <c r="D249" s="3" t="s">
        <v>967</v>
      </c>
      <c r="E249" s="3" t="s">
        <v>27</v>
      </c>
      <c r="F249" s="4">
        <v>4</v>
      </c>
      <c r="G249" s="17" t="e">
        <f t="shared" ref="G249:G258" si="62">L249+N249+P249</f>
        <v>#REF!</v>
      </c>
      <c r="H249" s="17" t="e">
        <f t="shared" ref="H249:H258" si="63">ROUND(F249*G249,2)</f>
        <v>#REF!</v>
      </c>
      <c r="I249" s="17"/>
      <c r="K249" s="16">
        <v>150</v>
      </c>
      <c r="L249" s="14" t="e">
        <f t="shared" si="55"/>
        <v>#REF!</v>
      </c>
      <c r="M249" s="14">
        <v>800</v>
      </c>
      <c r="N249" s="14" t="e">
        <f t="shared" si="49"/>
        <v>#REF!</v>
      </c>
      <c r="O249" s="14"/>
      <c r="P249" s="14" t="e">
        <f t="shared" si="50"/>
        <v>#REF!</v>
      </c>
      <c r="Q249" s="14">
        <f t="shared" si="51"/>
        <v>600</v>
      </c>
      <c r="R249" s="14">
        <f t="shared" si="52"/>
        <v>3200</v>
      </c>
      <c r="S249" s="14">
        <f t="shared" si="53"/>
        <v>0</v>
      </c>
      <c r="T249" s="15" t="e">
        <f t="shared" si="54"/>
        <v>#REF!</v>
      </c>
      <c r="U249"/>
    </row>
    <row r="250" spans="1:21" ht="33">
      <c r="A250" s="3" t="s">
        <v>968</v>
      </c>
      <c r="B250" s="3" t="s">
        <v>969</v>
      </c>
      <c r="C250" s="3" t="s">
        <v>879</v>
      </c>
      <c r="D250" s="3" t="s">
        <v>970</v>
      </c>
      <c r="E250" s="3" t="s">
        <v>27</v>
      </c>
      <c r="F250" s="4">
        <v>7</v>
      </c>
      <c r="G250" s="17" t="e">
        <f t="shared" si="62"/>
        <v>#REF!</v>
      </c>
      <c r="H250" s="17" t="e">
        <f t="shared" si="63"/>
        <v>#REF!</v>
      </c>
      <c r="I250" s="17"/>
      <c r="K250" s="16">
        <v>100</v>
      </c>
      <c r="L250" s="14" t="e">
        <f t="shared" si="55"/>
        <v>#REF!</v>
      </c>
      <c r="M250" s="14">
        <v>200</v>
      </c>
      <c r="N250" s="14" t="e">
        <f t="shared" si="49"/>
        <v>#REF!</v>
      </c>
      <c r="O250" s="14"/>
      <c r="P250" s="14" t="e">
        <f t="shared" si="50"/>
        <v>#REF!</v>
      </c>
      <c r="Q250" s="14">
        <f t="shared" si="51"/>
        <v>700</v>
      </c>
      <c r="R250" s="14">
        <f t="shared" si="52"/>
        <v>1400</v>
      </c>
      <c r="S250" s="14">
        <f t="shared" si="53"/>
        <v>0</v>
      </c>
      <c r="T250" s="15" t="e">
        <f t="shared" si="54"/>
        <v>#REF!</v>
      </c>
      <c r="U250"/>
    </row>
    <row r="251" spans="1:21" ht="33">
      <c r="A251" s="3" t="s">
        <v>971</v>
      </c>
      <c r="B251" s="3" t="s">
        <v>972</v>
      </c>
      <c r="C251" s="3" t="s">
        <v>879</v>
      </c>
      <c r="D251" s="3" t="s">
        <v>973</v>
      </c>
      <c r="E251" s="3" t="s">
        <v>27</v>
      </c>
      <c r="F251" s="4">
        <v>20</v>
      </c>
      <c r="G251" s="17" t="e">
        <f t="shared" si="62"/>
        <v>#REF!</v>
      </c>
      <c r="H251" s="17" t="e">
        <f t="shared" si="63"/>
        <v>#REF!</v>
      </c>
      <c r="I251" s="17"/>
      <c r="K251" s="16">
        <v>50</v>
      </c>
      <c r="L251" s="14" t="e">
        <f t="shared" si="55"/>
        <v>#REF!</v>
      </c>
      <c r="M251" s="14">
        <v>300</v>
      </c>
      <c r="N251" s="14" t="e">
        <f t="shared" si="49"/>
        <v>#REF!</v>
      </c>
      <c r="O251" s="14"/>
      <c r="P251" s="14" t="e">
        <f t="shared" si="50"/>
        <v>#REF!</v>
      </c>
      <c r="Q251" s="14">
        <f t="shared" si="51"/>
        <v>1000</v>
      </c>
      <c r="R251" s="14">
        <f t="shared" si="52"/>
        <v>6000</v>
      </c>
      <c r="S251" s="14">
        <f t="shared" si="53"/>
        <v>0</v>
      </c>
      <c r="T251" s="15" t="e">
        <f t="shared" si="54"/>
        <v>#REF!</v>
      </c>
      <c r="U251"/>
    </row>
    <row r="252" spans="1:21" ht="49.5">
      <c r="A252" s="3" t="s">
        <v>974</v>
      </c>
      <c r="B252" s="3" t="s">
        <v>972</v>
      </c>
      <c r="C252" s="3" t="s">
        <v>879</v>
      </c>
      <c r="D252" s="3" t="s">
        <v>975</v>
      </c>
      <c r="E252" s="3" t="s">
        <v>27</v>
      </c>
      <c r="F252" s="4">
        <v>13</v>
      </c>
      <c r="G252" s="17" t="e">
        <f t="shared" si="62"/>
        <v>#REF!</v>
      </c>
      <c r="H252" s="17" t="e">
        <f t="shared" si="63"/>
        <v>#REF!</v>
      </c>
      <c r="I252" s="17"/>
      <c r="K252" s="16">
        <v>50</v>
      </c>
      <c r="L252" s="14" t="e">
        <f t="shared" si="55"/>
        <v>#REF!</v>
      </c>
      <c r="M252" s="14">
        <v>300</v>
      </c>
      <c r="N252" s="14" t="e">
        <f t="shared" si="49"/>
        <v>#REF!</v>
      </c>
      <c r="O252" s="14"/>
      <c r="P252" s="14" t="e">
        <f t="shared" si="50"/>
        <v>#REF!</v>
      </c>
      <c r="Q252" s="14">
        <f t="shared" si="51"/>
        <v>650</v>
      </c>
      <c r="R252" s="14">
        <f t="shared" si="52"/>
        <v>3900</v>
      </c>
      <c r="S252" s="14">
        <f t="shared" si="53"/>
        <v>0</v>
      </c>
      <c r="T252" s="15" t="e">
        <f t="shared" si="54"/>
        <v>#REF!</v>
      </c>
      <c r="U252"/>
    </row>
    <row r="253" spans="1:21" ht="33">
      <c r="A253" s="3" t="s">
        <v>976</v>
      </c>
      <c r="B253" s="3" t="s">
        <v>972</v>
      </c>
      <c r="C253" s="3" t="s">
        <v>879</v>
      </c>
      <c r="D253" s="3" t="s">
        <v>977</v>
      </c>
      <c r="E253" s="3" t="s">
        <v>27</v>
      </c>
      <c r="F253" s="4">
        <v>13</v>
      </c>
      <c r="G253" s="17" t="e">
        <f t="shared" si="62"/>
        <v>#REF!</v>
      </c>
      <c r="H253" s="17" t="e">
        <f t="shared" si="63"/>
        <v>#REF!</v>
      </c>
      <c r="I253" s="17"/>
      <c r="K253" s="16">
        <v>50</v>
      </c>
      <c r="L253" s="14" t="e">
        <f t="shared" si="55"/>
        <v>#REF!</v>
      </c>
      <c r="M253" s="14">
        <v>300</v>
      </c>
      <c r="N253" s="14" t="e">
        <f t="shared" si="49"/>
        <v>#REF!</v>
      </c>
      <c r="O253" s="14"/>
      <c r="P253" s="14" t="e">
        <f t="shared" si="50"/>
        <v>#REF!</v>
      </c>
      <c r="Q253" s="14">
        <f t="shared" si="51"/>
        <v>650</v>
      </c>
      <c r="R253" s="14">
        <f t="shared" si="52"/>
        <v>3900</v>
      </c>
      <c r="S253" s="14">
        <f t="shared" si="53"/>
        <v>0</v>
      </c>
      <c r="T253" s="15" t="e">
        <f t="shared" si="54"/>
        <v>#REF!</v>
      </c>
      <c r="U253"/>
    </row>
    <row r="254" spans="1:21" ht="71.25">
      <c r="A254" s="3" t="s">
        <v>978</v>
      </c>
      <c r="B254" s="3" t="s">
        <v>680</v>
      </c>
      <c r="C254" s="3" t="s">
        <v>879</v>
      </c>
      <c r="D254" s="3" t="s">
        <v>979</v>
      </c>
      <c r="E254" s="3" t="s">
        <v>27</v>
      </c>
      <c r="F254" s="4">
        <v>7</v>
      </c>
      <c r="G254" s="17" t="e">
        <f t="shared" si="62"/>
        <v>#REF!</v>
      </c>
      <c r="H254" s="17" t="e">
        <f t="shared" si="63"/>
        <v>#REF!</v>
      </c>
      <c r="I254" s="40" t="s">
        <v>980</v>
      </c>
      <c r="K254" s="16"/>
      <c r="L254" s="14" t="e">
        <f t="shared" si="55"/>
        <v>#REF!</v>
      </c>
      <c r="M254" s="14"/>
      <c r="N254" s="14" t="e">
        <f t="shared" si="49"/>
        <v>#REF!</v>
      </c>
      <c r="O254" s="14"/>
      <c r="P254" s="14" t="e">
        <f t="shared" si="50"/>
        <v>#REF!</v>
      </c>
      <c r="Q254" s="14">
        <f t="shared" si="51"/>
        <v>0</v>
      </c>
      <c r="R254" s="14">
        <f t="shared" si="52"/>
        <v>0</v>
      </c>
      <c r="S254" s="14">
        <f t="shared" si="53"/>
        <v>0</v>
      </c>
      <c r="T254" s="15" t="e">
        <f t="shared" si="54"/>
        <v>#REF!</v>
      </c>
      <c r="U254"/>
    </row>
    <row r="255" spans="1:21" ht="33">
      <c r="A255" s="3" t="s">
        <v>981</v>
      </c>
      <c r="B255" s="3" t="s">
        <v>897</v>
      </c>
      <c r="C255" s="3" t="s">
        <v>879</v>
      </c>
      <c r="D255" s="3" t="s">
        <v>982</v>
      </c>
      <c r="E255" s="3" t="s">
        <v>25</v>
      </c>
      <c r="F255" s="4">
        <v>320</v>
      </c>
      <c r="G255" s="17" t="e">
        <f t="shared" si="62"/>
        <v>#REF!</v>
      </c>
      <c r="H255" s="17" t="e">
        <f t="shared" si="63"/>
        <v>#REF!</v>
      </c>
      <c r="I255" s="17"/>
      <c r="K255" s="16"/>
      <c r="L255" s="14" t="e">
        <f t="shared" si="55"/>
        <v>#REF!</v>
      </c>
      <c r="M255" s="14">
        <v>3</v>
      </c>
      <c r="N255" s="14" t="e">
        <f t="shared" si="49"/>
        <v>#REF!</v>
      </c>
      <c r="O255" s="14"/>
      <c r="P255" s="14" t="e">
        <f t="shared" si="50"/>
        <v>#REF!</v>
      </c>
      <c r="Q255" s="14">
        <f t="shared" si="51"/>
        <v>0</v>
      </c>
      <c r="R255" s="14">
        <f t="shared" si="52"/>
        <v>960</v>
      </c>
      <c r="S255" s="14">
        <f t="shared" si="53"/>
        <v>0</v>
      </c>
      <c r="T255" s="15" t="e">
        <f t="shared" si="54"/>
        <v>#REF!</v>
      </c>
      <c r="U255"/>
    </row>
    <row r="256" spans="1:21" ht="16.5">
      <c r="A256" s="3" t="s">
        <v>983</v>
      </c>
      <c r="B256" s="3" t="s">
        <v>897</v>
      </c>
      <c r="C256" s="3" t="s">
        <v>879</v>
      </c>
      <c r="D256" s="3" t="s">
        <v>984</v>
      </c>
      <c r="E256" s="3" t="s">
        <v>25</v>
      </c>
      <c r="F256" s="4">
        <v>690</v>
      </c>
      <c r="G256" s="17" t="e">
        <f t="shared" si="62"/>
        <v>#REF!</v>
      </c>
      <c r="H256" s="17" t="e">
        <f t="shared" si="63"/>
        <v>#REF!</v>
      </c>
      <c r="I256" s="17"/>
      <c r="K256" s="16"/>
      <c r="L256" s="14" t="e">
        <f t="shared" si="55"/>
        <v>#REF!</v>
      </c>
      <c r="M256" s="14">
        <v>3</v>
      </c>
      <c r="N256" s="14" t="e">
        <f t="shared" si="49"/>
        <v>#REF!</v>
      </c>
      <c r="O256" s="14"/>
      <c r="P256" s="14" t="e">
        <f t="shared" si="50"/>
        <v>#REF!</v>
      </c>
      <c r="Q256" s="14">
        <f t="shared" si="51"/>
        <v>0</v>
      </c>
      <c r="R256" s="14">
        <f t="shared" si="52"/>
        <v>2070</v>
      </c>
      <c r="S256" s="14">
        <f t="shared" si="53"/>
        <v>0</v>
      </c>
      <c r="T256" s="15" t="e">
        <f t="shared" si="54"/>
        <v>#REF!</v>
      </c>
      <c r="U256"/>
    </row>
    <row r="257" spans="1:21" ht="16.5">
      <c r="A257" s="3" t="s">
        <v>985</v>
      </c>
      <c r="B257" s="3" t="s">
        <v>808</v>
      </c>
      <c r="C257" s="3" t="s">
        <v>879</v>
      </c>
      <c r="D257" s="3" t="s">
        <v>809</v>
      </c>
      <c r="E257" s="3" t="s">
        <v>25</v>
      </c>
      <c r="F257" s="4">
        <v>300</v>
      </c>
      <c r="G257" s="17" t="e">
        <f t="shared" si="62"/>
        <v>#REF!</v>
      </c>
      <c r="H257" s="17" t="e">
        <f t="shared" si="63"/>
        <v>#REF!</v>
      </c>
      <c r="I257" s="17"/>
      <c r="K257" s="16"/>
      <c r="L257" s="14" t="e">
        <f t="shared" si="55"/>
        <v>#REF!</v>
      </c>
      <c r="M257" s="14">
        <v>4</v>
      </c>
      <c r="N257" s="14" t="e">
        <f t="shared" si="49"/>
        <v>#REF!</v>
      </c>
      <c r="O257" s="14"/>
      <c r="P257" s="14" t="e">
        <f t="shared" si="50"/>
        <v>#REF!</v>
      </c>
      <c r="Q257" s="14">
        <f t="shared" si="51"/>
        <v>0</v>
      </c>
      <c r="R257" s="14">
        <f t="shared" si="52"/>
        <v>1200</v>
      </c>
      <c r="S257" s="14">
        <f t="shared" si="53"/>
        <v>0</v>
      </c>
      <c r="T257" s="15" t="e">
        <f t="shared" si="54"/>
        <v>#REF!</v>
      </c>
      <c r="U257"/>
    </row>
    <row r="258" spans="1:21" ht="49.5">
      <c r="A258" s="3" t="s">
        <v>986</v>
      </c>
      <c r="B258" s="3" t="s">
        <v>803</v>
      </c>
      <c r="C258" s="3" t="s">
        <v>879</v>
      </c>
      <c r="D258" s="3" t="s">
        <v>987</v>
      </c>
      <c r="E258" s="3" t="s">
        <v>29</v>
      </c>
      <c r="F258" s="4">
        <v>1</v>
      </c>
      <c r="G258" s="17" t="e">
        <f t="shared" si="62"/>
        <v>#REF!</v>
      </c>
      <c r="H258" s="17" t="e">
        <f t="shared" si="63"/>
        <v>#REF!</v>
      </c>
      <c r="I258" s="17"/>
      <c r="K258" s="16"/>
      <c r="L258" s="14" t="e">
        <f t="shared" si="55"/>
        <v>#REF!</v>
      </c>
      <c r="M258" s="14"/>
      <c r="N258" s="14" t="e">
        <f t="shared" si="49"/>
        <v>#REF!</v>
      </c>
      <c r="O258" s="14">
        <v>1500</v>
      </c>
      <c r="P258" s="14" t="e">
        <f t="shared" si="50"/>
        <v>#REF!</v>
      </c>
      <c r="Q258" s="14">
        <f t="shared" si="51"/>
        <v>0</v>
      </c>
      <c r="R258" s="14">
        <f t="shared" si="52"/>
        <v>0</v>
      </c>
      <c r="S258" s="14">
        <f t="shared" si="53"/>
        <v>1500</v>
      </c>
      <c r="T258" s="15" t="e">
        <f t="shared" si="54"/>
        <v>#REF!</v>
      </c>
      <c r="U258"/>
    </row>
    <row r="259" spans="1:21" ht="28.5">
      <c r="A259" s="6"/>
      <c r="B259" s="6"/>
      <c r="C259" s="6"/>
      <c r="D259" s="6" t="s">
        <v>988</v>
      </c>
      <c r="E259" s="6"/>
      <c r="F259" s="6"/>
      <c r="G259" s="35"/>
      <c r="H259" s="35" t="e">
        <f>SUM(H249:H258)</f>
        <v>#REF!</v>
      </c>
      <c r="I259" s="35"/>
      <c r="K259" s="16"/>
      <c r="L259" s="14" t="e">
        <f t="shared" si="55"/>
        <v>#REF!</v>
      </c>
      <c r="M259" s="14"/>
      <c r="N259" s="14" t="e">
        <f t="shared" si="49"/>
        <v>#REF!</v>
      </c>
      <c r="O259" s="14"/>
      <c r="P259" s="14" t="e">
        <f t="shared" si="50"/>
        <v>#REF!</v>
      </c>
      <c r="Q259" s="14">
        <f t="shared" si="51"/>
        <v>0</v>
      </c>
      <c r="R259" s="14">
        <f t="shared" si="52"/>
        <v>0</v>
      </c>
      <c r="S259" s="14">
        <f t="shared" si="53"/>
        <v>0</v>
      </c>
      <c r="T259" s="15" t="e">
        <f t="shared" si="54"/>
        <v>#REF!</v>
      </c>
      <c r="U259"/>
    </row>
    <row r="260" spans="1:21">
      <c r="A260" s="2" t="s">
        <v>989</v>
      </c>
      <c r="B260" s="2"/>
      <c r="C260" s="2"/>
      <c r="D260" s="2" t="s">
        <v>990</v>
      </c>
      <c r="E260" s="2"/>
      <c r="F260" s="2"/>
      <c r="G260" s="34"/>
      <c r="H260" s="34"/>
      <c r="I260" s="34"/>
      <c r="K260" s="16"/>
      <c r="L260" s="14" t="e">
        <f t="shared" si="55"/>
        <v>#REF!</v>
      </c>
      <c r="M260" s="14"/>
      <c r="N260" s="14" t="e">
        <f t="shared" si="49"/>
        <v>#REF!</v>
      </c>
      <c r="O260" s="14"/>
      <c r="P260" s="14" t="e">
        <f t="shared" si="50"/>
        <v>#REF!</v>
      </c>
      <c r="Q260" s="14">
        <f t="shared" si="51"/>
        <v>0</v>
      </c>
      <c r="R260" s="14">
        <f t="shared" si="52"/>
        <v>0</v>
      </c>
      <c r="S260" s="14">
        <f t="shared" si="53"/>
        <v>0</v>
      </c>
      <c r="T260" s="15" t="e">
        <f t="shared" si="54"/>
        <v>#REF!</v>
      </c>
      <c r="U260"/>
    </row>
    <row r="261" spans="1:21" ht="33">
      <c r="A261" s="3" t="s">
        <v>991</v>
      </c>
      <c r="B261" s="3" t="s">
        <v>992</v>
      </c>
      <c r="C261" s="3" t="s">
        <v>879</v>
      </c>
      <c r="D261" s="3" t="s">
        <v>993</v>
      </c>
      <c r="E261" s="3" t="s">
        <v>27</v>
      </c>
      <c r="F261" s="4">
        <v>9</v>
      </c>
      <c r="G261" s="17" t="e">
        <f t="shared" ref="G261:G267" si="64">L261+N261+P261</f>
        <v>#REF!</v>
      </c>
      <c r="H261" s="17" t="e">
        <f t="shared" ref="H261:H267" si="65">ROUND(F261*G261,2)</f>
        <v>#REF!</v>
      </c>
      <c r="I261" s="17"/>
      <c r="K261" s="16">
        <v>500</v>
      </c>
      <c r="L261" s="14" t="e">
        <f t="shared" si="55"/>
        <v>#REF!</v>
      </c>
      <c r="M261" s="14">
        <v>1250</v>
      </c>
      <c r="N261" s="14" t="e">
        <f t="shared" si="49"/>
        <v>#REF!</v>
      </c>
      <c r="O261" s="14"/>
      <c r="P261" s="14" t="e">
        <f t="shared" si="50"/>
        <v>#REF!</v>
      </c>
      <c r="Q261" s="14">
        <f t="shared" si="51"/>
        <v>4500</v>
      </c>
      <c r="R261" s="14">
        <f t="shared" si="52"/>
        <v>11250</v>
      </c>
      <c r="S261" s="14">
        <f t="shared" si="53"/>
        <v>0</v>
      </c>
      <c r="T261" s="15" t="e">
        <f t="shared" si="54"/>
        <v>#REF!</v>
      </c>
      <c r="U261"/>
    </row>
    <row r="262" spans="1:21" ht="33">
      <c r="A262" s="3" t="s">
        <v>994</v>
      </c>
      <c r="B262" s="3" t="s">
        <v>992</v>
      </c>
      <c r="C262" s="3" t="s">
        <v>879</v>
      </c>
      <c r="D262" s="3" t="s">
        <v>995</v>
      </c>
      <c r="E262" s="3" t="s">
        <v>27</v>
      </c>
      <c r="F262" s="4">
        <v>24</v>
      </c>
      <c r="G262" s="17" t="e">
        <f t="shared" si="64"/>
        <v>#REF!</v>
      </c>
      <c r="H262" s="17" t="e">
        <f t="shared" si="65"/>
        <v>#REF!</v>
      </c>
      <c r="I262" s="17"/>
      <c r="K262" s="16">
        <v>80</v>
      </c>
      <c r="L262" s="14" t="e">
        <f t="shared" si="55"/>
        <v>#REF!</v>
      </c>
      <c r="M262" s="14">
        <v>500</v>
      </c>
      <c r="N262" s="14" t="e">
        <f t="shared" ref="N262:N325" si="66">M262+M262*$U$2</f>
        <v>#REF!</v>
      </c>
      <c r="O262" s="14"/>
      <c r="P262" s="14" t="e">
        <f t="shared" ref="P262:P325" si="67">O262+O262*$U$2</f>
        <v>#REF!</v>
      </c>
      <c r="Q262" s="14">
        <f t="shared" ref="Q262:Q325" si="68">$F262*K262</f>
        <v>1920</v>
      </c>
      <c r="R262" s="14">
        <f t="shared" ref="R262:R325" si="69">$F262*M262</f>
        <v>12000</v>
      </c>
      <c r="S262" s="14">
        <f t="shared" ref="S262:S325" si="70">$F262*O262</f>
        <v>0</v>
      </c>
      <c r="T262" s="15" t="e">
        <f t="shared" ref="T262:T325" si="71">(Q262+R262+S262)+(Q262+R262+S262)*$U$2</f>
        <v>#REF!</v>
      </c>
      <c r="U262"/>
    </row>
    <row r="263" spans="1:21" ht="33">
      <c r="A263" s="3" t="s">
        <v>996</v>
      </c>
      <c r="B263" s="3" t="s">
        <v>972</v>
      </c>
      <c r="C263" s="3" t="s">
        <v>879</v>
      </c>
      <c r="D263" s="3" t="s">
        <v>997</v>
      </c>
      <c r="E263" s="3" t="s">
        <v>27</v>
      </c>
      <c r="F263" s="4">
        <v>6</v>
      </c>
      <c r="G263" s="17" t="e">
        <f t="shared" si="64"/>
        <v>#REF!</v>
      </c>
      <c r="H263" s="17" t="e">
        <f t="shared" si="65"/>
        <v>#REF!</v>
      </c>
      <c r="I263" s="17"/>
      <c r="K263" s="16">
        <v>50</v>
      </c>
      <c r="L263" s="14" t="e">
        <f t="shared" si="55"/>
        <v>#REF!</v>
      </c>
      <c r="M263" s="14">
        <v>75</v>
      </c>
      <c r="N263" s="14" t="e">
        <f t="shared" si="66"/>
        <v>#REF!</v>
      </c>
      <c r="O263" s="14"/>
      <c r="P263" s="14" t="e">
        <f t="shared" si="67"/>
        <v>#REF!</v>
      </c>
      <c r="Q263" s="14">
        <f t="shared" si="68"/>
        <v>300</v>
      </c>
      <c r="R263" s="14">
        <f t="shared" si="69"/>
        <v>450</v>
      </c>
      <c r="S263" s="14">
        <f t="shared" si="70"/>
        <v>0</v>
      </c>
      <c r="T263" s="15" t="e">
        <f t="shared" si="71"/>
        <v>#REF!</v>
      </c>
    </row>
    <row r="264" spans="1:21" ht="16.5">
      <c r="A264" s="3" t="s">
        <v>998</v>
      </c>
      <c r="B264" s="3" t="s">
        <v>897</v>
      </c>
      <c r="C264" s="3" t="s">
        <v>879</v>
      </c>
      <c r="D264" s="3" t="s">
        <v>999</v>
      </c>
      <c r="E264" s="3" t="s">
        <v>25</v>
      </c>
      <c r="F264" s="4">
        <v>300</v>
      </c>
      <c r="G264" s="17" t="e">
        <f t="shared" si="64"/>
        <v>#REF!</v>
      </c>
      <c r="H264" s="17" t="e">
        <f t="shared" si="65"/>
        <v>#REF!</v>
      </c>
      <c r="I264" s="17"/>
      <c r="K264" s="16">
        <v>3</v>
      </c>
      <c r="L264" s="14" t="e">
        <f t="shared" si="55"/>
        <v>#REF!</v>
      </c>
      <c r="M264" s="14">
        <v>2</v>
      </c>
      <c r="N264" s="14" t="e">
        <f t="shared" si="66"/>
        <v>#REF!</v>
      </c>
      <c r="O264" s="14"/>
      <c r="P264" s="14" t="e">
        <f t="shared" si="67"/>
        <v>#REF!</v>
      </c>
      <c r="Q264" s="14">
        <f t="shared" si="68"/>
        <v>900</v>
      </c>
      <c r="R264" s="14">
        <f t="shared" si="69"/>
        <v>600</v>
      </c>
      <c r="S264" s="14">
        <f t="shared" si="70"/>
        <v>0</v>
      </c>
      <c r="T264" s="15" t="e">
        <f t="shared" si="71"/>
        <v>#REF!</v>
      </c>
    </row>
    <row r="265" spans="1:21" ht="16.5">
      <c r="A265" s="3" t="s">
        <v>1000</v>
      </c>
      <c r="B265" s="3" t="s">
        <v>897</v>
      </c>
      <c r="C265" s="3" t="s">
        <v>879</v>
      </c>
      <c r="D265" s="3" t="s">
        <v>1001</v>
      </c>
      <c r="E265" s="3" t="s">
        <v>25</v>
      </c>
      <c r="F265" s="4">
        <v>1980</v>
      </c>
      <c r="G265" s="17" t="e">
        <f t="shared" si="64"/>
        <v>#REF!</v>
      </c>
      <c r="H265" s="17" t="e">
        <f t="shared" si="65"/>
        <v>#REF!</v>
      </c>
      <c r="I265" s="17"/>
      <c r="K265" s="16">
        <v>3</v>
      </c>
      <c r="L265" s="14" t="e">
        <f t="shared" ref="L265:L328" si="72">K265+K265*$U$2</f>
        <v>#REF!</v>
      </c>
      <c r="M265" s="14">
        <v>3</v>
      </c>
      <c r="N265" s="14" t="e">
        <f t="shared" si="66"/>
        <v>#REF!</v>
      </c>
      <c r="O265" s="14"/>
      <c r="P265" s="14" t="e">
        <f t="shared" si="67"/>
        <v>#REF!</v>
      </c>
      <c r="Q265" s="14">
        <f t="shared" si="68"/>
        <v>5940</v>
      </c>
      <c r="R265" s="14">
        <f t="shared" si="69"/>
        <v>5940</v>
      </c>
      <c r="S265" s="14">
        <f t="shared" si="70"/>
        <v>0</v>
      </c>
      <c r="T265" s="15" t="e">
        <f t="shared" si="71"/>
        <v>#REF!</v>
      </c>
    </row>
    <row r="266" spans="1:21" ht="16.5">
      <c r="A266" s="3" t="s">
        <v>1002</v>
      </c>
      <c r="B266" s="3" t="s">
        <v>808</v>
      </c>
      <c r="C266" s="3" t="s">
        <v>879</v>
      </c>
      <c r="D266" s="3" t="s">
        <v>809</v>
      </c>
      <c r="E266" s="3" t="s">
        <v>25</v>
      </c>
      <c r="F266" s="4">
        <v>700</v>
      </c>
      <c r="G266" s="17" t="e">
        <f t="shared" si="64"/>
        <v>#REF!</v>
      </c>
      <c r="H266" s="17" t="e">
        <f t="shared" si="65"/>
        <v>#REF!</v>
      </c>
      <c r="I266" s="17"/>
      <c r="K266" s="16">
        <v>4</v>
      </c>
      <c r="L266" s="14" t="e">
        <f t="shared" si="72"/>
        <v>#REF!</v>
      </c>
      <c r="M266" s="14">
        <v>3</v>
      </c>
      <c r="N266" s="14" t="e">
        <f t="shared" si="66"/>
        <v>#REF!</v>
      </c>
      <c r="O266" s="14"/>
      <c r="P266" s="14" t="e">
        <f t="shared" si="67"/>
        <v>#REF!</v>
      </c>
      <c r="Q266" s="14">
        <f t="shared" si="68"/>
        <v>2800</v>
      </c>
      <c r="R266" s="14">
        <f t="shared" si="69"/>
        <v>2100</v>
      </c>
      <c r="S266" s="14">
        <f t="shared" si="70"/>
        <v>0</v>
      </c>
      <c r="T266" s="15" t="e">
        <f t="shared" si="71"/>
        <v>#REF!</v>
      </c>
    </row>
    <row r="267" spans="1:21" ht="49.5">
      <c r="A267" s="3" t="s">
        <v>1003</v>
      </c>
      <c r="B267" s="3" t="s">
        <v>803</v>
      </c>
      <c r="C267" s="3" t="s">
        <v>879</v>
      </c>
      <c r="D267" s="3" t="s">
        <v>1004</v>
      </c>
      <c r="E267" s="3" t="s">
        <v>29</v>
      </c>
      <c r="F267" s="4">
        <v>1</v>
      </c>
      <c r="G267" s="17" t="e">
        <f t="shared" si="64"/>
        <v>#REF!</v>
      </c>
      <c r="H267" s="17" t="e">
        <f t="shared" si="65"/>
        <v>#REF!</v>
      </c>
      <c r="I267" s="17"/>
      <c r="K267" s="16"/>
      <c r="L267" s="14" t="e">
        <f t="shared" si="72"/>
        <v>#REF!</v>
      </c>
      <c r="M267" s="14"/>
      <c r="N267" s="14" t="e">
        <f t="shared" si="66"/>
        <v>#REF!</v>
      </c>
      <c r="O267" s="14">
        <v>1200</v>
      </c>
      <c r="P267" s="14" t="e">
        <f t="shared" si="67"/>
        <v>#REF!</v>
      </c>
      <c r="Q267" s="14">
        <f t="shared" si="68"/>
        <v>0</v>
      </c>
      <c r="R267" s="14">
        <f t="shared" si="69"/>
        <v>0</v>
      </c>
      <c r="S267" s="14">
        <f t="shared" si="70"/>
        <v>1200</v>
      </c>
      <c r="T267" s="15" t="e">
        <f t="shared" si="71"/>
        <v>#REF!</v>
      </c>
    </row>
    <row r="268" spans="1:21">
      <c r="A268" s="6"/>
      <c r="B268" s="6"/>
      <c r="C268" s="6"/>
      <c r="D268" s="6" t="s">
        <v>1005</v>
      </c>
      <c r="E268" s="6"/>
      <c r="F268" s="6"/>
      <c r="G268" s="35"/>
      <c r="H268" s="35" t="e">
        <f>SUM(H261:H267)</f>
        <v>#REF!</v>
      </c>
      <c r="I268" s="35"/>
      <c r="K268" s="16"/>
      <c r="L268" s="14" t="e">
        <f t="shared" si="72"/>
        <v>#REF!</v>
      </c>
      <c r="M268" s="14"/>
      <c r="N268" s="14" t="e">
        <f t="shared" si="66"/>
        <v>#REF!</v>
      </c>
      <c r="O268" s="14"/>
      <c r="P268" s="14" t="e">
        <f t="shared" si="67"/>
        <v>#REF!</v>
      </c>
      <c r="Q268" s="14">
        <f t="shared" si="68"/>
        <v>0</v>
      </c>
      <c r="R268" s="14">
        <f t="shared" si="69"/>
        <v>0</v>
      </c>
      <c r="S268" s="14">
        <f t="shared" si="70"/>
        <v>0</v>
      </c>
      <c r="T268" s="15" t="e">
        <f t="shared" si="71"/>
        <v>#REF!</v>
      </c>
    </row>
    <row r="269" spans="1:21" ht="28.5">
      <c r="A269" s="2" t="s">
        <v>1006</v>
      </c>
      <c r="B269" s="2"/>
      <c r="C269" s="2"/>
      <c r="D269" s="2" t="s">
        <v>1007</v>
      </c>
      <c r="E269" s="2"/>
      <c r="F269" s="2"/>
      <c r="G269" s="34"/>
      <c r="H269" s="34"/>
      <c r="I269" s="34"/>
      <c r="K269" s="16"/>
      <c r="L269" s="14" t="e">
        <f t="shared" si="72"/>
        <v>#REF!</v>
      </c>
      <c r="M269" s="14"/>
      <c r="N269" s="14" t="e">
        <f t="shared" si="66"/>
        <v>#REF!</v>
      </c>
      <c r="O269" s="14"/>
      <c r="P269" s="14" t="e">
        <f t="shared" si="67"/>
        <v>#REF!</v>
      </c>
      <c r="Q269" s="14">
        <f t="shared" si="68"/>
        <v>0</v>
      </c>
      <c r="R269" s="14">
        <f t="shared" si="69"/>
        <v>0</v>
      </c>
      <c r="S269" s="14">
        <f t="shared" si="70"/>
        <v>0</v>
      </c>
      <c r="T269" s="15" t="e">
        <f t="shared" si="71"/>
        <v>#REF!</v>
      </c>
    </row>
    <row r="270" spans="1:21" ht="33">
      <c r="A270" s="3" t="s">
        <v>1008</v>
      </c>
      <c r="B270" s="3" t="s">
        <v>1009</v>
      </c>
      <c r="C270" s="3" t="s">
        <v>879</v>
      </c>
      <c r="D270" s="3" t="s">
        <v>1010</v>
      </c>
      <c r="E270" s="3" t="s">
        <v>27</v>
      </c>
      <c r="F270" s="4">
        <v>1</v>
      </c>
      <c r="G270" s="17" t="e">
        <f t="shared" ref="G270:G285" si="73">L270+N270+P270</f>
        <v>#REF!</v>
      </c>
      <c r="H270" s="17" t="e">
        <f t="shared" ref="H270:H285" si="74">ROUND(F270*G270,2)</f>
        <v>#REF!</v>
      </c>
      <c r="I270" s="17"/>
      <c r="K270" s="16">
        <v>800</v>
      </c>
      <c r="L270" s="14" t="e">
        <f t="shared" si="72"/>
        <v>#REF!</v>
      </c>
      <c r="M270" s="14">
        <v>10000</v>
      </c>
      <c r="N270" s="14" t="e">
        <f t="shared" si="66"/>
        <v>#REF!</v>
      </c>
      <c r="O270" s="14"/>
      <c r="P270" s="14" t="e">
        <f t="shared" si="67"/>
        <v>#REF!</v>
      </c>
      <c r="Q270" s="14">
        <f t="shared" si="68"/>
        <v>800</v>
      </c>
      <c r="R270" s="14">
        <f t="shared" si="69"/>
        <v>10000</v>
      </c>
      <c r="S270" s="14">
        <f t="shared" si="70"/>
        <v>0</v>
      </c>
      <c r="T270" s="15" t="e">
        <f t="shared" si="71"/>
        <v>#REF!</v>
      </c>
    </row>
    <row r="271" spans="1:21" ht="33">
      <c r="A271" s="3" t="s">
        <v>1011</v>
      </c>
      <c r="B271" s="3" t="s">
        <v>1009</v>
      </c>
      <c r="C271" s="3" t="s">
        <v>879</v>
      </c>
      <c r="D271" s="3" t="s">
        <v>1012</v>
      </c>
      <c r="E271" s="3" t="s">
        <v>27</v>
      </c>
      <c r="F271" s="4">
        <v>1</v>
      </c>
      <c r="G271" s="17" t="e">
        <f t="shared" si="73"/>
        <v>#REF!</v>
      </c>
      <c r="H271" s="17" t="e">
        <f t="shared" si="74"/>
        <v>#REF!</v>
      </c>
      <c r="I271" s="17"/>
      <c r="K271" s="16">
        <v>800</v>
      </c>
      <c r="L271" s="14" t="e">
        <f t="shared" si="72"/>
        <v>#REF!</v>
      </c>
      <c r="M271" s="14">
        <v>10000</v>
      </c>
      <c r="N271" s="14" t="e">
        <f t="shared" si="66"/>
        <v>#REF!</v>
      </c>
      <c r="O271" s="14"/>
      <c r="P271" s="14" t="e">
        <f t="shared" si="67"/>
        <v>#REF!</v>
      </c>
      <c r="Q271" s="14">
        <f t="shared" si="68"/>
        <v>800</v>
      </c>
      <c r="R271" s="14">
        <f t="shared" si="69"/>
        <v>10000</v>
      </c>
      <c r="S271" s="14">
        <f t="shared" si="70"/>
        <v>0</v>
      </c>
      <c r="T271" s="15" t="e">
        <f t="shared" si="71"/>
        <v>#REF!</v>
      </c>
    </row>
    <row r="272" spans="1:21" ht="33">
      <c r="A272" s="3" t="s">
        <v>1013</v>
      </c>
      <c r="B272" s="3" t="s">
        <v>1009</v>
      </c>
      <c r="C272" s="3" t="s">
        <v>879</v>
      </c>
      <c r="D272" s="3" t="s">
        <v>1014</v>
      </c>
      <c r="E272" s="3" t="s">
        <v>27</v>
      </c>
      <c r="F272" s="4">
        <v>1</v>
      </c>
      <c r="G272" s="17" t="e">
        <f t="shared" si="73"/>
        <v>#REF!</v>
      </c>
      <c r="H272" s="17" t="e">
        <f t="shared" si="74"/>
        <v>#REF!</v>
      </c>
      <c r="I272" s="17"/>
      <c r="K272" s="16">
        <v>800</v>
      </c>
      <c r="L272" s="14" t="e">
        <f t="shared" si="72"/>
        <v>#REF!</v>
      </c>
      <c r="M272" s="14">
        <v>10000</v>
      </c>
      <c r="N272" s="14" t="e">
        <f t="shared" si="66"/>
        <v>#REF!</v>
      </c>
      <c r="O272" s="14"/>
      <c r="P272" s="14" t="e">
        <f t="shared" si="67"/>
        <v>#REF!</v>
      </c>
      <c r="Q272" s="14">
        <f t="shared" si="68"/>
        <v>800</v>
      </c>
      <c r="R272" s="14">
        <f t="shared" si="69"/>
        <v>10000</v>
      </c>
      <c r="S272" s="14">
        <f t="shared" si="70"/>
        <v>0</v>
      </c>
      <c r="T272" s="15" t="e">
        <f t="shared" si="71"/>
        <v>#REF!</v>
      </c>
    </row>
    <row r="273" spans="1:20" ht="33">
      <c r="A273" s="3" t="s">
        <v>1015</v>
      </c>
      <c r="B273" s="3" t="s">
        <v>1009</v>
      </c>
      <c r="C273" s="3" t="s">
        <v>879</v>
      </c>
      <c r="D273" s="3" t="s">
        <v>1016</v>
      </c>
      <c r="E273" s="3" t="s">
        <v>27</v>
      </c>
      <c r="F273" s="4">
        <v>1</v>
      </c>
      <c r="G273" s="17" t="e">
        <f t="shared" si="73"/>
        <v>#REF!</v>
      </c>
      <c r="H273" s="17" t="e">
        <f t="shared" si="74"/>
        <v>#REF!</v>
      </c>
      <c r="I273" s="17"/>
      <c r="K273" s="16">
        <v>800</v>
      </c>
      <c r="L273" s="14" t="e">
        <f t="shared" si="72"/>
        <v>#REF!</v>
      </c>
      <c r="M273" s="14">
        <v>10000</v>
      </c>
      <c r="N273" s="14" t="e">
        <f t="shared" si="66"/>
        <v>#REF!</v>
      </c>
      <c r="O273" s="14"/>
      <c r="P273" s="14" t="e">
        <f t="shared" si="67"/>
        <v>#REF!</v>
      </c>
      <c r="Q273" s="14">
        <f t="shared" si="68"/>
        <v>800</v>
      </c>
      <c r="R273" s="14">
        <f t="shared" si="69"/>
        <v>10000</v>
      </c>
      <c r="S273" s="14">
        <f t="shared" si="70"/>
        <v>0</v>
      </c>
      <c r="T273" s="15" t="e">
        <f t="shared" si="71"/>
        <v>#REF!</v>
      </c>
    </row>
    <row r="274" spans="1:20" ht="33">
      <c r="A274" s="3" t="s">
        <v>1017</v>
      </c>
      <c r="B274" s="3" t="s">
        <v>1009</v>
      </c>
      <c r="C274" s="3" t="s">
        <v>879</v>
      </c>
      <c r="D274" s="3" t="s">
        <v>1018</v>
      </c>
      <c r="E274" s="3" t="s">
        <v>27</v>
      </c>
      <c r="F274" s="4">
        <v>1</v>
      </c>
      <c r="G274" s="17" t="e">
        <f t="shared" si="73"/>
        <v>#REF!</v>
      </c>
      <c r="H274" s="17" t="e">
        <f t="shared" si="74"/>
        <v>#REF!</v>
      </c>
      <c r="I274" s="17"/>
      <c r="K274" s="16">
        <v>800</v>
      </c>
      <c r="L274" s="14" t="e">
        <f t="shared" si="72"/>
        <v>#REF!</v>
      </c>
      <c r="M274" s="14">
        <v>4500</v>
      </c>
      <c r="N274" s="14" t="e">
        <f t="shared" si="66"/>
        <v>#REF!</v>
      </c>
      <c r="O274" s="14"/>
      <c r="P274" s="14" t="e">
        <f t="shared" si="67"/>
        <v>#REF!</v>
      </c>
      <c r="Q274" s="14">
        <f t="shared" si="68"/>
        <v>800</v>
      </c>
      <c r="R274" s="14">
        <f t="shared" si="69"/>
        <v>4500</v>
      </c>
      <c r="S274" s="14">
        <f t="shared" si="70"/>
        <v>0</v>
      </c>
      <c r="T274" s="15" t="e">
        <f t="shared" si="71"/>
        <v>#REF!</v>
      </c>
    </row>
    <row r="275" spans="1:20" ht="33">
      <c r="A275" s="3" t="s">
        <v>1019</v>
      </c>
      <c r="B275" s="3" t="s">
        <v>1009</v>
      </c>
      <c r="C275" s="3" t="s">
        <v>879</v>
      </c>
      <c r="D275" s="3" t="s">
        <v>1020</v>
      </c>
      <c r="E275" s="3" t="s">
        <v>27</v>
      </c>
      <c r="F275" s="4">
        <v>1</v>
      </c>
      <c r="G275" s="17" t="e">
        <f t="shared" si="73"/>
        <v>#REF!</v>
      </c>
      <c r="H275" s="17" t="e">
        <f t="shared" si="74"/>
        <v>#REF!</v>
      </c>
      <c r="I275" s="17"/>
      <c r="K275" s="16">
        <v>800</v>
      </c>
      <c r="L275" s="14" t="e">
        <f t="shared" si="72"/>
        <v>#REF!</v>
      </c>
      <c r="M275" s="14">
        <v>4500</v>
      </c>
      <c r="N275" s="14" t="e">
        <f t="shared" si="66"/>
        <v>#REF!</v>
      </c>
      <c r="O275" s="14"/>
      <c r="P275" s="14" t="e">
        <f t="shared" si="67"/>
        <v>#REF!</v>
      </c>
      <c r="Q275" s="14">
        <f t="shared" si="68"/>
        <v>800</v>
      </c>
      <c r="R275" s="14">
        <f t="shared" si="69"/>
        <v>4500</v>
      </c>
      <c r="S275" s="14">
        <f t="shared" si="70"/>
        <v>0</v>
      </c>
      <c r="T275" s="15" t="e">
        <f t="shared" si="71"/>
        <v>#REF!</v>
      </c>
    </row>
    <row r="276" spans="1:20" ht="33">
      <c r="A276" s="3" t="s">
        <v>1021</v>
      </c>
      <c r="B276" s="3" t="s">
        <v>680</v>
      </c>
      <c r="C276" s="3" t="s">
        <v>879</v>
      </c>
      <c r="D276" s="3" t="s">
        <v>1022</v>
      </c>
      <c r="E276" s="3" t="s">
        <v>27</v>
      </c>
      <c r="F276" s="4">
        <v>2</v>
      </c>
      <c r="G276" s="17" t="e">
        <f t="shared" si="73"/>
        <v>#REF!</v>
      </c>
      <c r="H276" s="17" t="e">
        <f t="shared" si="74"/>
        <v>#REF!</v>
      </c>
      <c r="I276" s="17"/>
      <c r="K276" s="16">
        <v>50</v>
      </c>
      <c r="L276" s="14" t="e">
        <f t="shared" si="72"/>
        <v>#REF!</v>
      </c>
      <c r="M276" s="14">
        <v>6500</v>
      </c>
      <c r="N276" s="14" t="e">
        <f t="shared" si="66"/>
        <v>#REF!</v>
      </c>
      <c r="O276" s="14"/>
      <c r="P276" s="14" t="e">
        <f t="shared" si="67"/>
        <v>#REF!</v>
      </c>
      <c r="Q276" s="14">
        <f t="shared" si="68"/>
        <v>100</v>
      </c>
      <c r="R276" s="14">
        <f t="shared" si="69"/>
        <v>13000</v>
      </c>
      <c r="S276" s="14">
        <f t="shared" si="70"/>
        <v>0</v>
      </c>
      <c r="T276" s="15" t="e">
        <f t="shared" si="71"/>
        <v>#REF!</v>
      </c>
    </row>
    <row r="277" spans="1:20" ht="33">
      <c r="A277" s="3" t="s">
        <v>1023</v>
      </c>
      <c r="B277" s="3" t="s">
        <v>680</v>
      </c>
      <c r="C277" s="3" t="s">
        <v>879</v>
      </c>
      <c r="D277" s="3" t="s">
        <v>1024</v>
      </c>
      <c r="E277" s="3" t="s">
        <v>27</v>
      </c>
      <c r="F277" s="4">
        <v>15</v>
      </c>
      <c r="G277" s="17" t="e">
        <f t="shared" si="73"/>
        <v>#REF!</v>
      </c>
      <c r="H277" s="17" t="e">
        <f t="shared" si="74"/>
        <v>#REF!</v>
      </c>
      <c r="I277" s="17"/>
      <c r="K277" s="16">
        <v>50</v>
      </c>
      <c r="L277" s="14" t="e">
        <f t="shared" si="72"/>
        <v>#REF!</v>
      </c>
      <c r="M277" s="14">
        <v>5500</v>
      </c>
      <c r="N277" s="14" t="e">
        <f t="shared" si="66"/>
        <v>#REF!</v>
      </c>
      <c r="O277" s="14"/>
      <c r="P277" s="14" t="e">
        <f t="shared" si="67"/>
        <v>#REF!</v>
      </c>
      <c r="Q277" s="14">
        <f t="shared" si="68"/>
        <v>750</v>
      </c>
      <c r="R277" s="14">
        <f t="shared" si="69"/>
        <v>82500</v>
      </c>
      <c r="S277" s="14">
        <f t="shared" si="70"/>
        <v>0</v>
      </c>
      <c r="T277" s="15" t="e">
        <f t="shared" si="71"/>
        <v>#REF!</v>
      </c>
    </row>
    <row r="278" spans="1:20" ht="16.5">
      <c r="A278" s="3" t="s">
        <v>1025</v>
      </c>
      <c r="B278" s="3" t="s">
        <v>680</v>
      </c>
      <c r="C278" s="3" t="s">
        <v>879</v>
      </c>
      <c r="D278" s="3" t="s">
        <v>1026</v>
      </c>
      <c r="E278" s="3" t="s">
        <v>27</v>
      </c>
      <c r="F278" s="4">
        <v>2</v>
      </c>
      <c r="G278" s="17" t="e">
        <f t="shared" si="73"/>
        <v>#REF!</v>
      </c>
      <c r="H278" s="17" t="e">
        <f t="shared" si="74"/>
        <v>#REF!</v>
      </c>
      <c r="I278" s="17"/>
      <c r="K278" s="16">
        <v>50</v>
      </c>
      <c r="L278" s="14" t="e">
        <f t="shared" si="72"/>
        <v>#REF!</v>
      </c>
      <c r="M278" s="14">
        <v>1500</v>
      </c>
      <c r="N278" s="14" t="e">
        <f t="shared" si="66"/>
        <v>#REF!</v>
      </c>
      <c r="O278" s="14"/>
      <c r="P278" s="14" t="e">
        <f t="shared" si="67"/>
        <v>#REF!</v>
      </c>
      <c r="Q278" s="14">
        <f t="shared" si="68"/>
        <v>100</v>
      </c>
      <c r="R278" s="14">
        <f t="shared" si="69"/>
        <v>3000</v>
      </c>
      <c r="S278" s="14">
        <f t="shared" si="70"/>
        <v>0</v>
      </c>
      <c r="T278" s="15" t="e">
        <f t="shared" si="71"/>
        <v>#REF!</v>
      </c>
    </row>
    <row r="279" spans="1:20" ht="16.5">
      <c r="A279" s="3" t="s">
        <v>1027</v>
      </c>
      <c r="B279" s="3" t="s">
        <v>704</v>
      </c>
      <c r="C279" s="3" t="s">
        <v>879</v>
      </c>
      <c r="D279" s="3" t="s">
        <v>1028</v>
      </c>
      <c r="E279" s="3" t="s">
        <v>27</v>
      </c>
      <c r="F279" s="4">
        <v>157</v>
      </c>
      <c r="G279" s="17" t="e">
        <f t="shared" si="73"/>
        <v>#REF!</v>
      </c>
      <c r="H279" s="17" t="e">
        <f t="shared" si="74"/>
        <v>#REF!</v>
      </c>
      <c r="I279" s="17"/>
      <c r="K279" s="16">
        <v>12</v>
      </c>
      <c r="L279" s="14" t="e">
        <f t="shared" si="72"/>
        <v>#REF!</v>
      </c>
      <c r="M279" s="14">
        <v>12</v>
      </c>
      <c r="N279" s="14" t="e">
        <f t="shared" si="66"/>
        <v>#REF!</v>
      </c>
      <c r="O279" s="14"/>
      <c r="P279" s="14" t="e">
        <f t="shared" si="67"/>
        <v>#REF!</v>
      </c>
      <c r="Q279" s="14">
        <f t="shared" si="68"/>
        <v>1884</v>
      </c>
      <c r="R279" s="14">
        <f t="shared" si="69"/>
        <v>1884</v>
      </c>
      <c r="S279" s="14">
        <f t="shared" si="70"/>
        <v>0</v>
      </c>
      <c r="T279" s="15" t="e">
        <f t="shared" si="71"/>
        <v>#REF!</v>
      </c>
    </row>
    <row r="280" spans="1:20" ht="16.5">
      <c r="A280" s="3" t="s">
        <v>1029</v>
      </c>
      <c r="B280" s="3" t="s">
        <v>897</v>
      </c>
      <c r="C280" s="3" t="s">
        <v>879</v>
      </c>
      <c r="D280" s="3" t="s">
        <v>1030</v>
      </c>
      <c r="E280" s="3" t="s">
        <v>25</v>
      </c>
      <c r="F280" s="4">
        <v>10990</v>
      </c>
      <c r="G280" s="17" t="e">
        <f t="shared" si="73"/>
        <v>#REF!</v>
      </c>
      <c r="H280" s="17" t="e">
        <f t="shared" si="74"/>
        <v>#REF!</v>
      </c>
      <c r="I280" s="17"/>
      <c r="K280" s="16">
        <v>2.7</v>
      </c>
      <c r="L280" s="14" t="e">
        <f t="shared" si="72"/>
        <v>#REF!</v>
      </c>
      <c r="M280" s="14">
        <v>3</v>
      </c>
      <c r="N280" s="14" t="e">
        <f t="shared" si="66"/>
        <v>#REF!</v>
      </c>
      <c r="O280" s="14"/>
      <c r="P280" s="14" t="e">
        <f t="shared" si="67"/>
        <v>#REF!</v>
      </c>
      <c r="Q280" s="14">
        <f t="shared" si="68"/>
        <v>29673.000000000004</v>
      </c>
      <c r="R280" s="14">
        <f t="shared" si="69"/>
        <v>32970</v>
      </c>
      <c r="S280" s="14">
        <f t="shared" si="70"/>
        <v>0</v>
      </c>
      <c r="T280" s="15" t="e">
        <f t="shared" si="71"/>
        <v>#REF!</v>
      </c>
    </row>
    <row r="281" spans="1:20" ht="16.5">
      <c r="A281" s="3" t="s">
        <v>1031</v>
      </c>
      <c r="B281" s="3" t="s">
        <v>897</v>
      </c>
      <c r="C281" s="3" t="s">
        <v>879</v>
      </c>
      <c r="D281" s="3" t="s">
        <v>1032</v>
      </c>
      <c r="E281" s="3" t="s">
        <v>25</v>
      </c>
      <c r="F281" s="4">
        <v>360</v>
      </c>
      <c r="G281" s="17" t="e">
        <f t="shared" si="73"/>
        <v>#REF!</v>
      </c>
      <c r="H281" s="17" t="e">
        <f t="shared" si="74"/>
        <v>#REF!</v>
      </c>
      <c r="I281" s="17"/>
      <c r="K281" s="16">
        <v>3.5</v>
      </c>
      <c r="L281" s="14" t="e">
        <f t="shared" si="72"/>
        <v>#REF!</v>
      </c>
      <c r="M281" s="14">
        <v>2.5</v>
      </c>
      <c r="N281" s="14" t="e">
        <f t="shared" si="66"/>
        <v>#REF!</v>
      </c>
      <c r="O281" s="14"/>
      <c r="P281" s="14" t="e">
        <f t="shared" si="67"/>
        <v>#REF!</v>
      </c>
      <c r="Q281" s="14">
        <f t="shared" si="68"/>
        <v>1260</v>
      </c>
      <c r="R281" s="14">
        <f t="shared" si="69"/>
        <v>900</v>
      </c>
      <c r="S281" s="14">
        <f t="shared" si="70"/>
        <v>0</v>
      </c>
      <c r="T281" s="15" t="e">
        <f t="shared" si="71"/>
        <v>#REF!</v>
      </c>
    </row>
    <row r="282" spans="1:20" ht="16.5">
      <c r="A282" s="3" t="s">
        <v>1033</v>
      </c>
      <c r="B282" s="3" t="s">
        <v>897</v>
      </c>
      <c r="C282" s="3" t="s">
        <v>879</v>
      </c>
      <c r="D282" s="3" t="s">
        <v>1034</v>
      </c>
      <c r="E282" s="3" t="s">
        <v>25</v>
      </c>
      <c r="F282" s="4">
        <v>300</v>
      </c>
      <c r="G282" s="17" t="e">
        <f t="shared" si="73"/>
        <v>#REF!</v>
      </c>
      <c r="H282" s="17" t="e">
        <f t="shared" si="74"/>
        <v>#REF!</v>
      </c>
      <c r="I282" s="17"/>
      <c r="K282" s="16">
        <v>6</v>
      </c>
      <c r="L282" s="14" t="e">
        <f t="shared" si="72"/>
        <v>#REF!</v>
      </c>
      <c r="M282" s="14">
        <v>3.5</v>
      </c>
      <c r="N282" s="14" t="e">
        <f t="shared" si="66"/>
        <v>#REF!</v>
      </c>
      <c r="O282" s="14"/>
      <c r="P282" s="14" t="e">
        <f t="shared" si="67"/>
        <v>#REF!</v>
      </c>
      <c r="Q282" s="14">
        <f t="shared" si="68"/>
        <v>1800</v>
      </c>
      <c r="R282" s="14">
        <f t="shared" si="69"/>
        <v>1050</v>
      </c>
      <c r="S282" s="14">
        <f t="shared" si="70"/>
        <v>0</v>
      </c>
      <c r="T282" s="15" t="e">
        <f t="shared" si="71"/>
        <v>#REF!</v>
      </c>
    </row>
    <row r="283" spans="1:20" ht="16.5">
      <c r="A283" s="3" t="s">
        <v>1035</v>
      </c>
      <c r="B283" s="3" t="s">
        <v>897</v>
      </c>
      <c r="C283" s="3" t="s">
        <v>879</v>
      </c>
      <c r="D283" s="3" t="s">
        <v>1036</v>
      </c>
      <c r="E283" s="3" t="s">
        <v>25</v>
      </c>
      <c r="F283" s="4">
        <v>200</v>
      </c>
      <c r="G283" s="17" t="e">
        <f t="shared" si="73"/>
        <v>#REF!</v>
      </c>
      <c r="H283" s="17" t="e">
        <f t="shared" si="74"/>
        <v>#REF!</v>
      </c>
      <c r="I283" s="17"/>
      <c r="K283" s="16">
        <v>6</v>
      </c>
      <c r="L283" s="14" t="e">
        <f t="shared" si="72"/>
        <v>#REF!</v>
      </c>
      <c r="M283" s="14">
        <v>4.5</v>
      </c>
      <c r="N283" s="14" t="e">
        <f t="shared" si="66"/>
        <v>#REF!</v>
      </c>
      <c r="O283" s="14"/>
      <c r="P283" s="14" t="e">
        <f t="shared" si="67"/>
        <v>#REF!</v>
      </c>
      <c r="Q283" s="14">
        <f t="shared" si="68"/>
        <v>1200</v>
      </c>
      <c r="R283" s="14">
        <f t="shared" si="69"/>
        <v>900</v>
      </c>
      <c r="S283" s="14">
        <f t="shared" si="70"/>
        <v>0</v>
      </c>
      <c r="T283" s="15" t="e">
        <f t="shared" si="71"/>
        <v>#REF!</v>
      </c>
    </row>
    <row r="284" spans="1:20" ht="16.5">
      <c r="A284" s="3" t="s">
        <v>1037</v>
      </c>
      <c r="B284" s="3" t="s">
        <v>808</v>
      </c>
      <c r="C284" s="3" t="s">
        <v>879</v>
      </c>
      <c r="D284" s="3" t="s">
        <v>809</v>
      </c>
      <c r="E284" s="3" t="s">
        <v>25</v>
      </c>
      <c r="F284" s="4">
        <v>3500</v>
      </c>
      <c r="G284" s="17" t="e">
        <f t="shared" si="73"/>
        <v>#REF!</v>
      </c>
      <c r="H284" s="17" t="e">
        <f t="shared" si="74"/>
        <v>#REF!</v>
      </c>
      <c r="I284" s="17"/>
      <c r="K284" s="16">
        <v>4</v>
      </c>
      <c r="L284" s="14" t="e">
        <f t="shared" si="72"/>
        <v>#REF!</v>
      </c>
      <c r="M284" s="14">
        <v>3</v>
      </c>
      <c r="N284" s="14" t="e">
        <f t="shared" si="66"/>
        <v>#REF!</v>
      </c>
      <c r="O284" s="14"/>
      <c r="P284" s="14" t="e">
        <f t="shared" si="67"/>
        <v>#REF!</v>
      </c>
      <c r="Q284" s="14">
        <f t="shared" si="68"/>
        <v>14000</v>
      </c>
      <c r="R284" s="14">
        <f t="shared" si="69"/>
        <v>10500</v>
      </c>
      <c r="S284" s="14">
        <f t="shared" si="70"/>
        <v>0</v>
      </c>
      <c r="T284" s="15" t="e">
        <f t="shared" si="71"/>
        <v>#REF!</v>
      </c>
    </row>
    <row r="285" spans="1:20" ht="49.5">
      <c r="A285" s="3" t="s">
        <v>1038</v>
      </c>
      <c r="B285" s="3" t="s">
        <v>803</v>
      </c>
      <c r="C285" s="3" t="s">
        <v>879</v>
      </c>
      <c r="D285" s="3" t="s">
        <v>1039</v>
      </c>
      <c r="E285" s="3" t="s">
        <v>29</v>
      </c>
      <c r="F285" s="4">
        <v>1</v>
      </c>
      <c r="G285" s="17" t="e">
        <f t="shared" si="73"/>
        <v>#REF!</v>
      </c>
      <c r="H285" s="17" t="e">
        <f t="shared" si="74"/>
        <v>#REF!</v>
      </c>
      <c r="I285" s="17"/>
      <c r="K285" s="16"/>
      <c r="L285" s="14" t="e">
        <f t="shared" si="72"/>
        <v>#REF!</v>
      </c>
      <c r="M285" s="14"/>
      <c r="N285" s="14" t="e">
        <f t="shared" si="66"/>
        <v>#REF!</v>
      </c>
      <c r="O285" s="14">
        <v>1500</v>
      </c>
      <c r="P285" s="14" t="e">
        <f t="shared" si="67"/>
        <v>#REF!</v>
      </c>
      <c r="Q285" s="14">
        <f t="shared" si="68"/>
        <v>0</v>
      </c>
      <c r="R285" s="14">
        <f t="shared" si="69"/>
        <v>0</v>
      </c>
      <c r="S285" s="14">
        <f t="shared" si="70"/>
        <v>1500</v>
      </c>
      <c r="T285" s="15" t="e">
        <f t="shared" si="71"/>
        <v>#REF!</v>
      </c>
    </row>
    <row r="286" spans="1:20" ht="28.5">
      <c r="A286" s="6"/>
      <c r="B286" s="6"/>
      <c r="C286" s="6"/>
      <c r="D286" s="6" t="s">
        <v>1040</v>
      </c>
      <c r="E286" s="6"/>
      <c r="F286" s="6"/>
      <c r="G286" s="35"/>
      <c r="H286" s="35" t="e">
        <f>SUM(H270:H285)</f>
        <v>#REF!</v>
      </c>
      <c r="I286" s="35"/>
      <c r="K286" s="16"/>
      <c r="L286" s="14" t="e">
        <f t="shared" si="72"/>
        <v>#REF!</v>
      </c>
      <c r="M286" s="14"/>
      <c r="N286" s="14" t="e">
        <f t="shared" si="66"/>
        <v>#REF!</v>
      </c>
      <c r="O286" s="14"/>
      <c r="P286" s="14" t="e">
        <f t="shared" si="67"/>
        <v>#REF!</v>
      </c>
      <c r="Q286" s="14">
        <f t="shared" si="68"/>
        <v>0</v>
      </c>
      <c r="R286" s="14">
        <f t="shared" si="69"/>
        <v>0</v>
      </c>
      <c r="S286" s="14">
        <f t="shared" si="70"/>
        <v>0</v>
      </c>
      <c r="T286" s="15" t="e">
        <f t="shared" si="71"/>
        <v>#REF!</v>
      </c>
    </row>
    <row r="287" spans="1:20">
      <c r="A287" s="2" t="s">
        <v>1041</v>
      </c>
      <c r="B287" s="2"/>
      <c r="C287" s="2"/>
      <c r="D287" s="2" t="s">
        <v>1042</v>
      </c>
      <c r="E287" s="2"/>
      <c r="F287" s="2"/>
      <c r="G287" s="34"/>
      <c r="H287" s="34"/>
      <c r="I287" s="34"/>
      <c r="K287" s="16"/>
      <c r="L287" s="14" t="e">
        <f t="shared" si="72"/>
        <v>#REF!</v>
      </c>
      <c r="M287" s="14"/>
      <c r="N287" s="14" t="e">
        <f t="shared" si="66"/>
        <v>#REF!</v>
      </c>
      <c r="O287" s="14"/>
      <c r="P287" s="14" t="e">
        <f t="shared" si="67"/>
        <v>#REF!</v>
      </c>
      <c r="Q287" s="14">
        <f t="shared" si="68"/>
        <v>0</v>
      </c>
      <c r="R287" s="14">
        <f t="shared" si="69"/>
        <v>0</v>
      </c>
      <c r="S287" s="14">
        <f t="shared" si="70"/>
        <v>0</v>
      </c>
      <c r="T287" s="15" t="e">
        <f t="shared" si="71"/>
        <v>#REF!</v>
      </c>
    </row>
    <row r="288" spans="1:20" ht="49.5">
      <c r="A288" s="3" t="s">
        <v>1043</v>
      </c>
      <c r="B288" s="3" t="s">
        <v>1044</v>
      </c>
      <c r="C288" s="3" t="s">
        <v>879</v>
      </c>
      <c r="D288" s="3" t="s">
        <v>1045</v>
      </c>
      <c r="E288" s="3" t="s">
        <v>29</v>
      </c>
      <c r="F288" s="4">
        <v>1</v>
      </c>
      <c r="G288" s="17" t="e">
        <f t="shared" ref="G288:G302" si="75">L288+N288+P288</f>
        <v>#REF!</v>
      </c>
      <c r="H288" s="17" t="e">
        <f t="shared" ref="H288:H302" si="76">ROUND(F288*G288,2)</f>
        <v>#REF!</v>
      </c>
      <c r="I288" s="17"/>
      <c r="K288" s="16">
        <v>300</v>
      </c>
      <c r="L288" s="14" t="e">
        <f t="shared" si="72"/>
        <v>#REF!</v>
      </c>
      <c r="M288" s="14">
        <v>1500</v>
      </c>
      <c r="N288" s="14" t="e">
        <f t="shared" si="66"/>
        <v>#REF!</v>
      </c>
      <c r="O288" s="14"/>
      <c r="P288" s="14" t="e">
        <f t="shared" si="67"/>
        <v>#REF!</v>
      </c>
      <c r="Q288" s="14">
        <f t="shared" si="68"/>
        <v>300</v>
      </c>
      <c r="R288" s="14">
        <f t="shared" si="69"/>
        <v>1500</v>
      </c>
      <c r="S288" s="14">
        <f t="shared" si="70"/>
        <v>0</v>
      </c>
      <c r="T288" s="15" t="e">
        <f t="shared" si="71"/>
        <v>#REF!</v>
      </c>
    </row>
    <row r="289" spans="1:20" ht="33">
      <c r="A289" s="3" t="s">
        <v>1046</v>
      </c>
      <c r="B289" s="3" t="s">
        <v>1044</v>
      </c>
      <c r="C289" s="3" t="s">
        <v>879</v>
      </c>
      <c r="D289" s="3" t="s">
        <v>1047</v>
      </c>
      <c r="E289" s="3" t="s">
        <v>29</v>
      </c>
      <c r="F289" s="4">
        <v>1</v>
      </c>
      <c r="G289" s="17" t="e">
        <f t="shared" si="75"/>
        <v>#REF!</v>
      </c>
      <c r="H289" s="17" t="e">
        <f t="shared" si="76"/>
        <v>#REF!</v>
      </c>
      <c r="I289" s="17"/>
      <c r="K289" s="16">
        <v>300</v>
      </c>
      <c r="L289" s="14" t="e">
        <f t="shared" si="72"/>
        <v>#REF!</v>
      </c>
      <c r="M289" s="14">
        <v>650</v>
      </c>
      <c r="N289" s="14" t="e">
        <f t="shared" si="66"/>
        <v>#REF!</v>
      </c>
      <c r="O289" s="14"/>
      <c r="P289" s="14" t="e">
        <f t="shared" si="67"/>
        <v>#REF!</v>
      </c>
      <c r="Q289" s="14">
        <f t="shared" si="68"/>
        <v>300</v>
      </c>
      <c r="R289" s="14">
        <f t="shared" si="69"/>
        <v>650</v>
      </c>
      <c r="S289" s="14">
        <f t="shared" si="70"/>
        <v>0</v>
      </c>
      <c r="T289" s="15" t="e">
        <f t="shared" si="71"/>
        <v>#REF!</v>
      </c>
    </row>
    <row r="290" spans="1:20" ht="16.5">
      <c r="A290" s="3" t="s">
        <v>1048</v>
      </c>
      <c r="B290" s="3" t="s">
        <v>1049</v>
      </c>
      <c r="C290" s="3" t="s">
        <v>879</v>
      </c>
      <c r="D290" s="3" t="s">
        <v>1050</v>
      </c>
      <c r="E290" s="3" t="s">
        <v>27</v>
      </c>
      <c r="F290" s="4">
        <v>1</v>
      </c>
      <c r="G290" s="17" t="e">
        <f t="shared" si="75"/>
        <v>#REF!</v>
      </c>
      <c r="H290" s="17" t="e">
        <f t="shared" si="76"/>
        <v>#REF!</v>
      </c>
      <c r="I290" s="17"/>
      <c r="K290" s="16">
        <v>1000</v>
      </c>
      <c r="L290" s="14" t="e">
        <f t="shared" si="72"/>
        <v>#REF!</v>
      </c>
      <c r="M290" s="14">
        <v>2000</v>
      </c>
      <c r="N290" s="14" t="e">
        <f t="shared" si="66"/>
        <v>#REF!</v>
      </c>
      <c r="O290" s="14"/>
      <c r="P290" s="14" t="e">
        <f t="shared" si="67"/>
        <v>#REF!</v>
      </c>
      <c r="Q290" s="14">
        <f t="shared" si="68"/>
        <v>1000</v>
      </c>
      <c r="R290" s="14">
        <f t="shared" si="69"/>
        <v>2000</v>
      </c>
      <c r="S290" s="14">
        <f t="shared" si="70"/>
        <v>0</v>
      </c>
      <c r="T290" s="15" t="e">
        <f t="shared" si="71"/>
        <v>#REF!</v>
      </c>
    </row>
    <row r="291" spans="1:20" ht="49.5">
      <c r="A291" s="3" t="s">
        <v>1051</v>
      </c>
      <c r="B291" s="3" t="s">
        <v>680</v>
      </c>
      <c r="C291" s="3" t="s">
        <v>879</v>
      </c>
      <c r="D291" s="3" t="s">
        <v>1052</v>
      </c>
      <c r="E291" s="3" t="s">
        <v>27</v>
      </c>
      <c r="F291" s="4">
        <v>2</v>
      </c>
      <c r="G291" s="17" t="e">
        <f t="shared" si="75"/>
        <v>#REF!</v>
      </c>
      <c r="H291" s="17" t="e">
        <f t="shared" si="76"/>
        <v>#REF!</v>
      </c>
      <c r="I291" s="17"/>
      <c r="K291" s="16">
        <v>100</v>
      </c>
      <c r="L291" s="14" t="e">
        <f t="shared" si="72"/>
        <v>#REF!</v>
      </c>
      <c r="M291" s="14">
        <v>900</v>
      </c>
      <c r="N291" s="14" t="e">
        <f t="shared" si="66"/>
        <v>#REF!</v>
      </c>
      <c r="O291" s="14"/>
      <c r="P291" s="14" t="e">
        <f t="shared" si="67"/>
        <v>#REF!</v>
      </c>
      <c r="Q291" s="14">
        <f t="shared" si="68"/>
        <v>200</v>
      </c>
      <c r="R291" s="14">
        <f t="shared" si="69"/>
        <v>1800</v>
      </c>
      <c r="S291" s="14">
        <f t="shared" si="70"/>
        <v>0</v>
      </c>
      <c r="T291" s="15" t="e">
        <f t="shared" si="71"/>
        <v>#REF!</v>
      </c>
    </row>
    <row r="292" spans="1:20" ht="66">
      <c r="A292" s="3" t="s">
        <v>1053</v>
      </c>
      <c r="B292" s="3" t="s">
        <v>680</v>
      </c>
      <c r="C292" s="3" t="s">
        <v>879</v>
      </c>
      <c r="D292" s="3" t="s">
        <v>1054</v>
      </c>
      <c r="E292" s="3" t="s">
        <v>27</v>
      </c>
      <c r="F292" s="4">
        <v>1</v>
      </c>
      <c r="G292" s="17" t="e">
        <f t="shared" si="75"/>
        <v>#REF!</v>
      </c>
      <c r="H292" s="17" t="e">
        <f t="shared" si="76"/>
        <v>#REF!</v>
      </c>
      <c r="I292" s="17"/>
      <c r="K292" s="16">
        <v>100</v>
      </c>
      <c r="L292" s="14" t="e">
        <f t="shared" si="72"/>
        <v>#REF!</v>
      </c>
      <c r="M292" s="14">
        <v>850</v>
      </c>
      <c r="N292" s="14" t="e">
        <f t="shared" si="66"/>
        <v>#REF!</v>
      </c>
      <c r="O292" s="14"/>
      <c r="P292" s="14" t="e">
        <f t="shared" si="67"/>
        <v>#REF!</v>
      </c>
      <c r="Q292" s="14">
        <f t="shared" si="68"/>
        <v>100</v>
      </c>
      <c r="R292" s="14">
        <f t="shared" si="69"/>
        <v>850</v>
      </c>
      <c r="S292" s="14">
        <f t="shared" si="70"/>
        <v>0</v>
      </c>
      <c r="T292" s="15" t="e">
        <f t="shared" si="71"/>
        <v>#REF!</v>
      </c>
    </row>
    <row r="293" spans="1:20" ht="33">
      <c r="A293" s="3" t="s">
        <v>1055</v>
      </c>
      <c r="B293" s="3" t="s">
        <v>680</v>
      </c>
      <c r="C293" s="3" t="s">
        <v>879</v>
      </c>
      <c r="D293" s="3" t="s">
        <v>1056</v>
      </c>
      <c r="E293" s="3" t="s">
        <v>27</v>
      </c>
      <c r="F293" s="4">
        <v>1</v>
      </c>
      <c r="G293" s="17" t="e">
        <f t="shared" si="75"/>
        <v>#REF!</v>
      </c>
      <c r="H293" s="17" t="e">
        <f t="shared" si="76"/>
        <v>#REF!</v>
      </c>
      <c r="I293" s="17"/>
      <c r="K293" s="16">
        <v>100</v>
      </c>
      <c r="L293" s="14" t="e">
        <f t="shared" si="72"/>
        <v>#REF!</v>
      </c>
      <c r="M293" s="14">
        <v>1200</v>
      </c>
      <c r="N293" s="14" t="e">
        <f t="shared" si="66"/>
        <v>#REF!</v>
      </c>
      <c r="O293" s="14"/>
      <c r="P293" s="14" t="e">
        <f t="shared" si="67"/>
        <v>#REF!</v>
      </c>
      <c r="Q293" s="14">
        <f t="shared" si="68"/>
        <v>100</v>
      </c>
      <c r="R293" s="14">
        <f t="shared" si="69"/>
        <v>1200</v>
      </c>
      <c r="S293" s="14">
        <f t="shared" si="70"/>
        <v>0</v>
      </c>
      <c r="T293" s="15" t="e">
        <f t="shared" si="71"/>
        <v>#REF!</v>
      </c>
    </row>
    <row r="294" spans="1:20" ht="33">
      <c r="A294" s="3" t="s">
        <v>1057</v>
      </c>
      <c r="B294" s="3" t="s">
        <v>680</v>
      </c>
      <c r="C294" s="3" t="s">
        <v>879</v>
      </c>
      <c r="D294" s="3" t="s">
        <v>1058</v>
      </c>
      <c r="E294" s="3" t="s">
        <v>27</v>
      </c>
      <c r="F294" s="4">
        <v>8</v>
      </c>
      <c r="G294" s="17" t="e">
        <f t="shared" si="75"/>
        <v>#REF!</v>
      </c>
      <c r="H294" s="17" t="e">
        <f t="shared" si="76"/>
        <v>#REF!</v>
      </c>
      <c r="I294" s="17"/>
      <c r="K294" s="16">
        <v>50</v>
      </c>
      <c r="L294" s="14" t="e">
        <f t="shared" si="72"/>
        <v>#REF!</v>
      </c>
      <c r="M294" s="14">
        <v>100</v>
      </c>
      <c r="N294" s="14" t="e">
        <f t="shared" si="66"/>
        <v>#REF!</v>
      </c>
      <c r="O294" s="14"/>
      <c r="P294" s="14" t="e">
        <f t="shared" si="67"/>
        <v>#REF!</v>
      </c>
      <c r="Q294" s="14">
        <f t="shared" si="68"/>
        <v>400</v>
      </c>
      <c r="R294" s="14">
        <f t="shared" si="69"/>
        <v>800</v>
      </c>
      <c r="S294" s="14">
        <f t="shared" si="70"/>
        <v>0</v>
      </c>
      <c r="T294" s="15" t="e">
        <f t="shared" si="71"/>
        <v>#REF!</v>
      </c>
    </row>
    <row r="295" spans="1:20" ht="16.5">
      <c r="A295" s="3" t="s">
        <v>1059</v>
      </c>
      <c r="B295" s="3" t="s">
        <v>680</v>
      </c>
      <c r="C295" s="3" t="s">
        <v>879</v>
      </c>
      <c r="D295" s="3" t="s">
        <v>1060</v>
      </c>
      <c r="E295" s="3" t="s">
        <v>27</v>
      </c>
      <c r="F295" s="4">
        <v>1</v>
      </c>
      <c r="G295" s="17" t="e">
        <f t="shared" si="75"/>
        <v>#REF!</v>
      </c>
      <c r="H295" s="17" t="e">
        <f t="shared" si="76"/>
        <v>#REF!</v>
      </c>
      <c r="I295" s="17"/>
      <c r="K295" s="16">
        <v>50</v>
      </c>
      <c r="L295" s="14" t="e">
        <f t="shared" si="72"/>
        <v>#REF!</v>
      </c>
      <c r="M295" s="14">
        <v>100</v>
      </c>
      <c r="N295" s="14" t="e">
        <f t="shared" si="66"/>
        <v>#REF!</v>
      </c>
      <c r="O295" s="14"/>
      <c r="P295" s="14" t="e">
        <f t="shared" si="67"/>
        <v>#REF!</v>
      </c>
      <c r="Q295" s="14">
        <f t="shared" si="68"/>
        <v>50</v>
      </c>
      <c r="R295" s="14">
        <f t="shared" si="69"/>
        <v>100</v>
      </c>
      <c r="S295" s="14">
        <f t="shared" si="70"/>
        <v>0</v>
      </c>
      <c r="T295" s="15" t="e">
        <f t="shared" si="71"/>
        <v>#REF!</v>
      </c>
    </row>
    <row r="296" spans="1:20" ht="16.5">
      <c r="A296" s="3" t="s">
        <v>1061</v>
      </c>
      <c r="B296" s="3" t="s">
        <v>680</v>
      </c>
      <c r="C296" s="3" t="s">
        <v>879</v>
      </c>
      <c r="D296" s="3" t="s">
        <v>1062</v>
      </c>
      <c r="E296" s="3" t="s">
        <v>27</v>
      </c>
      <c r="F296" s="4">
        <v>1</v>
      </c>
      <c r="G296" s="17" t="e">
        <f t="shared" si="75"/>
        <v>#REF!</v>
      </c>
      <c r="H296" s="17" t="e">
        <f t="shared" si="76"/>
        <v>#REF!</v>
      </c>
      <c r="I296" s="17"/>
      <c r="K296" s="16">
        <v>50</v>
      </c>
      <c r="L296" s="14" t="e">
        <f t="shared" si="72"/>
        <v>#REF!</v>
      </c>
      <c r="M296" s="14">
        <v>100</v>
      </c>
      <c r="N296" s="14" t="e">
        <f t="shared" si="66"/>
        <v>#REF!</v>
      </c>
      <c r="O296" s="14"/>
      <c r="P296" s="14" t="e">
        <f t="shared" si="67"/>
        <v>#REF!</v>
      </c>
      <c r="Q296" s="14">
        <f t="shared" si="68"/>
        <v>50</v>
      </c>
      <c r="R296" s="14">
        <f t="shared" si="69"/>
        <v>100</v>
      </c>
      <c r="S296" s="14">
        <f t="shared" si="70"/>
        <v>0</v>
      </c>
      <c r="T296" s="15" t="e">
        <f t="shared" si="71"/>
        <v>#REF!</v>
      </c>
    </row>
    <row r="297" spans="1:20" ht="16.5">
      <c r="A297" s="3" t="s">
        <v>1063</v>
      </c>
      <c r="B297" s="3" t="s">
        <v>704</v>
      </c>
      <c r="C297" s="3" t="s">
        <v>879</v>
      </c>
      <c r="D297" s="3" t="s">
        <v>1064</v>
      </c>
      <c r="E297" s="3" t="s">
        <v>27</v>
      </c>
      <c r="F297" s="4">
        <v>4</v>
      </c>
      <c r="G297" s="17" t="e">
        <f t="shared" si="75"/>
        <v>#REF!</v>
      </c>
      <c r="H297" s="17" t="e">
        <f t="shared" si="76"/>
        <v>#REF!</v>
      </c>
      <c r="I297" s="17"/>
      <c r="K297" s="16">
        <v>25</v>
      </c>
      <c r="L297" s="14" t="e">
        <f t="shared" si="72"/>
        <v>#REF!</v>
      </c>
      <c r="M297" s="14">
        <v>45</v>
      </c>
      <c r="N297" s="14" t="e">
        <f t="shared" si="66"/>
        <v>#REF!</v>
      </c>
      <c r="O297" s="14"/>
      <c r="P297" s="14" t="e">
        <f t="shared" si="67"/>
        <v>#REF!</v>
      </c>
      <c r="Q297" s="14">
        <f t="shared" si="68"/>
        <v>100</v>
      </c>
      <c r="R297" s="14">
        <f t="shared" si="69"/>
        <v>180</v>
      </c>
      <c r="S297" s="14">
        <f t="shared" si="70"/>
        <v>0</v>
      </c>
      <c r="T297" s="15" t="e">
        <f t="shared" si="71"/>
        <v>#REF!</v>
      </c>
    </row>
    <row r="298" spans="1:20" ht="49.5">
      <c r="A298" s="3" t="s">
        <v>1065</v>
      </c>
      <c r="B298" s="3" t="s">
        <v>897</v>
      </c>
      <c r="C298" s="3" t="s">
        <v>879</v>
      </c>
      <c r="D298" s="3" t="s">
        <v>1066</v>
      </c>
      <c r="E298" s="3" t="s">
        <v>25</v>
      </c>
      <c r="F298" s="4">
        <v>800</v>
      </c>
      <c r="G298" s="17" t="e">
        <f t="shared" si="75"/>
        <v>#REF!</v>
      </c>
      <c r="H298" s="17" t="e">
        <f t="shared" si="76"/>
        <v>#REF!</v>
      </c>
      <c r="I298" s="17"/>
      <c r="K298" s="16">
        <v>3.5</v>
      </c>
      <c r="L298" s="14" t="e">
        <f t="shared" si="72"/>
        <v>#REF!</v>
      </c>
      <c r="M298" s="14">
        <v>2.5</v>
      </c>
      <c r="N298" s="14" t="e">
        <f t="shared" si="66"/>
        <v>#REF!</v>
      </c>
      <c r="O298" s="14"/>
      <c r="P298" s="14" t="e">
        <f t="shared" si="67"/>
        <v>#REF!</v>
      </c>
      <c r="Q298" s="14">
        <f t="shared" si="68"/>
        <v>2800</v>
      </c>
      <c r="R298" s="14">
        <f t="shared" si="69"/>
        <v>2000</v>
      </c>
      <c r="S298" s="14">
        <f t="shared" si="70"/>
        <v>0</v>
      </c>
      <c r="T298" s="15" t="e">
        <f t="shared" si="71"/>
        <v>#REF!</v>
      </c>
    </row>
    <row r="299" spans="1:20" ht="49.5">
      <c r="A299" s="3" t="s">
        <v>1067</v>
      </c>
      <c r="B299" s="3" t="s">
        <v>897</v>
      </c>
      <c r="C299" s="3" t="s">
        <v>879</v>
      </c>
      <c r="D299" s="3" t="s">
        <v>1068</v>
      </c>
      <c r="E299" s="3" t="s">
        <v>25</v>
      </c>
      <c r="F299" s="4">
        <v>300</v>
      </c>
      <c r="G299" s="17" t="e">
        <f t="shared" si="75"/>
        <v>#REF!</v>
      </c>
      <c r="H299" s="17" t="e">
        <f t="shared" si="76"/>
        <v>#REF!</v>
      </c>
      <c r="I299" s="17"/>
      <c r="K299" s="16">
        <v>3.5</v>
      </c>
      <c r="L299" s="14" t="e">
        <f t="shared" si="72"/>
        <v>#REF!</v>
      </c>
      <c r="M299" s="14">
        <v>3.5</v>
      </c>
      <c r="N299" s="14" t="e">
        <f t="shared" si="66"/>
        <v>#REF!</v>
      </c>
      <c r="O299" s="14"/>
      <c r="P299" s="14" t="e">
        <f t="shared" si="67"/>
        <v>#REF!</v>
      </c>
      <c r="Q299" s="14">
        <f t="shared" si="68"/>
        <v>1050</v>
      </c>
      <c r="R299" s="14">
        <f t="shared" si="69"/>
        <v>1050</v>
      </c>
      <c r="S299" s="14">
        <f t="shared" si="70"/>
        <v>0</v>
      </c>
      <c r="T299" s="15" t="e">
        <f t="shared" si="71"/>
        <v>#REF!</v>
      </c>
    </row>
    <row r="300" spans="1:20" ht="33">
      <c r="A300" s="3" t="s">
        <v>1069</v>
      </c>
      <c r="B300" s="3" t="s">
        <v>680</v>
      </c>
      <c r="C300" s="3" t="s">
        <v>879</v>
      </c>
      <c r="D300" s="3" t="s">
        <v>1070</v>
      </c>
      <c r="E300" s="3" t="s">
        <v>27</v>
      </c>
      <c r="F300" s="4">
        <v>4</v>
      </c>
      <c r="G300" s="17" t="e">
        <f t="shared" si="75"/>
        <v>#REF!</v>
      </c>
      <c r="H300" s="17" t="e">
        <f t="shared" si="76"/>
        <v>#REF!</v>
      </c>
      <c r="I300" s="17"/>
      <c r="K300" s="16">
        <v>5</v>
      </c>
      <c r="L300" s="14" t="e">
        <f t="shared" si="72"/>
        <v>#REF!</v>
      </c>
      <c r="M300" s="14">
        <v>15</v>
      </c>
      <c r="N300" s="14" t="e">
        <f t="shared" si="66"/>
        <v>#REF!</v>
      </c>
      <c r="O300" s="14"/>
      <c r="P300" s="14" t="e">
        <f t="shared" si="67"/>
        <v>#REF!</v>
      </c>
      <c r="Q300" s="14">
        <f t="shared" si="68"/>
        <v>20</v>
      </c>
      <c r="R300" s="14">
        <f t="shared" si="69"/>
        <v>60</v>
      </c>
      <c r="S300" s="14">
        <f t="shared" si="70"/>
        <v>0</v>
      </c>
      <c r="T300" s="15" t="e">
        <f t="shared" si="71"/>
        <v>#REF!</v>
      </c>
    </row>
    <row r="301" spans="1:20" ht="16.5">
      <c r="A301" s="3" t="s">
        <v>1071</v>
      </c>
      <c r="B301" s="3" t="s">
        <v>808</v>
      </c>
      <c r="C301" s="3" t="s">
        <v>879</v>
      </c>
      <c r="D301" s="3" t="s">
        <v>809</v>
      </c>
      <c r="E301" s="3" t="s">
        <v>25</v>
      </c>
      <c r="F301" s="4">
        <v>330</v>
      </c>
      <c r="G301" s="17" t="e">
        <f t="shared" si="75"/>
        <v>#REF!</v>
      </c>
      <c r="H301" s="17" t="e">
        <f t="shared" si="76"/>
        <v>#REF!</v>
      </c>
      <c r="I301" s="17"/>
      <c r="K301" s="16">
        <v>4</v>
      </c>
      <c r="L301" s="14" t="e">
        <f t="shared" si="72"/>
        <v>#REF!</v>
      </c>
      <c r="M301" s="14">
        <v>3</v>
      </c>
      <c r="N301" s="14" t="e">
        <f t="shared" si="66"/>
        <v>#REF!</v>
      </c>
      <c r="O301" s="14"/>
      <c r="P301" s="14" t="e">
        <f t="shared" si="67"/>
        <v>#REF!</v>
      </c>
      <c r="Q301" s="14">
        <f t="shared" si="68"/>
        <v>1320</v>
      </c>
      <c r="R301" s="14">
        <f t="shared" si="69"/>
        <v>990</v>
      </c>
      <c r="S301" s="14">
        <f t="shared" si="70"/>
        <v>0</v>
      </c>
      <c r="T301" s="15" t="e">
        <f t="shared" si="71"/>
        <v>#REF!</v>
      </c>
    </row>
    <row r="302" spans="1:20" ht="49.5">
      <c r="A302" s="3" t="s">
        <v>1072</v>
      </c>
      <c r="B302" s="3" t="s">
        <v>803</v>
      </c>
      <c r="C302" s="3" t="s">
        <v>879</v>
      </c>
      <c r="D302" s="3" t="s">
        <v>1073</v>
      </c>
      <c r="E302" s="3" t="s">
        <v>29</v>
      </c>
      <c r="F302" s="4">
        <v>1</v>
      </c>
      <c r="G302" s="17" t="e">
        <f t="shared" si="75"/>
        <v>#REF!</v>
      </c>
      <c r="H302" s="17" t="e">
        <f t="shared" si="76"/>
        <v>#REF!</v>
      </c>
      <c r="I302" s="17"/>
      <c r="K302" s="16"/>
      <c r="L302" s="14" t="e">
        <f t="shared" si="72"/>
        <v>#REF!</v>
      </c>
      <c r="M302" s="14"/>
      <c r="N302" s="14" t="e">
        <f t="shared" si="66"/>
        <v>#REF!</v>
      </c>
      <c r="O302" s="14">
        <v>800</v>
      </c>
      <c r="P302" s="14" t="e">
        <f t="shared" si="67"/>
        <v>#REF!</v>
      </c>
      <c r="Q302" s="14">
        <f t="shared" si="68"/>
        <v>0</v>
      </c>
      <c r="R302" s="14">
        <f t="shared" si="69"/>
        <v>0</v>
      </c>
      <c r="S302" s="14">
        <f t="shared" si="70"/>
        <v>800</v>
      </c>
      <c r="T302" s="15" t="e">
        <f t="shared" si="71"/>
        <v>#REF!</v>
      </c>
    </row>
    <row r="303" spans="1:20" ht="28.5">
      <c r="A303" s="6"/>
      <c r="B303" s="6"/>
      <c r="C303" s="6"/>
      <c r="D303" s="6" t="s">
        <v>1074</v>
      </c>
      <c r="E303" s="6"/>
      <c r="F303" s="6"/>
      <c r="G303" s="35"/>
      <c r="H303" s="35" t="e">
        <f>SUM(H288:H302)</f>
        <v>#REF!</v>
      </c>
      <c r="I303" s="35"/>
      <c r="K303" s="16"/>
      <c r="L303" s="14" t="e">
        <f t="shared" si="72"/>
        <v>#REF!</v>
      </c>
      <c r="M303" s="14"/>
      <c r="N303" s="14" t="e">
        <f t="shared" si="66"/>
        <v>#REF!</v>
      </c>
      <c r="O303" s="14"/>
      <c r="P303" s="14" t="e">
        <f t="shared" si="67"/>
        <v>#REF!</v>
      </c>
      <c r="Q303" s="14">
        <f t="shared" si="68"/>
        <v>0</v>
      </c>
      <c r="R303" s="14">
        <f t="shared" si="69"/>
        <v>0</v>
      </c>
      <c r="S303" s="14">
        <f t="shared" si="70"/>
        <v>0</v>
      </c>
      <c r="T303" s="15" t="e">
        <f t="shared" si="71"/>
        <v>#REF!</v>
      </c>
    </row>
    <row r="304" spans="1:20" ht="28.5">
      <c r="A304" s="2" t="s">
        <v>1075</v>
      </c>
      <c r="B304" s="2"/>
      <c r="C304" s="2"/>
      <c r="D304" s="2" t="s">
        <v>1076</v>
      </c>
      <c r="E304" s="2"/>
      <c r="F304" s="2"/>
      <c r="G304" s="34"/>
      <c r="H304" s="34"/>
      <c r="I304" s="34"/>
      <c r="K304" s="16"/>
      <c r="L304" s="14" t="e">
        <f t="shared" si="72"/>
        <v>#REF!</v>
      </c>
      <c r="M304" s="14"/>
      <c r="N304" s="14" t="e">
        <f t="shared" si="66"/>
        <v>#REF!</v>
      </c>
      <c r="O304" s="14"/>
      <c r="P304" s="14" t="e">
        <f t="shared" si="67"/>
        <v>#REF!</v>
      </c>
      <c r="Q304" s="14">
        <f t="shared" si="68"/>
        <v>0</v>
      </c>
      <c r="R304" s="14">
        <f t="shared" si="69"/>
        <v>0</v>
      </c>
      <c r="S304" s="14">
        <f t="shared" si="70"/>
        <v>0</v>
      </c>
      <c r="T304" s="15" t="e">
        <f t="shared" si="71"/>
        <v>#REF!</v>
      </c>
    </row>
    <row r="305" spans="1:20" ht="33">
      <c r="A305" s="3" t="s">
        <v>1077</v>
      </c>
      <c r="B305" s="3" t="s">
        <v>1078</v>
      </c>
      <c r="C305" s="3" t="s">
        <v>879</v>
      </c>
      <c r="D305" s="3" t="s">
        <v>1079</v>
      </c>
      <c r="E305" s="3" t="s">
        <v>29</v>
      </c>
      <c r="F305" s="4">
        <v>3</v>
      </c>
      <c r="G305" s="17" t="e">
        <f t="shared" ref="G305:G333" si="77">L305+N305+P305</f>
        <v>#REF!</v>
      </c>
      <c r="H305" s="17" t="e">
        <f t="shared" ref="H305:H333" si="78">ROUND(F305*G305,2)</f>
        <v>#REF!</v>
      </c>
      <c r="I305" s="17"/>
      <c r="K305" s="16">
        <v>700</v>
      </c>
      <c r="L305" s="14" t="e">
        <f t="shared" si="72"/>
        <v>#REF!</v>
      </c>
      <c r="M305" s="14">
        <v>7500</v>
      </c>
      <c r="N305" s="14" t="e">
        <f t="shared" si="66"/>
        <v>#REF!</v>
      </c>
      <c r="O305" s="14"/>
      <c r="P305" s="14" t="e">
        <f t="shared" si="67"/>
        <v>#REF!</v>
      </c>
      <c r="Q305" s="14">
        <f t="shared" si="68"/>
        <v>2100</v>
      </c>
      <c r="R305" s="14">
        <f t="shared" si="69"/>
        <v>22500</v>
      </c>
      <c r="S305" s="14">
        <f t="shared" si="70"/>
        <v>0</v>
      </c>
      <c r="T305" s="15" t="e">
        <f t="shared" si="71"/>
        <v>#REF!</v>
      </c>
    </row>
    <row r="306" spans="1:20" ht="33">
      <c r="A306" s="3" t="s">
        <v>1080</v>
      </c>
      <c r="B306" s="3" t="s">
        <v>1081</v>
      </c>
      <c r="C306" s="3" t="s">
        <v>879</v>
      </c>
      <c r="D306" s="3" t="s">
        <v>1082</v>
      </c>
      <c r="E306" s="3" t="s">
        <v>27</v>
      </c>
      <c r="F306" s="4">
        <v>388</v>
      </c>
      <c r="G306" s="17" t="e">
        <f t="shared" si="77"/>
        <v>#REF!</v>
      </c>
      <c r="H306" s="17" t="e">
        <f t="shared" si="78"/>
        <v>#REF!</v>
      </c>
      <c r="I306" s="17"/>
      <c r="K306" s="16">
        <v>25</v>
      </c>
      <c r="L306" s="14" t="e">
        <f t="shared" si="72"/>
        <v>#REF!</v>
      </c>
      <c r="M306" s="14">
        <v>15</v>
      </c>
      <c r="N306" s="14" t="e">
        <f t="shared" si="66"/>
        <v>#REF!</v>
      </c>
      <c r="O306" s="14"/>
      <c r="P306" s="14" t="e">
        <f t="shared" si="67"/>
        <v>#REF!</v>
      </c>
      <c r="Q306" s="14">
        <f t="shared" si="68"/>
        <v>9700</v>
      </c>
      <c r="R306" s="14">
        <f t="shared" si="69"/>
        <v>5820</v>
      </c>
      <c r="S306" s="14">
        <f t="shared" si="70"/>
        <v>0</v>
      </c>
      <c r="T306" s="15" t="e">
        <f t="shared" si="71"/>
        <v>#REF!</v>
      </c>
    </row>
    <row r="307" spans="1:20" ht="33">
      <c r="A307" s="3" t="s">
        <v>1083</v>
      </c>
      <c r="B307" s="3" t="s">
        <v>1084</v>
      </c>
      <c r="C307" s="3" t="s">
        <v>879</v>
      </c>
      <c r="D307" s="3" t="s">
        <v>1085</v>
      </c>
      <c r="E307" s="3" t="s">
        <v>27</v>
      </c>
      <c r="F307" s="4">
        <v>188</v>
      </c>
      <c r="G307" s="17" t="e">
        <f t="shared" si="77"/>
        <v>#REF!</v>
      </c>
      <c r="H307" s="17" t="e">
        <f t="shared" si="78"/>
        <v>#REF!</v>
      </c>
      <c r="I307" s="17"/>
      <c r="K307" s="16">
        <v>25</v>
      </c>
      <c r="L307" s="14" t="e">
        <f t="shared" si="72"/>
        <v>#REF!</v>
      </c>
      <c r="M307" s="14">
        <v>30</v>
      </c>
      <c r="N307" s="14" t="e">
        <f t="shared" si="66"/>
        <v>#REF!</v>
      </c>
      <c r="O307" s="14"/>
      <c r="P307" s="14" t="e">
        <f t="shared" si="67"/>
        <v>#REF!</v>
      </c>
      <c r="Q307" s="14">
        <f t="shared" si="68"/>
        <v>4700</v>
      </c>
      <c r="R307" s="14">
        <f t="shared" si="69"/>
        <v>5640</v>
      </c>
      <c r="S307" s="14">
        <f t="shared" si="70"/>
        <v>0</v>
      </c>
      <c r="T307" s="15" t="e">
        <f t="shared" si="71"/>
        <v>#REF!</v>
      </c>
    </row>
    <row r="308" spans="1:20" ht="33">
      <c r="A308" s="3" t="s">
        <v>1086</v>
      </c>
      <c r="B308" s="3" t="s">
        <v>1087</v>
      </c>
      <c r="C308" s="3" t="s">
        <v>879</v>
      </c>
      <c r="D308" s="3" t="s">
        <v>1088</v>
      </c>
      <c r="E308" s="3" t="s">
        <v>27</v>
      </c>
      <c r="F308" s="4">
        <v>6</v>
      </c>
      <c r="G308" s="17" t="e">
        <f t="shared" si="77"/>
        <v>#REF!</v>
      </c>
      <c r="H308" s="17" t="e">
        <f t="shared" si="78"/>
        <v>#REF!</v>
      </c>
      <c r="I308" s="17"/>
      <c r="K308" s="16">
        <v>75</v>
      </c>
      <c r="L308" s="14" t="e">
        <f t="shared" si="72"/>
        <v>#REF!</v>
      </c>
      <c r="M308" s="14">
        <v>140</v>
      </c>
      <c r="N308" s="14" t="e">
        <f t="shared" si="66"/>
        <v>#REF!</v>
      </c>
      <c r="O308" s="14"/>
      <c r="P308" s="14" t="e">
        <f t="shared" si="67"/>
        <v>#REF!</v>
      </c>
      <c r="Q308" s="14">
        <f t="shared" si="68"/>
        <v>450</v>
      </c>
      <c r="R308" s="14">
        <f t="shared" si="69"/>
        <v>840</v>
      </c>
      <c r="S308" s="14">
        <f t="shared" si="70"/>
        <v>0</v>
      </c>
      <c r="T308" s="15" t="e">
        <f t="shared" si="71"/>
        <v>#REF!</v>
      </c>
    </row>
    <row r="309" spans="1:20" ht="33">
      <c r="A309" s="3" t="s">
        <v>1089</v>
      </c>
      <c r="B309" s="3" t="s">
        <v>1087</v>
      </c>
      <c r="C309" s="3" t="s">
        <v>879</v>
      </c>
      <c r="D309" s="3" t="s">
        <v>1090</v>
      </c>
      <c r="E309" s="3" t="s">
        <v>27</v>
      </c>
      <c r="F309" s="4">
        <v>180</v>
      </c>
      <c r="G309" s="17" t="e">
        <f t="shared" si="77"/>
        <v>#REF!</v>
      </c>
      <c r="H309" s="17" t="e">
        <f t="shared" si="78"/>
        <v>#REF!</v>
      </c>
      <c r="I309" s="17"/>
      <c r="K309" s="16">
        <v>75</v>
      </c>
      <c r="L309" s="14" t="e">
        <f t="shared" si="72"/>
        <v>#REF!</v>
      </c>
      <c r="M309" s="14">
        <v>155</v>
      </c>
      <c r="N309" s="14" t="e">
        <f t="shared" si="66"/>
        <v>#REF!</v>
      </c>
      <c r="O309" s="14"/>
      <c r="P309" s="14" t="e">
        <f t="shared" si="67"/>
        <v>#REF!</v>
      </c>
      <c r="Q309" s="14">
        <f t="shared" si="68"/>
        <v>13500</v>
      </c>
      <c r="R309" s="14">
        <f t="shared" si="69"/>
        <v>27900</v>
      </c>
      <c r="S309" s="14">
        <f t="shared" si="70"/>
        <v>0</v>
      </c>
      <c r="T309" s="15" t="e">
        <f t="shared" si="71"/>
        <v>#REF!</v>
      </c>
    </row>
    <row r="310" spans="1:20" ht="33">
      <c r="A310" s="3" t="s">
        <v>1091</v>
      </c>
      <c r="B310" s="3" t="s">
        <v>1087</v>
      </c>
      <c r="C310" s="3" t="s">
        <v>879</v>
      </c>
      <c r="D310" s="3" t="s">
        <v>1092</v>
      </c>
      <c r="E310" s="3" t="s">
        <v>27</v>
      </c>
      <c r="F310" s="4">
        <v>202</v>
      </c>
      <c r="G310" s="17" t="e">
        <f t="shared" si="77"/>
        <v>#REF!</v>
      </c>
      <c r="H310" s="17" t="e">
        <f t="shared" si="78"/>
        <v>#REF!</v>
      </c>
      <c r="I310" s="17"/>
      <c r="K310" s="16">
        <v>75</v>
      </c>
      <c r="L310" s="14" t="e">
        <f t="shared" si="72"/>
        <v>#REF!</v>
      </c>
      <c r="M310" s="14">
        <v>155</v>
      </c>
      <c r="N310" s="14" t="e">
        <f t="shared" si="66"/>
        <v>#REF!</v>
      </c>
      <c r="O310" s="14"/>
      <c r="P310" s="14" t="e">
        <f t="shared" si="67"/>
        <v>#REF!</v>
      </c>
      <c r="Q310" s="14">
        <f t="shared" si="68"/>
        <v>15150</v>
      </c>
      <c r="R310" s="14">
        <f t="shared" si="69"/>
        <v>31310</v>
      </c>
      <c r="S310" s="14">
        <f t="shared" si="70"/>
        <v>0</v>
      </c>
      <c r="T310" s="15" t="e">
        <f t="shared" si="71"/>
        <v>#REF!</v>
      </c>
    </row>
    <row r="311" spans="1:20" ht="66">
      <c r="A311" s="3" t="s">
        <v>1093</v>
      </c>
      <c r="B311" s="3" t="s">
        <v>1094</v>
      </c>
      <c r="C311" s="3" t="s">
        <v>879</v>
      </c>
      <c r="D311" s="3" t="s">
        <v>1095</v>
      </c>
      <c r="E311" s="3" t="s">
        <v>27</v>
      </c>
      <c r="F311" s="4">
        <v>8</v>
      </c>
      <c r="G311" s="17" t="e">
        <f t="shared" si="77"/>
        <v>#REF!</v>
      </c>
      <c r="H311" s="17" t="e">
        <f t="shared" si="78"/>
        <v>#REF!</v>
      </c>
      <c r="I311" s="17"/>
      <c r="K311" s="16">
        <v>150</v>
      </c>
      <c r="L311" s="14" t="e">
        <f t="shared" si="72"/>
        <v>#REF!</v>
      </c>
      <c r="M311" s="14">
        <v>630</v>
      </c>
      <c r="N311" s="14" t="e">
        <f t="shared" si="66"/>
        <v>#REF!</v>
      </c>
      <c r="O311" s="14"/>
      <c r="P311" s="14" t="e">
        <f t="shared" si="67"/>
        <v>#REF!</v>
      </c>
      <c r="Q311" s="14">
        <f t="shared" si="68"/>
        <v>1200</v>
      </c>
      <c r="R311" s="14">
        <f t="shared" si="69"/>
        <v>5040</v>
      </c>
      <c r="S311" s="14">
        <f t="shared" si="70"/>
        <v>0</v>
      </c>
      <c r="T311" s="15" t="e">
        <f t="shared" si="71"/>
        <v>#REF!</v>
      </c>
    </row>
    <row r="312" spans="1:20" ht="33">
      <c r="A312" s="3" t="s">
        <v>1096</v>
      </c>
      <c r="B312" s="3" t="s">
        <v>917</v>
      </c>
      <c r="C312" s="3" t="s">
        <v>879</v>
      </c>
      <c r="D312" s="3" t="s">
        <v>1097</v>
      </c>
      <c r="E312" s="3" t="s">
        <v>27</v>
      </c>
      <c r="F312" s="4">
        <v>31</v>
      </c>
      <c r="G312" s="17" t="e">
        <f t="shared" si="77"/>
        <v>#REF!</v>
      </c>
      <c r="H312" s="17" t="e">
        <f t="shared" si="78"/>
        <v>#REF!</v>
      </c>
      <c r="I312" s="17"/>
      <c r="K312" s="16">
        <v>75</v>
      </c>
      <c r="L312" s="14" t="e">
        <f t="shared" si="72"/>
        <v>#REF!</v>
      </c>
      <c r="M312" s="14">
        <v>165</v>
      </c>
      <c r="N312" s="14" t="e">
        <f t="shared" si="66"/>
        <v>#REF!</v>
      </c>
      <c r="O312" s="14"/>
      <c r="P312" s="14" t="e">
        <f t="shared" si="67"/>
        <v>#REF!</v>
      </c>
      <c r="Q312" s="14">
        <f t="shared" si="68"/>
        <v>2325</v>
      </c>
      <c r="R312" s="14">
        <f t="shared" si="69"/>
        <v>5115</v>
      </c>
      <c r="S312" s="14">
        <f t="shared" si="70"/>
        <v>0</v>
      </c>
      <c r="T312" s="15" t="e">
        <f t="shared" si="71"/>
        <v>#REF!</v>
      </c>
    </row>
    <row r="313" spans="1:20" ht="49.5">
      <c r="A313" s="3" t="s">
        <v>1098</v>
      </c>
      <c r="B313" s="3" t="s">
        <v>917</v>
      </c>
      <c r="C313" s="3" t="s">
        <v>879</v>
      </c>
      <c r="D313" s="3" t="s">
        <v>1099</v>
      </c>
      <c r="E313" s="3" t="s">
        <v>27</v>
      </c>
      <c r="F313" s="4">
        <v>46</v>
      </c>
      <c r="G313" s="17" t="e">
        <f t="shared" si="77"/>
        <v>#REF!</v>
      </c>
      <c r="H313" s="17" t="e">
        <f t="shared" si="78"/>
        <v>#REF!</v>
      </c>
      <c r="I313" s="17"/>
      <c r="K313" s="16">
        <v>300</v>
      </c>
      <c r="L313" s="14" t="e">
        <f t="shared" si="72"/>
        <v>#REF!</v>
      </c>
      <c r="M313" s="14">
        <v>410</v>
      </c>
      <c r="N313" s="14" t="e">
        <f t="shared" si="66"/>
        <v>#REF!</v>
      </c>
      <c r="O313" s="14"/>
      <c r="P313" s="14" t="e">
        <f t="shared" si="67"/>
        <v>#REF!</v>
      </c>
      <c r="Q313" s="14">
        <f t="shared" si="68"/>
        <v>13800</v>
      </c>
      <c r="R313" s="14">
        <f t="shared" si="69"/>
        <v>18860</v>
      </c>
      <c r="S313" s="14">
        <f t="shared" si="70"/>
        <v>0</v>
      </c>
      <c r="T313" s="15" t="e">
        <f t="shared" si="71"/>
        <v>#REF!</v>
      </c>
    </row>
    <row r="314" spans="1:20" ht="66">
      <c r="A314" s="3" t="s">
        <v>1100</v>
      </c>
      <c r="B314" s="3" t="s">
        <v>917</v>
      </c>
      <c r="C314" s="3" t="s">
        <v>879</v>
      </c>
      <c r="D314" s="3" t="s">
        <v>1101</v>
      </c>
      <c r="E314" s="3" t="s">
        <v>27</v>
      </c>
      <c r="F314" s="4">
        <v>19</v>
      </c>
      <c r="G314" s="17" t="e">
        <f t="shared" si="77"/>
        <v>#REF!</v>
      </c>
      <c r="H314" s="17" t="e">
        <f t="shared" si="78"/>
        <v>#REF!</v>
      </c>
      <c r="I314" s="17"/>
      <c r="K314" s="16">
        <v>300</v>
      </c>
      <c r="L314" s="14" t="e">
        <f t="shared" si="72"/>
        <v>#REF!</v>
      </c>
      <c r="M314" s="14">
        <v>390</v>
      </c>
      <c r="N314" s="14" t="e">
        <f t="shared" si="66"/>
        <v>#REF!</v>
      </c>
      <c r="O314" s="14"/>
      <c r="P314" s="14" t="e">
        <f t="shared" si="67"/>
        <v>#REF!</v>
      </c>
      <c r="Q314" s="14">
        <f t="shared" si="68"/>
        <v>5700</v>
      </c>
      <c r="R314" s="14">
        <f t="shared" si="69"/>
        <v>7410</v>
      </c>
      <c r="S314" s="14">
        <f t="shared" si="70"/>
        <v>0</v>
      </c>
      <c r="T314" s="15" t="e">
        <f t="shared" si="71"/>
        <v>#REF!</v>
      </c>
    </row>
    <row r="315" spans="1:20" ht="49.5">
      <c r="A315" s="3" t="s">
        <v>1102</v>
      </c>
      <c r="B315" s="3" t="s">
        <v>1103</v>
      </c>
      <c r="C315" s="3" t="s">
        <v>879</v>
      </c>
      <c r="D315" s="3" t="s">
        <v>1104</v>
      </c>
      <c r="E315" s="3" t="s">
        <v>27</v>
      </c>
      <c r="F315" s="4">
        <v>34</v>
      </c>
      <c r="G315" s="17" t="e">
        <f t="shared" si="77"/>
        <v>#REF!</v>
      </c>
      <c r="H315" s="17" t="e">
        <f t="shared" si="78"/>
        <v>#REF!</v>
      </c>
      <c r="I315" s="17"/>
      <c r="K315" s="16">
        <v>75</v>
      </c>
      <c r="L315" s="14" t="e">
        <f t="shared" si="72"/>
        <v>#REF!</v>
      </c>
      <c r="M315" s="14">
        <v>220</v>
      </c>
      <c r="N315" s="14" t="e">
        <f t="shared" si="66"/>
        <v>#REF!</v>
      </c>
      <c r="O315" s="14"/>
      <c r="P315" s="14" t="e">
        <f t="shared" si="67"/>
        <v>#REF!</v>
      </c>
      <c r="Q315" s="14">
        <f t="shared" si="68"/>
        <v>2550</v>
      </c>
      <c r="R315" s="14">
        <f t="shared" si="69"/>
        <v>7480</v>
      </c>
      <c r="S315" s="14">
        <f t="shared" si="70"/>
        <v>0</v>
      </c>
      <c r="T315" s="15" t="e">
        <f t="shared" si="71"/>
        <v>#REF!</v>
      </c>
    </row>
    <row r="316" spans="1:20" ht="33">
      <c r="A316" s="3" t="s">
        <v>1105</v>
      </c>
      <c r="B316" s="3" t="s">
        <v>1103</v>
      </c>
      <c r="C316" s="3" t="s">
        <v>879</v>
      </c>
      <c r="D316" s="3" t="s">
        <v>1106</v>
      </c>
      <c r="E316" s="3" t="s">
        <v>27</v>
      </c>
      <c r="F316" s="4">
        <v>6</v>
      </c>
      <c r="G316" s="17" t="e">
        <f t="shared" si="77"/>
        <v>#REF!</v>
      </c>
      <c r="H316" s="17" t="e">
        <f t="shared" si="78"/>
        <v>#REF!</v>
      </c>
      <c r="I316" s="17"/>
      <c r="K316" s="16">
        <v>75</v>
      </c>
      <c r="L316" s="14" t="e">
        <f t="shared" si="72"/>
        <v>#REF!</v>
      </c>
      <c r="M316" s="14">
        <v>250</v>
      </c>
      <c r="N316" s="14" t="e">
        <f t="shared" si="66"/>
        <v>#REF!</v>
      </c>
      <c r="O316" s="14"/>
      <c r="P316" s="14" t="e">
        <f t="shared" si="67"/>
        <v>#REF!</v>
      </c>
      <c r="Q316" s="14">
        <f t="shared" si="68"/>
        <v>450</v>
      </c>
      <c r="R316" s="14">
        <f t="shared" si="69"/>
        <v>1500</v>
      </c>
      <c r="S316" s="14">
        <f t="shared" si="70"/>
        <v>0</v>
      </c>
      <c r="T316" s="15" t="e">
        <f t="shared" si="71"/>
        <v>#REF!</v>
      </c>
    </row>
    <row r="317" spans="1:20" ht="49.5">
      <c r="A317" s="3" t="s">
        <v>1107</v>
      </c>
      <c r="B317" s="3" t="s">
        <v>1108</v>
      </c>
      <c r="C317" s="3" t="s">
        <v>879</v>
      </c>
      <c r="D317" s="3" t="s">
        <v>1109</v>
      </c>
      <c r="E317" s="3" t="s">
        <v>27</v>
      </c>
      <c r="F317" s="4">
        <v>34</v>
      </c>
      <c r="G317" s="17" t="e">
        <f t="shared" si="77"/>
        <v>#REF!</v>
      </c>
      <c r="H317" s="17" t="e">
        <f t="shared" si="78"/>
        <v>#REF!</v>
      </c>
      <c r="I317" s="17"/>
      <c r="K317" s="16">
        <v>25</v>
      </c>
      <c r="L317" s="14" t="e">
        <f t="shared" si="72"/>
        <v>#REF!</v>
      </c>
      <c r="M317" s="14">
        <v>50</v>
      </c>
      <c r="N317" s="14" t="e">
        <f t="shared" si="66"/>
        <v>#REF!</v>
      </c>
      <c r="O317" s="14"/>
      <c r="P317" s="14" t="e">
        <f t="shared" si="67"/>
        <v>#REF!</v>
      </c>
      <c r="Q317" s="14">
        <f t="shared" si="68"/>
        <v>850</v>
      </c>
      <c r="R317" s="14">
        <f t="shared" si="69"/>
        <v>1700</v>
      </c>
      <c r="S317" s="14">
        <f t="shared" si="70"/>
        <v>0</v>
      </c>
      <c r="T317" s="15" t="e">
        <f t="shared" si="71"/>
        <v>#REF!</v>
      </c>
    </row>
    <row r="318" spans="1:20" ht="66">
      <c r="A318" s="3" t="s">
        <v>1110</v>
      </c>
      <c r="B318" s="3" t="s">
        <v>1108</v>
      </c>
      <c r="C318" s="3" t="s">
        <v>879</v>
      </c>
      <c r="D318" s="3" t="s">
        <v>1111</v>
      </c>
      <c r="E318" s="3" t="s">
        <v>27</v>
      </c>
      <c r="F318" s="4">
        <v>6</v>
      </c>
      <c r="G318" s="17" t="e">
        <f t="shared" si="77"/>
        <v>#REF!</v>
      </c>
      <c r="H318" s="17" t="e">
        <f t="shared" si="78"/>
        <v>#REF!</v>
      </c>
      <c r="I318" s="17"/>
      <c r="K318" s="16">
        <v>25</v>
      </c>
      <c r="L318" s="14" t="e">
        <f t="shared" si="72"/>
        <v>#REF!</v>
      </c>
      <c r="M318" s="14">
        <v>50</v>
      </c>
      <c r="N318" s="14" t="e">
        <f t="shared" si="66"/>
        <v>#REF!</v>
      </c>
      <c r="O318" s="14"/>
      <c r="P318" s="14" t="e">
        <f t="shared" si="67"/>
        <v>#REF!</v>
      </c>
      <c r="Q318" s="14">
        <f t="shared" si="68"/>
        <v>150</v>
      </c>
      <c r="R318" s="14">
        <f t="shared" si="69"/>
        <v>300</v>
      </c>
      <c r="S318" s="14">
        <f t="shared" si="70"/>
        <v>0</v>
      </c>
      <c r="T318" s="15" t="e">
        <f t="shared" si="71"/>
        <v>#REF!</v>
      </c>
    </row>
    <row r="319" spans="1:20" ht="33">
      <c r="A319" s="3" t="s">
        <v>1112</v>
      </c>
      <c r="B319" s="3" t="s">
        <v>1087</v>
      </c>
      <c r="C319" s="3" t="s">
        <v>879</v>
      </c>
      <c r="D319" s="3" t="s">
        <v>1113</v>
      </c>
      <c r="E319" s="3" t="s">
        <v>27</v>
      </c>
      <c r="F319" s="4">
        <v>4</v>
      </c>
      <c r="G319" s="17" t="e">
        <f t="shared" si="77"/>
        <v>#REF!</v>
      </c>
      <c r="H319" s="17" t="e">
        <f t="shared" si="78"/>
        <v>#REF!</v>
      </c>
      <c r="I319" s="17"/>
      <c r="K319" s="16">
        <v>1500</v>
      </c>
      <c r="L319" s="14" t="e">
        <f t="shared" si="72"/>
        <v>#REF!</v>
      </c>
      <c r="M319" s="14">
        <v>4500</v>
      </c>
      <c r="N319" s="14" t="e">
        <f t="shared" si="66"/>
        <v>#REF!</v>
      </c>
      <c r="O319" s="14"/>
      <c r="P319" s="14" t="e">
        <f t="shared" si="67"/>
        <v>#REF!</v>
      </c>
      <c r="Q319" s="14">
        <f t="shared" si="68"/>
        <v>6000</v>
      </c>
      <c r="R319" s="14">
        <f t="shared" si="69"/>
        <v>18000</v>
      </c>
      <c r="S319" s="14">
        <f t="shared" si="70"/>
        <v>0</v>
      </c>
      <c r="T319" s="15" t="e">
        <f t="shared" si="71"/>
        <v>#REF!</v>
      </c>
    </row>
    <row r="320" spans="1:20" ht="33">
      <c r="A320" s="3" t="s">
        <v>1114</v>
      </c>
      <c r="B320" s="3" t="s">
        <v>955</v>
      </c>
      <c r="C320" s="3" t="s">
        <v>879</v>
      </c>
      <c r="D320" s="3" t="s">
        <v>1115</v>
      </c>
      <c r="E320" s="3" t="s">
        <v>27</v>
      </c>
      <c r="F320" s="4">
        <v>6</v>
      </c>
      <c r="G320" s="17" t="e">
        <f t="shared" si="77"/>
        <v>#REF!</v>
      </c>
      <c r="H320" s="17" t="e">
        <f t="shared" si="78"/>
        <v>#REF!</v>
      </c>
      <c r="I320" s="17"/>
      <c r="K320" s="16">
        <v>700</v>
      </c>
      <c r="L320" s="14" t="e">
        <f t="shared" si="72"/>
        <v>#REF!</v>
      </c>
      <c r="M320" s="14">
        <v>2200</v>
      </c>
      <c r="N320" s="14" t="e">
        <f t="shared" si="66"/>
        <v>#REF!</v>
      </c>
      <c r="O320" s="14"/>
      <c r="P320" s="14" t="e">
        <f t="shared" si="67"/>
        <v>#REF!</v>
      </c>
      <c r="Q320" s="14">
        <f t="shared" si="68"/>
        <v>4200</v>
      </c>
      <c r="R320" s="14">
        <f t="shared" si="69"/>
        <v>13200</v>
      </c>
      <c r="S320" s="14">
        <f t="shared" si="70"/>
        <v>0</v>
      </c>
      <c r="T320" s="15" t="e">
        <f t="shared" si="71"/>
        <v>#REF!</v>
      </c>
    </row>
    <row r="321" spans="1:20" ht="132">
      <c r="A321" s="3" t="s">
        <v>1116</v>
      </c>
      <c r="B321" s="3" t="s">
        <v>1117</v>
      </c>
      <c r="C321" s="3" t="s">
        <v>879</v>
      </c>
      <c r="D321" s="3" t="s">
        <v>1118</v>
      </c>
      <c r="E321" s="3" t="s">
        <v>27</v>
      </c>
      <c r="F321" s="4">
        <v>12</v>
      </c>
      <c r="G321" s="17" t="e">
        <f t="shared" si="77"/>
        <v>#REF!</v>
      </c>
      <c r="H321" s="17" t="e">
        <f t="shared" si="78"/>
        <v>#REF!</v>
      </c>
      <c r="I321" s="17"/>
      <c r="K321" s="16">
        <v>25</v>
      </c>
      <c r="L321" s="14" t="e">
        <f t="shared" si="72"/>
        <v>#REF!</v>
      </c>
      <c r="M321" s="14">
        <v>60</v>
      </c>
      <c r="N321" s="14" t="e">
        <f t="shared" si="66"/>
        <v>#REF!</v>
      </c>
      <c r="O321" s="14"/>
      <c r="P321" s="14" t="e">
        <f t="shared" si="67"/>
        <v>#REF!</v>
      </c>
      <c r="Q321" s="14">
        <f t="shared" si="68"/>
        <v>300</v>
      </c>
      <c r="R321" s="14">
        <f t="shared" si="69"/>
        <v>720</v>
      </c>
      <c r="S321" s="14">
        <f t="shared" si="70"/>
        <v>0</v>
      </c>
      <c r="T321" s="15" t="e">
        <f t="shared" si="71"/>
        <v>#REF!</v>
      </c>
    </row>
    <row r="322" spans="1:20" ht="49.5">
      <c r="A322" s="3" t="s">
        <v>1119</v>
      </c>
      <c r="B322" s="3" t="s">
        <v>917</v>
      </c>
      <c r="C322" s="3" t="s">
        <v>879</v>
      </c>
      <c r="D322" s="3" t="s">
        <v>1120</v>
      </c>
      <c r="E322" s="3" t="s">
        <v>27</v>
      </c>
      <c r="F322" s="4">
        <v>8</v>
      </c>
      <c r="G322" s="17" t="e">
        <f t="shared" si="77"/>
        <v>#REF!</v>
      </c>
      <c r="H322" s="17" t="e">
        <f t="shared" si="78"/>
        <v>#REF!</v>
      </c>
      <c r="I322" s="17"/>
      <c r="K322" s="16">
        <v>75</v>
      </c>
      <c r="L322" s="14" t="e">
        <f t="shared" si="72"/>
        <v>#REF!</v>
      </c>
      <c r="M322" s="14">
        <v>180</v>
      </c>
      <c r="N322" s="14" t="e">
        <f t="shared" si="66"/>
        <v>#REF!</v>
      </c>
      <c r="O322" s="14"/>
      <c r="P322" s="14" t="e">
        <f t="shared" si="67"/>
        <v>#REF!</v>
      </c>
      <c r="Q322" s="14">
        <f t="shared" si="68"/>
        <v>600</v>
      </c>
      <c r="R322" s="14">
        <f t="shared" si="69"/>
        <v>1440</v>
      </c>
      <c r="S322" s="14">
        <f t="shared" si="70"/>
        <v>0</v>
      </c>
      <c r="T322" s="15" t="e">
        <f t="shared" si="71"/>
        <v>#REF!</v>
      </c>
    </row>
    <row r="323" spans="1:20" ht="33">
      <c r="A323" s="3" t="s">
        <v>1121</v>
      </c>
      <c r="B323" s="3" t="s">
        <v>917</v>
      </c>
      <c r="C323" s="3" t="s">
        <v>879</v>
      </c>
      <c r="D323" s="3" t="s">
        <v>1122</v>
      </c>
      <c r="E323" s="3" t="s">
        <v>27</v>
      </c>
      <c r="F323" s="4">
        <v>6</v>
      </c>
      <c r="G323" s="17" t="e">
        <f t="shared" si="77"/>
        <v>#REF!</v>
      </c>
      <c r="H323" s="17" t="e">
        <f t="shared" si="78"/>
        <v>#REF!</v>
      </c>
      <c r="I323" s="17"/>
      <c r="K323" s="16">
        <v>75</v>
      </c>
      <c r="L323" s="14" t="e">
        <f t="shared" si="72"/>
        <v>#REF!</v>
      </c>
      <c r="M323" s="14">
        <v>180</v>
      </c>
      <c r="N323" s="14" t="e">
        <f t="shared" si="66"/>
        <v>#REF!</v>
      </c>
      <c r="O323" s="14"/>
      <c r="P323" s="14" t="e">
        <f t="shared" si="67"/>
        <v>#REF!</v>
      </c>
      <c r="Q323" s="14">
        <f t="shared" si="68"/>
        <v>450</v>
      </c>
      <c r="R323" s="14">
        <f t="shared" si="69"/>
        <v>1080</v>
      </c>
      <c r="S323" s="14">
        <f t="shared" si="70"/>
        <v>0</v>
      </c>
      <c r="T323" s="15" t="e">
        <f t="shared" si="71"/>
        <v>#REF!</v>
      </c>
    </row>
    <row r="324" spans="1:20" ht="33">
      <c r="A324" s="3" t="s">
        <v>1123</v>
      </c>
      <c r="B324" s="3" t="s">
        <v>897</v>
      </c>
      <c r="C324" s="3" t="s">
        <v>879</v>
      </c>
      <c r="D324" s="3" t="s">
        <v>1124</v>
      </c>
      <c r="E324" s="3" t="s">
        <v>25</v>
      </c>
      <c r="F324" s="4">
        <v>300</v>
      </c>
      <c r="G324" s="17" t="e">
        <f t="shared" si="77"/>
        <v>#REF!</v>
      </c>
      <c r="H324" s="17" t="e">
        <f t="shared" si="78"/>
        <v>#REF!</v>
      </c>
      <c r="I324" s="17"/>
      <c r="K324" s="16">
        <v>4</v>
      </c>
      <c r="L324" s="14" t="e">
        <f t="shared" si="72"/>
        <v>#REF!</v>
      </c>
      <c r="M324" s="14">
        <v>9</v>
      </c>
      <c r="N324" s="14" t="e">
        <f t="shared" si="66"/>
        <v>#REF!</v>
      </c>
      <c r="O324" s="14"/>
      <c r="P324" s="14" t="e">
        <f t="shared" si="67"/>
        <v>#REF!</v>
      </c>
      <c r="Q324" s="14">
        <f t="shared" si="68"/>
        <v>1200</v>
      </c>
      <c r="R324" s="14">
        <f t="shared" si="69"/>
        <v>2700</v>
      </c>
      <c r="S324" s="14">
        <f t="shared" si="70"/>
        <v>0</v>
      </c>
      <c r="T324" s="15" t="e">
        <f t="shared" si="71"/>
        <v>#REF!</v>
      </c>
    </row>
    <row r="325" spans="1:20" ht="49.5">
      <c r="A325" s="3" t="s">
        <v>1125</v>
      </c>
      <c r="B325" s="3" t="s">
        <v>897</v>
      </c>
      <c r="C325" s="3" t="s">
        <v>879</v>
      </c>
      <c r="D325" s="3" t="s">
        <v>1126</v>
      </c>
      <c r="E325" s="3" t="s">
        <v>25</v>
      </c>
      <c r="F325" s="4">
        <v>2000</v>
      </c>
      <c r="G325" s="17" t="e">
        <f t="shared" si="77"/>
        <v>#REF!</v>
      </c>
      <c r="H325" s="17" t="e">
        <f t="shared" si="78"/>
        <v>#REF!</v>
      </c>
      <c r="I325" s="17"/>
      <c r="K325" s="16">
        <v>4</v>
      </c>
      <c r="L325" s="14" t="e">
        <f t="shared" si="72"/>
        <v>#REF!</v>
      </c>
      <c r="M325" s="14">
        <v>6</v>
      </c>
      <c r="N325" s="14" t="e">
        <f t="shared" si="66"/>
        <v>#REF!</v>
      </c>
      <c r="O325" s="14"/>
      <c r="P325" s="14" t="e">
        <f t="shared" si="67"/>
        <v>#REF!</v>
      </c>
      <c r="Q325" s="14">
        <f t="shared" si="68"/>
        <v>8000</v>
      </c>
      <c r="R325" s="14">
        <f t="shared" si="69"/>
        <v>12000</v>
      </c>
      <c r="S325" s="14">
        <f t="shared" si="70"/>
        <v>0</v>
      </c>
      <c r="T325" s="15" t="e">
        <f t="shared" si="71"/>
        <v>#REF!</v>
      </c>
    </row>
    <row r="326" spans="1:20" ht="33">
      <c r="A326" s="3" t="s">
        <v>1127</v>
      </c>
      <c r="B326" s="3" t="s">
        <v>897</v>
      </c>
      <c r="C326" s="3" t="s">
        <v>879</v>
      </c>
      <c r="D326" s="3" t="s">
        <v>1128</v>
      </c>
      <c r="E326" s="3" t="s">
        <v>25</v>
      </c>
      <c r="F326" s="4">
        <v>3600</v>
      </c>
      <c r="G326" s="17" t="e">
        <f t="shared" si="77"/>
        <v>#REF!</v>
      </c>
      <c r="H326" s="17" t="e">
        <f t="shared" si="78"/>
        <v>#REF!</v>
      </c>
      <c r="I326" s="17"/>
      <c r="K326" s="16">
        <v>3.5</v>
      </c>
      <c r="L326" s="14" t="e">
        <f t="shared" si="72"/>
        <v>#REF!</v>
      </c>
      <c r="M326" s="14">
        <v>2.2999999999999998</v>
      </c>
      <c r="N326" s="14" t="e">
        <f t="shared" ref="N326:N389" si="79">M326+M326*$U$2</f>
        <v>#REF!</v>
      </c>
      <c r="O326" s="14"/>
      <c r="P326" s="14" t="e">
        <f t="shared" ref="P326:P389" si="80">O326+O326*$U$2</f>
        <v>#REF!</v>
      </c>
      <c r="Q326" s="14">
        <f t="shared" ref="Q326:Q389" si="81">$F326*K326</f>
        <v>12600</v>
      </c>
      <c r="R326" s="14">
        <f t="shared" ref="R326:R389" si="82">$F326*M326</f>
        <v>8280</v>
      </c>
      <c r="S326" s="14">
        <f t="shared" ref="S326:S389" si="83">$F326*O326</f>
        <v>0</v>
      </c>
      <c r="T326" s="15" t="e">
        <f t="shared" ref="T326:T389" si="84">(Q326+R326+S326)+(Q326+R326+S326)*$U$2</f>
        <v>#REF!</v>
      </c>
    </row>
    <row r="327" spans="1:20" ht="33">
      <c r="A327" s="3" t="s">
        <v>1129</v>
      </c>
      <c r="B327" s="3" t="s">
        <v>897</v>
      </c>
      <c r="C327" s="3" t="s">
        <v>879</v>
      </c>
      <c r="D327" s="3" t="s">
        <v>1130</v>
      </c>
      <c r="E327" s="3" t="s">
        <v>25</v>
      </c>
      <c r="F327" s="4">
        <v>8380</v>
      </c>
      <c r="G327" s="17" t="e">
        <f t="shared" si="77"/>
        <v>#REF!</v>
      </c>
      <c r="H327" s="17" t="e">
        <f t="shared" si="78"/>
        <v>#REF!</v>
      </c>
      <c r="I327" s="17"/>
      <c r="K327" s="16">
        <v>3.5</v>
      </c>
      <c r="L327" s="14" t="e">
        <f t="shared" si="72"/>
        <v>#REF!</v>
      </c>
      <c r="M327" s="14">
        <v>1.58</v>
      </c>
      <c r="N327" s="14" t="e">
        <f t="shared" si="79"/>
        <v>#REF!</v>
      </c>
      <c r="O327" s="14"/>
      <c r="P327" s="14" t="e">
        <f t="shared" si="80"/>
        <v>#REF!</v>
      </c>
      <c r="Q327" s="14">
        <f t="shared" si="81"/>
        <v>29330</v>
      </c>
      <c r="R327" s="14">
        <f t="shared" si="82"/>
        <v>13240.400000000001</v>
      </c>
      <c r="S327" s="14">
        <f t="shared" si="83"/>
        <v>0</v>
      </c>
      <c r="T327" s="15" t="e">
        <f t="shared" si="84"/>
        <v>#REF!</v>
      </c>
    </row>
    <row r="328" spans="1:20" ht="33">
      <c r="A328" s="3" t="s">
        <v>1131</v>
      </c>
      <c r="B328" s="3" t="s">
        <v>897</v>
      </c>
      <c r="C328" s="3" t="s">
        <v>879</v>
      </c>
      <c r="D328" s="3" t="s">
        <v>1132</v>
      </c>
      <c r="E328" s="3" t="s">
        <v>25</v>
      </c>
      <c r="F328" s="4">
        <v>450</v>
      </c>
      <c r="G328" s="17" t="e">
        <f t="shared" si="77"/>
        <v>#REF!</v>
      </c>
      <c r="H328" s="17" t="e">
        <f t="shared" si="78"/>
        <v>#REF!</v>
      </c>
      <c r="I328" s="17"/>
      <c r="K328" s="16">
        <v>4</v>
      </c>
      <c r="L328" s="14" t="e">
        <f t="shared" si="72"/>
        <v>#REF!</v>
      </c>
      <c r="M328" s="14">
        <v>6.5</v>
      </c>
      <c r="N328" s="14" t="e">
        <f t="shared" si="79"/>
        <v>#REF!</v>
      </c>
      <c r="O328" s="14"/>
      <c r="P328" s="14" t="e">
        <f t="shared" si="80"/>
        <v>#REF!</v>
      </c>
      <c r="Q328" s="14">
        <f t="shared" si="81"/>
        <v>1800</v>
      </c>
      <c r="R328" s="14">
        <f t="shared" si="82"/>
        <v>2925</v>
      </c>
      <c r="S328" s="14">
        <f t="shared" si="83"/>
        <v>0</v>
      </c>
      <c r="T328" s="15" t="e">
        <f t="shared" si="84"/>
        <v>#REF!</v>
      </c>
    </row>
    <row r="329" spans="1:20" ht="49.5">
      <c r="A329" s="3" t="s">
        <v>1133</v>
      </c>
      <c r="B329" s="3" t="s">
        <v>897</v>
      </c>
      <c r="C329" s="3" t="s">
        <v>879</v>
      </c>
      <c r="D329" s="3" t="s">
        <v>1134</v>
      </c>
      <c r="E329" s="3" t="s">
        <v>25</v>
      </c>
      <c r="F329" s="4">
        <v>540</v>
      </c>
      <c r="G329" s="17" t="e">
        <f t="shared" si="77"/>
        <v>#REF!</v>
      </c>
      <c r="H329" s="17" t="e">
        <f t="shared" si="78"/>
        <v>#REF!</v>
      </c>
      <c r="I329" s="17"/>
      <c r="K329" s="16">
        <v>4</v>
      </c>
      <c r="L329" s="14" t="e">
        <f t="shared" ref="L329:L360" si="85">K329+K329*$U$2</f>
        <v>#REF!</v>
      </c>
      <c r="M329" s="14">
        <v>6</v>
      </c>
      <c r="N329" s="14" t="e">
        <f t="shared" si="79"/>
        <v>#REF!</v>
      </c>
      <c r="O329" s="14"/>
      <c r="P329" s="14" t="e">
        <f t="shared" si="80"/>
        <v>#REF!</v>
      </c>
      <c r="Q329" s="14">
        <f t="shared" si="81"/>
        <v>2160</v>
      </c>
      <c r="R329" s="14">
        <f t="shared" si="82"/>
        <v>3240</v>
      </c>
      <c r="S329" s="14">
        <f t="shared" si="83"/>
        <v>0</v>
      </c>
      <c r="T329" s="15" t="e">
        <f t="shared" si="84"/>
        <v>#REF!</v>
      </c>
    </row>
    <row r="330" spans="1:20" ht="33">
      <c r="A330" s="3" t="s">
        <v>1135</v>
      </c>
      <c r="B330" s="3" t="s">
        <v>897</v>
      </c>
      <c r="C330" s="3" t="s">
        <v>879</v>
      </c>
      <c r="D330" s="3" t="s">
        <v>1136</v>
      </c>
      <c r="E330" s="3" t="s">
        <v>25</v>
      </c>
      <c r="F330" s="4">
        <v>160</v>
      </c>
      <c r="G330" s="17" t="e">
        <f t="shared" si="77"/>
        <v>#REF!</v>
      </c>
      <c r="H330" s="17" t="e">
        <f t="shared" si="78"/>
        <v>#REF!</v>
      </c>
      <c r="I330" s="17"/>
      <c r="K330" s="16">
        <v>3.5</v>
      </c>
      <c r="L330" s="14" t="e">
        <f t="shared" si="85"/>
        <v>#REF!</v>
      </c>
      <c r="M330" s="14">
        <v>3.1</v>
      </c>
      <c r="N330" s="14" t="e">
        <f t="shared" si="79"/>
        <v>#REF!</v>
      </c>
      <c r="O330" s="14"/>
      <c r="P330" s="14" t="e">
        <f t="shared" si="80"/>
        <v>#REF!</v>
      </c>
      <c r="Q330" s="14">
        <f t="shared" si="81"/>
        <v>560</v>
      </c>
      <c r="R330" s="14">
        <f t="shared" si="82"/>
        <v>496</v>
      </c>
      <c r="S330" s="14">
        <f t="shared" si="83"/>
        <v>0</v>
      </c>
      <c r="T330" s="15" t="e">
        <f t="shared" si="84"/>
        <v>#REF!</v>
      </c>
    </row>
    <row r="331" spans="1:20" ht="33">
      <c r="A331" s="3" t="s">
        <v>1137</v>
      </c>
      <c r="B331" s="3" t="s">
        <v>897</v>
      </c>
      <c r="C331" s="3" t="s">
        <v>879</v>
      </c>
      <c r="D331" s="3" t="s">
        <v>1138</v>
      </c>
      <c r="E331" s="3" t="s">
        <v>25</v>
      </c>
      <c r="F331" s="4">
        <v>120</v>
      </c>
      <c r="G331" s="17" t="e">
        <f t="shared" si="77"/>
        <v>#REF!</v>
      </c>
      <c r="H331" s="17" t="e">
        <f t="shared" si="78"/>
        <v>#REF!</v>
      </c>
      <c r="I331" s="17"/>
      <c r="K331" s="16">
        <v>3.5</v>
      </c>
      <c r="L331" s="14" t="e">
        <f t="shared" si="85"/>
        <v>#REF!</v>
      </c>
      <c r="M331" s="14">
        <v>2.5</v>
      </c>
      <c r="N331" s="14" t="e">
        <f t="shared" si="79"/>
        <v>#REF!</v>
      </c>
      <c r="O331" s="14"/>
      <c r="P331" s="14" t="e">
        <f t="shared" si="80"/>
        <v>#REF!</v>
      </c>
      <c r="Q331" s="14">
        <f t="shared" si="81"/>
        <v>420</v>
      </c>
      <c r="R331" s="14">
        <f t="shared" si="82"/>
        <v>300</v>
      </c>
      <c r="S331" s="14">
        <f t="shared" si="83"/>
        <v>0</v>
      </c>
      <c r="T331" s="15" t="e">
        <f t="shared" si="84"/>
        <v>#REF!</v>
      </c>
    </row>
    <row r="332" spans="1:20" ht="16.5">
      <c r="A332" s="3" t="s">
        <v>1139</v>
      </c>
      <c r="B332" s="3" t="s">
        <v>808</v>
      </c>
      <c r="C332" s="3" t="s">
        <v>879</v>
      </c>
      <c r="D332" s="3" t="s">
        <v>809</v>
      </c>
      <c r="E332" s="3" t="s">
        <v>25</v>
      </c>
      <c r="F332" s="4">
        <v>4650</v>
      </c>
      <c r="G332" s="17" t="e">
        <f t="shared" si="77"/>
        <v>#REF!</v>
      </c>
      <c r="H332" s="17" t="e">
        <f t="shared" si="78"/>
        <v>#REF!</v>
      </c>
      <c r="I332" s="17"/>
      <c r="K332" s="16">
        <v>4</v>
      </c>
      <c r="L332" s="14" t="e">
        <f t="shared" si="85"/>
        <v>#REF!</v>
      </c>
      <c r="M332" s="14">
        <v>2.5</v>
      </c>
      <c r="N332" s="14" t="e">
        <f t="shared" si="79"/>
        <v>#REF!</v>
      </c>
      <c r="O332" s="14"/>
      <c r="P332" s="14" t="e">
        <f t="shared" si="80"/>
        <v>#REF!</v>
      </c>
      <c r="Q332" s="14">
        <f t="shared" si="81"/>
        <v>18600</v>
      </c>
      <c r="R332" s="14">
        <f t="shared" si="82"/>
        <v>11625</v>
      </c>
      <c r="S332" s="14">
        <f t="shared" si="83"/>
        <v>0</v>
      </c>
      <c r="T332" s="15" t="e">
        <f t="shared" si="84"/>
        <v>#REF!</v>
      </c>
    </row>
    <row r="333" spans="1:20" ht="49.5">
      <c r="A333" s="3" t="s">
        <v>1140</v>
      </c>
      <c r="B333" s="3" t="s">
        <v>803</v>
      </c>
      <c r="C333" s="3" t="s">
        <v>879</v>
      </c>
      <c r="D333" s="3" t="s">
        <v>1141</v>
      </c>
      <c r="E333" s="3" t="s">
        <v>29</v>
      </c>
      <c r="F333" s="4">
        <v>1</v>
      </c>
      <c r="G333" s="17" t="e">
        <f t="shared" si="77"/>
        <v>#REF!</v>
      </c>
      <c r="H333" s="17" t="e">
        <f t="shared" si="78"/>
        <v>#REF!</v>
      </c>
      <c r="I333" s="17"/>
      <c r="K333" s="16"/>
      <c r="L333" s="14" t="e">
        <f t="shared" si="85"/>
        <v>#REF!</v>
      </c>
      <c r="M333" s="14"/>
      <c r="N333" s="14" t="e">
        <f t="shared" si="79"/>
        <v>#REF!</v>
      </c>
      <c r="O333" s="14">
        <v>4000</v>
      </c>
      <c r="P333" s="14" t="e">
        <f t="shared" si="80"/>
        <v>#REF!</v>
      </c>
      <c r="Q333" s="14">
        <f t="shared" si="81"/>
        <v>0</v>
      </c>
      <c r="R333" s="14">
        <f t="shared" si="82"/>
        <v>0</v>
      </c>
      <c r="S333" s="14">
        <f t="shared" si="83"/>
        <v>4000</v>
      </c>
      <c r="T333" s="15" t="e">
        <f t="shared" si="84"/>
        <v>#REF!</v>
      </c>
    </row>
    <row r="334" spans="1:20" ht="28.5">
      <c r="A334" s="6"/>
      <c r="B334" s="6"/>
      <c r="C334" s="6"/>
      <c r="D334" s="6" t="s">
        <v>1142</v>
      </c>
      <c r="E334" s="6"/>
      <c r="F334" s="6"/>
      <c r="G334" s="35"/>
      <c r="H334" s="35" t="e">
        <f>SUM(H305:H333)</f>
        <v>#REF!</v>
      </c>
      <c r="I334" s="35"/>
      <c r="K334" s="16"/>
      <c r="L334" s="14" t="e">
        <f t="shared" si="85"/>
        <v>#REF!</v>
      </c>
      <c r="M334" s="14"/>
      <c r="N334" s="14" t="e">
        <f t="shared" si="79"/>
        <v>#REF!</v>
      </c>
      <c r="O334" s="14"/>
      <c r="P334" s="14" t="e">
        <f t="shared" si="80"/>
        <v>#REF!</v>
      </c>
      <c r="Q334" s="14">
        <f t="shared" si="81"/>
        <v>0</v>
      </c>
      <c r="R334" s="14">
        <f t="shared" si="82"/>
        <v>0</v>
      </c>
      <c r="S334" s="14">
        <f t="shared" si="83"/>
        <v>0</v>
      </c>
      <c r="T334" s="15" t="e">
        <f t="shared" si="84"/>
        <v>#REF!</v>
      </c>
    </row>
    <row r="335" spans="1:20">
      <c r="A335" s="2" t="s">
        <v>1143</v>
      </c>
      <c r="B335" s="2"/>
      <c r="C335" s="2"/>
      <c r="D335" s="2" t="s">
        <v>1144</v>
      </c>
      <c r="E335" s="2"/>
      <c r="F335" s="2"/>
      <c r="G335" s="34"/>
      <c r="H335" s="34"/>
      <c r="I335" s="2"/>
      <c r="K335" s="16"/>
      <c r="L335" s="14" t="e">
        <f t="shared" si="85"/>
        <v>#REF!</v>
      </c>
      <c r="M335" s="14"/>
      <c r="N335" s="14" t="e">
        <f t="shared" si="79"/>
        <v>#REF!</v>
      </c>
      <c r="O335" s="14"/>
      <c r="P335" s="14" t="e">
        <f t="shared" si="80"/>
        <v>#REF!</v>
      </c>
      <c r="Q335" s="14">
        <f t="shared" si="81"/>
        <v>0</v>
      </c>
      <c r="R335" s="14">
        <f t="shared" si="82"/>
        <v>0</v>
      </c>
      <c r="S335" s="14">
        <f t="shared" si="83"/>
        <v>0</v>
      </c>
      <c r="T335" s="15" t="e">
        <f t="shared" si="84"/>
        <v>#REF!</v>
      </c>
    </row>
    <row r="336" spans="1:20" ht="49.5">
      <c r="A336" s="3" t="s">
        <v>1145</v>
      </c>
      <c r="B336" s="3" t="s">
        <v>1146</v>
      </c>
      <c r="C336" s="3" t="s">
        <v>879</v>
      </c>
      <c r="D336" s="3" t="s">
        <v>1147</v>
      </c>
      <c r="E336" s="3" t="s">
        <v>30</v>
      </c>
      <c r="F336" s="4">
        <v>8</v>
      </c>
      <c r="G336" s="17" t="e">
        <f t="shared" ref="G336:G373" si="86">L336+N336+P336</f>
        <v>#REF!</v>
      </c>
      <c r="H336" s="17" t="e">
        <f t="shared" ref="H336:H373" si="87">ROUND(F336*G336,2)</f>
        <v>#REF!</v>
      </c>
      <c r="I336" s="5"/>
      <c r="K336" s="16">
        <f>M336*15%</f>
        <v>67.5</v>
      </c>
      <c r="L336" s="14" t="e">
        <f t="shared" si="85"/>
        <v>#REF!</v>
      </c>
      <c r="M336" s="14">
        <v>450</v>
      </c>
      <c r="N336" s="14" t="e">
        <f t="shared" si="79"/>
        <v>#REF!</v>
      </c>
      <c r="O336" s="14"/>
      <c r="P336" s="14" t="e">
        <f t="shared" si="80"/>
        <v>#REF!</v>
      </c>
      <c r="Q336" s="14">
        <f t="shared" si="81"/>
        <v>540</v>
      </c>
      <c r="R336" s="14">
        <f t="shared" si="82"/>
        <v>3600</v>
      </c>
      <c r="S336" s="14">
        <f t="shared" si="83"/>
        <v>0</v>
      </c>
      <c r="T336" s="15" t="e">
        <f t="shared" si="84"/>
        <v>#REF!</v>
      </c>
    </row>
    <row r="337" spans="1:20" ht="49.5">
      <c r="A337" s="3" t="s">
        <v>1148</v>
      </c>
      <c r="B337" s="3" t="s">
        <v>803</v>
      </c>
      <c r="C337" s="3" t="s">
        <v>879</v>
      </c>
      <c r="D337" s="3" t="s">
        <v>1149</v>
      </c>
      <c r="E337" s="3" t="s">
        <v>29</v>
      </c>
      <c r="F337" s="4">
        <v>1</v>
      </c>
      <c r="G337" s="17" t="e">
        <f t="shared" si="86"/>
        <v>#REF!</v>
      </c>
      <c r="H337" s="17" t="e">
        <f t="shared" si="87"/>
        <v>#REF!</v>
      </c>
      <c r="I337" s="5"/>
      <c r="K337" s="16">
        <f t="shared" ref="K337:K370" si="88">M337*15%</f>
        <v>0</v>
      </c>
      <c r="L337" s="14" t="e">
        <f t="shared" si="85"/>
        <v>#REF!</v>
      </c>
      <c r="M337" s="14"/>
      <c r="N337" s="14" t="e">
        <f t="shared" si="79"/>
        <v>#REF!</v>
      </c>
      <c r="O337" s="14">
        <v>350</v>
      </c>
      <c r="P337" s="14" t="e">
        <f t="shared" si="80"/>
        <v>#REF!</v>
      </c>
      <c r="Q337" s="14">
        <f t="shared" si="81"/>
        <v>0</v>
      </c>
      <c r="R337" s="14">
        <f t="shared" si="82"/>
        <v>0</v>
      </c>
      <c r="S337" s="14">
        <f t="shared" si="83"/>
        <v>350</v>
      </c>
      <c r="T337" s="15" t="e">
        <f t="shared" si="84"/>
        <v>#REF!</v>
      </c>
    </row>
    <row r="338" spans="1:20" ht="49.5">
      <c r="A338" s="3" t="s">
        <v>1150</v>
      </c>
      <c r="B338" s="3" t="s">
        <v>803</v>
      </c>
      <c r="C338" s="3" t="s">
        <v>879</v>
      </c>
      <c r="D338" s="3" t="s">
        <v>1151</v>
      </c>
      <c r="E338" s="3" t="s">
        <v>30</v>
      </c>
      <c r="F338" s="4">
        <v>1</v>
      </c>
      <c r="G338" s="17" t="e">
        <f t="shared" si="86"/>
        <v>#REF!</v>
      </c>
      <c r="H338" s="17" t="e">
        <f t="shared" si="87"/>
        <v>#REF!</v>
      </c>
      <c r="I338" s="5"/>
      <c r="K338" s="16">
        <f t="shared" si="88"/>
        <v>1425</v>
      </c>
      <c r="L338" s="14" t="e">
        <f t="shared" si="85"/>
        <v>#REF!</v>
      </c>
      <c r="M338" s="14">
        <v>9500</v>
      </c>
      <c r="N338" s="14" t="e">
        <f t="shared" si="79"/>
        <v>#REF!</v>
      </c>
      <c r="O338" s="14"/>
      <c r="P338" s="14" t="e">
        <f t="shared" si="80"/>
        <v>#REF!</v>
      </c>
      <c r="Q338" s="14">
        <f t="shared" si="81"/>
        <v>1425</v>
      </c>
      <c r="R338" s="14">
        <f t="shared" si="82"/>
        <v>9500</v>
      </c>
      <c r="S338" s="14">
        <f t="shared" si="83"/>
        <v>0</v>
      </c>
      <c r="T338" s="15" t="e">
        <f t="shared" si="84"/>
        <v>#REF!</v>
      </c>
    </row>
    <row r="339" spans="1:20" ht="49.5">
      <c r="A339" s="3" t="s">
        <v>1152</v>
      </c>
      <c r="B339" s="3" t="s">
        <v>803</v>
      </c>
      <c r="C339" s="3" t="s">
        <v>879</v>
      </c>
      <c r="D339" s="3" t="s">
        <v>1153</v>
      </c>
      <c r="E339" s="3" t="s">
        <v>30</v>
      </c>
      <c r="F339" s="4">
        <v>1</v>
      </c>
      <c r="G339" s="17" t="e">
        <f t="shared" si="86"/>
        <v>#REF!</v>
      </c>
      <c r="H339" s="17" t="e">
        <f t="shared" si="87"/>
        <v>#REF!</v>
      </c>
      <c r="I339" s="5"/>
      <c r="K339" s="16">
        <f t="shared" si="88"/>
        <v>180</v>
      </c>
      <c r="L339" s="14" t="e">
        <f t="shared" si="85"/>
        <v>#REF!</v>
      </c>
      <c r="M339" s="14">
        <v>1200</v>
      </c>
      <c r="N339" s="14" t="e">
        <f t="shared" si="79"/>
        <v>#REF!</v>
      </c>
      <c r="O339" s="14"/>
      <c r="P339" s="14" t="e">
        <f t="shared" si="80"/>
        <v>#REF!</v>
      </c>
      <c r="Q339" s="14">
        <f t="shared" si="81"/>
        <v>180</v>
      </c>
      <c r="R339" s="14">
        <f t="shared" si="82"/>
        <v>1200</v>
      </c>
      <c r="S339" s="14">
        <f t="shared" si="83"/>
        <v>0</v>
      </c>
      <c r="T339" s="15" t="e">
        <f t="shared" si="84"/>
        <v>#REF!</v>
      </c>
    </row>
    <row r="340" spans="1:20" ht="49.5">
      <c r="A340" s="3" t="s">
        <v>1154</v>
      </c>
      <c r="B340" s="3" t="s">
        <v>803</v>
      </c>
      <c r="C340" s="3" t="s">
        <v>879</v>
      </c>
      <c r="D340" s="3" t="s">
        <v>1155</v>
      </c>
      <c r="E340" s="3" t="s">
        <v>30</v>
      </c>
      <c r="F340" s="4">
        <v>1</v>
      </c>
      <c r="G340" s="17" t="e">
        <f t="shared" si="86"/>
        <v>#REF!</v>
      </c>
      <c r="H340" s="17" t="e">
        <f t="shared" si="87"/>
        <v>#REF!</v>
      </c>
      <c r="I340" s="5"/>
      <c r="K340" s="16">
        <f t="shared" si="88"/>
        <v>67.5</v>
      </c>
      <c r="L340" s="14" t="e">
        <f t="shared" si="85"/>
        <v>#REF!</v>
      </c>
      <c r="M340" s="14">
        <v>450</v>
      </c>
      <c r="N340" s="14" t="e">
        <f t="shared" si="79"/>
        <v>#REF!</v>
      </c>
      <c r="O340" s="14"/>
      <c r="P340" s="14" t="e">
        <f t="shared" si="80"/>
        <v>#REF!</v>
      </c>
      <c r="Q340" s="14">
        <f t="shared" si="81"/>
        <v>67.5</v>
      </c>
      <c r="R340" s="14">
        <f t="shared" si="82"/>
        <v>450</v>
      </c>
      <c r="S340" s="14">
        <f t="shared" si="83"/>
        <v>0</v>
      </c>
      <c r="T340" s="15" t="e">
        <f t="shared" si="84"/>
        <v>#REF!</v>
      </c>
    </row>
    <row r="341" spans="1:20" ht="49.5">
      <c r="A341" s="3" t="s">
        <v>1156</v>
      </c>
      <c r="B341" s="3" t="s">
        <v>803</v>
      </c>
      <c r="C341" s="3" t="s">
        <v>879</v>
      </c>
      <c r="D341" s="3" t="s">
        <v>1157</v>
      </c>
      <c r="E341" s="3" t="s">
        <v>30</v>
      </c>
      <c r="F341" s="4">
        <v>1</v>
      </c>
      <c r="G341" s="17" t="e">
        <f t="shared" si="86"/>
        <v>#REF!</v>
      </c>
      <c r="H341" s="17" t="e">
        <f t="shared" si="87"/>
        <v>#REF!</v>
      </c>
      <c r="I341" s="5"/>
      <c r="K341" s="16">
        <f t="shared" si="88"/>
        <v>825</v>
      </c>
      <c r="L341" s="14" t="e">
        <f t="shared" si="85"/>
        <v>#REF!</v>
      </c>
      <c r="M341" s="14">
        <v>5500</v>
      </c>
      <c r="N341" s="14" t="e">
        <f t="shared" si="79"/>
        <v>#REF!</v>
      </c>
      <c r="O341" s="14"/>
      <c r="P341" s="14" t="e">
        <f t="shared" si="80"/>
        <v>#REF!</v>
      </c>
      <c r="Q341" s="14">
        <f t="shared" si="81"/>
        <v>825</v>
      </c>
      <c r="R341" s="14">
        <f t="shared" si="82"/>
        <v>5500</v>
      </c>
      <c r="S341" s="14">
        <f t="shared" si="83"/>
        <v>0</v>
      </c>
      <c r="T341" s="15" t="e">
        <f t="shared" si="84"/>
        <v>#REF!</v>
      </c>
    </row>
    <row r="342" spans="1:20" ht="49.5">
      <c r="A342" s="3" t="s">
        <v>1158</v>
      </c>
      <c r="B342" s="3" t="s">
        <v>803</v>
      </c>
      <c r="C342" s="3" t="s">
        <v>879</v>
      </c>
      <c r="D342" s="3" t="s">
        <v>1159</v>
      </c>
      <c r="E342" s="3" t="s">
        <v>30</v>
      </c>
      <c r="F342" s="4">
        <v>1</v>
      </c>
      <c r="G342" s="17" t="e">
        <f t="shared" si="86"/>
        <v>#REF!</v>
      </c>
      <c r="H342" s="17" t="e">
        <f t="shared" si="87"/>
        <v>#REF!</v>
      </c>
      <c r="I342" s="5"/>
      <c r="K342" s="16">
        <f t="shared" si="88"/>
        <v>127.5</v>
      </c>
      <c r="L342" s="14" t="e">
        <f t="shared" si="85"/>
        <v>#REF!</v>
      </c>
      <c r="M342" s="14">
        <v>850</v>
      </c>
      <c r="N342" s="14" t="e">
        <f t="shared" si="79"/>
        <v>#REF!</v>
      </c>
      <c r="O342" s="14"/>
      <c r="P342" s="14" t="e">
        <f t="shared" si="80"/>
        <v>#REF!</v>
      </c>
      <c r="Q342" s="14">
        <f t="shared" si="81"/>
        <v>127.5</v>
      </c>
      <c r="R342" s="14">
        <f t="shared" si="82"/>
        <v>850</v>
      </c>
      <c r="S342" s="14">
        <f t="shared" si="83"/>
        <v>0</v>
      </c>
      <c r="T342" s="15" t="e">
        <f t="shared" si="84"/>
        <v>#REF!</v>
      </c>
    </row>
    <row r="343" spans="1:20" ht="49.5">
      <c r="A343" s="3" t="s">
        <v>1160</v>
      </c>
      <c r="B343" s="3" t="s">
        <v>803</v>
      </c>
      <c r="C343" s="3" t="s">
        <v>879</v>
      </c>
      <c r="D343" s="3" t="s">
        <v>1161</v>
      </c>
      <c r="E343" s="3" t="s">
        <v>30</v>
      </c>
      <c r="F343" s="4">
        <v>2</v>
      </c>
      <c r="G343" s="17" t="e">
        <f t="shared" si="86"/>
        <v>#REF!</v>
      </c>
      <c r="H343" s="17" t="e">
        <f t="shared" si="87"/>
        <v>#REF!</v>
      </c>
      <c r="I343" s="5"/>
      <c r="K343" s="16">
        <f t="shared" si="88"/>
        <v>180</v>
      </c>
      <c r="L343" s="14" t="e">
        <f t="shared" si="85"/>
        <v>#REF!</v>
      </c>
      <c r="M343" s="14">
        <v>1200</v>
      </c>
      <c r="N343" s="14" t="e">
        <f t="shared" si="79"/>
        <v>#REF!</v>
      </c>
      <c r="O343" s="14"/>
      <c r="P343" s="14" t="e">
        <f t="shared" si="80"/>
        <v>#REF!</v>
      </c>
      <c r="Q343" s="14">
        <f t="shared" si="81"/>
        <v>360</v>
      </c>
      <c r="R343" s="14">
        <f t="shared" si="82"/>
        <v>2400</v>
      </c>
      <c r="S343" s="14">
        <f t="shared" si="83"/>
        <v>0</v>
      </c>
      <c r="T343" s="15" t="e">
        <f t="shared" si="84"/>
        <v>#REF!</v>
      </c>
    </row>
    <row r="344" spans="1:20" ht="49.5">
      <c r="A344" s="3" t="s">
        <v>1162</v>
      </c>
      <c r="B344" s="3" t="s">
        <v>803</v>
      </c>
      <c r="C344" s="3" t="s">
        <v>879</v>
      </c>
      <c r="D344" s="3" t="s">
        <v>1163</v>
      </c>
      <c r="E344" s="3" t="s">
        <v>30</v>
      </c>
      <c r="F344" s="4">
        <v>1</v>
      </c>
      <c r="G344" s="17" t="e">
        <f t="shared" si="86"/>
        <v>#REF!</v>
      </c>
      <c r="H344" s="17" t="e">
        <f t="shared" si="87"/>
        <v>#REF!</v>
      </c>
      <c r="I344" s="5"/>
      <c r="K344" s="16">
        <f t="shared" si="88"/>
        <v>180</v>
      </c>
      <c r="L344" s="14" t="e">
        <f t="shared" si="85"/>
        <v>#REF!</v>
      </c>
      <c r="M344" s="14">
        <v>1200</v>
      </c>
      <c r="N344" s="14" t="e">
        <f t="shared" si="79"/>
        <v>#REF!</v>
      </c>
      <c r="O344" s="14"/>
      <c r="P344" s="14" t="e">
        <f t="shared" si="80"/>
        <v>#REF!</v>
      </c>
      <c r="Q344" s="14">
        <f t="shared" si="81"/>
        <v>180</v>
      </c>
      <c r="R344" s="14">
        <f t="shared" si="82"/>
        <v>1200</v>
      </c>
      <c r="S344" s="14">
        <f t="shared" si="83"/>
        <v>0</v>
      </c>
      <c r="T344" s="15" t="e">
        <f t="shared" si="84"/>
        <v>#REF!</v>
      </c>
    </row>
    <row r="345" spans="1:20" ht="49.5">
      <c r="A345" s="3" t="s">
        <v>1164</v>
      </c>
      <c r="B345" s="3" t="s">
        <v>803</v>
      </c>
      <c r="C345" s="3" t="s">
        <v>879</v>
      </c>
      <c r="D345" s="3" t="s">
        <v>1165</v>
      </c>
      <c r="E345" s="3" t="s">
        <v>30</v>
      </c>
      <c r="F345" s="4">
        <v>8</v>
      </c>
      <c r="G345" s="17" t="e">
        <f t="shared" si="86"/>
        <v>#REF!</v>
      </c>
      <c r="H345" s="17" t="e">
        <f t="shared" si="87"/>
        <v>#REF!</v>
      </c>
      <c r="I345" s="5"/>
      <c r="K345" s="16">
        <f t="shared" si="88"/>
        <v>180</v>
      </c>
      <c r="L345" s="14" t="e">
        <f t="shared" si="85"/>
        <v>#REF!</v>
      </c>
      <c r="M345" s="14">
        <v>1200</v>
      </c>
      <c r="N345" s="14" t="e">
        <f t="shared" si="79"/>
        <v>#REF!</v>
      </c>
      <c r="O345" s="14"/>
      <c r="P345" s="14" t="e">
        <f t="shared" si="80"/>
        <v>#REF!</v>
      </c>
      <c r="Q345" s="14">
        <f t="shared" si="81"/>
        <v>1440</v>
      </c>
      <c r="R345" s="14">
        <f t="shared" si="82"/>
        <v>9600</v>
      </c>
      <c r="S345" s="14">
        <f t="shared" si="83"/>
        <v>0</v>
      </c>
      <c r="T345" s="15" t="e">
        <f t="shared" si="84"/>
        <v>#REF!</v>
      </c>
    </row>
    <row r="346" spans="1:20" ht="49.5">
      <c r="A346" s="3" t="s">
        <v>1166</v>
      </c>
      <c r="B346" s="3" t="s">
        <v>803</v>
      </c>
      <c r="C346" s="3" t="s">
        <v>879</v>
      </c>
      <c r="D346" s="3" t="s">
        <v>1167</v>
      </c>
      <c r="E346" s="3" t="s">
        <v>30</v>
      </c>
      <c r="F346" s="4">
        <v>1</v>
      </c>
      <c r="G346" s="17" t="e">
        <f t="shared" si="86"/>
        <v>#REF!</v>
      </c>
      <c r="H346" s="17" t="e">
        <f t="shared" si="87"/>
        <v>#REF!</v>
      </c>
      <c r="I346" s="5"/>
      <c r="K346" s="16">
        <f t="shared" si="88"/>
        <v>180</v>
      </c>
      <c r="L346" s="14" t="e">
        <f t="shared" si="85"/>
        <v>#REF!</v>
      </c>
      <c r="M346" s="14">
        <v>1200</v>
      </c>
      <c r="N346" s="14" t="e">
        <f t="shared" si="79"/>
        <v>#REF!</v>
      </c>
      <c r="O346" s="14"/>
      <c r="P346" s="14" t="e">
        <f t="shared" si="80"/>
        <v>#REF!</v>
      </c>
      <c r="Q346" s="14">
        <f t="shared" si="81"/>
        <v>180</v>
      </c>
      <c r="R346" s="14">
        <f t="shared" si="82"/>
        <v>1200</v>
      </c>
      <c r="S346" s="14">
        <f t="shared" si="83"/>
        <v>0</v>
      </c>
      <c r="T346" s="15" t="e">
        <f t="shared" si="84"/>
        <v>#REF!</v>
      </c>
    </row>
    <row r="347" spans="1:20" ht="49.5">
      <c r="A347" s="3" t="s">
        <v>1168</v>
      </c>
      <c r="B347" s="3" t="s">
        <v>803</v>
      </c>
      <c r="C347" s="3" t="s">
        <v>879</v>
      </c>
      <c r="D347" s="3" t="s">
        <v>1169</v>
      </c>
      <c r="E347" s="3" t="s">
        <v>30</v>
      </c>
      <c r="F347" s="4">
        <v>1</v>
      </c>
      <c r="G347" s="17" t="e">
        <f t="shared" si="86"/>
        <v>#REF!</v>
      </c>
      <c r="H347" s="17" t="e">
        <f t="shared" si="87"/>
        <v>#REF!</v>
      </c>
      <c r="I347" s="5"/>
      <c r="K347" s="16">
        <f t="shared" si="88"/>
        <v>52.5</v>
      </c>
      <c r="L347" s="14" t="e">
        <f t="shared" si="85"/>
        <v>#REF!</v>
      </c>
      <c r="M347" s="14">
        <v>350</v>
      </c>
      <c r="N347" s="14" t="e">
        <f t="shared" si="79"/>
        <v>#REF!</v>
      </c>
      <c r="O347" s="14"/>
      <c r="P347" s="14" t="e">
        <f t="shared" si="80"/>
        <v>#REF!</v>
      </c>
      <c r="Q347" s="14">
        <f t="shared" si="81"/>
        <v>52.5</v>
      </c>
      <c r="R347" s="14">
        <f t="shared" si="82"/>
        <v>350</v>
      </c>
      <c r="S347" s="14">
        <f t="shared" si="83"/>
        <v>0</v>
      </c>
      <c r="T347" s="15" t="e">
        <f t="shared" si="84"/>
        <v>#REF!</v>
      </c>
    </row>
    <row r="348" spans="1:20" ht="49.5">
      <c r="A348" s="3" t="s">
        <v>1170</v>
      </c>
      <c r="B348" s="3" t="s">
        <v>803</v>
      </c>
      <c r="C348" s="3" t="s">
        <v>879</v>
      </c>
      <c r="D348" s="3" t="s">
        <v>1171</v>
      </c>
      <c r="E348" s="3" t="s">
        <v>30</v>
      </c>
      <c r="F348" s="4">
        <v>5</v>
      </c>
      <c r="G348" s="17" t="e">
        <f t="shared" si="86"/>
        <v>#REF!</v>
      </c>
      <c r="H348" s="17" t="e">
        <f t="shared" si="87"/>
        <v>#REF!</v>
      </c>
      <c r="I348" s="5"/>
      <c r="K348" s="16">
        <f t="shared" si="88"/>
        <v>525</v>
      </c>
      <c r="L348" s="14" t="e">
        <f t="shared" si="85"/>
        <v>#REF!</v>
      </c>
      <c r="M348" s="14">
        <v>3500</v>
      </c>
      <c r="N348" s="14" t="e">
        <f t="shared" si="79"/>
        <v>#REF!</v>
      </c>
      <c r="O348" s="14"/>
      <c r="P348" s="14" t="e">
        <f t="shared" si="80"/>
        <v>#REF!</v>
      </c>
      <c r="Q348" s="14">
        <f t="shared" si="81"/>
        <v>2625</v>
      </c>
      <c r="R348" s="14">
        <f t="shared" si="82"/>
        <v>17500</v>
      </c>
      <c r="S348" s="14">
        <f t="shared" si="83"/>
        <v>0</v>
      </c>
      <c r="T348" s="15" t="e">
        <f t="shared" si="84"/>
        <v>#REF!</v>
      </c>
    </row>
    <row r="349" spans="1:20" ht="49.5">
      <c r="A349" s="3" t="s">
        <v>1172</v>
      </c>
      <c r="B349" s="3" t="s">
        <v>803</v>
      </c>
      <c r="C349" s="3" t="s">
        <v>879</v>
      </c>
      <c r="D349" s="3" t="s">
        <v>1173</v>
      </c>
      <c r="E349" s="3" t="s">
        <v>30</v>
      </c>
      <c r="F349" s="4">
        <v>1</v>
      </c>
      <c r="G349" s="17" t="e">
        <f t="shared" si="86"/>
        <v>#REF!</v>
      </c>
      <c r="H349" s="17" t="e">
        <f t="shared" si="87"/>
        <v>#REF!</v>
      </c>
      <c r="I349" s="5"/>
      <c r="K349" s="16">
        <f t="shared" si="88"/>
        <v>525</v>
      </c>
      <c r="L349" s="14" t="e">
        <f t="shared" si="85"/>
        <v>#REF!</v>
      </c>
      <c r="M349" s="14">
        <v>3500</v>
      </c>
      <c r="N349" s="14" t="e">
        <f t="shared" si="79"/>
        <v>#REF!</v>
      </c>
      <c r="O349" s="14"/>
      <c r="P349" s="14" t="e">
        <f t="shared" si="80"/>
        <v>#REF!</v>
      </c>
      <c r="Q349" s="14">
        <f t="shared" si="81"/>
        <v>525</v>
      </c>
      <c r="R349" s="14">
        <f t="shared" si="82"/>
        <v>3500</v>
      </c>
      <c r="S349" s="14">
        <f t="shared" si="83"/>
        <v>0</v>
      </c>
      <c r="T349" s="15" t="e">
        <f t="shared" si="84"/>
        <v>#REF!</v>
      </c>
    </row>
    <row r="350" spans="1:20" ht="49.5">
      <c r="A350" s="3" t="s">
        <v>1174</v>
      </c>
      <c r="B350" s="3" t="s">
        <v>803</v>
      </c>
      <c r="C350" s="3" t="s">
        <v>879</v>
      </c>
      <c r="D350" s="3" t="s">
        <v>1175</v>
      </c>
      <c r="E350" s="3" t="s">
        <v>30</v>
      </c>
      <c r="F350" s="4">
        <v>1</v>
      </c>
      <c r="G350" s="17" t="e">
        <f t="shared" si="86"/>
        <v>#REF!</v>
      </c>
      <c r="H350" s="17" t="e">
        <f t="shared" si="87"/>
        <v>#REF!</v>
      </c>
      <c r="I350" s="5"/>
      <c r="K350" s="16">
        <f t="shared" si="88"/>
        <v>675</v>
      </c>
      <c r="L350" s="14" t="e">
        <f t="shared" si="85"/>
        <v>#REF!</v>
      </c>
      <c r="M350" s="14">
        <v>4500</v>
      </c>
      <c r="N350" s="14" t="e">
        <f t="shared" si="79"/>
        <v>#REF!</v>
      </c>
      <c r="O350" s="14"/>
      <c r="P350" s="14" t="e">
        <f t="shared" si="80"/>
        <v>#REF!</v>
      </c>
      <c r="Q350" s="14">
        <f t="shared" si="81"/>
        <v>675</v>
      </c>
      <c r="R350" s="14">
        <f t="shared" si="82"/>
        <v>4500</v>
      </c>
      <c r="S350" s="14">
        <f t="shared" si="83"/>
        <v>0</v>
      </c>
      <c r="T350" s="15" t="e">
        <f t="shared" si="84"/>
        <v>#REF!</v>
      </c>
    </row>
    <row r="351" spans="1:20" ht="49.5">
      <c r="A351" s="3" t="s">
        <v>1176</v>
      </c>
      <c r="B351" s="3" t="s">
        <v>803</v>
      </c>
      <c r="C351" s="3" t="s">
        <v>879</v>
      </c>
      <c r="D351" s="3" t="s">
        <v>1177</v>
      </c>
      <c r="E351" s="3" t="s">
        <v>30</v>
      </c>
      <c r="F351" s="4">
        <v>3</v>
      </c>
      <c r="G351" s="17" t="e">
        <f t="shared" si="86"/>
        <v>#REF!</v>
      </c>
      <c r="H351" s="17" t="e">
        <f t="shared" si="87"/>
        <v>#REF!</v>
      </c>
      <c r="I351" s="5"/>
      <c r="K351" s="16">
        <f t="shared" si="88"/>
        <v>97.5</v>
      </c>
      <c r="L351" s="14" t="e">
        <f t="shared" si="85"/>
        <v>#REF!</v>
      </c>
      <c r="M351" s="14">
        <v>650</v>
      </c>
      <c r="N351" s="14" t="e">
        <f t="shared" si="79"/>
        <v>#REF!</v>
      </c>
      <c r="O351" s="14"/>
      <c r="P351" s="14" t="e">
        <f t="shared" si="80"/>
        <v>#REF!</v>
      </c>
      <c r="Q351" s="14">
        <f t="shared" si="81"/>
        <v>292.5</v>
      </c>
      <c r="R351" s="14">
        <f t="shared" si="82"/>
        <v>1950</v>
      </c>
      <c r="S351" s="14">
        <f t="shared" si="83"/>
        <v>0</v>
      </c>
      <c r="T351" s="15" t="e">
        <f t="shared" si="84"/>
        <v>#REF!</v>
      </c>
    </row>
    <row r="352" spans="1:20" ht="49.5">
      <c r="A352" s="3" t="s">
        <v>1178</v>
      </c>
      <c r="B352" s="3" t="s">
        <v>803</v>
      </c>
      <c r="C352" s="3" t="s">
        <v>879</v>
      </c>
      <c r="D352" s="3" t="s">
        <v>1179</v>
      </c>
      <c r="E352" s="3" t="s">
        <v>30</v>
      </c>
      <c r="F352" s="4">
        <v>3</v>
      </c>
      <c r="G352" s="17" t="e">
        <f t="shared" si="86"/>
        <v>#REF!</v>
      </c>
      <c r="H352" s="17" t="e">
        <f t="shared" si="87"/>
        <v>#REF!</v>
      </c>
      <c r="I352" s="5"/>
      <c r="K352" s="16">
        <f t="shared" si="88"/>
        <v>67.5</v>
      </c>
      <c r="L352" s="14" t="e">
        <f t="shared" si="85"/>
        <v>#REF!</v>
      </c>
      <c r="M352" s="14">
        <v>450</v>
      </c>
      <c r="N352" s="14" t="e">
        <f t="shared" si="79"/>
        <v>#REF!</v>
      </c>
      <c r="O352" s="14"/>
      <c r="P352" s="14" t="e">
        <f t="shared" si="80"/>
        <v>#REF!</v>
      </c>
      <c r="Q352" s="14">
        <f t="shared" si="81"/>
        <v>202.5</v>
      </c>
      <c r="R352" s="14">
        <f t="shared" si="82"/>
        <v>1350</v>
      </c>
      <c r="S352" s="14">
        <f t="shared" si="83"/>
        <v>0</v>
      </c>
      <c r="T352" s="15" t="e">
        <f t="shared" si="84"/>
        <v>#REF!</v>
      </c>
    </row>
    <row r="353" spans="1:20" ht="49.5">
      <c r="A353" s="3" t="s">
        <v>1180</v>
      </c>
      <c r="B353" s="3" t="s">
        <v>803</v>
      </c>
      <c r="C353" s="3" t="s">
        <v>879</v>
      </c>
      <c r="D353" s="3" t="s">
        <v>1181</v>
      </c>
      <c r="E353" s="3" t="s">
        <v>30</v>
      </c>
      <c r="F353" s="4">
        <v>3</v>
      </c>
      <c r="G353" s="17" t="e">
        <f t="shared" si="86"/>
        <v>#REF!</v>
      </c>
      <c r="H353" s="17" t="e">
        <f t="shared" si="87"/>
        <v>#REF!</v>
      </c>
      <c r="I353" s="5"/>
      <c r="K353" s="16">
        <f t="shared" si="88"/>
        <v>480</v>
      </c>
      <c r="L353" s="14" t="e">
        <f t="shared" si="85"/>
        <v>#REF!</v>
      </c>
      <c r="M353" s="14">
        <v>3200</v>
      </c>
      <c r="N353" s="14" t="e">
        <f t="shared" si="79"/>
        <v>#REF!</v>
      </c>
      <c r="O353" s="14"/>
      <c r="P353" s="14" t="e">
        <f t="shared" si="80"/>
        <v>#REF!</v>
      </c>
      <c r="Q353" s="14">
        <f t="shared" si="81"/>
        <v>1440</v>
      </c>
      <c r="R353" s="14">
        <f t="shared" si="82"/>
        <v>9600</v>
      </c>
      <c r="S353" s="14">
        <f t="shared" si="83"/>
        <v>0</v>
      </c>
      <c r="T353" s="15" t="e">
        <f t="shared" si="84"/>
        <v>#REF!</v>
      </c>
    </row>
    <row r="354" spans="1:20" ht="49.5">
      <c r="A354" s="3" t="s">
        <v>1182</v>
      </c>
      <c r="B354" s="3" t="s">
        <v>803</v>
      </c>
      <c r="C354" s="3" t="s">
        <v>879</v>
      </c>
      <c r="D354" s="3" t="s">
        <v>1183</v>
      </c>
      <c r="E354" s="3" t="s">
        <v>30</v>
      </c>
      <c r="F354" s="4">
        <v>1</v>
      </c>
      <c r="G354" s="17" t="e">
        <f t="shared" si="86"/>
        <v>#REF!</v>
      </c>
      <c r="H354" s="17" t="e">
        <f t="shared" si="87"/>
        <v>#REF!</v>
      </c>
      <c r="I354" s="5"/>
      <c r="K354" s="16">
        <f t="shared" si="88"/>
        <v>525</v>
      </c>
      <c r="L354" s="14" t="e">
        <f t="shared" si="85"/>
        <v>#REF!</v>
      </c>
      <c r="M354" s="14">
        <v>3500</v>
      </c>
      <c r="N354" s="14" t="e">
        <f t="shared" si="79"/>
        <v>#REF!</v>
      </c>
      <c r="O354" s="14"/>
      <c r="P354" s="14" t="e">
        <f t="shared" si="80"/>
        <v>#REF!</v>
      </c>
      <c r="Q354" s="14">
        <f t="shared" si="81"/>
        <v>525</v>
      </c>
      <c r="R354" s="14">
        <f t="shared" si="82"/>
        <v>3500</v>
      </c>
      <c r="S354" s="14">
        <f t="shared" si="83"/>
        <v>0</v>
      </c>
      <c r="T354" s="15" t="e">
        <f t="shared" si="84"/>
        <v>#REF!</v>
      </c>
    </row>
    <row r="355" spans="1:20" ht="49.5">
      <c r="A355" s="3" t="s">
        <v>1184</v>
      </c>
      <c r="B355" s="3" t="s">
        <v>803</v>
      </c>
      <c r="C355" s="3" t="s">
        <v>879</v>
      </c>
      <c r="D355" s="3" t="s">
        <v>1185</v>
      </c>
      <c r="E355" s="3" t="s">
        <v>30</v>
      </c>
      <c r="F355" s="4">
        <v>1</v>
      </c>
      <c r="G355" s="17" t="e">
        <f t="shared" si="86"/>
        <v>#REF!</v>
      </c>
      <c r="H355" s="17" t="e">
        <f t="shared" si="87"/>
        <v>#REF!</v>
      </c>
      <c r="I355" s="5"/>
      <c r="K355" s="16">
        <f t="shared" si="88"/>
        <v>112.5</v>
      </c>
      <c r="L355" s="14" t="e">
        <f t="shared" si="85"/>
        <v>#REF!</v>
      </c>
      <c r="M355" s="14">
        <v>750</v>
      </c>
      <c r="N355" s="14" t="e">
        <f t="shared" si="79"/>
        <v>#REF!</v>
      </c>
      <c r="O355" s="14"/>
      <c r="P355" s="14" t="e">
        <f t="shared" si="80"/>
        <v>#REF!</v>
      </c>
      <c r="Q355" s="14">
        <f t="shared" si="81"/>
        <v>112.5</v>
      </c>
      <c r="R355" s="14">
        <f t="shared" si="82"/>
        <v>750</v>
      </c>
      <c r="S355" s="14">
        <f t="shared" si="83"/>
        <v>0</v>
      </c>
      <c r="T355" s="15" t="e">
        <f t="shared" si="84"/>
        <v>#REF!</v>
      </c>
    </row>
    <row r="356" spans="1:20" ht="49.5">
      <c r="A356" s="3" t="s">
        <v>1186</v>
      </c>
      <c r="B356" s="3" t="s">
        <v>803</v>
      </c>
      <c r="C356" s="3" t="s">
        <v>879</v>
      </c>
      <c r="D356" s="3" t="s">
        <v>1187</v>
      </c>
      <c r="E356" s="3" t="s">
        <v>30</v>
      </c>
      <c r="F356" s="4">
        <v>2</v>
      </c>
      <c r="G356" s="17" t="e">
        <f t="shared" si="86"/>
        <v>#REF!</v>
      </c>
      <c r="H356" s="17" t="e">
        <f t="shared" si="87"/>
        <v>#REF!</v>
      </c>
      <c r="I356" s="5"/>
      <c r="K356" s="16">
        <f t="shared" si="88"/>
        <v>27</v>
      </c>
      <c r="L356" s="14" t="e">
        <f t="shared" si="85"/>
        <v>#REF!</v>
      </c>
      <c r="M356" s="14">
        <v>180</v>
      </c>
      <c r="N356" s="14" t="e">
        <f t="shared" si="79"/>
        <v>#REF!</v>
      </c>
      <c r="O356" s="14"/>
      <c r="P356" s="14" t="e">
        <f t="shared" si="80"/>
        <v>#REF!</v>
      </c>
      <c r="Q356" s="14">
        <f t="shared" si="81"/>
        <v>54</v>
      </c>
      <c r="R356" s="14">
        <f t="shared" si="82"/>
        <v>360</v>
      </c>
      <c r="S356" s="14">
        <f t="shared" si="83"/>
        <v>0</v>
      </c>
      <c r="T356" s="15" t="e">
        <f t="shared" si="84"/>
        <v>#REF!</v>
      </c>
    </row>
    <row r="357" spans="1:20" ht="49.5">
      <c r="A357" s="3" t="s">
        <v>1188</v>
      </c>
      <c r="B357" s="3" t="s">
        <v>803</v>
      </c>
      <c r="C357" s="3" t="s">
        <v>879</v>
      </c>
      <c r="D357" s="3" t="s">
        <v>1189</v>
      </c>
      <c r="E357" s="3" t="s">
        <v>30</v>
      </c>
      <c r="F357" s="4">
        <v>1</v>
      </c>
      <c r="G357" s="17" t="e">
        <f t="shared" si="86"/>
        <v>#REF!</v>
      </c>
      <c r="H357" s="17" t="e">
        <f t="shared" si="87"/>
        <v>#REF!</v>
      </c>
      <c r="I357" s="5"/>
      <c r="K357" s="16">
        <f t="shared" si="88"/>
        <v>975</v>
      </c>
      <c r="L357" s="14" t="e">
        <f t="shared" si="85"/>
        <v>#REF!</v>
      </c>
      <c r="M357" s="14">
        <v>6500</v>
      </c>
      <c r="N357" s="14" t="e">
        <f t="shared" si="79"/>
        <v>#REF!</v>
      </c>
      <c r="O357" s="14"/>
      <c r="P357" s="14" t="e">
        <f t="shared" si="80"/>
        <v>#REF!</v>
      </c>
      <c r="Q357" s="14">
        <f t="shared" si="81"/>
        <v>975</v>
      </c>
      <c r="R357" s="14">
        <f t="shared" si="82"/>
        <v>6500</v>
      </c>
      <c r="S357" s="14">
        <f t="shared" si="83"/>
        <v>0</v>
      </c>
      <c r="T357" s="15" t="e">
        <f t="shared" si="84"/>
        <v>#REF!</v>
      </c>
    </row>
    <row r="358" spans="1:20" ht="49.5">
      <c r="A358" s="3" t="s">
        <v>1190</v>
      </c>
      <c r="B358" s="3" t="s">
        <v>803</v>
      </c>
      <c r="C358" s="3" t="s">
        <v>879</v>
      </c>
      <c r="D358" s="3" t="s">
        <v>1191</v>
      </c>
      <c r="E358" s="3" t="s">
        <v>30</v>
      </c>
      <c r="F358" s="4">
        <v>1</v>
      </c>
      <c r="G358" s="17" t="e">
        <f t="shared" si="86"/>
        <v>#REF!</v>
      </c>
      <c r="H358" s="17" t="e">
        <f t="shared" si="87"/>
        <v>#REF!</v>
      </c>
      <c r="I358" s="5"/>
      <c r="K358" s="16">
        <f t="shared" si="88"/>
        <v>300</v>
      </c>
      <c r="L358" s="14" t="e">
        <f t="shared" si="85"/>
        <v>#REF!</v>
      </c>
      <c r="M358" s="14">
        <v>2000</v>
      </c>
      <c r="N358" s="14" t="e">
        <f t="shared" si="79"/>
        <v>#REF!</v>
      </c>
      <c r="O358" s="14"/>
      <c r="P358" s="14" t="e">
        <f t="shared" si="80"/>
        <v>#REF!</v>
      </c>
      <c r="Q358" s="14">
        <f t="shared" si="81"/>
        <v>300</v>
      </c>
      <c r="R358" s="14">
        <f t="shared" si="82"/>
        <v>2000</v>
      </c>
      <c r="S358" s="14">
        <f t="shared" si="83"/>
        <v>0</v>
      </c>
      <c r="T358" s="15" t="e">
        <f t="shared" si="84"/>
        <v>#REF!</v>
      </c>
    </row>
    <row r="359" spans="1:20" ht="49.5">
      <c r="A359" s="3" t="s">
        <v>1192</v>
      </c>
      <c r="B359" s="3" t="s">
        <v>803</v>
      </c>
      <c r="C359" s="3" t="s">
        <v>879</v>
      </c>
      <c r="D359" s="3" t="s">
        <v>1193</v>
      </c>
      <c r="E359" s="3" t="s">
        <v>30</v>
      </c>
      <c r="F359" s="4">
        <v>1</v>
      </c>
      <c r="G359" s="17" t="e">
        <f t="shared" si="86"/>
        <v>#REF!</v>
      </c>
      <c r="H359" s="17" t="e">
        <f t="shared" si="87"/>
        <v>#REF!</v>
      </c>
      <c r="I359" s="5"/>
      <c r="K359" s="16">
        <f t="shared" si="88"/>
        <v>225</v>
      </c>
      <c r="L359" s="14" t="e">
        <f t="shared" si="85"/>
        <v>#REF!</v>
      </c>
      <c r="M359" s="14">
        <v>1500</v>
      </c>
      <c r="N359" s="14" t="e">
        <f t="shared" si="79"/>
        <v>#REF!</v>
      </c>
      <c r="O359" s="14"/>
      <c r="P359" s="14" t="e">
        <f t="shared" si="80"/>
        <v>#REF!</v>
      </c>
      <c r="Q359" s="14">
        <f t="shared" si="81"/>
        <v>225</v>
      </c>
      <c r="R359" s="14">
        <f t="shared" si="82"/>
        <v>1500</v>
      </c>
      <c r="S359" s="14">
        <f t="shared" si="83"/>
        <v>0</v>
      </c>
      <c r="T359" s="15" t="e">
        <f t="shared" si="84"/>
        <v>#REF!</v>
      </c>
    </row>
    <row r="360" spans="1:20" ht="49.5">
      <c r="A360" s="3" t="s">
        <v>1194</v>
      </c>
      <c r="B360" s="3" t="s">
        <v>803</v>
      </c>
      <c r="C360" s="3" t="s">
        <v>879</v>
      </c>
      <c r="D360" s="3" t="s">
        <v>1195</v>
      </c>
      <c r="E360" s="3" t="s">
        <v>30</v>
      </c>
      <c r="F360" s="4">
        <v>1</v>
      </c>
      <c r="G360" s="17" t="e">
        <f t="shared" si="86"/>
        <v>#REF!</v>
      </c>
      <c r="H360" s="17" t="e">
        <f t="shared" si="87"/>
        <v>#REF!</v>
      </c>
      <c r="I360" s="5"/>
      <c r="K360" s="16">
        <f t="shared" si="88"/>
        <v>750</v>
      </c>
      <c r="L360" s="14" t="e">
        <f t="shared" si="85"/>
        <v>#REF!</v>
      </c>
      <c r="M360" s="14">
        <v>5000</v>
      </c>
      <c r="N360" s="14" t="e">
        <f t="shared" si="79"/>
        <v>#REF!</v>
      </c>
      <c r="O360" s="14"/>
      <c r="P360" s="14" t="e">
        <f t="shared" si="80"/>
        <v>#REF!</v>
      </c>
      <c r="Q360" s="14">
        <f t="shared" si="81"/>
        <v>750</v>
      </c>
      <c r="R360" s="14">
        <f t="shared" si="82"/>
        <v>5000</v>
      </c>
      <c r="S360" s="14">
        <f t="shared" si="83"/>
        <v>0</v>
      </c>
      <c r="T360" s="15" t="e">
        <f t="shared" si="84"/>
        <v>#REF!</v>
      </c>
    </row>
    <row r="361" spans="1:20" ht="49.5">
      <c r="A361" s="3" t="s">
        <v>1196</v>
      </c>
      <c r="B361" s="3" t="s">
        <v>803</v>
      </c>
      <c r="C361" s="3" t="s">
        <v>879</v>
      </c>
      <c r="D361" s="3" t="s">
        <v>1197</v>
      </c>
      <c r="E361" s="3" t="s">
        <v>30</v>
      </c>
      <c r="F361" s="4">
        <v>1</v>
      </c>
      <c r="G361" s="17" t="e">
        <f t="shared" si="86"/>
        <v>#REF!</v>
      </c>
      <c r="H361" s="17" t="e">
        <f t="shared" si="87"/>
        <v>#REF!</v>
      </c>
      <c r="I361" s="5"/>
      <c r="K361" s="16">
        <f t="shared" si="88"/>
        <v>225</v>
      </c>
      <c r="L361" s="14" t="e">
        <f t="shared" ref="L361:L386" si="89">K361+K361*$U$2</f>
        <v>#REF!</v>
      </c>
      <c r="M361" s="14">
        <v>1500</v>
      </c>
      <c r="N361" s="14" t="e">
        <f t="shared" si="79"/>
        <v>#REF!</v>
      </c>
      <c r="O361" s="14"/>
      <c r="P361" s="14" t="e">
        <f t="shared" si="80"/>
        <v>#REF!</v>
      </c>
      <c r="Q361" s="14">
        <f t="shared" si="81"/>
        <v>225</v>
      </c>
      <c r="R361" s="14">
        <f t="shared" si="82"/>
        <v>1500</v>
      </c>
      <c r="S361" s="14">
        <f t="shared" si="83"/>
        <v>0</v>
      </c>
      <c r="T361" s="15" t="e">
        <f t="shared" si="84"/>
        <v>#REF!</v>
      </c>
    </row>
    <row r="362" spans="1:20" ht="49.5">
      <c r="A362" s="3" t="s">
        <v>1198</v>
      </c>
      <c r="B362" s="3" t="s">
        <v>803</v>
      </c>
      <c r="C362" s="3" t="s">
        <v>879</v>
      </c>
      <c r="D362" s="3" t="s">
        <v>1199</v>
      </c>
      <c r="E362" s="3" t="s">
        <v>30</v>
      </c>
      <c r="F362" s="4">
        <v>1</v>
      </c>
      <c r="G362" s="17" t="e">
        <f t="shared" si="86"/>
        <v>#REF!</v>
      </c>
      <c r="H362" s="17" t="e">
        <f t="shared" si="87"/>
        <v>#REF!</v>
      </c>
      <c r="I362" s="5"/>
      <c r="K362" s="16">
        <f t="shared" si="88"/>
        <v>52.5</v>
      </c>
      <c r="L362" s="14" t="e">
        <f t="shared" si="89"/>
        <v>#REF!</v>
      </c>
      <c r="M362" s="14">
        <v>350</v>
      </c>
      <c r="N362" s="14" t="e">
        <f t="shared" si="79"/>
        <v>#REF!</v>
      </c>
      <c r="O362" s="14"/>
      <c r="P362" s="14" t="e">
        <f t="shared" si="80"/>
        <v>#REF!</v>
      </c>
      <c r="Q362" s="14">
        <f t="shared" si="81"/>
        <v>52.5</v>
      </c>
      <c r="R362" s="14">
        <f t="shared" si="82"/>
        <v>350</v>
      </c>
      <c r="S362" s="14">
        <f t="shared" si="83"/>
        <v>0</v>
      </c>
      <c r="T362" s="15" t="e">
        <f t="shared" si="84"/>
        <v>#REF!</v>
      </c>
    </row>
    <row r="363" spans="1:20" ht="49.5">
      <c r="A363" s="3" t="s">
        <v>1200</v>
      </c>
      <c r="B363" s="3" t="s">
        <v>803</v>
      </c>
      <c r="C363" s="3" t="s">
        <v>879</v>
      </c>
      <c r="D363" s="3" t="s">
        <v>1201</v>
      </c>
      <c r="E363" s="3" t="s">
        <v>30</v>
      </c>
      <c r="F363" s="4">
        <v>1</v>
      </c>
      <c r="G363" s="17" t="e">
        <f t="shared" si="86"/>
        <v>#REF!</v>
      </c>
      <c r="H363" s="17" t="e">
        <f t="shared" si="87"/>
        <v>#REF!</v>
      </c>
      <c r="I363" s="5"/>
      <c r="K363" s="16">
        <f t="shared" si="88"/>
        <v>52.5</v>
      </c>
      <c r="L363" s="14" t="e">
        <f t="shared" si="89"/>
        <v>#REF!</v>
      </c>
      <c r="M363" s="14">
        <v>350</v>
      </c>
      <c r="N363" s="14" t="e">
        <f t="shared" si="79"/>
        <v>#REF!</v>
      </c>
      <c r="O363" s="14"/>
      <c r="P363" s="14" t="e">
        <f t="shared" si="80"/>
        <v>#REF!</v>
      </c>
      <c r="Q363" s="14">
        <f t="shared" si="81"/>
        <v>52.5</v>
      </c>
      <c r="R363" s="14">
        <f t="shared" si="82"/>
        <v>350</v>
      </c>
      <c r="S363" s="14">
        <f t="shared" si="83"/>
        <v>0</v>
      </c>
      <c r="T363" s="15" t="e">
        <f t="shared" si="84"/>
        <v>#REF!</v>
      </c>
    </row>
    <row r="364" spans="1:20" ht="49.5">
      <c r="A364" s="3" t="s">
        <v>1202</v>
      </c>
      <c r="B364" s="3" t="s">
        <v>803</v>
      </c>
      <c r="C364" s="3" t="s">
        <v>879</v>
      </c>
      <c r="D364" s="3" t="s">
        <v>1203</v>
      </c>
      <c r="E364" s="3" t="s">
        <v>30</v>
      </c>
      <c r="F364" s="4">
        <v>1</v>
      </c>
      <c r="G364" s="17" t="e">
        <f t="shared" si="86"/>
        <v>#REF!</v>
      </c>
      <c r="H364" s="17" t="e">
        <f t="shared" si="87"/>
        <v>#REF!</v>
      </c>
      <c r="I364" s="5"/>
      <c r="K364" s="16">
        <f t="shared" si="88"/>
        <v>52.5</v>
      </c>
      <c r="L364" s="14" t="e">
        <f t="shared" si="89"/>
        <v>#REF!</v>
      </c>
      <c r="M364" s="14">
        <v>350</v>
      </c>
      <c r="N364" s="14" t="e">
        <f t="shared" si="79"/>
        <v>#REF!</v>
      </c>
      <c r="O364" s="14"/>
      <c r="P364" s="14" t="e">
        <f t="shared" si="80"/>
        <v>#REF!</v>
      </c>
      <c r="Q364" s="14">
        <f t="shared" si="81"/>
        <v>52.5</v>
      </c>
      <c r="R364" s="14">
        <f t="shared" si="82"/>
        <v>350</v>
      </c>
      <c r="S364" s="14">
        <f t="shared" si="83"/>
        <v>0</v>
      </c>
      <c r="T364" s="15" t="e">
        <f t="shared" si="84"/>
        <v>#REF!</v>
      </c>
    </row>
    <row r="365" spans="1:20" ht="49.5">
      <c r="A365" s="3" t="s">
        <v>1204</v>
      </c>
      <c r="B365" s="3" t="s">
        <v>803</v>
      </c>
      <c r="C365" s="3" t="s">
        <v>879</v>
      </c>
      <c r="D365" s="3" t="s">
        <v>1205</v>
      </c>
      <c r="E365" s="3" t="s">
        <v>30</v>
      </c>
      <c r="F365" s="4">
        <v>1</v>
      </c>
      <c r="G365" s="17" t="e">
        <f t="shared" si="86"/>
        <v>#REF!</v>
      </c>
      <c r="H365" s="17" t="e">
        <f t="shared" si="87"/>
        <v>#REF!</v>
      </c>
      <c r="I365" s="5"/>
      <c r="K365" s="16">
        <f t="shared" si="88"/>
        <v>375</v>
      </c>
      <c r="L365" s="14" t="e">
        <f t="shared" si="89"/>
        <v>#REF!</v>
      </c>
      <c r="M365" s="14">
        <v>2500</v>
      </c>
      <c r="N365" s="14" t="e">
        <f t="shared" si="79"/>
        <v>#REF!</v>
      </c>
      <c r="O365" s="14"/>
      <c r="P365" s="14" t="e">
        <f t="shared" si="80"/>
        <v>#REF!</v>
      </c>
      <c r="Q365" s="14">
        <f t="shared" si="81"/>
        <v>375</v>
      </c>
      <c r="R365" s="14">
        <f t="shared" si="82"/>
        <v>2500</v>
      </c>
      <c r="S365" s="14">
        <f t="shared" si="83"/>
        <v>0</v>
      </c>
      <c r="T365" s="15" t="e">
        <f t="shared" si="84"/>
        <v>#REF!</v>
      </c>
    </row>
    <row r="366" spans="1:20" ht="49.5">
      <c r="A366" s="3" t="s">
        <v>1206</v>
      </c>
      <c r="B366" s="3" t="s">
        <v>803</v>
      </c>
      <c r="C366" s="3" t="s">
        <v>879</v>
      </c>
      <c r="D366" s="3" t="s">
        <v>1207</v>
      </c>
      <c r="E366" s="3" t="s">
        <v>30</v>
      </c>
      <c r="F366" s="4">
        <v>1</v>
      </c>
      <c r="G366" s="17" t="e">
        <f t="shared" si="86"/>
        <v>#REF!</v>
      </c>
      <c r="H366" s="17" t="e">
        <f t="shared" si="87"/>
        <v>#REF!</v>
      </c>
      <c r="I366" s="5"/>
      <c r="K366" s="16">
        <f t="shared" si="88"/>
        <v>225</v>
      </c>
      <c r="L366" s="14" t="e">
        <f t="shared" si="89"/>
        <v>#REF!</v>
      </c>
      <c r="M366" s="14">
        <v>1500</v>
      </c>
      <c r="N366" s="14" t="e">
        <f t="shared" si="79"/>
        <v>#REF!</v>
      </c>
      <c r="O366" s="14"/>
      <c r="P366" s="14" t="e">
        <f t="shared" si="80"/>
        <v>#REF!</v>
      </c>
      <c r="Q366" s="14">
        <f t="shared" si="81"/>
        <v>225</v>
      </c>
      <c r="R366" s="14">
        <f t="shared" si="82"/>
        <v>1500</v>
      </c>
      <c r="S366" s="14">
        <f t="shared" si="83"/>
        <v>0</v>
      </c>
      <c r="T366" s="15" t="e">
        <f t="shared" si="84"/>
        <v>#REF!</v>
      </c>
    </row>
    <row r="367" spans="1:20" ht="49.5">
      <c r="A367" s="3" t="s">
        <v>1208</v>
      </c>
      <c r="B367" s="3" t="s">
        <v>803</v>
      </c>
      <c r="C367" s="3" t="s">
        <v>879</v>
      </c>
      <c r="D367" s="3" t="s">
        <v>1209</v>
      </c>
      <c r="E367" s="3" t="s">
        <v>30</v>
      </c>
      <c r="F367" s="4">
        <v>1</v>
      </c>
      <c r="G367" s="17" t="e">
        <f t="shared" si="86"/>
        <v>#REF!</v>
      </c>
      <c r="H367" s="17" t="e">
        <f t="shared" si="87"/>
        <v>#REF!</v>
      </c>
      <c r="I367" s="5"/>
      <c r="K367" s="16">
        <f t="shared" si="88"/>
        <v>225</v>
      </c>
      <c r="L367" s="14" t="e">
        <f t="shared" si="89"/>
        <v>#REF!</v>
      </c>
      <c r="M367" s="14">
        <v>1500</v>
      </c>
      <c r="N367" s="14" t="e">
        <f t="shared" si="79"/>
        <v>#REF!</v>
      </c>
      <c r="O367" s="14"/>
      <c r="P367" s="14" t="e">
        <f t="shared" si="80"/>
        <v>#REF!</v>
      </c>
      <c r="Q367" s="14">
        <f t="shared" si="81"/>
        <v>225</v>
      </c>
      <c r="R367" s="14">
        <f t="shared" si="82"/>
        <v>1500</v>
      </c>
      <c r="S367" s="14">
        <f t="shared" si="83"/>
        <v>0</v>
      </c>
      <c r="T367" s="15" t="e">
        <f t="shared" si="84"/>
        <v>#REF!</v>
      </c>
    </row>
    <row r="368" spans="1:20" ht="49.5">
      <c r="A368" s="3" t="s">
        <v>1210</v>
      </c>
      <c r="B368" s="3" t="s">
        <v>803</v>
      </c>
      <c r="C368" s="3" t="s">
        <v>879</v>
      </c>
      <c r="D368" s="3" t="s">
        <v>1211</v>
      </c>
      <c r="E368" s="3" t="s">
        <v>30</v>
      </c>
      <c r="F368" s="4">
        <v>1</v>
      </c>
      <c r="G368" s="17" t="e">
        <f t="shared" si="86"/>
        <v>#REF!</v>
      </c>
      <c r="H368" s="17" t="e">
        <f t="shared" si="87"/>
        <v>#REF!</v>
      </c>
      <c r="I368" s="5"/>
      <c r="K368" s="16">
        <f t="shared" si="88"/>
        <v>18</v>
      </c>
      <c r="L368" s="14" t="e">
        <f t="shared" si="89"/>
        <v>#REF!</v>
      </c>
      <c r="M368" s="14">
        <v>120</v>
      </c>
      <c r="N368" s="14" t="e">
        <f t="shared" si="79"/>
        <v>#REF!</v>
      </c>
      <c r="O368" s="14"/>
      <c r="P368" s="14" t="e">
        <f t="shared" si="80"/>
        <v>#REF!</v>
      </c>
      <c r="Q368" s="14">
        <f t="shared" si="81"/>
        <v>18</v>
      </c>
      <c r="R368" s="14">
        <f t="shared" si="82"/>
        <v>120</v>
      </c>
      <c r="S368" s="14">
        <f t="shared" si="83"/>
        <v>0</v>
      </c>
      <c r="T368" s="15" t="e">
        <f t="shared" si="84"/>
        <v>#REF!</v>
      </c>
    </row>
    <row r="369" spans="1:20" ht="49.5">
      <c r="A369" s="3" t="s">
        <v>1212</v>
      </c>
      <c r="B369" s="3" t="s">
        <v>803</v>
      </c>
      <c r="C369" s="3" t="s">
        <v>879</v>
      </c>
      <c r="D369" s="3" t="s">
        <v>1213</v>
      </c>
      <c r="E369" s="3" t="s">
        <v>30</v>
      </c>
      <c r="F369" s="4">
        <v>1</v>
      </c>
      <c r="G369" s="17" t="e">
        <f t="shared" si="86"/>
        <v>#REF!</v>
      </c>
      <c r="H369" s="17" t="e">
        <f t="shared" si="87"/>
        <v>#REF!</v>
      </c>
      <c r="I369" s="5"/>
      <c r="K369" s="16">
        <f t="shared" si="88"/>
        <v>232.5</v>
      </c>
      <c r="L369" s="14" t="e">
        <f t="shared" si="89"/>
        <v>#REF!</v>
      </c>
      <c r="M369" s="14">
        <v>1550</v>
      </c>
      <c r="N369" s="14" t="e">
        <f t="shared" si="79"/>
        <v>#REF!</v>
      </c>
      <c r="O369" s="14"/>
      <c r="P369" s="14" t="e">
        <f t="shared" si="80"/>
        <v>#REF!</v>
      </c>
      <c r="Q369" s="14">
        <f t="shared" si="81"/>
        <v>232.5</v>
      </c>
      <c r="R369" s="14">
        <f t="shared" si="82"/>
        <v>1550</v>
      </c>
      <c r="S369" s="14">
        <f t="shared" si="83"/>
        <v>0</v>
      </c>
      <c r="T369" s="15" t="e">
        <f t="shared" si="84"/>
        <v>#REF!</v>
      </c>
    </row>
    <row r="370" spans="1:20" ht="49.5">
      <c r="A370" s="3" t="s">
        <v>1214</v>
      </c>
      <c r="B370" s="3" t="s">
        <v>803</v>
      </c>
      <c r="C370" s="3" t="s">
        <v>879</v>
      </c>
      <c r="D370" s="3" t="s">
        <v>1215</v>
      </c>
      <c r="E370" s="3" t="s">
        <v>30</v>
      </c>
      <c r="F370" s="4">
        <v>1</v>
      </c>
      <c r="G370" s="17" t="e">
        <f t="shared" si="86"/>
        <v>#REF!</v>
      </c>
      <c r="H370" s="17" t="e">
        <f t="shared" si="87"/>
        <v>#REF!</v>
      </c>
      <c r="I370" s="5"/>
      <c r="K370" s="16">
        <f t="shared" si="88"/>
        <v>67.5</v>
      </c>
      <c r="L370" s="14" t="e">
        <f t="shared" si="89"/>
        <v>#REF!</v>
      </c>
      <c r="M370" s="14">
        <v>450</v>
      </c>
      <c r="N370" s="14" t="e">
        <f t="shared" si="79"/>
        <v>#REF!</v>
      </c>
      <c r="O370" s="14"/>
      <c r="P370" s="14" t="e">
        <f t="shared" si="80"/>
        <v>#REF!</v>
      </c>
      <c r="Q370" s="14">
        <f t="shared" si="81"/>
        <v>67.5</v>
      </c>
      <c r="R370" s="14">
        <f t="shared" si="82"/>
        <v>450</v>
      </c>
      <c r="S370" s="14">
        <f t="shared" si="83"/>
        <v>0</v>
      </c>
      <c r="T370" s="15" t="e">
        <f t="shared" si="84"/>
        <v>#REF!</v>
      </c>
    </row>
    <row r="371" spans="1:20" ht="16.5">
      <c r="A371" s="3" t="s">
        <v>1216</v>
      </c>
      <c r="B371" s="3" t="s">
        <v>897</v>
      </c>
      <c r="C371" s="3" t="s">
        <v>879</v>
      </c>
      <c r="D371" s="3" t="s">
        <v>1217</v>
      </c>
      <c r="E371" s="3" t="s">
        <v>25</v>
      </c>
      <c r="F371" s="4">
        <v>1300</v>
      </c>
      <c r="G371" s="17" t="e">
        <f t="shared" si="86"/>
        <v>#REF!</v>
      </c>
      <c r="H371" s="17" t="e">
        <f t="shared" si="87"/>
        <v>#REF!</v>
      </c>
      <c r="I371" s="5"/>
      <c r="K371" s="16"/>
      <c r="L371" s="14" t="e">
        <f t="shared" si="89"/>
        <v>#REF!</v>
      </c>
      <c r="M371" s="14">
        <v>5.5</v>
      </c>
      <c r="N371" s="14" t="e">
        <f t="shared" si="79"/>
        <v>#REF!</v>
      </c>
      <c r="O371" s="14"/>
      <c r="P371" s="14" t="e">
        <f t="shared" si="80"/>
        <v>#REF!</v>
      </c>
      <c r="Q371" s="14">
        <f t="shared" si="81"/>
        <v>0</v>
      </c>
      <c r="R371" s="14">
        <f t="shared" si="82"/>
        <v>7150</v>
      </c>
      <c r="S371" s="14">
        <f t="shared" si="83"/>
        <v>0</v>
      </c>
      <c r="T371" s="15" t="e">
        <f t="shared" si="84"/>
        <v>#REF!</v>
      </c>
    </row>
    <row r="372" spans="1:20" ht="49.5">
      <c r="A372" s="3" t="s">
        <v>1218</v>
      </c>
      <c r="B372" s="3" t="s">
        <v>803</v>
      </c>
      <c r="C372" s="3" t="s">
        <v>879</v>
      </c>
      <c r="D372" s="3" t="s">
        <v>1219</v>
      </c>
      <c r="E372" s="3" t="s">
        <v>29</v>
      </c>
      <c r="F372" s="4">
        <v>1</v>
      </c>
      <c r="G372" s="17" t="e">
        <f t="shared" si="86"/>
        <v>#REF!</v>
      </c>
      <c r="H372" s="17" t="e">
        <f t="shared" si="87"/>
        <v>#REF!</v>
      </c>
      <c r="I372" s="5"/>
      <c r="K372" s="16"/>
      <c r="L372" s="14" t="e">
        <f t="shared" si="89"/>
        <v>#REF!</v>
      </c>
      <c r="M372" s="14"/>
      <c r="N372" s="14" t="e">
        <f t="shared" si="79"/>
        <v>#REF!</v>
      </c>
      <c r="O372" s="14">
        <v>2000</v>
      </c>
      <c r="P372" s="14" t="e">
        <f t="shared" si="80"/>
        <v>#REF!</v>
      </c>
      <c r="Q372" s="14">
        <f t="shared" si="81"/>
        <v>0</v>
      </c>
      <c r="R372" s="14">
        <f t="shared" si="82"/>
        <v>0</v>
      </c>
      <c r="S372" s="14">
        <f t="shared" si="83"/>
        <v>2000</v>
      </c>
      <c r="T372" s="15" t="e">
        <f t="shared" si="84"/>
        <v>#REF!</v>
      </c>
    </row>
    <row r="373" spans="1:20" ht="49.5">
      <c r="A373" s="3" t="s">
        <v>1220</v>
      </c>
      <c r="B373" s="3" t="s">
        <v>803</v>
      </c>
      <c r="C373" s="3" t="s">
        <v>879</v>
      </c>
      <c r="D373" s="3" t="s">
        <v>1221</v>
      </c>
      <c r="E373" s="3" t="s">
        <v>29</v>
      </c>
      <c r="F373" s="4">
        <v>1</v>
      </c>
      <c r="G373" s="17" t="e">
        <f t="shared" si="86"/>
        <v>#REF!</v>
      </c>
      <c r="H373" s="17" t="e">
        <f t="shared" si="87"/>
        <v>#REF!</v>
      </c>
      <c r="I373" s="5"/>
      <c r="K373" s="16"/>
      <c r="L373" s="14" t="e">
        <f t="shared" si="89"/>
        <v>#REF!</v>
      </c>
      <c r="M373" s="14"/>
      <c r="N373" s="14" t="e">
        <f t="shared" si="79"/>
        <v>#REF!</v>
      </c>
      <c r="O373" s="14">
        <v>6500</v>
      </c>
      <c r="P373" s="14" t="e">
        <f t="shared" si="80"/>
        <v>#REF!</v>
      </c>
      <c r="Q373" s="14">
        <f t="shared" si="81"/>
        <v>0</v>
      </c>
      <c r="R373" s="14">
        <f t="shared" si="82"/>
        <v>0</v>
      </c>
      <c r="S373" s="14">
        <f t="shared" si="83"/>
        <v>6500</v>
      </c>
      <c r="T373" s="15" t="e">
        <f t="shared" si="84"/>
        <v>#REF!</v>
      </c>
    </row>
    <row r="374" spans="1:20" ht="28.5">
      <c r="A374" s="6"/>
      <c r="B374" s="6"/>
      <c r="C374" s="6"/>
      <c r="D374" s="6" t="s">
        <v>1222</v>
      </c>
      <c r="E374" s="6"/>
      <c r="F374" s="6"/>
      <c r="G374" s="35"/>
      <c r="H374" s="35" t="e">
        <f>SUM(H336:H373)</f>
        <v>#REF!</v>
      </c>
      <c r="I374" s="6"/>
      <c r="K374" s="16"/>
      <c r="L374" s="14" t="e">
        <f t="shared" si="89"/>
        <v>#REF!</v>
      </c>
      <c r="M374" s="14"/>
      <c r="N374" s="14" t="e">
        <f t="shared" si="79"/>
        <v>#REF!</v>
      </c>
      <c r="O374" s="14"/>
      <c r="P374" s="14" t="e">
        <f t="shared" si="80"/>
        <v>#REF!</v>
      </c>
      <c r="Q374" s="14">
        <f t="shared" si="81"/>
        <v>0</v>
      </c>
      <c r="R374" s="14">
        <f t="shared" si="82"/>
        <v>0</v>
      </c>
      <c r="S374" s="14">
        <f t="shared" si="83"/>
        <v>0</v>
      </c>
      <c r="T374" s="15" t="e">
        <f t="shared" si="84"/>
        <v>#REF!</v>
      </c>
    </row>
    <row r="375" spans="1:20" ht="28.5">
      <c r="A375" s="6"/>
      <c r="B375" s="6"/>
      <c r="C375" s="6"/>
      <c r="D375" s="6" t="s">
        <v>1223</v>
      </c>
      <c r="E375" s="6"/>
      <c r="F375" s="6"/>
      <c r="G375" s="35"/>
      <c r="H375" s="35" t="e">
        <f>H218+H233+H247+H259+H268+H286+H303+H334+H374</f>
        <v>#REF!</v>
      </c>
      <c r="I375" s="6"/>
      <c r="K375" s="16"/>
      <c r="L375" s="14" t="e">
        <f t="shared" si="89"/>
        <v>#REF!</v>
      </c>
      <c r="M375" s="14"/>
      <c r="N375" s="14" t="e">
        <f t="shared" si="79"/>
        <v>#REF!</v>
      </c>
      <c r="O375" s="14"/>
      <c r="P375" s="14" t="e">
        <f t="shared" si="80"/>
        <v>#REF!</v>
      </c>
      <c r="Q375" s="14">
        <f t="shared" si="81"/>
        <v>0</v>
      </c>
      <c r="R375" s="14">
        <f t="shared" si="82"/>
        <v>0</v>
      </c>
      <c r="S375" s="14">
        <f t="shared" si="83"/>
        <v>0</v>
      </c>
      <c r="T375" s="15" t="e">
        <f t="shared" si="84"/>
        <v>#REF!</v>
      </c>
    </row>
    <row r="376" spans="1:20" ht="28.5">
      <c r="A376" s="6"/>
      <c r="B376" s="6"/>
      <c r="C376" s="6"/>
      <c r="D376" s="6" t="s">
        <v>1224</v>
      </c>
      <c r="E376" s="6"/>
      <c r="F376" s="6"/>
      <c r="G376" s="35"/>
      <c r="H376" s="35" t="e">
        <f>H204+H375</f>
        <v>#REF!</v>
      </c>
      <c r="I376" s="6"/>
      <c r="K376" s="16"/>
      <c r="L376" s="14" t="e">
        <f t="shared" si="89"/>
        <v>#REF!</v>
      </c>
      <c r="M376" s="14"/>
      <c r="N376" s="14" t="e">
        <f t="shared" si="79"/>
        <v>#REF!</v>
      </c>
      <c r="O376" s="14"/>
      <c r="P376" s="14" t="e">
        <f t="shared" si="80"/>
        <v>#REF!</v>
      </c>
      <c r="Q376" s="14">
        <f t="shared" si="81"/>
        <v>0</v>
      </c>
      <c r="R376" s="14">
        <f t="shared" si="82"/>
        <v>0</v>
      </c>
      <c r="S376" s="14">
        <f t="shared" si="83"/>
        <v>0</v>
      </c>
      <c r="T376" s="15" t="e">
        <f t="shared" si="84"/>
        <v>#REF!</v>
      </c>
    </row>
    <row r="377" spans="1:20">
      <c r="A377" s="2" t="s">
        <v>9</v>
      </c>
      <c r="B377" s="2"/>
      <c r="C377" s="2"/>
      <c r="D377" s="2" t="s">
        <v>1225</v>
      </c>
      <c r="E377" s="2"/>
      <c r="F377" s="2"/>
      <c r="G377" s="34"/>
      <c r="H377" s="34"/>
      <c r="I377" s="2"/>
      <c r="K377" s="16"/>
      <c r="L377" s="14" t="e">
        <f t="shared" si="89"/>
        <v>#REF!</v>
      </c>
      <c r="M377" s="14"/>
      <c r="N377" s="14" t="e">
        <f t="shared" si="79"/>
        <v>#REF!</v>
      </c>
      <c r="O377" s="14"/>
      <c r="P377" s="14" t="e">
        <f t="shared" si="80"/>
        <v>#REF!</v>
      </c>
      <c r="Q377" s="14">
        <f t="shared" si="81"/>
        <v>0</v>
      </c>
      <c r="R377" s="14">
        <f t="shared" si="82"/>
        <v>0</v>
      </c>
      <c r="S377" s="14">
        <f t="shared" si="83"/>
        <v>0</v>
      </c>
      <c r="T377" s="15" t="e">
        <f t="shared" si="84"/>
        <v>#REF!</v>
      </c>
    </row>
    <row r="378" spans="1:20">
      <c r="A378" s="2" t="s">
        <v>97</v>
      </c>
      <c r="B378" s="2"/>
      <c r="C378" s="2"/>
      <c r="D378" s="2" t="s">
        <v>1226</v>
      </c>
      <c r="E378" s="2"/>
      <c r="F378" s="2"/>
      <c r="G378" s="34"/>
      <c r="H378" s="34"/>
      <c r="I378" s="2"/>
      <c r="K378" s="16"/>
      <c r="L378" s="14" t="e">
        <f t="shared" si="89"/>
        <v>#REF!</v>
      </c>
      <c r="M378" s="14"/>
      <c r="N378" s="14" t="e">
        <f t="shared" si="79"/>
        <v>#REF!</v>
      </c>
      <c r="O378" s="14"/>
      <c r="P378" s="14" t="e">
        <f t="shared" si="80"/>
        <v>#REF!</v>
      </c>
      <c r="Q378" s="14">
        <f t="shared" si="81"/>
        <v>0</v>
      </c>
      <c r="R378" s="14">
        <f t="shared" si="82"/>
        <v>0</v>
      </c>
      <c r="S378" s="14">
        <f t="shared" si="83"/>
        <v>0</v>
      </c>
      <c r="T378" s="15" t="e">
        <f t="shared" si="84"/>
        <v>#REF!</v>
      </c>
    </row>
    <row r="379" spans="1:20" ht="33">
      <c r="A379" s="3" t="s">
        <v>1227</v>
      </c>
      <c r="B379" s="3" t="s">
        <v>1228</v>
      </c>
      <c r="C379" s="3" t="s">
        <v>483</v>
      </c>
      <c r="D379" s="3" t="s">
        <v>1229</v>
      </c>
      <c r="E379" s="3" t="s">
        <v>25</v>
      </c>
      <c r="F379" s="4">
        <v>40</v>
      </c>
      <c r="G379" s="17" t="e">
        <f t="shared" ref="G379:G383" si="90">L379+N379+P379</f>
        <v>#REF!</v>
      </c>
      <c r="H379" s="17" t="e">
        <f>ROUND(F379*G379,2)</f>
        <v>#REF!</v>
      </c>
      <c r="I379" s="5"/>
      <c r="K379" s="16">
        <v>30</v>
      </c>
      <c r="L379" s="14" t="e">
        <f t="shared" si="89"/>
        <v>#REF!</v>
      </c>
      <c r="M379" s="14"/>
      <c r="N379" s="14" t="e">
        <f t="shared" si="79"/>
        <v>#REF!</v>
      </c>
      <c r="O379" s="14"/>
      <c r="P379" s="14" t="e">
        <f t="shared" si="80"/>
        <v>#REF!</v>
      </c>
      <c r="Q379" s="14">
        <f t="shared" si="81"/>
        <v>1200</v>
      </c>
      <c r="R379" s="14">
        <f t="shared" si="82"/>
        <v>0</v>
      </c>
      <c r="S379" s="14">
        <f t="shared" si="83"/>
        <v>0</v>
      </c>
      <c r="T379" s="15" t="e">
        <f t="shared" si="84"/>
        <v>#REF!</v>
      </c>
    </row>
    <row r="380" spans="1:20" ht="33">
      <c r="A380" s="3" t="s">
        <v>1230</v>
      </c>
      <c r="B380" s="3" t="s">
        <v>1231</v>
      </c>
      <c r="C380" s="3" t="s">
        <v>483</v>
      </c>
      <c r="D380" s="3" t="s">
        <v>1232</v>
      </c>
      <c r="E380" s="3" t="s">
        <v>25</v>
      </c>
      <c r="F380" s="4">
        <v>40</v>
      </c>
      <c r="G380" s="17" t="e">
        <f t="shared" si="90"/>
        <v>#REF!</v>
      </c>
      <c r="H380" s="17" t="e">
        <f>ROUND(F380*G380,2)</f>
        <v>#REF!</v>
      </c>
      <c r="I380" s="5"/>
      <c r="K380" s="16">
        <v>10</v>
      </c>
      <c r="L380" s="14" t="e">
        <f t="shared" si="89"/>
        <v>#REF!</v>
      </c>
      <c r="M380" s="14">
        <v>5</v>
      </c>
      <c r="N380" s="14" t="e">
        <f t="shared" si="79"/>
        <v>#REF!</v>
      </c>
      <c r="O380" s="14"/>
      <c r="P380" s="14" t="e">
        <f t="shared" si="80"/>
        <v>#REF!</v>
      </c>
      <c r="Q380" s="14">
        <f t="shared" si="81"/>
        <v>400</v>
      </c>
      <c r="R380" s="14">
        <f t="shared" si="82"/>
        <v>200</v>
      </c>
      <c r="S380" s="14">
        <f t="shared" si="83"/>
        <v>0</v>
      </c>
      <c r="T380" s="15" t="e">
        <f t="shared" si="84"/>
        <v>#REF!</v>
      </c>
    </row>
    <row r="381" spans="1:20" ht="16.5">
      <c r="A381" s="3" t="s">
        <v>1233</v>
      </c>
      <c r="B381" s="3" t="s">
        <v>1234</v>
      </c>
      <c r="C381" s="3" t="s">
        <v>483</v>
      </c>
      <c r="D381" s="3" t="s">
        <v>550</v>
      </c>
      <c r="E381" s="3" t="s">
        <v>25</v>
      </c>
      <c r="F381" s="4">
        <v>80</v>
      </c>
      <c r="G381" s="17" t="e">
        <f t="shared" si="90"/>
        <v>#REF!</v>
      </c>
      <c r="H381" s="17" t="e">
        <f>ROUND(F381*G381,2)</f>
        <v>#REF!</v>
      </c>
      <c r="I381" s="5"/>
      <c r="K381" s="16">
        <v>40</v>
      </c>
      <c r="L381" s="14" t="e">
        <f t="shared" si="89"/>
        <v>#REF!</v>
      </c>
      <c r="M381" s="14">
        <f>59*5</f>
        <v>295</v>
      </c>
      <c r="N381" s="14" t="e">
        <f t="shared" si="79"/>
        <v>#REF!</v>
      </c>
      <c r="O381" s="14"/>
      <c r="P381" s="14" t="e">
        <f t="shared" si="80"/>
        <v>#REF!</v>
      </c>
      <c r="Q381" s="14">
        <f t="shared" si="81"/>
        <v>3200</v>
      </c>
      <c r="R381" s="14">
        <f t="shared" si="82"/>
        <v>23600</v>
      </c>
      <c r="S381" s="14">
        <f t="shared" si="83"/>
        <v>0</v>
      </c>
      <c r="T381" s="15" t="e">
        <f t="shared" si="84"/>
        <v>#REF!</v>
      </c>
    </row>
    <row r="382" spans="1:20" ht="33">
      <c r="A382" s="3" t="s">
        <v>1235</v>
      </c>
      <c r="B382" s="3" t="s">
        <v>1236</v>
      </c>
      <c r="C382" s="3" t="s">
        <v>483</v>
      </c>
      <c r="D382" s="3" t="s">
        <v>1237</v>
      </c>
      <c r="E382" s="3" t="s">
        <v>25</v>
      </c>
      <c r="F382" s="4">
        <v>30</v>
      </c>
      <c r="G382" s="17" t="e">
        <f t="shared" si="90"/>
        <v>#REF!</v>
      </c>
      <c r="H382" s="17" t="e">
        <f>ROUND(F382*G382,2)</f>
        <v>#REF!</v>
      </c>
      <c r="I382" s="5"/>
      <c r="K382" s="16">
        <v>10</v>
      </c>
      <c r="L382" s="14" t="e">
        <f t="shared" si="89"/>
        <v>#REF!</v>
      </c>
      <c r="M382" s="14">
        <v>15</v>
      </c>
      <c r="N382" s="14" t="e">
        <f t="shared" si="79"/>
        <v>#REF!</v>
      </c>
      <c r="O382" s="14"/>
      <c r="P382" s="14" t="e">
        <f t="shared" si="80"/>
        <v>#REF!</v>
      </c>
      <c r="Q382" s="14">
        <f t="shared" si="81"/>
        <v>300</v>
      </c>
      <c r="R382" s="14">
        <f t="shared" si="82"/>
        <v>450</v>
      </c>
      <c r="S382" s="14">
        <f t="shared" si="83"/>
        <v>0</v>
      </c>
      <c r="T382" s="15" t="e">
        <f t="shared" si="84"/>
        <v>#REF!</v>
      </c>
    </row>
    <row r="383" spans="1:20" ht="33">
      <c r="A383" s="3" t="s">
        <v>1238</v>
      </c>
      <c r="B383" s="3" t="s">
        <v>1239</v>
      </c>
      <c r="C383" s="3" t="s">
        <v>483</v>
      </c>
      <c r="D383" s="3" t="s">
        <v>1240</v>
      </c>
      <c r="E383" s="3" t="s">
        <v>25</v>
      </c>
      <c r="F383" s="4">
        <v>40</v>
      </c>
      <c r="G383" s="17" t="e">
        <f t="shared" si="90"/>
        <v>#REF!</v>
      </c>
      <c r="H383" s="17" t="e">
        <f>ROUND(F383*G383,2)</f>
        <v>#REF!</v>
      </c>
      <c r="I383" s="5"/>
      <c r="K383" s="16">
        <v>10</v>
      </c>
      <c r="L383" s="14" t="e">
        <f t="shared" si="89"/>
        <v>#REF!</v>
      </c>
      <c r="M383" s="14"/>
      <c r="N383" s="14" t="e">
        <f t="shared" si="79"/>
        <v>#REF!</v>
      </c>
      <c r="O383" s="14"/>
      <c r="P383" s="14" t="e">
        <f t="shared" si="80"/>
        <v>#REF!</v>
      </c>
      <c r="Q383" s="14">
        <f t="shared" si="81"/>
        <v>400</v>
      </c>
      <c r="R383" s="14">
        <f t="shared" si="82"/>
        <v>0</v>
      </c>
      <c r="S383" s="14">
        <f t="shared" si="83"/>
        <v>0</v>
      </c>
      <c r="T383" s="15" t="e">
        <f t="shared" si="84"/>
        <v>#REF!</v>
      </c>
    </row>
    <row r="384" spans="1:20" ht="28.5">
      <c r="A384" s="6"/>
      <c r="B384" s="6"/>
      <c r="C384" s="6"/>
      <c r="D384" s="6" t="s">
        <v>1241</v>
      </c>
      <c r="E384" s="6"/>
      <c r="F384" s="6"/>
      <c r="G384" s="35"/>
      <c r="H384" s="35" t="e">
        <f>SUM(H379:H383)</f>
        <v>#REF!</v>
      </c>
      <c r="I384" s="6"/>
      <c r="K384" s="16"/>
      <c r="L384" s="14" t="e">
        <f t="shared" si="89"/>
        <v>#REF!</v>
      </c>
      <c r="M384" s="14"/>
      <c r="N384" s="14" t="e">
        <f t="shared" si="79"/>
        <v>#REF!</v>
      </c>
      <c r="O384" s="14"/>
      <c r="P384" s="14" t="e">
        <f t="shared" si="80"/>
        <v>#REF!</v>
      </c>
      <c r="Q384" s="14">
        <f t="shared" si="81"/>
        <v>0</v>
      </c>
      <c r="R384" s="14">
        <f t="shared" si="82"/>
        <v>0</v>
      </c>
      <c r="S384" s="14">
        <f t="shared" si="83"/>
        <v>0</v>
      </c>
      <c r="T384" s="15" t="e">
        <f t="shared" si="84"/>
        <v>#REF!</v>
      </c>
    </row>
    <row r="385" spans="1:20" ht="42.75">
      <c r="A385" s="2" t="s">
        <v>98</v>
      </c>
      <c r="B385" s="2"/>
      <c r="C385" s="2"/>
      <c r="D385" s="2" t="s">
        <v>1242</v>
      </c>
      <c r="E385" s="2"/>
      <c r="F385" s="2"/>
      <c r="G385" s="34"/>
      <c r="H385" s="34"/>
      <c r="I385" s="2"/>
      <c r="K385" s="16"/>
      <c r="L385" s="14" t="e">
        <f t="shared" si="89"/>
        <v>#REF!</v>
      </c>
      <c r="M385" s="14"/>
      <c r="N385" s="14" t="e">
        <f t="shared" si="79"/>
        <v>#REF!</v>
      </c>
      <c r="O385" s="14"/>
      <c r="P385" s="14" t="e">
        <f t="shared" si="80"/>
        <v>#REF!</v>
      </c>
      <c r="Q385" s="14">
        <f t="shared" si="81"/>
        <v>0</v>
      </c>
      <c r="R385" s="14">
        <f t="shared" si="82"/>
        <v>0</v>
      </c>
      <c r="S385" s="14">
        <f t="shared" si="83"/>
        <v>0</v>
      </c>
      <c r="T385" s="15" t="e">
        <f t="shared" si="84"/>
        <v>#REF!</v>
      </c>
    </row>
    <row r="386" spans="1:20" ht="16.5">
      <c r="A386" s="3" t="s">
        <v>1243</v>
      </c>
      <c r="B386" s="3" t="s">
        <v>1244</v>
      </c>
      <c r="C386" s="3" t="s">
        <v>483</v>
      </c>
      <c r="D386" s="3" t="s">
        <v>1245</v>
      </c>
      <c r="E386" s="3" t="s">
        <v>27</v>
      </c>
      <c r="F386" s="4">
        <v>1</v>
      </c>
      <c r="G386" s="17" t="e">
        <f t="shared" ref="G386:G391" si="91">L386+N386+P386</f>
        <v>#REF!</v>
      </c>
      <c r="H386" s="17" t="e">
        <f t="shared" ref="H386:H391" si="92">ROUND(F386*G386,2)</f>
        <v>#REF!</v>
      </c>
      <c r="I386" s="5"/>
      <c r="K386" s="16">
        <v>450</v>
      </c>
      <c r="L386" s="14" t="e">
        <f t="shared" si="89"/>
        <v>#REF!</v>
      </c>
      <c r="M386" s="14">
        <v>3500</v>
      </c>
      <c r="N386" s="14" t="e">
        <f t="shared" si="79"/>
        <v>#REF!</v>
      </c>
      <c r="O386" s="14"/>
      <c r="P386" s="14" t="e">
        <f t="shared" si="80"/>
        <v>#REF!</v>
      </c>
      <c r="Q386" s="14">
        <f t="shared" si="81"/>
        <v>450</v>
      </c>
      <c r="R386" s="14">
        <f t="shared" si="82"/>
        <v>3500</v>
      </c>
      <c r="S386" s="14">
        <f t="shared" si="83"/>
        <v>0</v>
      </c>
      <c r="T386" s="15" t="e">
        <f t="shared" si="84"/>
        <v>#REF!</v>
      </c>
    </row>
    <row r="387" spans="1:20" ht="33">
      <c r="A387" s="3" t="s">
        <v>1246</v>
      </c>
      <c r="B387" s="3" t="s">
        <v>1228</v>
      </c>
      <c r="C387" s="3" t="s">
        <v>483</v>
      </c>
      <c r="D387" s="3" t="s">
        <v>1229</v>
      </c>
      <c r="E387" s="3" t="s">
        <v>25</v>
      </c>
      <c r="F387" s="4">
        <v>30</v>
      </c>
      <c r="G387" s="17" t="e">
        <f t="shared" si="91"/>
        <v>#REF!</v>
      </c>
      <c r="H387" s="17" t="e">
        <f t="shared" si="92"/>
        <v>#REF!</v>
      </c>
      <c r="I387" s="5"/>
      <c r="K387" s="16">
        <v>30</v>
      </c>
      <c r="L387" s="14" t="e">
        <f t="shared" ref="L387:L388" si="93">K387+K387*$U$2</f>
        <v>#REF!</v>
      </c>
      <c r="M387" s="14"/>
      <c r="N387" s="14" t="e">
        <f t="shared" si="79"/>
        <v>#REF!</v>
      </c>
      <c r="O387" s="14"/>
      <c r="P387" s="14" t="e">
        <f t="shared" si="80"/>
        <v>#REF!</v>
      </c>
      <c r="Q387" s="14">
        <f t="shared" si="81"/>
        <v>900</v>
      </c>
      <c r="R387" s="14">
        <f t="shared" si="82"/>
        <v>0</v>
      </c>
      <c r="S387" s="14">
        <f t="shared" si="83"/>
        <v>0</v>
      </c>
      <c r="T387" s="15" t="e">
        <f t="shared" si="84"/>
        <v>#REF!</v>
      </c>
    </row>
    <row r="388" spans="1:20" ht="33">
      <c r="A388" s="3" t="s">
        <v>1247</v>
      </c>
      <c r="B388" s="3" t="s">
        <v>1231</v>
      </c>
      <c r="C388" s="3" t="s">
        <v>483</v>
      </c>
      <c r="D388" s="3" t="s">
        <v>1232</v>
      </c>
      <c r="E388" s="3" t="s">
        <v>25</v>
      </c>
      <c r="F388" s="4">
        <v>30</v>
      </c>
      <c r="G388" s="17" t="e">
        <f t="shared" si="91"/>
        <v>#REF!</v>
      </c>
      <c r="H388" s="17" t="e">
        <f t="shared" si="92"/>
        <v>#REF!</v>
      </c>
      <c r="I388" s="5"/>
      <c r="K388" s="16">
        <v>10</v>
      </c>
      <c r="L388" s="14" t="e">
        <f t="shared" si="93"/>
        <v>#REF!</v>
      </c>
      <c r="M388" s="14">
        <v>5</v>
      </c>
      <c r="N388" s="14" t="e">
        <f t="shared" si="79"/>
        <v>#REF!</v>
      </c>
      <c r="O388" s="14"/>
      <c r="P388" s="14" t="e">
        <f t="shared" si="80"/>
        <v>#REF!</v>
      </c>
      <c r="Q388" s="14">
        <f t="shared" si="81"/>
        <v>300</v>
      </c>
      <c r="R388" s="14">
        <f t="shared" si="82"/>
        <v>150</v>
      </c>
      <c r="S388" s="14">
        <f t="shared" si="83"/>
        <v>0</v>
      </c>
      <c r="T388" s="15" t="e">
        <f t="shared" si="84"/>
        <v>#REF!</v>
      </c>
    </row>
    <row r="389" spans="1:20" ht="16.5">
      <c r="A389" s="3" t="s">
        <v>1248</v>
      </c>
      <c r="B389" s="3" t="s">
        <v>1249</v>
      </c>
      <c r="C389" s="3" t="s">
        <v>483</v>
      </c>
      <c r="D389" s="3" t="s">
        <v>529</v>
      </c>
      <c r="E389" s="3" t="s">
        <v>25</v>
      </c>
      <c r="F389" s="4">
        <v>30</v>
      </c>
      <c r="G389" s="17" t="e">
        <f t="shared" si="91"/>
        <v>#REF!</v>
      </c>
      <c r="H389" s="17" t="e">
        <f t="shared" si="92"/>
        <v>#REF!</v>
      </c>
      <c r="I389" s="5"/>
      <c r="K389" s="16">
        <v>10</v>
      </c>
      <c r="L389" s="14" t="e">
        <f>K389+K389*$U$2</f>
        <v>#REF!</v>
      </c>
      <c r="M389" s="14">
        <v>18</v>
      </c>
      <c r="N389" s="14" t="e">
        <f t="shared" si="79"/>
        <v>#REF!</v>
      </c>
      <c r="O389" s="14"/>
      <c r="P389" s="14" t="e">
        <f t="shared" si="80"/>
        <v>#REF!</v>
      </c>
      <c r="Q389" s="14">
        <f t="shared" si="81"/>
        <v>300</v>
      </c>
      <c r="R389" s="14">
        <f t="shared" si="82"/>
        <v>540</v>
      </c>
      <c r="S389" s="14">
        <f t="shared" si="83"/>
        <v>0</v>
      </c>
      <c r="T389" s="15" t="e">
        <f t="shared" si="84"/>
        <v>#REF!</v>
      </c>
    </row>
    <row r="390" spans="1:20" ht="33">
      <c r="A390" s="3" t="s">
        <v>1250</v>
      </c>
      <c r="B390" s="3" t="s">
        <v>1236</v>
      </c>
      <c r="C390" s="3" t="s">
        <v>483</v>
      </c>
      <c r="D390" s="3" t="s">
        <v>1237</v>
      </c>
      <c r="E390" s="3" t="s">
        <v>25</v>
      </c>
      <c r="F390" s="4">
        <v>20</v>
      </c>
      <c r="G390" s="17" t="e">
        <f t="shared" si="91"/>
        <v>#REF!</v>
      </c>
      <c r="H390" s="17" t="e">
        <f t="shared" si="92"/>
        <v>#REF!</v>
      </c>
      <c r="I390" s="5"/>
      <c r="K390" s="16">
        <v>10</v>
      </c>
      <c r="L390" s="14" t="e">
        <f t="shared" ref="L390:L391" si="94">K390+K390*$U$2</f>
        <v>#REF!</v>
      </c>
      <c r="M390" s="14">
        <v>15</v>
      </c>
      <c r="N390" s="14" t="e">
        <f t="shared" ref="N390:N397" si="95">M390+M390*$U$2</f>
        <v>#REF!</v>
      </c>
      <c r="O390" s="14"/>
      <c r="P390" s="14" t="e">
        <f t="shared" ref="P390:P397" si="96">O390+O390*$U$2</f>
        <v>#REF!</v>
      </c>
      <c r="Q390" s="14">
        <f t="shared" ref="Q390:Q397" si="97">$F390*K390</f>
        <v>200</v>
      </c>
      <c r="R390" s="14">
        <f t="shared" ref="R390:R397" si="98">$F390*M390</f>
        <v>300</v>
      </c>
      <c r="S390" s="14">
        <f t="shared" ref="S390:S397" si="99">$F390*O390</f>
        <v>0</v>
      </c>
      <c r="T390" s="15" t="e">
        <f t="shared" ref="T390:T397" si="100">(Q390+R390+S390)+(Q390+R390+S390)*$U$2</f>
        <v>#REF!</v>
      </c>
    </row>
    <row r="391" spans="1:20" ht="33">
      <c r="A391" s="3" t="s">
        <v>1251</v>
      </c>
      <c r="B391" s="3" t="s">
        <v>1239</v>
      </c>
      <c r="C391" s="3" t="s">
        <v>483</v>
      </c>
      <c r="D391" s="3" t="s">
        <v>1240</v>
      </c>
      <c r="E391" s="3" t="s">
        <v>25</v>
      </c>
      <c r="F391" s="4">
        <v>30</v>
      </c>
      <c r="G391" s="17" t="e">
        <f t="shared" si="91"/>
        <v>#REF!</v>
      </c>
      <c r="H391" s="17" t="e">
        <f t="shared" si="92"/>
        <v>#REF!</v>
      </c>
      <c r="I391" s="5"/>
      <c r="K391" s="16">
        <v>10</v>
      </c>
      <c r="L391" s="14" t="e">
        <f t="shared" si="94"/>
        <v>#REF!</v>
      </c>
      <c r="M391" s="14"/>
      <c r="N391" s="14" t="e">
        <f t="shared" si="95"/>
        <v>#REF!</v>
      </c>
      <c r="O391" s="14"/>
      <c r="P391" s="14" t="e">
        <f t="shared" si="96"/>
        <v>#REF!</v>
      </c>
      <c r="Q391" s="14">
        <f t="shared" si="97"/>
        <v>300</v>
      </c>
      <c r="R391" s="14">
        <f t="shared" si="98"/>
        <v>0</v>
      </c>
      <c r="S391" s="14">
        <f t="shared" si="99"/>
        <v>0</v>
      </c>
      <c r="T391" s="15" t="e">
        <f t="shared" si="100"/>
        <v>#REF!</v>
      </c>
    </row>
    <row r="392" spans="1:20" ht="42.75">
      <c r="A392" s="6"/>
      <c r="B392" s="6"/>
      <c r="C392" s="6"/>
      <c r="D392" s="6" t="s">
        <v>1252</v>
      </c>
      <c r="E392" s="6"/>
      <c r="F392" s="6"/>
      <c r="G392" s="35"/>
      <c r="H392" s="35" t="e">
        <f>SUM(H386:H391)</f>
        <v>#REF!</v>
      </c>
      <c r="I392" s="6"/>
      <c r="K392" s="16"/>
      <c r="L392" s="14" t="e">
        <f t="shared" ref="L392:L414" si="101">K392+K392*$U$2</f>
        <v>#REF!</v>
      </c>
      <c r="M392" s="14"/>
      <c r="N392" s="14" t="e">
        <f t="shared" si="95"/>
        <v>#REF!</v>
      </c>
      <c r="O392" s="14"/>
      <c r="P392" s="14" t="e">
        <f t="shared" si="96"/>
        <v>#REF!</v>
      </c>
      <c r="Q392" s="14">
        <f t="shared" si="97"/>
        <v>0</v>
      </c>
      <c r="R392" s="14">
        <f t="shared" si="98"/>
        <v>0</v>
      </c>
      <c r="S392" s="14">
        <f t="shared" si="99"/>
        <v>0</v>
      </c>
      <c r="T392" s="15" t="e">
        <f t="shared" si="100"/>
        <v>#REF!</v>
      </c>
    </row>
    <row r="393" spans="1:20">
      <c r="A393" s="2" t="s">
        <v>100</v>
      </c>
      <c r="B393" s="2"/>
      <c r="C393" s="2"/>
      <c r="D393" s="2" t="s">
        <v>1253</v>
      </c>
      <c r="E393" s="2"/>
      <c r="F393" s="2"/>
      <c r="G393" s="34"/>
      <c r="H393" s="34"/>
      <c r="I393" s="2"/>
      <c r="K393" s="16"/>
      <c r="L393" s="14" t="e">
        <f t="shared" si="101"/>
        <v>#REF!</v>
      </c>
      <c r="M393" s="14"/>
      <c r="N393" s="14" t="e">
        <f t="shared" si="95"/>
        <v>#REF!</v>
      </c>
      <c r="O393" s="14"/>
      <c r="P393" s="14" t="e">
        <f t="shared" si="96"/>
        <v>#REF!</v>
      </c>
      <c r="Q393" s="14">
        <f t="shared" si="97"/>
        <v>0</v>
      </c>
      <c r="R393" s="14">
        <f t="shared" si="98"/>
        <v>0</v>
      </c>
      <c r="S393" s="14">
        <f t="shared" si="99"/>
        <v>0</v>
      </c>
      <c r="T393" s="15" t="e">
        <f t="shared" si="100"/>
        <v>#REF!</v>
      </c>
    </row>
    <row r="394" spans="1:20" ht="33">
      <c r="A394" s="3" t="s">
        <v>1254</v>
      </c>
      <c r="B394" s="3" t="s">
        <v>1228</v>
      </c>
      <c r="C394" s="3" t="s">
        <v>483</v>
      </c>
      <c r="D394" s="3" t="s">
        <v>1229</v>
      </c>
      <c r="E394" s="3" t="s">
        <v>25</v>
      </c>
      <c r="F394" s="4">
        <v>60</v>
      </c>
      <c r="G394" s="17" t="e">
        <f t="shared" ref="G394:G398" si="102">L394+N394+P394</f>
        <v>#REF!</v>
      </c>
      <c r="H394" s="17" t="e">
        <f>ROUND(F394*G394,2)</f>
        <v>#REF!</v>
      </c>
      <c r="I394" s="5"/>
      <c r="K394" s="16">
        <v>30</v>
      </c>
      <c r="L394" s="14" t="e">
        <f t="shared" si="101"/>
        <v>#REF!</v>
      </c>
      <c r="M394" s="14"/>
      <c r="N394" s="14" t="e">
        <f t="shared" si="95"/>
        <v>#REF!</v>
      </c>
      <c r="O394" s="14"/>
      <c r="P394" s="14" t="e">
        <f t="shared" si="96"/>
        <v>#REF!</v>
      </c>
      <c r="Q394" s="14">
        <f t="shared" si="97"/>
        <v>1800</v>
      </c>
      <c r="R394" s="14">
        <f t="shared" si="98"/>
        <v>0</v>
      </c>
      <c r="S394" s="14">
        <f t="shared" si="99"/>
        <v>0</v>
      </c>
      <c r="T394" s="15" t="e">
        <f t="shared" si="100"/>
        <v>#REF!</v>
      </c>
    </row>
    <row r="395" spans="1:20" ht="33">
      <c r="A395" s="3" t="s">
        <v>1255</v>
      </c>
      <c r="B395" s="3" t="s">
        <v>1231</v>
      </c>
      <c r="C395" s="3" t="s">
        <v>483</v>
      </c>
      <c r="D395" s="3" t="s">
        <v>1232</v>
      </c>
      <c r="E395" s="3" t="s">
        <v>25</v>
      </c>
      <c r="F395" s="4">
        <v>60</v>
      </c>
      <c r="G395" s="17" t="e">
        <f t="shared" si="102"/>
        <v>#REF!</v>
      </c>
      <c r="H395" s="17" t="e">
        <f>ROUND(F395*G395,2)</f>
        <v>#REF!</v>
      </c>
      <c r="I395" s="5"/>
      <c r="K395" s="16">
        <v>10</v>
      </c>
      <c r="L395" s="14" t="e">
        <f t="shared" si="101"/>
        <v>#REF!</v>
      </c>
      <c r="M395" s="14">
        <v>5</v>
      </c>
      <c r="N395" s="14" t="e">
        <f t="shared" si="95"/>
        <v>#REF!</v>
      </c>
      <c r="O395" s="14"/>
      <c r="P395" s="14" t="e">
        <f t="shared" si="96"/>
        <v>#REF!</v>
      </c>
      <c r="Q395" s="14">
        <f t="shared" si="97"/>
        <v>600</v>
      </c>
      <c r="R395" s="14">
        <f t="shared" si="98"/>
        <v>300</v>
      </c>
      <c r="S395" s="14">
        <f t="shared" si="99"/>
        <v>0</v>
      </c>
      <c r="T395" s="15" t="e">
        <f t="shared" si="100"/>
        <v>#REF!</v>
      </c>
    </row>
    <row r="396" spans="1:20" ht="16.5">
      <c r="A396" s="3" t="s">
        <v>1256</v>
      </c>
      <c r="B396" s="3" t="s">
        <v>1249</v>
      </c>
      <c r="C396" s="3" t="s">
        <v>483</v>
      </c>
      <c r="D396" s="3" t="s">
        <v>534</v>
      </c>
      <c r="E396" s="3" t="s">
        <v>25</v>
      </c>
      <c r="F396" s="4">
        <v>60</v>
      </c>
      <c r="G396" s="17" t="e">
        <f t="shared" si="102"/>
        <v>#REF!</v>
      </c>
      <c r="H396" s="17" t="e">
        <f>ROUND(F396*G396,2)</f>
        <v>#REF!</v>
      </c>
      <c r="I396" s="5"/>
      <c r="K396" s="16">
        <v>10</v>
      </c>
      <c r="L396" s="14" t="e">
        <f t="shared" si="101"/>
        <v>#REF!</v>
      </c>
      <c r="M396" s="14">
        <v>8</v>
      </c>
      <c r="N396" s="14" t="e">
        <f t="shared" si="95"/>
        <v>#REF!</v>
      </c>
      <c r="O396" s="14"/>
      <c r="P396" s="14" t="e">
        <f t="shared" si="96"/>
        <v>#REF!</v>
      </c>
      <c r="Q396" s="14">
        <f t="shared" si="97"/>
        <v>600</v>
      </c>
      <c r="R396" s="14">
        <f t="shared" si="98"/>
        <v>480</v>
      </c>
      <c r="S396" s="14">
        <f t="shared" si="99"/>
        <v>0</v>
      </c>
      <c r="T396" s="15" t="e">
        <f t="shared" si="100"/>
        <v>#REF!</v>
      </c>
    </row>
    <row r="397" spans="1:20" ht="33">
      <c r="A397" s="3" t="s">
        <v>1257</v>
      </c>
      <c r="B397" s="3" t="s">
        <v>1236</v>
      </c>
      <c r="C397" s="3" t="s">
        <v>483</v>
      </c>
      <c r="D397" s="3" t="s">
        <v>1237</v>
      </c>
      <c r="E397" s="3" t="s">
        <v>25</v>
      </c>
      <c r="F397" s="4">
        <v>45</v>
      </c>
      <c r="G397" s="17" t="e">
        <f t="shared" si="102"/>
        <v>#REF!</v>
      </c>
      <c r="H397" s="17" t="e">
        <f>ROUND(F397*G397,2)</f>
        <v>#REF!</v>
      </c>
      <c r="I397" s="5"/>
      <c r="K397" s="16">
        <v>10</v>
      </c>
      <c r="L397" s="14" t="e">
        <f t="shared" si="101"/>
        <v>#REF!</v>
      </c>
      <c r="M397" s="14">
        <v>15</v>
      </c>
      <c r="N397" s="14" t="e">
        <f t="shared" si="95"/>
        <v>#REF!</v>
      </c>
      <c r="O397" s="14"/>
      <c r="P397" s="14" t="e">
        <f t="shared" si="96"/>
        <v>#REF!</v>
      </c>
      <c r="Q397" s="14">
        <f t="shared" si="97"/>
        <v>450</v>
      </c>
      <c r="R397" s="14">
        <f t="shared" si="98"/>
        <v>675</v>
      </c>
      <c r="S397" s="14">
        <f t="shared" si="99"/>
        <v>0</v>
      </c>
      <c r="T397" s="15" t="e">
        <f t="shared" si="100"/>
        <v>#REF!</v>
      </c>
    </row>
    <row r="398" spans="1:20" ht="33">
      <c r="A398" s="3" t="s">
        <v>1258</v>
      </c>
      <c r="B398" s="3" t="s">
        <v>1239</v>
      </c>
      <c r="C398" s="3" t="s">
        <v>483</v>
      </c>
      <c r="D398" s="3" t="s">
        <v>1240</v>
      </c>
      <c r="E398" s="3" t="s">
        <v>25</v>
      </c>
      <c r="F398" s="4">
        <v>60</v>
      </c>
      <c r="G398" s="17" t="e">
        <f t="shared" si="102"/>
        <v>#REF!</v>
      </c>
      <c r="H398" s="17" t="e">
        <f>ROUND(F398*G398,2)</f>
        <v>#REF!</v>
      </c>
      <c r="I398" s="5"/>
      <c r="K398" s="16">
        <v>10</v>
      </c>
      <c r="L398" s="14" t="e">
        <f t="shared" si="101"/>
        <v>#REF!</v>
      </c>
      <c r="M398" s="14"/>
      <c r="N398" s="14" t="e">
        <f t="shared" ref="N398:N404" si="103">M398+M398*$U$2</f>
        <v>#REF!</v>
      </c>
      <c r="O398" s="14"/>
      <c r="P398" s="14" t="e">
        <f t="shared" ref="P398:P437" si="104">O398+O398*$U$2</f>
        <v>#REF!</v>
      </c>
      <c r="Q398" s="14">
        <f t="shared" ref="Q398:Q437" si="105">$F398*K398</f>
        <v>600</v>
      </c>
      <c r="R398" s="14">
        <f t="shared" ref="R398:R437" si="106">$F398*M398</f>
        <v>0</v>
      </c>
      <c r="S398" s="14">
        <f t="shared" ref="S398:S437" si="107">$F398*O398</f>
        <v>0</v>
      </c>
      <c r="T398" s="15" t="e">
        <f t="shared" ref="T398:T437" si="108">(Q398+R398+S398)+(Q398+R398+S398)*$U$2</f>
        <v>#REF!</v>
      </c>
    </row>
    <row r="399" spans="1:20" ht="28.5">
      <c r="A399" s="6"/>
      <c r="B399" s="6"/>
      <c r="C399" s="6"/>
      <c r="D399" s="6" t="s">
        <v>1259</v>
      </c>
      <c r="E399" s="6"/>
      <c r="F399" s="6"/>
      <c r="G399" s="35"/>
      <c r="H399" s="35" t="e">
        <f>SUM(H394:H398)</f>
        <v>#REF!</v>
      </c>
      <c r="I399" s="6"/>
      <c r="K399" s="16"/>
      <c r="L399" s="14" t="e">
        <f t="shared" si="101"/>
        <v>#REF!</v>
      </c>
      <c r="M399" s="14"/>
      <c r="N399" s="14" t="e">
        <f t="shared" si="103"/>
        <v>#REF!</v>
      </c>
      <c r="O399" s="14"/>
      <c r="P399" s="14" t="e">
        <f t="shared" si="104"/>
        <v>#REF!</v>
      </c>
      <c r="Q399" s="14">
        <f t="shared" si="105"/>
        <v>0</v>
      </c>
      <c r="R399" s="14">
        <f t="shared" si="106"/>
        <v>0</v>
      </c>
      <c r="S399" s="14">
        <f t="shared" si="107"/>
        <v>0</v>
      </c>
      <c r="T399" s="15" t="e">
        <f t="shared" si="108"/>
        <v>#REF!</v>
      </c>
    </row>
    <row r="400" spans="1:20">
      <c r="A400" s="2" t="s">
        <v>102</v>
      </c>
      <c r="B400" s="2"/>
      <c r="C400" s="2"/>
      <c r="D400" s="2" t="s">
        <v>1260</v>
      </c>
      <c r="E400" s="2"/>
      <c r="F400" s="2"/>
      <c r="G400" s="34"/>
      <c r="H400" s="34"/>
      <c r="I400" s="2"/>
      <c r="K400" s="16"/>
      <c r="L400" s="14" t="e">
        <f t="shared" si="101"/>
        <v>#REF!</v>
      </c>
      <c r="M400" s="14"/>
      <c r="N400" s="14" t="e">
        <f t="shared" si="103"/>
        <v>#REF!</v>
      </c>
      <c r="O400" s="14"/>
      <c r="P400" s="14" t="e">
        <f t="shared" si="104"/>
        <v>#REF!</v>
      </c>
      <c r="Q400" s="14">
        <f t="shared" si="105"/>
        <v>0</v>
      </c>
      <c r="R400" s="14">
        <f t="shared" si="106"/>
        <v>0</v>
      </c>
      <c r="S400" s="14">
        <f t="shared" si="107"/>
        <v>0</v>
      </c>
      <c r="T400" s="15" t="e">
        <f t="shared" si="108"/>
        <v>#REF!</v>
      </c>
    </row>
    <row r="401" spans="1:20" ht="33">
      <c r="A401" s="3" t="s">
        <v>1261</v>
      </c>
      <c r="B401" s="3" t="s">
        <v>1228</v>
      </c>
      <c r="C401" s="3" t="s">
        <v>483</v>
      </c>
      <c r="D401" s="3" t="s">
        <v>1229</v>
      </c>
      <c r="E401" s="3" t="s">
        <v>25</v>
      </c>
      <c r="F401" s="4">
        <v>30</v>
      </c>
      <c r="G401" s="17" t="e">
        <f t="shared" ref="G401:G405" si="109">L401+N401+P401</f>
        <v>#REF!</v>
      </c>
      <c r="H401" s="17" t="e">
        <f>ROUND(F401*G401,2)</f>
        <v>#REF!</v>
      </c>
      <c r="I401" s="5"/>
      <c r="K401" s="16">
        <v>30</v>
      </c>
      <c r="L401" s="14" t="e">
        <f t="shared" si="101"/>
        <v>#REF!</v>
      </c>
      <c r="M401" s="14"/>
      <c r="N401" s="14" t="e">
        <f t="shared" si="103"/>
        <v>#REF!</v>
      </c>
      <c r="O401" s="14"/>
      <c r="P401" s="14" t="e">
        <f t="shared" si="104"/>
        <v>#REF!</v>
      </c>
      <c r="Q401" s="14">
        <f t="shared" si="105"/>
        <v>900</v>
      </c>
      <c r="R401" s="14">
        <f t="shared" si="106"/>
        <v>0</v>
      </c>
      <c r="S401" s="14">
        <f t="shared" si="107"/>
        <v>0</v>
      </c>
      <c r="T401" s="15" t="e">
        <f t="shared" si="108"/>
        <v>#REF!</v>
      </c>
    </row>
    <row r="402" spans="1:20" ht="33">
      <c r="A402" s="3" t="s">
        <v>1262</v>
      </c>
      <c r="B402" s="3" t="s">
        <v>1231</v>
      </c>
      <c r="C402" s="3" t="s">
        <v>483</v>
      </c>
      <c r="D402" s="3" t="s">
        <v>1232</v>
      </c>
      <c r="E402" s="3" t="s">
        <v>25</v>
      </c>
      <c r="F402" s="4">
        <v>30</v>
      </c>
      <c r="G402" s="17" t="e">
        <f t="shared" si="109"/>
        <v>#REF!</v>
      </c>
      <c r="H402" s="17" t="e">
        <f>ROUND(F402*G402,2)</f>
        <v>#REF!</v>
      </c>
      <c r="I402" s="5"/>
      <c r="K402" s="16">
        <v>10</v>
      </c>
      <c r="L402" s="14" t="e">
        <f t="shared" si="101"/>
        <v>#REF!</v>
      </c>
      <c r="M402" s="14">
        <v>5</v>
      </c>
      <c r="N402" s="14" t="e">
        <f t="shared" si="103"/>
        <v>#REF!</v>
      </c>
      <c r="O402" s="14"/>
      <c r="P402" s="14" t="e">
        <f t="shared" si="104"/>
        <v>#REF!</v>
      </c>
      <c r="Q402" s="14">
        <f t="shared" si="105"/>
        <v>300</v>
      </c>
      <c r="R402" s="14">
        <f t="shared" si="106"/>
        <v>150</v>
      </c>
      <c r="S402" s="14">
        <f t="shared" si="107"/>
        <v>0</v>
      </c>
      <c r="T402" s="15" t="e">
        <f t="shared" si="108"/>
        <v>#REF!</v>
      </c>
    </row>
    <row r="403" spans="1:20" ht="16.5">
      <c r="A403" s="3" t="s">
        <v>1263</v>
      </c>
      <c r="B403" s="3" t="s">
        <v>1249</v>
      </c>
      <c r="C403" s="3" t="s">
        <v>483</v>
      </c>
      <c r="D403" s="3" t="s">
        <v>534</v>
      </c>
      <c r="E403" s="3" t="s">
        <v>25</v>
      </c>
      <c r="F403" s="4">
        <v>30</v>
      </c>
      <c r="G403" s="17" t="e">
        <f t="shared" si="109"/>
        <v>#REF!</v>
      </c>
      <c r="H403" s="17" t="e">
        <f>ROUND(F403*G403,2)</f>
        <v>#REF!</v>
      </c>
      <c r="I403" s="5"/>
      <c r="K403" s="16">
        <v>10</v>
      </c>
      <c r="L403" s="14" t="e">
        <f t="shared" si="101"/>
        <v>#REF!</v>
      </c>
      <c r="M403" s="14">
        <v>8</v>
      </c>
      <c r="N403" s="14" t="e">
        <f t="shared" si="103"/>
        <v>#REF!</v>
      </c>
      <c r="O403" s="14"/>
      <c r="P403" s="14" t="e">
        <f t="shared" si="104"/>
        <v>#REF!</v>
      </c>
      <c r="Q403" s="14">
        <f t="shared" si="105"/>
        <v>300</v>
      </c>
      <c r="R403" s="14">
        <f t="shared" si="106"/>
        <v>240</v>
      </c>
      <c r="S403" s="14">
        <f t="shared" si="107"/>
        <v>0</v>
      </c>
      <c r="T403" s="15" t="e">
        <f t="shared" si="108"/>
        <v>#REF!</v>
      </c>
    </row>
    <row r="404" spans="1:20" ht="33">
      <c r="A404" s="3" t="s">
        <v>1264</v>
      </c>
      <c r="B404" s="3" t="s">
        <v>1236</v>
      </c>
      <c r="C404" s="3" t="s">
        <v>483</v>
      </c>
      <c r="D404" s="3" t="s">
        <v>1237</v>
      </c>
      <c r="E404" s="3" t="s">
        <v>25</v>
      </c>
      <c r="F404" s="4">
        <v>20</v>
      </c>
      <c r="G404" s="17" t="e">
        <f t="shared" si="109"/>
        <v>#REF!</v>
      </c>
      <c r="H404" s="17" t="e">
        <f>ROUND(F404*G404,2)</f>
        <v>#REF!</v>
      </c>
      <c r="I404" s="5"/>
      <c r="K404" s="16">
        <v>10</v>
      </c>
      <c r="L404" s="14" t="e">
        <f t="shared" si="101"/>
        <v>#REF!</v>
      </c>
      <c r="M404" s="14">
        <v>15</v>
      </c>
      <c r="N404" s="14" t="e">
        <f t="shared" si="103"/>
        <v>#REF!</v>
      </c>
      <c r="O404" s="14"/>
      <c r="P404" s="14" t="e">
        <f t="shared" si="104"/>
        <v>#REF!</v>
      </c>
      <c r="Q404" s="14">
        <f t="shared" si="105"/>
        <v>200</v>
      </c>
      <c r="R404" s="14">
        <f t="shared" si="106"/>
        <v>300</v>
      </c>
      <c r="S404" s="14">
        <f t="shared" si="107"/>
        <v>0</v>
      </c>
      <c r="T404" s="15" t="e">
        <f t="shared" si="108"/>
        <v>#REF!</v>
      </c>
    </row>
    <row r="405" spans="1:20" ht="33">
      <c r="A405" s="3" t="s">
        <v>1265</v>
      </c>
      <c r="B405" s="3" t="s">
        <v>1239</v>
      </c>
      <c r="C405" s="3" t="s">
        <v>483</v>
      </c>
      <c r="D405" s="3" t="s">
        <v>1240</v>
      </c>
      <c r="E405" s="3" t="s">
        <v>25</v>
      </c>
      <c r="F405" s="4">
        <v>30</v>
      </c>
      <c r="G405" s="17" t="e">
        <f t="shared" si="109"/>
        <v>#REF!</v>
      </c>
      <c r="H405" s="17" t="e">
        <f>ROUND(F405*G405,2)</f>
        <v>#REF!</v>
      </c>
      <c r="I405" s="5"/>
      <c r="K405" s="16">
        <v>10</v>
      </c>
      <c r="L405" s="14" t="e">
        <f t="shared" si="101"/>
        <v>#REF!</v>
      </c>
      <c r="M405" s="14"/>
      <c r="N405" s="14" t="e">
        <f t="shared" ref="N405" si="110">M405+M405*$U$2</f>
        <v>#REF!</v>
      </c>
      <c r="O405" s="14"/>
      <c r="P405" s="14" t="e">
        <f t="shared" si="104"/>
        <v>#REF!</v>
      </c>
      <c r="Q405" s="14">
        <f t="shared" si="105"/>
        <v>300</v>
      </c>
      <c r="R405" s="14">
        <f t="shared" si="106"/>
        <v>0</v>
      </c>
      <c r="S405" s="14">
        <f t="shared" si="107"/>
        <v>0</v>
      </c>
      <c r="T405" s="15" t="e">
        <f t="shared" si="108"/>
        <v>#REF!</v>
      </c>
    </row>
    <row r="406" spans="1:20" ht="28.5">
      <c r="A406" s="6"/>
      <c r="B406" s="6"/>
      <c r="C406" s="6"/>
      <c r="D406" s="6" t="s">
        <v>1266</v>
      </c>
      <c r="E406" s="6"/>
      <c r="F406" s="6"/>
      <c r="G406" s="35"/>
      <c r="H406" s="35" t="e">
        <f>SUM(H401:H405)</f>
        <v>#REF!</v>
      </c>
      <c r="I406" s="6"/>
      <c r="K406" s="16"/>
      <c r="L406" s="14" t="e">
        <f t="shared" si="101"/>
        <v>#REF!</v>
      </c>
      <c r="M406" s="14"/>
      <c r="N406" s="14" t="e">
        <f t="shared" ref="N406:N411" si="111">M406+M406*$U$2</f>
        <v>#REF!</v>
      </c>
      <c r="O406" s="14"/>
      <c r="P406" s="14" t="e">
        <f t="shared" si="104"/>
        <v>#REF!</v>
      </c>
      <c r="Q406" s="14">
        <f t="shared" si="105"/>
        <v>0</v>
      </c>
      <c r="R406" s="14">
        <f t="shared" si="106"/>
        <v>0</v>
      </c>
      <c r="S406" s="14">
        <f t="shared" si="107"/>
        <v>0</v>
      </c>
      <c r="T406" s="15" t="e">
        <f t="shared" si="108"/>
        <v>#REF!</v>
      </c>
    </row>
    <row r="407" spans="1:20">
      <c r="A407" s="2" t="s">
        <v>104</v>
      </c>
      <c r="B407" s="2"/>
      <c r="C407" s="2"/>
      <c r="D407" s="2" t="s">
        <v>1267</v>
      </c>
      <c r="E407" s="2"/>
      <c r="F407" s="2"/>
      <c r="G407" s="34"/>
      <c r="H407" s="34"/>
      <c r="I407" s="2"/>
      <c r="K407" s="16"/>
      <c r="L407" s="14" t="e">
        <f t="shared" si="101"/>
        <v>#REF!</v>
      </c>
      <c r="M407" s="14"/>
      <c r="N407" s="14" t="e">
        <f t="shared" si="111"/>
        <v>#REF!</v>
      </c>
      <c r="O407" s="14"/>
      <c r="P407" s="14" t="e">
        <f t="shared" si="104"/>
        <v>#REF!</v>
      </c>
      <c r="Q407" s="14">
        <f t="shared" si="105"/>
        <v>0</v>
      </c>
      <c r="R407" s="14">
        <f t="shared" si="106"/>
        <v>0</v>
      </c>
      <c r="S407" s="14">
        <f t="shared" si="107"/>
        <v>0</v>
      </c>
      <c r="T407" s="15" t="e">
        <f t="shared" si="108"/>
        <v>#REF!</v>
      </c>
    </row>
    <row r="408" spans="1:20" ht="33">
      <c r="A408" s="3" t="s">
        <v>1268</v>
      </c>
      <c r="B408" s="3" t="s">
        <v>1228</v>
      </c>
      <c r="C408" s="3" t="s">
        <v>483</v>
      </c>
      <c r="D408" s="3" t="s">
        <v>1229</v>
      </c>
      <c r="E408" s="3" t="s">
        <v>25</v>
      </c>
      <c r="F408" s="4">
        <v>30</v>
      </c>
      <c r="G408" s="17" t="e">
        <f t="shared" ref="G408:G412" si="112">L408+N408+P408</f>
        <v>#REF!</v>
      </c>
      <c r="H408" s="17" t="e">
        <f>ROUND(F408*G408,2)</f>
        <v>#REF!</v>
      </c>
      <c r="I408" s="5"/>
      <c r="K408" s="16">
        <v>30</v>
      </c>
      <c r="L408" s="14" t="e">
        <f t="shared" si="101"/>
        <v>#REF!</v>
      </c>
      <c r="M408" s="14"/>
      <c r="N408" s="14" t="e">
        <f t="shared" si="111"/>
        <v>#REF!</v>
      </c>
      <c r="O408" s="14"/>
      <c r="P408" s="14" t="e">
        <f t="shared" si="104"/>
        <v>#REF!</v>
      </c>
      <c r="Q408" s="14">
        <f t="shared" si="105"/>
        <v>900</v>
      </c>
      <c r="R408" s="14">
        <f t="shared" si="106"/>
        <v>0</v>
      </c>
      <c r="S408" s="14">
        <f t="shared" si="107"/>
        <v>0</v>
      </c>
      <c r="T408" s="15" t="e">
        <f t="shared" si="108"/>
        <v>#REF!</v>
      </c>
    </row>
    <row r="409" spans="1:20" ht="33">
      <c r="A409" s="3" t="s">
        <v>1269</v>
      </c>
      <c r="B409" s="3" t="s">
        <v>1231</v>
      </c>
      <c r="C409" s="3" t="s">
        <v>483</v>
      </c>
      <c r="D409" s="3" t="s">
        <v>1232</v>
      </c>
      <c r="E409" s="3" t="s">
        <v>25</v>
      </c>
      <c r="F409" s="4">
        <v>30</v>
      </c>
      <c r="G409" s="17" t="e">
        <f t="shared" si="112"/>
        <v>#REF!</v>
      </c>
      <c r="H409" s="17" t="e">
        <f>ROUND(F409*G409,2)</f>
        <v>#REF!</v>
      </c>
      <c r="I409" s="5"/>
      <c r="K409" s="16">
        <v>10</v>
      </c>
      <c r="L409" s="14" t="e">
        <f t="shared" si="101"/>
        <v>#REF!</v>
      </c>
      <c r="M409" s="14">
        <v>5</v>
      </c>
      <c r="N409" s="14" t="e">
        <f t="shared" si="111"/>
        <v>#REF!</v>
      </c>
      <c r="O409" s="14"/>
      <c r="P409" s="14" t="e">
        <f t="shared" si="104"/>
        <v>#REF!</v>
      </c>
      <c r="Q409" s="14">
        <f t="shared" si="105"/>
        <v>300</v>
      </c>
      <c r="R409" s="14">
        <f t="shared" si="106"/>
        <v>150</v>
      </c>
      <c r="S409" s="14">
        <f t="shared" si="107"/>
        <v>0</v>
      </c>
      <c r="T409" s="15" t="e">
        <f t="shared" si="108"/>
        <v>#REF!</v>
      </c>
    </row>
    <row r="410" spans="1:20" ht="16.5">
      <c r="A410" s="3" t="s">
        <v>1270</v>
      </c>
      <c r="B410" s="3" t="s">
        <v>1249</v>
      </c>
      <c r="C410" s="3" t="s">
        <v>483</v>
      </c>
      <c r="D410" s="3" t="s">
        <v>534</v>
      </c>
      <c r="E410" s="3" t="s">
        <v>25</v>
      </c>
      <c r="F410" s="4">
        <v>30</v>
      </c>
      <c r="G410" s="17" t="e">
        <f t="shared" si="112"/>
        <v>#REF!</v>
      </c>
      <c r="H410" s="17" t="e">
        <f>ROUND(F410*G410,2)</f>
        <v>#REF!</v>
      </c>
      <c r="I410" s="5"/>
      <c r="K410" s="16">
        <v>10</v>
      </c>
      <c r="L410" s="14" t="e">
        <f t="shared" si="101"/>
        <v>#REF!</v>
      </c>
      <c r="M410" s="14">
        <v>8</v>
      </c>
      <c r="N410" s="14" t="e">
        <f t="shared" si="111"/>
        <v>#REF!</v>
      </c>
      <c r="O410" s="14"/>
      <c r="P410" s="14" t="e">
        <f t="shared" si="104"/>
        <v>#REF!</v>
      </c>
      <c r="Q410" s="14">
        <f t="shared" si="105"/>
        <v>300</v>
      </c>
      <c r="R410" s="14">
        <f t="shared" si="106"/>
        <v>240</v>
      </c>
      <c r="S410" s="14">
        <f t="shared" si="107"/>
        <v>0</v>
      </c>
      <c r="T410" s="15" t="e">
        <f t="shared" si="108"/>
        <v>#REF!</v>
      </c>
    </row>
    <row r="411" spans="1:20" ht="33">
      <c r="A411" s="3" t="s">
        <v>1271</v>
      </c>
      <c r="B411" s="3" t="s">
        <v>1236</v>
      </c>
      <c r="C411" s="3" t="s">
        <v>483</v>
      </c>
      <c r="D411" s="3" t="s">
        <v>1237</v>
      </c>
      <c r="E411" s="3" t="s">
        <v>25</v>
      </c>
      <c r="F411" s="4">
        <v>20</v>
      </c>
      <c r="G411" s="17" t="e">
        <f t="shared" si="112"/>
        <v>#REF!</v>
      </c>
      <c r="H411" s="17" t="e">
        <f>ROUND(F411*G411,2)</f>
        <v>#REF!</v>
      </c>
      <c r="I411" s="5"/>
      <c r="K411" s="16">
        <v>10</v>
      </c>
      <c r="L411" s="14" t="e">
        <f t="shared" si="101"/>
        <v>#REF!</v>
      </c>
      <c r="M411" s="14">
        <v>15</v>
      </c>
      <c r="N411" s="14" t="e">
        <f t="shared" si="111"/>
        <v>#REF!</v>
      </c>
      <c r="O411" s="14"/>
      <c r="P411" s="14" t="e">
        <f t="shared" si="104"/>
        <v>#REF!</v>
      </c>
      <c r="Q411" s="14">
        <f t="shared" si="105"/>
        <v>200</v>
      </c>
      <c r="R411" s="14">
        <f t="shared" si="106"/>
        <v>300</v>
      </c>
      <c r="S411" s="14">
        <f t="shared" si="107"/>
        <v>0</v>
      </c>
      <c r="T411" s="15" t="e">
        <f t="shared" si="108"/>
        <v>#REF!</v>
      </c>
    </row>
    <row r="412" spans="1:20" ht="33">
      <c r="A412" s="3" t="s">
        <v>1272</v>
      </c>
      <c r="B412" s="3" t="s">
        <v>1239</v>
      </c>
      <c r="C412" s="3" t="s">
        <v>483</v>
      </c>
      <c r="D412" s="3" t="s">
        <v>1240</v>
      </c>
      <c r="E412" s="3" t="s">
        <v>25</v>
      </c>
      <c r="F412" s="4">
        <v>30</v>
      </c>
      <c r="G412" s="17" t="e">
        <f t="shared" si="112"/>
        <v>#REF!</v>
      </c>
      <c r="H412" s="17" t="e">
        <f>ROUND(F412*G412,2)</f>
        <v>#REF!</v>
      </c>
      <c r="I412" s="5"/>
      <c r="K412" s="16">
        <v>10</v>
      </c>
      <c r="L412" s="14" t="e">
        <f t="shared" si="101"/>
        <v>#REF!</v>
      </c>
      <c r="M412" s="14"/>
      <c r="N412" s="14" t="e">
        <f t="shared" ref="N412" si="113">M412+M412*$U$2</f>
        <v>#REF!</v>
      </c>
      <c r="O412" s="14"/>
      <c r="P412" s="14" t="e">
        <f t="shared" si="104"/>
        <v>#REF!</v>
      </c>
      <c r="Q412" s="14">
        <f t="shared" si="105"/>
        <v>300</v>
      </c>
      <c r="R412" s="14">
        <f t="shared" si="106"/>
        <v>0</v>
      </c>
      <c r="S412" s="14">
        <f t="shared" si="107"/>
        <v>0</v>
      </c>
      <c r="T412" s="15" t="e">
        <f t="shared" si="108"/>
        <v>#REF!</v>
      </c>
    </row>
    <row r="413" spans="1:20" ht="28.5">
      <c r="A413" s="6"/>
      <c r="B413" s="6"/>
      <c r="C413" s="6"/>
      <c r="D413" s="6" t="s">
        <v>1273</v>
      </c>
      <c r="E413" s="6"/>
      <c r="F413" s="6"/>
      <c r="G413" s="35"/>
      <c r="H413" s="35" t="e">
        <f>SUM(H408:H412)</f>
        <v>#REF!</v>
      </c>
      <c r="I413" s="6"/>
      <c r="K413" s="16"/>
      <c r="L413" s="14" t="e">
        <f t="shared" si="101"/>
        <v>#REF!</v>
      </c>
      <c r="M413" s="14"/>
      <c r="N413" s="14" t="e">
        <f>M413+M413*$U$2</f>
        <v>#REF!</v>
      </c>
      <c r="O413" s="14"/>
      <c r="P413" s="14" t="e">
        <f t="shared" si="104"/>
        <v>#REF!</v>
      </c>
      <c r="Q413" s="14">
        <f t="shared" si="105"/>
        <v>0</v>
      </c>
      <c r="R413" s="14">
        <f t="shared" si="106"/>
        <v>0</v>
      </c>
      <c r="S413" s="14">
        <f t="shared" si="107"/>
        <v>0</v>
      </c>
      <c r="T413" s="15" t="e">
        <f t="shared" si="108"/>
        <v>#REF!</v>
      </c>
    </row>
    <row r="414" spans="1:20">
      <c r="A414" s="2" t="s">
        <v>106</v>
      </c>
      <c r="B414" s="2"/>
      <c r="C414" s="2"/>
      <c r="D414" s="2" t="s">
        <v>1274</v>
      </c>
      <c r="E414" s="2"/>
      <c r="F414" s="2"/>
      <c r="G414" s="34"/>
      <c r="H414" s="34"/>
      <c r="I414" s="2"/>
      <c r="K414" s="16"/>
      <c r="L414" s="14" t="e">
        <f t="shared" si="101"/>
        <v>#REF!</v>
      </c>
      <c r="M414" s="14"/>
      <c r="N414" s="14" t="e">
        <f>M414+M414*$U$2</f>
        <v>#REF!</v>
      </c>
      <c r="O414" s="14"/>
      <c r="P414" s="14" t="e">
        <f t="shared" si="104"/>
        <v>#REF!</v>
      </c>
      <c r="Q414" s="14">
        <f t="shared" si="105"/>
        <v>0</v>
      </c>
      <c r="R414" s="14">
        <f t="shared" si="106"/>
        <v>0</v>
      </c>
      <c r="S414" s="14">
        <f t="shared" si="107"/>
        <v>0</v>
      </c>
      <c r="T414" s="15" t="e">
        <f t="shared" si="108"/>
        <v>#REF!</v>
      </c>
    </row>
    <row r="415" spans="1:20" ht="33">
      <c r="A415" s="3" t="s">
        <v>1275</v>
      </c>
      <c r="B415" s="3" t="s">
        <v>1276</v>
      </c>
      <c r="C415" s="3" t="s">
        <v>483</v>
      </c>
      <c r="D415" s="3" t="s">
        <v>1229</v>
      </c>
      <c r="E415" s="3" t="s">
        <v>25</v>
      </c>
      <c r="F415" s="4">
        <v>400</v>
      </c>
      <c r="G415" s="17" t="e">
        <f t="shared" ref="G415:G424" si="114">L415+N415+P415</f>
        <v>#REF!</v>
      </c>
      <c r="H415" s="17" t="e">
        <f t="shared" ref="H415:H424" si="115">ROUND(F415*G415,2)</f>
        <v>#REF!</v>
      </c>
      <c r="I415" s="5"/>
      <c r="K415" s="16">
        <v>30</v>
      </c>
      <c r="L415" s="14" t="e">
        <f t="shared" ref="L415:L416" si="116">K415+K415*$U$2</f>
        <v>#REF!</v>
      </c>
      <c r="M415" s="14"/>
      <c r="N415" s="14" t="e">
        <f t="shared" ref="N415:N416" si="117">M415+M415*$U$2</f>
        <v>#REF!</v>
      </c>
      <c r="O415" s="14"/>
      <c r="P415" s="14" t="e">
        <f t="shared" si="104"/>
        <v>#REF!</v>
      </c>
      <c r="Q415" s="14">
        <f t="shared" si="105"/>
        <v>12000</v>
      </c>
      <c r="R415" s="14">
        <f t="shared" si="106"/>
        <v>0</v>
      </c>
      <c r="S415" s="14">
        <f t="shared" si="107"/>
        <v>0</v>
      </c>
      <c r="T415" s="15" t="e">
        <f t="shared" si="108"/>
        <v>#REF!</v>
      </c>
    </row>
    <row r="416" spans="1:20" ht="33">
      <c r="A416" s="3" t="s">
        <v>1277</v>
      </c>
      <c r="B416" s="3" t="s">
        <v>1278</v>
      </c>
      <c r="C416" s="3" t="s">
        <v>483</v>
      </c>
      <c r="D416" s="3" t="s">
        <v>1232</v>
      </c>
      <c r="E416" s="3" t="s">
        <v>25</v>
      </c>
      <c r="F416" s="4">
        <v>400</v>
      </c>
      <c r="G416" s="17" t="e">
        <f t="shared" si="114"/>
        <v>#REF!</v>
      </c>
      <c r="H416" s="17" t="e">
        <f t="shared" si="115"/>
        <v>#REF!</v>
      </c>
      <c r="I416" s="5"/>
      <c r="K416" s="16">
        <v>10</v>
      </c>
      <c r="L416" s="14" t="e">
        <f t="shared" si="116"/>
        <v>#REF!</v>
      </c>
      <c r="M416" s="14">
        <v>5</v>
      </c>
      <c r="N416" s="14" t="e">
        <f t="shared" si="117"/>
        <v>#REF!</v>
      </c>
      <c r="O416" s="14"/>
      <c r="P416" s="14" t="e">
        <f t="shared" si="104"/>
        <v>#REF!</v>
      </c>
      <c r="Q416" s="14">
        <f t="shared" si="105"/>
        <v>4000</v>
      </c>
      <c r="R416" s="14">
        <f t="shared" si="106"/>
        <v>2000</v>
      </c>
      <c r="S416" s="14">
        <f t="shared" si="107"/>
        <v>0</v>
      </c>
      <c r="T416" s="15" t="e">
        <f t="shared" si="108"/>
        <v>#REF!</v>
      </c>
    </row>
    <row r="417" spans="1:20" ht="33">
      <c r="A417" s="3" t="s">
        <v>1279</v>
      </c>
      <c r="B417" s="3" t="s">
        <v>1280</v>
      </c>
      <c r="C417" s="3" t="s">
        <v>483</v>
      </c>
      <c r="D417" s="3" t="s">
        <v>1281</v>
      </c>
      <c r="E417" s="3" t="s">
        <v>27</v>
      </c>
      <c r="F417" s="4">
        <v>9</v>
      </c>
      <c r="G417" s="17" t="e">
        <f t="shared" si="114"/>
        <v>#REF!</v>
      </c>
      <c r="H417" s="17" t="e">
        <f t="shared" si="115"/>
        <v>#REF!</v>
      </c>
      <c r="I417" s="5"/>
      <c r="K417" s="16">
        <v>450</v>
      </c>
      <c r="L417" s="14" t="e">
        <f t="shared" ref="L417:L422" si="118">K417+K417*$U$2</f>
        <v>#REF!</v>
      </c>
      <c r="M417" s="14">
        <v>2500</v>
      </c>
      <c r="N417" s="14" t="e">
        <f t="shared" ref="N417:N437" si="119">M417+M417*$U$2</f>
        <v>#REF!</v>
      </c>
      <c r="O417" s="14"/>
      <c r="P417" s="14" t="e">
        <f t="shared" si="104"/>
        <v>#REF!</v>
      </c>
      <c r="Q417" s="14">
        <f t="shared" si="105"/>
        <v>4050</v>
      </c>
      <c r="R417" s="14">
        <f t="shared" si="106"/>
        <v>22500</v>
      </c>
      <c r="S417" s="14">
        <f t="shared" si="107"/>
        <v>0</v>
      </c>
      <c r="T417" s="15" t="e">
        <f t="shared" si="108"/>
        <v>#REF!</v>
      </c>
    </row>
    <row r="418" spans="1:20" ht="33">
      <c r="A418" s="3" t="s">
        <v>1282</v>
      </c>
      <c r="B418" s="3" t="s">
        <v>1283</v>
      </c>
      <c r="C418" s="3" t="s">
        <v>483</v>
      </c>
      <c r="D418" s="3" t="s">
        <v>1284</v>
      </c>
      <c r="E418" s="3" t="s">
        <v>27</v>
      </c>
      <c r="F418" s="4">
        <v>9</v>
      </c>
      <c r="G418" s="17" t="e">
        <f t="shared" si="114"/>
        <v>#REF!</v>
      </c>
      <c r="H418" s="17" t="e">
        <f t="shared" si="115"/>
        <v>#REF!</v>
      </c>
      <c r="I418" s="5"/>
      <c r="K418" s="16">
        <v>400</v>
      </c>
      <c r="L418" s="14" t="e">
        <f t="shared" si="118"/>
        <v>#REF!</v>
      </c>
      <c r="M418" s="14">
        <v>1850</v>
      </c>
      <c r="N418" s="14" t="e">
        <f t="shared" si="119"/>
        <v>#REF!</v>
      </c>
      <c r="O418" s="14"/>
      <c r="P418" s="14" t="e">
        <f t="shared" si="104"/>
        <v>#REF!</v>
      </c>
      <c r="Q418" s="14">
        <f t="shared" si="105"/>
        <v>3600</v>
      </c>
      <c r="R418" s="14">
        <f t="shared" si="106"/>
        <v>16650</v>
      </c>
      <c r="S418" s="14">
        <f t="shared" si="107"/>
        <v>0</v>
      </c>
      <c r="T418" s="15" t="e">
        <f t="shared" si="108"/>
        <v>#REF!</v>
      </c>
    </row>
    <row r="419" spans="1:20" ht="33">
      <c r="A419" s="3" t="s">
        <v>1285</v>
      </c>
      <c r="B419" s="3" t="s">
        <v>1286</v>
      </c>
      <c r="C419" s="3" t="s">
        <v>483</v>
      </c>
      <c r="D419" s="3" t="s">
        <v>1287</v>
      </c>
      <c r="E419" s="3" t="s">
        <v>29</v>
      </c>
      <c r="F419" s="4">
        <v>2</v>
      </c>
      <c r="G419" s="17" t="e">
        <f t="shared" si="114"/>
        <v>#REF!</v>
      </c>
      <c r="H419" s="17" t="e">
        <f t="shared" si="115"/>
        <v>#REF!</v>
      </c>
      <c r="I419" s="5"/>
      <c r="K419" s="16">
        <v>300</v>
      </c>
      <c r="L419" s="14" t="e">
        <f t="shared" si="118"/>
        <v>#REF!</v>
      </c>
      <c r="M419" s="14">
        <v>650</v>
      </c>
      <c r="N419" s="14" t="e">
        <f t="shared" si="119"/>
        <v>#REF!</v>
      </c>
      <c r="O419" s="14"/>
      <c r="P419" s="14" t="e">
        <f t="shared" si="104"/>
        <v>#REF!</v>
      </c>
      <c r="Q419" s="14">
        <f t="shared" si="105"/>
        <v>600</v>
      </c>
      <c r="R419" s="14">
        <f t="shared" si="106"/>
        <v>1300</v>
      </c>
      <c r="S419" s="14">
        <f t="shared" si="107"/>
        <v>0</v>
      </c>
      <c r="T419" s="15" t="e">
        <f t="shared" si="108"/>
        <v>#REF!</v>
      </c>
    </row>
    <row r="420" spans="1:20" ht="16.5">
      <c r="A420" s="3" t="s">
        <v>1288</v>
      </c>
      <c r="B420" s="3" t="s">
        <v>1249</v>
      </c>
      <c r="C420" s="3" t="s">
        <v>483</v>
      </c>
      <c r="D420" s="3" t="s">
        <v>1289</v>
      </c>
      <c r="E420" s="3" t="s">
        <v>25</v>
      </c>
      <c r="F420" s="4">
        <v>300</v>
      </c>
      <c r="G420" s="17" t="e">
        <f t="shared" si="114"/>
        <v>#REF!</v>
      </c>
      <c r="H420" s="17" t="e">
        <f t="shared" si="115"/>
        <v>#REF!</v>
      </c>
      <c r="I420" s="5"/>
      <c r="K420" s="16">
        <v>10</v>
      </c>
      <c r="L420" s="14" t="e">
        <f t="shared" si="118"/>
        <v>#REF!</v>
      </c>
      <c r="M420" s="14">
        <v>18</v>
      </c>
      <c r="N420" s="14" t="e">
        <f t="shared" si="119"/>
        <v>#REF!</v>
      </c>
      <c r="O420" s="14"/>
      <c r="P420" s="14" t="e">
        <f t="shared" si="104"/>
        <v>#REF!</v>
      </c>
      <c r="Q420" s="14">
        <f t="shared" si="105"/>
        <v>3000</v>
      </c>
      <c r="R420" s="14">
        <f t="shared" si="106"/>
        <v>5400</v>
      </c>
      <c r="S420" s="14">
        <f t="shared" si="107"/>
        <v>0</v>
      </c>
      <c r="T420" s="15" t="e">
        <f t="shared" si="108"/>
        <v>#REF!</v>
      </c>
    </row>
    <row r="421" spans="1:20" ht="16.5">
      <c r="A421" s="3" t="s">
        <v>1290</v>
      </c>
      <c r="B421" s="3" t="s">
        <v>1249</v>
      </c>
      <c r="C421" s="3" t="s">
        <v>483</v>
      </c>
      <c r="D421" s="3" t="s">
        <v>1291</v>
      </c>
      <c r="E421" s="3" t="s">
        <v>25</v>
      </c>
      <c r="F421" s="4">
        <v>150</v>
      </c>
      <c r="G421" s="17" t="e">
        <f t="shared" si="114"/>
        <v>#REF!</v>
      </c>
      <c r="H421" s="17" t="e">
        <f t="shared" si="115"/>
        <v>#REF!</v>
      </c>
      <c r="I421" s="5"/>
      <c r="K421" s="16">
        <v>10</v>
      </c>
      <c r="L421" s="14" t="e">
        <f t="shared" si="118"/>
        <v>#REF!</v>
      </c>
      <c r="M421" s="14">
        <v>18</v>
      </c>
      <c r="N421" s="14" t="e">
        <f t="shared" si="119"/>
        <v>#REF!</v>
      </c>
      <c r="O421" s="14"/>
      <c r="P421" s="14" t="e">
        <f t="shared" si="104"/>
        <v>#REF!</v>
      </c>
      <c r="Q421" s="14">
        <f t="shared" si="105"/>
        <v>1500</v>
      </c>
      <c r="R421" s="14">
        <f t="shared" si="106"/>
        <v>2700</v>
      </c>
      <c r="S421" s="14">
        <f t="shared" si="107"/>
        <v>0</v>
      </c>
      <c r="T421" s="15" t="e">
        <f t="shared" si="108"/>
        <v>#REF!</v>
      </c>
    </row>
    <row r="422" spans="1:20" ht="16.5">
      <c r="A422" s="3" t="s">
        <v>1292</v>
      </c>
      <c r="B422" s="3" t="s">
        <v>1249</v>
      </c>
      <c r="C422" s="3" t="s">
        <v>483</v>
      </c>
      <c r="D422" s="3" t="s">
        <v>542</v>
      </c>
      <c r="E422" s="3" t="s">
        <v>25</v>
      </c>
      <c r="F422" s="4">
        <v>30</v>
      </c>
      <c r="G422" s="17" t="e">
        <f t="shared" si="114"/>
        <v>#REF!</v>
      </c>
      <c r="H422" s="17" t="e">
        <f t="shared" si="115"/>
        <v>#REF!</v>
      </c>
      <c r="I422" s="5"/>
      <c r="K422" s="16">
        <v>8</v>
      </c>
      <c r="L422" s="14" t="e">
        <f t="shared" si="118"/>
        <v>#REF!</v>
      </c>
      <c r="M422" s="14">
        <v>5</v>
      </c>
      <c r="N422" s="14" t="e">
        <f t="shared" si="119"/>
        <v>#REF!</v>
      </c>
      <c r="O422" s="14"/>
      <c r="P422" s="14" t="e">
        <f t="shared" si="104"/>
        <v>#REF!</v>
      </c>
      <c r="Q422" s="14">
        <f t="shared" si="105"/>
        <v>240</v>
      </c>
      <c r="R422" s="14">
        <f t="shared" si="106"/>
        <v>150</v>
      </c>
      <c r="S422" s="14">
        <f t="shared" si="107"/>
        <v>0</v>
      </c>
      <c r="T422" s="15" t="e">
        <f t="shared" si="108"/>
        <v>#REF!</v>
      </c>
    </row>
    <row r="423" spans="1:20" ht="33">
      <c r="A423" s="3" t="s">
        <v>1293</v>
      </c>
      <c r="B423" s="3" t="s">
        <v>1236</v>
      </c>
      <c r="C423" s="3" t="s">
        <v>483</v>
      </c>
      <c r="D423" s="3" t="s">
        <v>1237</v>
      </c>
      <c r="E423" s="3" t="s">
        <v>25</v>
      </c>
      <c r="F423" s="4">
        <v>160</v>
      </c>
      <c r="G423" s="17" t="e">
        <f t="shared" si="114"/>
        <v>#REF!</v>
      </c>
      <c r="H423" s="17" t="e">
        <f t="shared" si="115"/>
        <v>#REF!</v>
      </c>
      <c r="I423" s="5"/>
      <c r="K423" s="16">
        <v>10</v>
      </c>
      <c r="L423" s="14" t="e">
        <f t="shared" ref="L423:L424" si="120">K423+K423*$U$2</f>
        <v>#REF!</v>
      </c>
      <c r="M423" s="14">
        <v>15</v>
      </c>
      <c r="N423" s="14" t="e">
        <f t="shared" si="119"/>
        <v>#REF!</v>
      </c>
      <c r="O423" s="14"/>
      <c r="P423" s="14" t="e">
        <f t="shared" si="104"/>
        <v>#REF!</v>
      </c>
      <c r="Q423" s="14">
        <f t="shared" si="105"/>
        <v>1600</v>
      </c>
      <c r="R423" s="14">
        <f t="shared" si="106"/>
        <v>2400</v>
      </c>
      <c r="S423" s="14">
        <f t="shared" si="107"/>
        <v>0</v>
      </c>
      <c r="T423" s="15" t="e">
        <f t="shared" si="108"/>
        <v>#REF!</v>
      </c>
    </row>
    <row r="424" spans="1:20" ht="33">
      <c r="A424" s="3" t="s">
        <v>1294</v>
      </c>
      <c r="B424" s="3" t="s">
        <v>1295</v>
      </c>
      <c r="C424" s="3" t="s">
        <v>483</v>
      </c>
      <c r="D424" s="3" t="s">
        <v>1240</v>
      </c>
      <c r="E424" s="3" t="s">
        <v>25</v>
      </c>
      <c r="F424" s="4">
        <v>400</v>
      </c>
      <c r="G424" s="17" t="e">
        <f t="shared" si="114"/>
        <v>#REF!</v>
      </c>
      <c r="H424" s="17" t="e">
        <f t="shared" si="115"/>
        <v>#REF!</v>
      </c>
      <c r="I424" s="5"/>
      <c r="K424" s="16">
        <v>10</v>
      </c>
      <c r="L424" s="14" t="e">
        <f t="shared" si="120"/>
        <v>#REF!</v>
      </c>
      <c r="M424" s="14"/>
      <c r="N424" s="14" t="e">
        <f t="shared" si="119"/>
        <v>#REF!</v>
      </c>
      <c r="O424" s="14"/>
      <c r="P424" s="14" t="e">
        <f t="shared" si="104"/>
        <v>#REF!</v>
      </c>
      <c r="Q424" s="14">
        <f t="shared" si="105"/>
        <v>4000</v>
      </c>
      <c r="R424" s="14">
        <f t="shared" si="106"/>
        <v>0</v>
      </c>
      <c r="S424" s="14">
        <f t="shared" si="107"/>
        <v>0</v>
      </c>
      <c r="T424" s="15" t="e">
        <f t="shared" si="108"/>
        <v>#REF!</v>
      </c>
    </row>
    <row r="425" spans="1:20">
      <c r="A425" s="6"/>
      <c r="B425" s="6"/>
      <c r="C425" s="6"/>
      <c r="D425" s="6" t="s">
        <v>1296</v>
      </c>
      <c r="E425" s="6"/>
      <c r="F425" s="6"/>
      <c r="G425" s="35"/>
      <c r="H425" s="35" t="e">
        <f>SUM(H415:H424)</f>
        <v>#REF!</v>
      </c>
      <c r="I425" s="6"/>
      <c r="K425" s="16"/>
      <c r="L425" s="14" t="e">
        <f t="shared" ref="L425:L437" si="121">K425+K425*$U$2</f>
        <v>#REF!</v>
      </c>
      <c r="M425" s="14"/>
      <c r="N425" s="14" t="e">
        <f t="shared" si="119"/>
        <v>#REF!</v>
      </c>
      <c r="O425" s="14"/>
      <c r="P425" s="14" t="e">
        <f t="shared" si="104"/>
        <v>#REF!</v>
      </c>
      <c r="Q425" s="14">
        <f t="shared" si="105"/>
        <v>0</v>
      </c>
      <c r="R425" s="14">
        <f t="shared" si="106"/>
        <v>0</v>
      </c>
      <c r="S425" s="14">
        <f t="shared" si="107"/>
        <v>0</v>
      </c>
      <c r="T425" s="15" t="e">
        <f t="shared" si="108"/>
        <v>#REF!</v>
      </c>
    </row>
    <row r="426" spans="1:20">
      <c r="A426" s="2" t="s">
        <v>108</v>
      </c>
      <c r="B426" s="2"/>
      <c r="C426" s="2"/>
      <c r="D426" s="2" t="s">
        <v>1297</v>
      </c>
      <c r="E426" s="2"/>
      <c r="F426" s="2"/>
      <c r="G426" s="34"/>
      <c r="H426" s="34"/>
      <c r="I426" s="2"/>
      <c r="K426" s="16"/>
      <c r="L426" s="14" t="e">
        <f t="shared" si="121"/>
        <v>#REF!</v>
      </c>
      <c r="M426" s="14"/>
      <c r="N426" s="14" t="e">
        <f t="shared" si="119"/>
        <v>#REF!</v>
      </c>
      <c r="O426" s="14"/>
      <c r="P426" s="14" t="e">
        <f t="shared" si="104"/>
        <v>#REF!</v>
      </c>
      <c r="Q426" s="14">
        <f t="shared" si="105"/>
        <v>0</v>
      </c>
      <c r="R426" s="14">
        <f t="shared" si="106"/>
        <v>0</v>
      </c>
      <c r="S426" s="14">
        <f t="shared" si="107"/>
        <v>0</v>
      </c>
      <c r="T426" s="15" t="e">
        <f t="shared" si="108"/>
        <v>#REF!</v>
      </c>
    </row>
    <row r="427" spans="1:20" ht="49.5">
      <c r="A427" s="3" t="s">
        <v>1298</v>
      </c>
      <c r="B427" s="3" t="s">
        <v>1276</v>
      </c>
      <c r="C427" s="3" t="s">
        <v>879</v>
      </c>
      <c r="D427" s="3" t="s">
        <v>1299</v>
      </c>
      <c r="E427" s="3" t="s">
        <v>25</v>
      </c>
      <c r="F427" s="4">
        <v>190</v>
      </c>
      <c r="G427" s="17" t="e">
        <f t="shared" ref="G427:G434" si="122">L427+N427+P427</f>
        <v>#REF!</v>
      </c>
      <c r="H427" s="17" t="e">
        <f t="shared" ref="H427:H434" si="123">ROUND(F427*G427,2)</f>
        <v>#REF!</v>
      </c>
      <c r="I427" s="5"/>
      <c r="K427" s="16">
        <v>30</v>
      </c>
      <c r="L427" s="14" t="e">
        <f t="shared" si="121"/>
        <v>#REF!</v>
      </c>
      <c r="M427" s="14"/>
      <c r="N427" s="14" t="e">
        <f t="shared" si="119"/>
        <v>#REF!</v>
      </c>
      <c r="O427" s="14"/>
      <c r="P427" s="14" t="e">
        <f t="shared" si="104"/>
        <v>#REF!</v>
      </c>
      <c r="Q427" s="14">
        <f t="shared" si="105"/>
        <v>5700</v>
      </c>
      <c r="R427" s="14">
        <f t="shared" si="106"/>
        <v>0</v>
      </c>
      <c r="S427" s="14">
        <f t="shared" si="107"/>
        <v>0</v>
      </c>
      <c r="T427" s="15" t="e">
        <f t="shared" si="108"/>
        <v>#REF!</v>
      </c>
    </row>
    <row r="428" spans="1:20" ht="33">
      <c r="A428" s="3" t="s">
        <v>1300</v>
      </c>
      <c r="B428" s="3" t="s">
        <v>1278</v>
      </c>
      <c r="C428" s="3" t="s">
        <v>879</v>
      </c>
      <c r="D428" s="3" t="s">
        <v>1301</v>
      </c>
      <c r="E428" s="3" t="s">
        <v>25</v>
      </c>
      <c r="F428" s="4">
        <v>190</v>
      </c>
      <c r="G428" s="17" t="e">
        <f t="shared" si="122"/>
        <v>#REF!</v>
      </c>
      <c r="H428" s="17" t="e">
        <f t="shared" si="123"/>
        <v>#REF!</v>
      </c>
      <c r="I428" s="5"/>
      <c r="K428" s="16">
        <v>10</v>
      </c>
      <c r="L428" s="14" t="e">
        <f t="shared" si="121"/>
        <v>#REF!</v>
      </c>
      <c r="M428" s="14">
        <v>5</v>
      </c>
      <c r="N428" s="14" t="e">
        <f t="shared" si="119"/>
        <v>#REF!</v>
      </c>
      <c r="O428" s="14"/>
      <c r="P428" s="14" t="e">
        <f t="shared" si="104"/>
        <v>#REF!</v>
      </c>
      <c r="Q428" s="14">
        <f t="shared" si="105"/>
        <v>1900</v>
      </c>
      <c r="R428" s="14">
        <f t="shared" si="106"/>
        <v>950</v>
      </c>
      <c r="S428" s="14">
        <f t="shared" si="107"/>
        <v>0</v>
      </c>
      <c r="T428" s="15" t="e">
        <f t="shared" si="108"/>
        <v>#REF!</v>
      </c>
    </row>
    <row r="429" spans="1:20" ht="33">
      <c r="A429" s="3" t="s">
        <v>1302</v>
      </c>
      <c r="B429" s="3" t="s">
        <v>1303</v>
      </c>
      <c r="C429" s="3" t="s">
        <v>879</v>
      </c>
      <c r="D429" s="3" t="s">
        <v>1304</v>
      </c>
      <c r="E429" s="3" t="s">
        <v>25</v>
      </c>
      <c r="F429" s="4">
        <v>109</v>
      </c>
      <c r="G429" s="17" t="e">
        <f t="shared" si="122"/>
        <v>#REF!</v>
      </c>
      <c r="H429" s="17" t="e">
        <f t="shared" si="123"/>
        <v>#REF!</v>
      </c>
      <c r="I429" s="5"/>
      <c r="K429" s="16">
        <v>10</v>
      </c>
      <c r="L429" s="14" t="e">
        <f t="shared" si="121"/>
        <v>#REF!</v>
      </c>
      <c r="M429" s="14">
        <v>25</v>
      </c>
      <c r="N429" s="14" t="e">
        <f t="shared" si="119"/>
        <v>#REF!</v>
      </c>
      <c r="O429" s="14"/>
      <c r="P429" s="14" t="e">
        <f t="shared" si="104"/>
        <v>#REF!</v>
      </c>
      <c r="Q429" s="14">
        <f t="shared" si="105"/>
        <v>1090</v>
      </c>
      <c r="R429" s="14">
        <f t="shared" si="106"/>
        <v>2725</v>
      </c>
      <c r="S429" s="14">
        <f t="shared" si="107"/>
        <v>0</v>
      </c>
      <c r="T429" s="15" t="e">
        <f t="shared" si="108"/>
        <v>#REF!</v>
      </c>
    </row>
    <row r="430" spans="1:20" ht="33">
      <c r="A430" s="3" t="s">
        <v>1305</v>
      </c>
      <c r="B430" s="3" t="s">
        <v>1303</v>
      </c>
      <c r="C430" s="3" t="s">
        <v>879</v>
      </c>
      <c r="D430" s="3" t="s">
        <v>1306</v>
      </c>
      <c r="E430" s="3" t="s">
        <v>25</v>
      </c>
      <c r="F430" s="4">
        <v>17</v>
      </c>
      <c r="G430" s="17" t="e">
        <f t="shared" si="122"/>
        <v>#REF!</v>
      </c>
      <c r="H430" s="17" t="e">
        <f t="shared" si="123"/>
        <v>#REF!</v>
      </c>
      <c r="I430" s="5"/>
      <c r="K430" s="16">
        <v>20</v>
      </c>
      <c r="L430" s="14" t="e">
        <f t="shared" si="121"/>
        <v>#REF!</v>
      </c>
      <c r="M430" s="14">
        <v>50</v>
      </c>
      <c r="N430" s="14" t="e">
        <f t="shared" si="119"/>
        <v>#REF!</v>
      </c>
      <c r="O430" s="14"/>
      <c r="P430" s="14" t="e">
        <f t="shared" si="104"/>
        <v>#REF!</v>
      </c>
      <c r="Q430" s="14">
        <f t="shared" si="105"/>
        <v>340</v>
      </c>
      <c r="R430" s="14">
        <f t="shared" si="106"/>
        <v>850</v>
      </c>
      <c r="S430" s="14">
        <f t="shared" si="107"/>
        <v>0</v>
      </c>
      <c r="T430" s="15" t="e">
        <f t="shared" si="108"/>
        <v>#REF!</v>
      </c>
    </row>
    <row r="431" spans="1:20" ht="33">
      <c r="A431" s="3" t="s">
        <v>1307</v>
      </c>
      <c r="B431" s="3" t="s">
        <v>1308</v>
      </c>
      <c r="C431" s="3" t="s">
        <v>879</v>
      </c>
      <c r="D431" s="3" t="s">
        <v>1309</v>
      </c>
      <c r="E431" s="3" t="s">
        <v>25</v>
      </c>
      <c r="F431" s="4">
        <v>64</v>
      </c>
      <c r="G431" s="17" t="e">
        <f t="shared" si="122"/>
        <v>#REF!</v>
      </c>
      <c r="H431" s="17" t="e">
        <f t="shared" si="123"/>
        <v>#REF!</v>
      </c>
      <c r="I431" s="5"/>
      <c r="K431" s="16"/>
      <c r="L431" s="14" t="e">
        <f t="shared" si="121"/>
        <v>#REF!</v>
      </c>
      <c r="M431" s="14">
        <v>12</v>
      </c>
      <c r="N431" s="14" t="e">
        <f t="shared" si="119"/>
        <v>#REF!</v>
      </c>
      <c r="O431" s="14"/>
      <c r="P431" s="14" t="e">
        <f t="shared" si="104"/>
        <v>#REF!</v>
      </c>
      <c r="Q431" s="14">
        <f t="shared" si="105"/>
        <v>0</v>
      </c>
      <c r="R431" s="14">
        <f t="shared" si="106"/>
        <v>768</v>
      </c>
      <c r="S431" s="14">
        <f t="shared" si="107"/>
        <v>0</v>
      </c>
      <c r="T431" s="15" t="e">
        <f t="shared" si="108"/>
        <v>#REF!</v>
      </c>
    </row>
    <row r="432" spans="1:20" ht="33">
      <c r="A432" s="3" t="s">
        <v>1310</v>
      </c>
      <c r="B432" s="3" t="s">
        <v>1311</v>
      </c>
      <c r="C432" s="3" t="s">
        <v>879</v>
      </c>
      <c r="D432" s="3" t="s">
        <v>1312</v>
      </c>
      <c r="E432" s="3" t="s">
        <v>1313</v>
      </c>
      <c r="F432" s="4">
        <v>4</v>
      </c>
      <c r="G432" s="17" t="e">
        <f t="shared" si="122"/>
        <v>#REF!</v>
      </c>
      <c r="H432" s="17" t="e">
        <f t="shared" si="123"/>
        <v>#REF!</v>
      </c>
      <c r="I432" s="5"/>
      <c r="K432" s="16">
        <v>450</v>
      </c>
      <c r="L432" s="14" t="e">
        <f t="shared" si="121"/>
        <v>#REF!</v>
      </c>
      <c r="M432" s="14">
        <v>1700</v>
      </c>
      <c r="N432" s="14" t="e">
        <f t="shared" si="119"/>
        <v>#REF!</v>
      </c>
      <c r="O432" s="14"/>
      <c r="P432" s="14" t="e">
        <f t="shared" si="104"/>
        <v>#REF!</v>
      </c>
      <c r="Q432" s="14">
        <f t="shared" si="105"/>
        <v>1800</v>
      </c>
      <c r="R432" s="14">
        <f t="shared" si="106"/>
        <v>6800</v>
      </c>
      <c r="S432" s="14">
        <f t="shared" si="107"/>
        <v>0</v>
      </c>
      <c r="T432" s="15" t="e">
        <f t="shared" si="108"/>
        <v>#REF!</v>
      </c>
    </row>
    <row r="433" spans="1:20" ht="33">
      <c r="A433" s="3" t="s">
        <v>1314</v>
      </c>
      <c r="B433" s="3" t="s">
        <v>1311</v>
      </c>
      <c r="C433" s="3" t="s">
        <v>879</v>
      </c>
      <c r="D433" s="3" t="s">
        <v>1315</v>
      </c>
      <c r="E433" s="3" t="s">
        <v>1313</v>
      </c>
      <c r="F433" s="4">
        <v>4</v>
      </c>
      <c r="G433" s="17" t="e">
        <f t="shared" si="122"/>
        <v>#REF!</v>
      </c>
      <c r="H433" s="17" t="e">
        <f t="shared" si="123"/>
        <v>#REF!</v>
      </c>
      <c r="I433" s="5"/>
      <c r="K433" s="16">
        <v>350</v>
      </c>
      <c r="L433" s="14" t="e">
        <f t="shared" si="121"/>
        <v>#REF!</v>
      </c>
      <c r="M433" s="14">
        <v>900</v>
      </c>
      <c r="N433" s="14" t="e">
        <f t="shared" si="119"/>
        <v>#REF!</v>
      </c>
      <c r="O433" s="14"/>
      <c r="P433" s="14" t="e">
        <f t="shared" si="104"/>
        <v>#REF!</v>
      </c>
      <c r="Q433" s="14">
        <f t="shared" si="105"/>
        <v>1400</v>
      </c>
      <c r="R433" s="14">
        <f t="shared" si="106"/>
        <v>3600</v>
      </c>
      <c r="S433" s="14">
        <f t="shared" si="107"/>
        <v>0</v>
      </c>
      <c r="T433" s="15" t="e">
        <f t="shared" si="108"/>
        <v>#REF!</v>
      </c>
    </row>
    <row r="434" spans="1:20" ht="49.5">
      <c r="A434" s="3" t="s">
        <v>1316</v>
      </c>
      <c r="B434" s="3" t="s">
        <v>1317</v>
      </c>
      <c r="C434" s="3" t="s">
        <v>879</v>
      </c>
      <c r="D434" s="3" t="s">
        <v>1318</v>
      </c>
      <c r="E434" s="3" t="s">
        <v>25</v>
      </c>
      <c r="F434" s="4">
        <v>190</v>
      </c>
      <c r="G434" s="17" t="e">
        <f t="shared" si="122"/>
        <v>#REF!</v>
      </c>
      <c r="H434" s="17" t="e">
        <f t="shared" si="123"/>
        <v>#REF!</v>
      </c>
      <c r="I434" s="5"/>
      <c r="K434" s="16">
        <v>10</v>
      </c>
      <c r="L434" s="14" t="e">
        <f t="shared" si="121"/>
        <v>#REF!</v>
      </c>
      <c r="M434" s="14"/>
      <c r="N434" s="14" t="e">
        <f t="shared" si="119"/>
        <v>#REF!</v>
      </c>
      <c r="O434" s="14"/>
      <c r="P434" s="14" t="e">
        <f t="shared" si="104"/>
        <v>#REF!</v>
      </c>
      <c r="Q434" s="14">
        <f t="shared" si="105"/>
        <v>1900</v>
      </c>
      <c r="R434" s="14">
        <f t="shared" si="106"/>
        <v>0</v>
      </c>
      <c r="S434" s="14">
        <f t="shared" si="107"/>
        <v>0</v>
      </c>
      <c r="T434" s="15" t="e">
        <f t="shared" si="108"/>
        <v>#REF!</v>
      </c>
    </row>
    <row r="435" spans="1:20" ht="28.5">
      <c r="A435" s="6"/>
      <c r="B435" s="6"/>
      <c r="C435" s="6"/>
      <c r="D435" s="6" t="s">
        <v>1319</v>
      </c>
      <c r="E435" s="6"/>
      <c r="F435" s="6"/>
      <c r="G435" s="35"/>
      <c r="H435" s="35" t="e">
        <f>SUM(H427:H434)</f>
        <v>#REF!</v>
      </c>
      <c r="I435" s="6"/>
      <c r="K435" s="16"/>
      <c r="L435" s="14" t="e">
        <f t="shared" si="121"/>
        <v>#REF!</v>
      </c>
      <c r="M435" s="14"/>
      <c r="N435" s="14" t="e">
        <f t="shared" si="119"/>
        <v>#REF!</v>
      </c>
      <c r="O435" s="14"/>
      <c r="P435" s="14" t="e">
        <f t="shared" si="104"/>
        <v>#REF!</v>
      </c>
      <c r="Q435" s="14">
        <f t="shared" si="105"/>
        <v>0</v>
      </c>
      <c r="R435" s="14">
        <f t="shared" si="106"/>
        <v>0</v>
      </c>
      <c r="S435" s="14">
        <f t="shared" si="107"/>
        <v>0</v>
      </c>
      <c r="T435" s="15" t="e">
        <f t="shared" si="108"/>
        <v>#REF!</v>
      </c>
    </row>
    <row r="436" spans="1:20" ht="28.5">
      <c r="A436" s="6"/>
      <c r="B436" s="6"/>
      <c r="C436" s="6"/>
      <c r="D436" s="6" t="s">
        <v>1320</v>
      </c>
      <c r="E436" s="6"/>
      <c r="F436" s="6"/>
      <c r="G436" s="35"/>
      <c r="H436" s="35" t="e">
        <f>H384+H392+H399+H406+H413+H425+H435</f>
        <v>#REF!</v>
      </c>
      <c r="I436" s="6"/>
      <c r="K436" s="16"/>
      <c r="L436" s="14" t="e">
        <f t="shared" si="121"/>
        <v>#REF!</v>
      </c>
      <c r="M436" s="14"/>
      <c r="N436" s="14" t="e">
        <f t="shared" si="119"/>
        <v>#REF!</v>
      </c>
      <c r="O436" s="14"/>
      <c r="P436" s="14" t="e">
        <f t="shared" si="104"/>
        <v>#REF!</v>
      </c>
      <c r="Q436" s="14">
        <f t="shared" si="105"/>
        <v>0</v>
      </c>
      <c r="R436" s="14">
        <f t="shared" si="106"/>
        <v>0</v>
      </c>
      <c r="S436" s="14">
        <f t="shared" si="107"/>
        <v>0</v>
      </c>
      <c r="T436" s="15" t="e">
        <f t="shared" si="108"/>
        <v>#REF!</v>
      </c>
    </row>
    <row r="437" spans="1:20">
      <c r="A437" s="6"/>
      <c r="B437" s="6"/>
      <c r="C437" s="6"/>
      <c r="D437" s="6" t="s">
        <v>1321</v>
      </c>
      <c r="E437" s="6"/>
      <c r="F437" s="6"/>
      <c r="G437" s="35"/>
      <c r="H437" s="35" t="e">
        <f>H376+H436</f>
        <v>#REF!</v>
      </c>
      <c r="I437" s="6"/>
      <c r="K437" s="16"/>
      <c r="L437" s="14" t="e">
        <f t="shared" si="121"/>
        <v>#REF!</v>
      </c>
      <c r="M437" s="14"/>
      <c r="N437" s="14" t="e">
        <f t="shared" si="119"/>
        <v>#REF!</v>
      </c>
      <c r="O437" s="14"/>
      <c r="P437" s="14" t="e">
        <f t="shared" si="104"/>
        <v>#REF!</v>
      </c>
      <c r="Q437" s="14">
        <f t="shared" si="105"/>
        <v>0</v>
      </c>
      <c r="R437" s="14">
        <f t="shared" si="106"/>
        <v>0</v>
      </c>
      <c r="S437" s="14">
        <f t="shared" si="107"/>
        <v>0</v>
      </c>
      <c r="T437" s="15" t="e">
        <f t="shared" si="108"/>
        <v>#REF!</v>
      </c>
    </row>
    <row r="438" spans="1:20">
      <c r="Q438" s="13">
        <f>SUM(Q5:Q437)</f>
        <v>803782</v>
      </c>
      <c r="R438" s="13">
        <f t="shared" ref="R438:T438" si="124">SUM(R5:R437)</f>
        <v>1825984.4</v>
      </c>
      <c r="S438" s="13">
        <f t="shared" si="124"/>
        <v>159450</v>
      </c>
      <c r="T438" s="13" t="e">
        <f t="shared" si="124"/>
        <v>#REF!</v>
      </c>
    </row>
    <row r="439" spans="1:20">
      <c r="T439" s="13" t="e">
        <f>T438-S438-R438-Q438</f>
        <v>#REF!</v>
      </c>
    </row>
  </sheetData>
  <mergeCells count="1">
    <mergeCell ref="A1:I1"/>
  </mergeCells>
  <pageMargins left="0.7" right="0.7" top="0.75" bottom="0.75" header="0.3" footer="0.3"/>
  <pageSetup fitToWidth="0" fitToHeight="0" orientation="portrait" errors="blank"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U844"/>
  <sheetViews>
    <sheetView topLeftCell="A298" workbookViewId="0">
      <selection sqref="A1:H256"/>
    </sheetView>
  </sheetViews>
  <sheetFormatPr defaultRowHeight="15"/>
  <cols>
    <col min="1" max="1" width="7.42578125" bestFit="1" customWidth="1"/>
    <col min="2" max="2" width="21.140625" hidden="1" customWidth="1"/>
    <col min="3" max="3" width="20" hidden="1" customWidth="1"/>
    <col min="4" max="4" width="60" customWidth="1"/>
    <col min="5" max="5" width="11.5703125" bestFit="1" customWidth="1"/>
    <col min="6" max="6" width="12.42578125" bestFit="1" customWidth="1"/>
    <col min="7" max="7" width="14.42578125" style="8" customWidth="1"/>
    <col min="8" max="8" width="16.5703125" style="22" bestFit="1" customWidth="1"/>
    <col min="9" max="9" width="16.5703125" style="22" customWidth="1"/>
    <col min="10" max="10" width="25.5703125" customWidth="1"/>
    <col min="11" max="12" width="12.140625" style="13" bestFit="1" customWidth="1"/>
    <col min="13" max="13" width="12.5703125" style="13" bestFit="1" customWidth="1"/>
    <col min="14" max="14" width="13.5703125" style="13" bestFit="1" customWidth="1"/>
    <col min="15" max="16" width="11.42578125" style="13" bestFit="1" customWidth="1"/>
    <col min="17" max="17" width="15.140625" style="13" bestFit="1" customWidth="1"/>
    <col min="18" max="18" width="15.85546875" style="13" bestFit="1" customWidth="1"/>
    <col min="19" max="20" width="18.140625" style="13" bestFit="1" customWidth="1"/>
    <col min="21" max="21" width="16.42578125" style="12" customWidth="1"/>
  </cols>
  <sheetData>
    <row r="1" spans="1:21" ht="23.25" customHeight="1">
      <c r="A1" s="1" t="s">
        <v>0</v>
      </c>
      <c r="B1" s="1" t="s">
        <v>1</v>
      </c>
      <c r="C1" s="1" t="s">
        <v>2</v>
      </c>
      <c r="D1" s="1" t="s">
        <v>3</v>
      </c>
      <c r="E1" s="1" t="s">
        <v>4</v>
      </c>
      <c r="F1" s="1" t="s">
        <v>5</v>
      </c>
      <c r="G1" s="1" t="s">
        <v>1322</v>
      </c>
      <c r="H1" s="18" t="s">
        <v>7</v>
      </c>
      <c r="I1" s="28"/>
      <c r="K1" s="9" t="s">
        <v>476</v>
      </c>
      <c r="L1" s="9" t="s">
        <v>16</v>
      </c>
      <c r="M1" s="9" t="s">
        <v>477</v>
      </c>
      <c r="N1" s="9" t="s">
        <v>17</v>
      </c>
      <c r="O1" s="9" t="s">
        <v>18</v>
      </c>
      <c r="P1" s="9" t="s">
        <v>19</v>
      </c>
      <c r="Q1" s="9" t="s">
        <v>20</v>
      </c>
      <c r="R1" s="9" t="s">
        <v>21</v>
      </c>
      <c r="S1" s="9" t="s">
        <v>22</v>
      </c>
      <c r="T1" s="10" t="s">
        <v>23</v>
      </c>
      <c r="U1" s="11" t="e">
        <f>#REF!</f>
        <v>#REF!</v>
      </c>
    </row>
    <row r="2" spans="1:21" ht="20.25" customHeight="1">
      <c r="A2" s="1" t="s">
        <v>8</v>
      </c>
      <c r="B2" s="1" t="s">
        <v>9</v>
      </c>
      <c r="C2" s="1" t="s">
        <v>10</v>
      </c>
      <c r="D2" s="1" t="s">
        <v>11</v>
      </c>
      <c r="E2" s="1" t="s">
        <v>12</v>
      </c>
      <c r="F2" s="1" t="s">
        <v>13</v>
      </c>
      <c r="G2" s="1" t="s">
        <v>14</v>
      </c>
      <c r="H2" s="18" t="s">
        <v>15</v>
      </c>
      <c r="I2" s="28"/>
    </row>
    <row r="3" spans="1:21">
      <c r="A3" s="2" t="s">
        <v>8</v>
      </c>
      <c r="B3" s="2"/>
      <c r="C3" s="2"/>
      <c r="D3" s="2" t="s">
        <v>1323</v>
      </c>
      <c r="E3" s="2"/>
      <c r="F3" s="2"/>
      <c r="G3" s="2"/>
      <c r="H3" s="19"/>
      <c r="I3" s="29"/>
    </row>
    <row r="4" spans="1:21">
      <c r="A4" s="2" t="s">
        <v>85</v>
      </c>
      <c r="B4" s="2"/>
      <c r="C4" s="2"/>
      <c r="D4" s="2" t="s">
        <v>1324</v>
      </c>
      <c r="E4" s="2"/>
      <c r="F4" s="2"/>
      <c r="G4" s="2"/>
      <c r="H4" s="19"/>
      <c r="I4" s="29"/>
      <c r="K4" s="16"/>
      <c r="L4" s="14" t="e">
        <f>K4+K4*$U$1</f>
        <v>#REF!</v>
      </c>
      <c r="M4" s="14"/>
      <c r="N4" s="14" t="e">
        <f>M4+M4*$U$1</f>
        <v>#REF!</v>
      </c>
      <c r="O4" s="14"/>
      <c r="P4" s="14" t="e">
        <f>O4+O4*$U$1</f>
        <v>#REF!</v>
      </c>
      <c r="Q4" s="14">
        <f>$F4*K4</f>
        <v>0</v>
      </c>
      <c r="R4" s="14">
        <f>$F4*M4</f>
        <v>0</v>
      </c>
      <c r="S4" s="14">
        <f>$F4*O4</f>
        <v>0</v>
      </c>
      <c r="T4" s="15" t="e">
        <f>(Q4+R4+S4)+(Q4+R4+S4)*$U$1</f>
        <v>#REF!</v>
      </c>
    </row>
    <row r="5" spans="1:21" s="7" customFormat="1" ht="33">
      <c r="A5" s="3" t="s">
        <v>8</v>
      </c>
      <c r="B5" s="3" t="s">
        <v>1325</v>
      </c>
      <c r="C5" s="3" t="s">
        <v>1326</v>
      </c>
      <c r="D5" s="3" t="s">
        <v>1327</v>
      </c>
      <c r="E5" s="3" t="s">
        <v>27</v>
      </c>
      <c r="F5" s="4">
        <v>2</v>
      </c>
      <c r="G5" s="17" t="e">
        <f>L5+N5+P5</f>
        <v>#REF!</v>
      </c>
      <c r="H5" s="20" t="e">
        <f t="shared" ref="H5:H67" si="0">G5*F5</f>
        <v>#REF!</v>
      </c>
      <c r="I5" s="30"/>
      <c r="K5" s="16">
        <v>800</v>
      </c>
      <c r="L5" s="14" t="e">
        <f t="shared" ref="L5:L68" si="1">K5+K5*$U$1</f>
        <v>#REF!</v>
      </c>
      <c r="M5" s="14">
        <v>3500</v>
      </c>
      <c r="N5" s="14" t="e">
        <f t="shared" ref="N5:N68" si="2">M5+M5*$U$1</f>
        <v>#REF!</v>
      </c>
      <c r="O5" s="14"/>
      <c r="P5" s="14" t="e">
        <f t="shared" ref="P5:P68" si="3">O5+O5*$U$1</f>
        <v>#REF!</v>
      </c>
      <c r="Q5" s="14">
        <f t="shared" ref="Q5:Q68" si="4">$F5*K5</f>
        <v>1600</v>
      </c>
      <c r="R5" s="14">
        <f t="shared" ref="R5:R68" si="5">$F5*M5</f>
        <v>7000</v>
      </c>
      <c r="S5" s="14">
        <f t="shared" ref="S5:S68" si="6">$F5*O5</f>
        <v>0</v>
      </c>
      <c r="T5" s="15" t="e">
        <f t="shared" ref="T5:T68" si="7">(Q5+R5+S5)+(Q5+R5+S5)*$U$1</f>
        <v>#REF!</v>
      </c>
      <c r="U5" s="12"/>
    </row>
    <row r="6" spans="1:21" ht="28.5">
      <c r="A6" s="6"/>
      <c r="B6" s="6"/>
      <c r="C6" s="6"/>
      <c r="D6" s="6" t="s">
        <v>1328</v>
      </c>
      <c r="E6" s="6"/>
      <c r="F6" s="6"/>
      <c r="G6" s="6"/>
      <c r="H6" s="21" t="e">
        <f>SUBTOTAL(9,H5)</f>
        <v>#REF!</v>
      </c>
      <c r="I6" s="31"/>
      <c r="K6" s="16"/>
      <c r="L6" s="14" t="e">
        <f t="shared" si="1"/>
        <v>#REF!</v>
      </c>
      <c r="M6" s="14"/>
      <c r="N6" s="14" t="e">
        <f t="shared" si="2"/>
        <v>#REF!</v>
      </c>
      <c r="O6" s="14"/>
      <c r="P6" s="14" t="e">
        <f t="shared" si="3"/>
        <v>#REF!</v>
      </c>
      <c r="Q6" s="14">
        <f t="shared" si="4"/>
        <v>0</v>
      </c>
      <c r="R6" s="14">
        <f t="shared" si="5"/>
        <v>0</v>
      </c>
      <c r="S6" s="14">
        <f t="shared" si="6"/>
        <v>0</v>
      </c>
      <c r="T6" s="15" t="e">
        <f t="shared" si="7"/>
        <v>#REF!</v>
      </c>
    </row>
    <row r="7" spans="1:21">
      <c r="A7" s="2" t="s">
        <v>87</v>
      </c>
      <c r="B7" s="2"/>
      <c r="C7" s="2"/>
      <c r="D7" s="2" t="s">
        <v>179</v>
      </c>
      <c r="E7" s="2"/>
      <c r="F7" s="2"/>
      <c r="G7" s="2"/>
      <c r="H7" s="19"/>
      <c r="I7" s="29"/>
      <c r="K7" s="16"/>
      <c r="L7" s="14" t="e">
        <f t="shared" si="1"/>
        <v>#REF!</v>
      </c>
      <c r="M7" s="14"/>
      <c r="N7" s="14" t="e">
        <f t="shared" si="2"/>
        <v>#REF!</v>
      </c>
      <c r="O7" s="14"/>
      <c r="P7" s="14" t="e">
        <f t="shared" si="3"/>
        <v>#REF!</v>
      </c>
      <c r="Q7" s="14">
        <f t="shared" si="4"/>
        <v>0</v>
      </c>
      <c r="R7" s="14">
        <f t="shared" si="5"/>
        <v>0</v>
      </c>
      <c r="S7" s="14">
        <f t="shared" si="6"/>
        <v>0</v>
      </c>
      <c r="T7" s="15" t="e">
        <f t="shared" si="7"/>
        <v>#REF!</v>
      </c>
    </row>
    <row r="8" spans="1:21" ht="33">
      <c r="A8" s="3" t="s">
        <v>9</v>
      </c>
      <c r="B8" s="3" t="s">
        <v>1329</v>
      </c>
      <c r="C8" s="3" t="s">
        <v>1326</v>
      </c>
      <c r="D8" s="3" t="s">
        <v>1330</v>
      </c>
      <c r="E8" s="3" t="s">
        <v>30</v>
      </c>
      <c r="F8" s="4">
        <v>4</v>
      </c>
      <c r="G8" s="17" t="e">
        <f t="shared" ref="G8:G67" si="8">L8+N8+P8</f>
        <v>#REF!</v>
      </c>
      <c r="H8" s="20" t="e">
        <f t="shared" si="0"/>
        <v>#REF!</v>
      </c>
      <c r="I8" s="30"/>
      <c r="K8" s="16">
        <v>120</v>
      </c>
      <c r="L8" s="14" t="e">
        <f t="shared" si="1"/>
        <v>#REF!</v>
      </c>
      <c r="M8" s="14">
        <v>400</v>
      </c>
      <c r="N8" s="14" t="e">
        <f t="shared" si="2"/>
        <v>#REF!</v>
      </c>
      <c r="O8" s="14"/>
      <c r="P8" s="14" t="e">
        <f t="shared" si="3"/>
        <v>#REF!</v>
      </c>
      <c r="Q8" s="14">
        <f t="shared" si="4"/>
        <v>480</v>
      </c>
      <c r="R8" s="14">
        <f t="shared" si="5"/>
        <v>1600</v>
      </c>
      <c r="S8" s="14">
        <f t="shared" si="6"/>
        <v>0</v>
      </c>
      <c r="T8" s="15" t="e">
        <f t="shared" si="7"/>
        <v>#REF!</v>
      </c>
    </row>
    <row r="9" spans="1:21" ht="49.5">
      <c r="A9" s="3" t="s">
        <v>10</v>
      </c>
      <c r="B9" s="3" t="s">
        <v>1331</v>
      </c>
      <c r="C9" s="3" t="s">
        <v>1326</v>
      </c>
      <c r="D9" s="3" t="s">
        <v>1332</v>
      </c>
      <c r="E9" s="3" t="s">
        <v>44</v>
      </c>
      <c r="F9" s="4">
        <v>60</v>
      </c>
      <c r="G9" s="17" t="e">
        <f t="shared" si="8"/>
        <v>#REF!</v>
      </c>
      <c r="H9" s="20" t="e">
        <f t="shared" si="0"/>
        <v>#REF!</v>
      </c>
      <c r="I9" s="30"/>
      <c r="K9" s="16">
        <v>70</v>
      </c>
      <c r="L9" s="14" t="e">
        <f t="shared" si="1"/>
        <v>#REF!</v>
      </c>
      <c r="M9" s="14"/>
      <c r="N9" s="14" t="e">
        <f t="shared" si="2"/>
        <v>#REF!</v>
      </c>
      <c r="O9" s="14">
        <v>50</v>
      </c>
      <c r="P9" s="14" t="e">
        <f t="shared" si="3"/>
        <v>#REF!</v>
      </c>
      <c r="Q9" s="14">
        <f t="shared" si="4"/>
        <v>4200</v>
      </c>
      <c r="R9" s="14">
        <f t="shared" si="5"/>
        <v>0</v>
      </c>
      <c r="S9" s="14">
        <f t="shared" si="6"/>
        <v>3000</v>
      </c>
      <c r="T9" s="15" t="e">
        <f t="shared" si="7"/>
        <v>#REF!</v>
      </c>
    </row>
    <row r="10" spans="1:21" ht="33">
      <c r="A10" s="3" t="s">
        <v>11</v>
      </c>
      <c r="B10" s="3" t="s">
        <v>1236</v>
      </c>
      <c r="C10" s="3" t="s">
        <v>1326</v>
      </c>
      <c r="D10" s="3" t="s">
        <v>1333</v>
      </c>
      <c r="E10" s="3" t="s">
        <v>25</v>
      </c>
      <c r="F10" s="4">
        <v>80</v>
      </c>
      <c r="G10" s="17" t="e">
        <f t="shared" si="8"/>
        <v>#REF!</v>
      </c>
      <c r="H10" s="20" t="e">
        <f t="shared" si="0"/>
        <v>#REF!</v>
      </c>
      <c r="I10" s="30"/>
      <c r="K10" s="16">
        <v>12</v>
      </c>
      <c r="L10" s="14" t="e">
        <f t="shared" si="1"/>
        <v>#REF!</v>
      </c>
      <c r="M10" s="14">
        <v>40</v>
      </c>
      <c r="N10" s="14" t="e">
        <f t="shared" si="2"/>
        <v>#REF!</v>
      </c>
      <c r="O10" s="14"/>
      <c r="P10" s="14" t="e">
        <f t="shared" si="3"/>
        <v>#REF!</v>
      </c>
      <c r="Q10" s="14">
        <f t="shared" si="4"/>
        <v>960</v>
      </c>
      <c r="R10" s="14">
        <f t="shared" si="5"/>
        <v>3200</v>
      </c>
      <c r="S10" s="14">
        <f t="shared" si="6"/>
        <v>0</v>
      </c>
      <c r="T10" s="15" t="e">
        <f t="shared" si="7"/>
        <v>#REF!</v>
      </c>
    </row>
    <row r="11" spans="1:21" ht="33">
      <c r="A11" s="3" t="s">
        <v>12</v>
      </c>
      <c r="B11" s="3" t="s">
        <v>1334</v>
      </c>
      <c r="C11" s="3" t="s">
        <v>1326</v>
      </c>
      <c r="D11" s="3" t="s">
        <v>1335</v>
      </c>
      <c r="E11" s="3" t="s">
        <v>25</v>
      </c>
      <c r="F11" s="4">
        <f>35*5</f>
        <v>175</v>
      </c>
      <c r="G11" s="17" t="e">
        <f t="shared" si="8"/>
        <v>#REF!</v>
      </c>
      <c r="H11" s="27" t="e">
        <f t="shared" si="0"/>
        <v>#REF!</v>
      </c>
      <c r="I11" s="32"/>
      <c r="K11" s="16">
        <v>20</v>
      </c>
      <c r="L11" s="14" t="e">
        <f t="shared" si="1"/>
        <v>#REF!</v>
      </c>
      <c r="M11" s="14">
        <v>62</v>
      </c>
      <c r="N11" s="14" t="e">
        <f t="shared" si="2"/>
        <v>#REF!</v>
      </c>
      <c r="O11" s="14"/>
      <c r="P11" s="14" t="e">
        <f t="shared" si="3"/>
        <v>#REF!</v>
      </c>
      <c r="Q11" s="14">
        <f t="shared" si="4"/>
        <v>3500</v>
      </c>
      <c r="R11" s="14">
        <f t="shared" si="5"/>
        <v>10850</v>
      </c>
      <c r="S11" s="14">
        <f t="shared" si="6"/>
        <v>0</v>
      </c>
      <c r="T11" s="15" t="e">
        <f t="shared" si="7"/>
        <v>#REF!</v>
      </c>
    </row>
    <row r="12" spans="1:21" ht="33">
      <c r="A12" s="3" t="s">
        <v>13</v>
      </c>
      <c r="B12" s="3" t="s">
        <v>1334</v>
      </c>
      <c r="C12" s="3" t="s">
        <v>1326</v>
      </c>
      <c r="D12" s="3" t="s">
        <v>1336</v>
      </c>
      <c r="E12" s="3" t="s">
        <v>25</v>
      </c>
      <c r="F12" s="4">
        <f>35*5</f>
        <v>175</v>
      </c>
      <c r="G12" s="17" t="e">
        <f t="shared" si="8"/>
        <v>#REF!</v>
      </c>
      <c r="H12" s="27" t="e">
        <f t="shared" si="0"/>
        <v>#REF!</v>
      </c>
      <c r="I12" s="32"/>
      <c r="K12" s="16">
        <v>20</v>
      </c>
      <c r="L12" s="14" t="e">
        <f t="shared" si="1"/>
        <v>#REF!</v>
      </c>
      <c r="M12" s="14">
        <v>90</v>
      </c>
      <c r="N12" s="14" t="e">
        <f t="shared" si="2"/>
        <v>#REF!</v>
      </c>
      <c r="O12" s="14"/>
      <c r="P12" s="14" t="e">
        <f t="shared" si="3"/>
        <v>#REF!</v>
      </c>
      <c r="Q12" s="14">
        <f t="shared" si="4"/>
        <v>3500</v>
      </c>
      <c r="R12" s="14">
        <f t="shared" si="5"/>
        <v>15750</v>
      </c>
      <c r="S12" s="14">
        <f t="shared" si="6"/>
        <v>0</v>
      </c>
      <c r="T12" s="15" t="e">
        <f t="shared" si="7"/>
        <v>#REF!</v>
      </c>
    </row>
    <row r="13" spans="1:21" ht="49.5">
      <c r="A13" s="3" t="s">
        <v>14</v>
      </c>
      <c r="B13" s="3" t="s">
        <v>1337</v>
      </c>
      <c r="C13" s="3" t="s">
        <v>1326</v>
      </c>
      <c r="D13" s="3" t="s">
        <v>1338</v>
      </c>
      <c r="E13" s="3" t="s">
        <v>44</v>
      </c>
      <c r="F13" s="4">
        <v>60</v>
      </c>
      <c r="G13" s="17" t="e">
        <f t="shared" si="8"/>
        <v>#REF!</v>
      </c>
      <c r="H13" s="20" t="e">
        <f t="shared" si="0"/>
        <v>#REF!</v>
      </c>
      <c r="I13" s="30"/>
      <c r="K13" s="16">
        <v>70</v>
      </c>
      <c r="L13" s="14" t="e">
        <f t="shared" si="1"/>
        <v>#REF!</v>
      </c>
      <c r="M13" s="14"/>
      <c r="N13" s="14" t="e">
        <f t="shared" si="2"/>
        <v>#REF!</v>
      </c>
      <c r="O13" s="14">
        <v>50</v>
      </c>
      <c r="P13" s="14" t="e">
        <f t="shared" si="3"/>
        <v>#REF!</v>
      </c>
      <c r="Q13" s="14">
        <f t="shared" si="4"/>
        <v>4200</v>
      </c>
      <c r="R13" s="14">
        <f t="shared" si="5"/>
        <v>0</v>
      </c>
      <c r="S13" s="14">
        <f t="shared" si="6"/>
        <v>3000</v>
      </c>
      <c r="T13" s="15" t="e">
        <f t="shared" si="7"/>
        <v>#REF!</v>
      </c>
    </row>
    <row r="14" spans="1:21" ht="33">
      <c r="A14" s="3" t="s">
        <v>15</v>
      </c>
      <c r="B14" s="3" t="s">
        <v>1339</v>
      </c>
      <c r="C14" s="3" t="s">
        <v>1326</v>
      </c>
      <c r="D14" s="3" t="s">
        <v>1340</v>
      </c>
      <c r="E14" s="3" t="s">
        <v>25</v>
      </c>
      <c r="F14" s="4">
        <f>200</f>
        <v>200</v>
      </c>
      <c r="G14" s="17" t="e">
        <f t="shared" si="8"/>
        <v>#REF!</v>
      </c>
      <c r="H14" s="27" t="e">
        <f t="shared" si="0"/>
        <v>#REF!</v>
      </c>
      <c r="I14" s="32"/>
      <c r="K14" s="16">
        <v>20</v>
      </c>
      <c r="L14" s="14" t="e">
        <f t="shared" si="1"/>
        <v>#REF!</v>
      </c>
      <c r="M14" s="14">
        <v>62</v>
      </c>
      <c r="N14" s="14" t="e">
        <f t="shared" si="2"/>
        <v>#REF!</v>
      </c>
      <c r="O14" s="14"/>
      <c r="P14" s="14" t="e">
        <f t="shared" si="3"/>
        <v>#REF!</v>
      </c>
      <c r="Q14" s="14">
        <f t="shared" si="4"/>
        <v>4000</v>
      </c>
      <c r="R14" s="14">
        <f t="shared" si="5"/>
        <v>12400</v>
      </c>
      <c r="S14" s="14">
        <f t="shared" si="6"/>
        <v>0</v>
      </c>
      <c r="T14" s="15" t="e">
        <f t="shared" si="7"/>
        <v>#REF!</v>
      </c>
      <c r="U14"/>
    </row>
    <row r="15" spans="1:21" ht="33">
      <c r="A15" s="3" t="s">
        <v>406</v>
      </c>
      <c r="B15" s="3" t="s">
        <v>1339</v>
      </c>
      <c r="C15" s="3" t="s">
        <v>1326</v>
      </c>
      <c r="D15" s="3" t="s">
        <v>1341</v>
      </c>
      <c r="E15" s="3" t="s">
        <v>25</v>
      </c>
      <c r="F15" s="4">
        <v>200</v>
      </c>
      <c r="G15" s="17" t="e">
        <f t="shared" si="8"/>
        <v>#REF!</v>
      </c>
      <c r="H15" s="27" t="e">
        <f t="shared" si="0"/>
        <v>#REF!</v>
      </c>
      <c r="I15" s="32"/>
      <c r="K15" s="16">
        <v>20</v>
      </c>
      <c r="L15" s="14" t="e">
        <f t="shared" si="1"/>
        <v>#REF!</v>
      </c>
      <c r="M15" s="14">
        <v>90</v>
      </c>
      <c r="N15" s="14" t="e">
        <f t="shared" si="2"/>
        <v>#REF!</v>
      </c>
      <c r="O15" s="14"/>
      <c r="P15" s="14" t="e">
        <f t="shared" si="3"/>
        <v>#REF!</v>
      </c>
      <c r="Q15" s="14">
        <f t="shared" si="4"/>
        <v>4000</v>
      </c>
      <c r="R15" s="14">
        <f t="shared" si="5"/>
        <v>18000</v>
      </c>
      <c r="S15" s="14">
        <f t="shared" si="6"/>
        <v>0</v>
      </c>
      <c r="T15" s="15" t="e">
        <f t="shared" si="7"/>
        <v>#REF!</v>
      </c>
      <c r="U15"/>
    </row>
    <row r="16" spans="1:21" ht="33">
      <c r="A16" s="3" t="s">
        <v>422</v>
      </c>
      <c r="B16" s="3" t="s">
        <v>1342</v>
      </c>
      <c r="C16" s="3" t="s">
        <v>1326</v>
      </c>
      <c r="D16" s="3" t="s">
        <v>1343</v>
      </c>
      <c r="E16" s="3" t="s">
        <v>25</v>
      </c>
      <c r="F16" s="4">
        <v>40</v>
      </c>
      <c r="G16" s="17" t="e">
        <f t="shared" si="8"/>
        <v>#REF!</v>
      </c>
      <c r="H16" s="20" t="e">
        <f t="shared" si="0"/>
        <v>#REF!</v>
      </c>
      <c r="I16" s="30"/>
      <c r="K16" s="16">
        <v>12</v>
      </c>
      <c r="L16" s="14" t="e">
        <f t="shared" si="1"/>
        <v>#REF!</v>
      </c>
      <c r="M16" s="14">
        <v>24</v>
      </c>
      <c r="N16" s="14" t="e">
        <f t="shared" si="2"/>
        <v>#REF!</v>
      </c>
      <c r="O16" s="14"/>
      <c r="P16" s="14" t="e">
        <f t="shared" si="3"/>
        <v>#REF!</v>
      </c>
      <c r="Q16" s="14">
        <f t="shared" si="4"/>
        <v>480</v>
      </c>
      <c r="R16" s="14">
        <f t="shared" si="5"/>
        <v>960</v>
      </c>
      <c r="S16" s="14">
        <f t="shared" si="6"/>
        <v>0</v>
      </c>
      <c r="T16" s="15" t="e">
        <f t="shared" si="7"/>
        <v>#REF!</v>
      </c>
      <c r="U16"/>
    </row>
    <row r="17" spans="1:21" ht="33">
      <c r="A17" s="3" t="s">
        <v>494</v>
      </c>
      <c r="B17" s="3" t="s">
        <v>1344</v>
      </c>
      <c r="C17" s="3" t="s">
        <v>1326</v>
      </c>
      <c r="D17" s="3" t="s">
        <v>1345</v>
      </c>
      <c r="E17" s="3" t="s">
        <v>27</v>
      </c>
      <c r="F17" s="4">
        <v>10</v>
      </c>
      <c r="G17" s="17" t="e">
        <f t="shared" si="8"/>
        <v>#REF!</v>
      </c>
      <c r="H17" s="20" t="e">
        <f t="shared" si="0"/>
        <v>#REF!</v>
      </c>
      <c r="I17" s="30"/>
      <c r="K17" s="16">
        <v>10</v>
      </c>
      <c r="L17" s="14" t="e">
        <f t="shared" si="1"/>
        <v>#REF!</v>
      </c>
      <c r="M17" s="14">
        <v>5</v>
      </c>
      <c r="N17" s="14" t="e">
        <f t="shared" si="2"/>
        <v>#REF!</v>
      </c>
      <c r="O17" s="14"/>
      <c r="P17" s="14" t="e">
        <f t="shared" si="3"/>
        <v>#REF!</v>
      </c>
      <c r="Q17" s="14">
        <f t="shared" si="4"/>
        <v>100</v>
      </c>
      <c r="R17" s="14">
        <f t="shared" si="5"/>
        <v>50</v>
      </c>
      <c r="S17" s="14">
        <f t="shared" si="6"/>
        <v>0</v>
      </c>
      <c r="T17" s="15" t="e">
        <f t="shared" si="7"/>
        <v>#REF!</v>
      </c>
      <c r="U17"/>
    </row>
    <row r="18" spans="1:21" ht="33">
      <c r="A18" s="3" t="s">
        <v>496</v>
      </c>
      <c r="B18" s="3" t="s">
        <v>1344</v>
      </c>
      <c r="C18" s="3" t="s">
        <v>1326</v>
      </c>
      <c r="D18" s="3" t="s">
        <v>1346</v>
      </c>
      <c r="E18" s="3" t="s">
        <v>27</v>
      </c>
      <c r="F18" s="4">
        <v>10</v>
      </c>
      <c r="G18" s="17" t="e">
        <f t="shared" si="8"/>
        <v>#REF!</v>
      </c>
      <c r="H18" s="20" t="e">
        <f t="shared" si="0"/>
        <v>#REF!</v>
      </c>
      <c r="I18" s="30"/>
      <c r="K18" s="16">
        <v>10</v>
      </c>
      <c r="L18" s="14" t="e">
        <f t="shared" si="1"/>
        <v>#REF!</v>
      </c>
      <c r="M18" s="14">
        <v>5</v>
      </c>
      <c r="N18" s="14" t="e">
        <f t="shared" si="2"/>
        <v>#REF!</v>
      </c>
      <c r="O18" s="14"/>
      <c r="P18" s="14" t="e">
        <f t="shared" si="3"/>
        <v>#REF!</v>
      </c>
      <c r="Q18" s="14">
        <f t="shared" si="4"/>
        <v>100</v>
      </c>
      <c r="R18" s="14">
        <f t="shared" si="5"/>
        <v>50</v>
      </c>
      <c r="S18" s="14">
        <f t="shared" si="6"/>
        <v>0</v>
      </c>
      <c r="T18" s="15" t="e">
        <f t="shared" si="7"/>
        <v>#REF!</v>
      </c>
      <c r="U18"/>
    </row>
    <row r="19" spans="1:21" ht="16.5">
      <c r="A19" s="3" t="s">
        <v>498</v>
      </c>
      <c r="B19" s="3" t="s">
        <v>1347</v>
      </c>
      <c r="C19" s="3" t="s">
        <v>1326</v>
      </c>
      <c r="D19" s="3" t="s">
        <v>1348</v>
      </c>
      <c r="E19" s="3" t="s">
        <v>27</v>
      </c>
      <c r="F19" s="4">
        <v>20</v>
      </c>
      <c r="G19" s="17" t="e">
        <f t="shared" si="8"/>
        <v>#REF!</v>
      </c>
      <c r="H19" s="20" t="e">
        <f t="shared" si="0"/>
        <v>#REF!</v>
      </c>
      <c r="I19" s="30"/>
      <c r="K19" s="16">
        <v>5</v>
      </c>
      <c r="L19" s="14" t="e">
        <f t="shared" si="1"/>
        <v>#REF!</v>
      </c>
      <c r="M19" s="14">
        <v>2</v>
      </c>
      <c r="N19" s="14" t="e">
        <f t="shared" si="2"/>
        <v>#REF!</v>
      </c>
      <c r="O19" s="14"/>
      <c r="P19" s="14" t="e">
        <f t="shared" si="3"/>
        <v>#REF!</v>
      </c>
      <c r="Q19" s="14">
        <f t="shared" si="4"/>
        <v>100</v>
      </c>
      <c r="R19" s="14">
        <f t="shared" si="5"/>
        <v>40</v>
      </c>
      <c r="S19" s="14">
        <f t="shared" si="6"/>
        <v>0</v>
      </c>
      <c r="T19" s="15" t="e">
        <f t="shared" si="7"/>
        <v>#REF!</v>
      </c>
      <c r="U19"/>
    </row>
    <row r="20" spans="1:21" ht="33">
      <c r="A20" s="3" t="s">
        <v>500</v>
      </c>
      <c r="B20" s="3" t="s">
        <v>1349</v>
      </c>
      <c r="C20" s="3" t="s">
        <v>1326</v>
      </c>
      <c r="D20" s="3" t="s">
        <v>1350</v>
      </c>
      <c r="E20" s="3" t="s">
        <v>27</v>
      </c>
      <c r="F20" s="4">
        <v>10</v>
      </c>
      <c r="G20" s="17" t="e">
        <f t="shared" si="8"/>
        <v>#REF!</v>
      </c>
      <c r="H20" s="20" t="e">
        <f t="shared" si="0"/>
        <v>#REF!</v>
      </c>
      <c r="I20" s="30"/>
      <c r="K20" s="16">
        <v>15</v>
      </c>
      <c r="L20" s="14" t="e">
        <f t="shared" si="1"/>
        <v>#REF!</v>
      </c>
      <c r="M20" s="14"/>
      <c r="N20" s="14" t="e">
        <f t="shared" si="2"/>
        <v>#REF!</v>
      </c>
      <c r="O20" s="14"/>
      <c r="P20" s="14" t="e">
        <f t="shared" si="3"/>
        <v>#REF!</v>
      </c>
      <c r="Q20" s="14">
        <f t="shared" si="4"/>
        <v>150</v>
      </c>
      <c r="R20" s="14">
        <f t="shared" si="5"/>
        <v>0</v>
      </c>
      <c r="S20" s="14">
        <f t="shared" si="6"/>
        <v>0</v>
      </c>
      <c r="T20" s="15" t="e">
        <f t="shared" si="7"/>
        <v>#REF!</v>
      </c>
      <c r="U20"/>
    </row>
    <row r="21" spans="1:21" ht="33">
      <c r="A21" s="3" t="s">
        <v>502</v>
      </c>
      <c r="B21" s="3" t="s">
        <v>1349</v>
      </c>
      <c r="C21" s="3" t="s">
        <v>1326</v>
      </c>
      <c r="D21" s="3" t="s">
        <v>1351</v>
      </c>
      <c r="E21" s="3" t="s">
        <v>27</v>
      </c>
      <c r="F21" s="4">
        <v>10</v>
      </c>
      <c r="G21" s="17" t="e">
        <f t="shared" si="8"/>
        <v>#REF!</v>
      </c>
      <c r="H21" s="20" t="e">
        <f t="shared" si="0"/>
        <v>#REF!</v>
      </c>
      <c r="I21" s="30"/>
      <c r="K21" s="16">
        <v>15</v>
      </c>
      <c r="L21" s="14" t="e">
        <f t="shared" si="1"/>
        <v>#REF!</v>
      </c>
      <c r="M21" s="14"/>
      <c r="N21" s="14" t="e">
        <f t="shared" si="2"/>
        <v>#REF!</v>
      </c>
      <c r="O21" s="14"/>
      <c r="P21" s="14" t="e">
        <f t="shared" si="3"/>
        <v>#REF!</v>
      </c>
      <c r="Q21" s="14">
        <f t="shared" si="4"/>
        <v>150</v>
      </c>
      <c r="R21" s="14">
        <f t="shared" si="5"/>
        <v>0</v>
      </c>
      <c r="S21" s="14">
        <f t="shared" si="6"/>
        <v>0</v>
      </c>
      <c r="T21" s="15" t="e">
        <f t="shared" si="7"/>
        <v>#REF!</v>
      </c>
      <c r="U21"/>
    </row>
    <row r="22" spans="1:21" ht="33">
      <c r="A22" s="3" t="s">
        <v>504</v>
      </c>
      <c r="B22" s="3" t="s">
        <v>1352</v>
      </c>
      <c r="C22" s="3" t="s">
        <v>1326</v>
      </c>
      <c r="D22" s="3" t="s">
        <v>1353</v>
      </c>
      <c r="E22" s="3" t="s">
        <v>27</v>
      </c>
      <c r="F22" s="4">
        <v>20</v>
      </c>
      <c r="G22" s="17" t="e">
        <f t="shared" si="8"/>
        <v>#REF!</v>
      </c>
      <c r="H22" s="20" t="e">
        <f t="shared" si="0"/>
        <v>#REF!</v>
      </c>
      <c r="I22" s="30"/>
      <c r="K22" s="16">
        <v>10</v>
      </c>
      <c r="L22" s="14" t="e">
        <f t="shared" si="1"/>
        <v>#REF!</v>
      </c>
      <c r="M22" s="14"/>
      <c r="N22" s="14" t="e">
        <f t="shared" si="2"/>
        <v>#REF!</v>
      </c>
      <c r="O22" s="14"/>
      <c r="P22" s="14" t="e">
        <f t="shared" si="3"/>
        <v>#REF!</v>
      </c>
      <c r="Q22" s="14">
        <f t="shared" si="4"/>
        <v>200</v>
      </c>
      <c r="R22" s="14">
        <f t="shared" si="5"/>
        <v>0</v>
      </c>
      <c r="S22" s="14">
        <f t="shared" si="6"/>
        <v>0</v>
      </c>
      <c r="T22" s="15" t="e">
        <f t="shared" si="7"/>
        <v>#REF!</v>
      </c>
      <c r="U22"/>
    </row>
    <row r="23" spans="1:21">
      <c r="A23" s="6"/>
      <c r="B23" s="6"/>
      <c r="C23" s="6"/>
      <c r="D23" s="6" t="s">
        <v>1354</v>
      </c>
      <c r="E23" s="6"/>
      <c r="F23" s="6"/>
      <c r="G23" s="6"/>
      <c r="H23" s="21" t="e">
        <f>SUBTOTAL(9,H8:H22)</f>
        <v>#REF!</v>
      </c>
      <c r="I23" s="31"/>
      <c r="K23" s="16"/>
      <c r="L23" s="14" t="e">
        <f t="shared" si="1"/>
        <v>#REF!</v>
      </c>
      <c r="M23" s="14"/>
      <c r="N23" s="14" t="e">
        <f t="shared" si="2"/>
        <v>#REF!</v>
      </c>
      <c r="O23" s="14"/>
      <c r="P23" s="14" t="e">
        <f t="shared" si="3"/>
        <v>#REF!</v>
      </c>
      <c r="Q23" s="14">
        <f t="shared" si="4"/>
        <v>0</v>
      </c>
      <c r="R23" s="14">
        <f t="shared" si="5"/>
        <v>0</v>
      </c>
      <c r="S23" s="14">
        <f t="shared" si="6"/>
        <v>0</v>
      </c>
      <c r="T23" s="15" t="e">
        <f t="shared" si="7"/>
        <v>#REF!</v>
      </c>
      <c r="U23"/>
    </row>
    <row r="24" spans="1:21">
      <c r="A24" s="2" t="s">
        <v>89</v>
      </c>
      <c r="B24" s="2"/>
      <c r="C24" s="2"/>
      <c r="D24" s="2" t="s">
        <v>1355</v>
      </c>
      <c r="E24" s="2"/>
      <c r="F24" s="2"/>
      <c r="G24" s="2"/>
      <c r="H24" s="19"/>
      <c r="I24" s="29"/>
      <c r="K24" s="16"/>
      <c r="L24" s="14" t="e">
        <f t="shared" si="1"/>
        <v>#REF!</v>
      </c>
      <c r="M24" s="14"/>
      <c r="N24" s="14" t="e">
        <f t="shared" si="2"/>
        <v>#REF!</v>
      </c>
      <c r="O24" s="14"/>
      <c r="P24" s="14" t="e">
        <f t="shared" si="3"/>
        <v>#REF!</v>
      </c>
      <c r="Q24" s="14">
        <f t="shared" si="4"/>
        <v>0</v>
      </c>
      <c r="R24" s="14">
        <f t="shared" si="5"/>
        <v>0</v>
      </c>
      <c r="S24" s="14">
        <f t="shared" si="6"/>
        <v>0</v>
      </c>
      <c r="T24" s="15" t="e">
        <f t="shared" si="7"/>
        <v>#REF!</v>
      </c>
      <c r="U24"/>
    </row>
    <row r="25" spans="1:21" ht="33">
      <c r="A25" s="3" t="s">
        <v>506</v>
      </c>
      <c r="B25" s="3" t="s">
        <v>1329</v>
      </c>
      <c r="C25" s="3" t="s">
        <v>1326</v>
      </c>
      <c r="D25" s="3" t="s">
        <v>1330</v>
      </c>
      <c r="E25" s="3" t="s">
        <v>30</v>
      </c>
      <c r="F25" s="4">
        <v>2</v>
      </c>
      <c r="G25" s="17" t="e">
        <f t="shared" si="8"/>
        <v>#REF!</v>
      </c>
      <c r="H25" s="20" t="e">
        <f t="shared" si="0"/>
        <v>#REF!</v>
      </c>
      <c r="I25" s="30"/>
      <c r="K25" s="16">
        <v>120</v>
      </c>
      <c r="L25" s="14" t="e">
        <f t="shared" si="1"/>
        <v>#REF!</v>
      </c>
      <c r="M25" s="14">
        <v>400</v>
      </c>
      <c r="N25" s="14" t="e">
        <f t="shared" si="2"/>
        <v>#REF!</v>
      </c>
      <c r="O25" s="14"/>
      <c r="P25" s="14" t="e">
        <f t="shared" si="3"/>
        <v>#REF!</v>
      </c>
      <c r="Q25" s="14">
        <f t="shared" si="4"/>
        <v>240</v>
      </c>
      <c r="R25" s="14">
        <f t="shared" si="5"/>
        <v>800</v>
      </c>
      <c r="S25" s="14">
        <f t="shared" si="6"/>
        <v>0</v>
      </c>
      <c r="T25" s="15" t="e">
        <f t="shared" si="7"/>
        <v>#REF!</v>
      </c>
      <c r="U25"/>
    </row>
    <row r="26" spans="1:21" ht="33">
      <c r="A26" s="3" t="s">
        <v>508</v>
      </c>
      <c r="B26" s="3" t="s">
        <v>1356</v>
      </c>
      <c r="C26" s="3" t="s">
        <v>1326</v>
      </c>
      <c r="D26" s="3" t="s">
        <v>1357</v>
      </c>
      <c r="E26" s="3" t="s">
        <v>46</v>
      </c>
      <c r="F26" s="4">
        <v>35.200000000000003</v>
      </c>
      <c r="G26" s="17" t="e">
        <f t="shared" si="8"/>
        <v>#REF!</v>
      </c>
      <c r="H26" s="20" t="e">
        <f t="shared" si="0"/>
        <v>#REF!</v>
      </c>
      <c r="I26" s="30"/>
      <c r="K26" s="16">
        <v>80</v>
      </c>
      <c r="L26" s="14" t="e">
        <f t="shared" si="1"/>
        <v>#REF!</v>
      </c>
      <c r="M26" s="14"/>
      <c r="N26" s="14" t="e">
        <f t="shared" si="2"/>
        <v>#REF!</v>
      </c>
      <c r="O26" s="14"/>
      <c r="P26" s="14" t="e">
        <f t="shared" si="3"/>
        <v>#REF!</v>
      </c>
      <c r="Q26" s="14">
        <f t="shared" si="4"/>
        <v>2816</v>
      </c>
      <c r="R26" s="14">
        <f t="shared" si="5"/>
        <v>0</v>
      </c>
      <c r="S26" s="14">
        <f t="shared" si="6"/>
        <v>0</v>
      </c>
      <c r="T26" s="15" t="e">
        <f t="shared" si="7"/>
        <v>#REF!</v>
      </c>
      <c r="U26"/>
    </row>
    <row r="27" spans="1:21" ht="33">
      <c r="A27" s="3" t="s">
        <v>513</v>
      </c>
      <c r="B27" s="3" t="s">
        <v>1278</v>
      </c>
      <c r="C27" s="3" t="s">
        <v>1358</v>
      </c>
      <c r="D27" s="3" t="s">
        <v>1359</v>
      </c>
      <c r="E27" s="3" t="s">
        <v>25</v>
      </c>
      <c r="F27" s="4">
        <v>110</v>
      </c>
      <c r="G27" s="17" t="e">
        <f t="shared" si="8"/>
        <v>#REF!</v>
      </c>
      <c r="H27" s="20" t="e">
        <f t="shared" si="0"/>
        <v>#REF!</v>
      </c>
      <c r="I27" s="30"/>
      <c r="K27" s="16"/>
      <c r="L27" s="14" t="e">
        <f t="shared" si="1"/>
        <v>#REF!</v>
      </c>
      <c r="M27" s="14">
        <v>5</v>
      </c>
      <c r="N27" s="14" t="e">
        <f t="shared" si="2"/>
        <v>#REF!</v>
      </c>
      <c r="O27" s="14"/>
      <c r="P27" s="14" t="e">
        <f t="shared" si="3"/>
        <v>#REF!</v>
      </c>
      <c r="Q27" s="14">
        <f t="shared" si="4"/>
        <v>0</v>
      </c>
      <c r="R27" s="14">
        <f t="shared" si="5"/>
        <v>550</v>
      </c>
      <c r="S27" s="14">
        <f t="shared" si="6"/>
        <v>0</v>
      </c>
      <c r="T27" s="15" t="e">
        <f t="shared" si="7"/>
        <v>#REF!</v>
      </c>
      <c r="U27"/>
    </row>
    <row r="28" spans="1:21" ht="33">
      <c r="A28" s="3" t="s">
        <v>517</v>
      </c>
      <c r="B28" s="3" t="s">
        <v>1236</v>
      </c>
      <c r="C28" s="3" t="s">
        <v>1326</v>
      </c>
      <c r="D28" s="3" t="s">
        <v>1360</v>
      </c>
      <c r="E28" s="3" t="s">
        <v>25</v>
      </c>
      <c r="F28" s="4">
        <v>13</v>
      </c>
      <c r="G28" s="17" t="e">
        <f t="shared" si="8"/>
        <v>#REF!</v>
      </c>
      <c r="H28" s="20" t="e">
        <f t="shared" si="0"/>
        <v>#REF!</v>
      </c>
      <c r="I28" s="30"/>
      <c r="K28" s="16">
        <v>12</v>
      </c>
      <c r="L28" s="14" t="e">
        <f t="shared" si="1"/>
        <v>#REF!</v>
      </c>
      <c r="M28" s="14">
        <v>12</v>
      </c>
      <c r="N28" s="14" t="e">
        <f t="shared" si="2"/>
        <v>#REF!</v>
      </c>
      <c r="O28" s="14"/>
      <c r="P28" s="14" t="e">
        <f t="shared" si="3"/>
        <v>#REF!</v>
      </c>
      <c r="Q28" s="14">
        <f t="shared" si="4"/>
        <v>156</v>
      </c>
      <c r="R28" s="14">
        <f t="shared" si="5"/>
        <v>156</v>
      </c>
      <c r="S28" s="14">
        <f t="shared" si="6"/>
        <v>0</v>
      </c>
      <c r="T28" s="15" t="e">
        <f t="shared" si="7"/>
        <v>#REF!</v>
      </c>
      <c r="U28"/>
    </row>
    <row r="29" spans="1:21" ht="33">
      <c r="A29" s="3" t="s">
        <v>520</v>
      </c>
      <c r="B29" s="3" t="s">
        <v>1236</v>
      </c>
      <c r="C29" s="3" t="s">
        <v>1326</v>
      </c>
      <c r="D29" s="3" t="s">
        <v>1361</v>
      </c>
      <c r="E29" s="3" t="s">
        <v>25</v>
      </c>
      <c r="F29" s="4">
        <v>17.5</v>
      </c>
      <c r="G29" s="17" t="e">
        <f t="shared" si="8"/>
        <v>#REF!</v>
      </c>
      <c r="H29" s="20" t="e">
        <f t="shared" si="0"/>
        <v>#REF!</v>
      </c>
      <c r="I29" s="30"/>
      <c r="K29" s="16">
        <v>8</v>
      </c>
      <c r="L29" s="14" t="e">
        <f t="shared" si="1"/>
        <v>#REF!</v>
      </c>
      <c r="M29" s="14">
        <v>6</v>
      </c>
      <c r="N29" s="14" t="e">
        <f t="shared" si="2"/>
        <v>#REF!</v>
      </c>
      <c r="O29" s="14"/>
      <c r="P29" s="14" t="e">
        <f t="shared" si="3"/>
        <v>#REF!</v>
      </c>
      <c r="Q29" s="14">
        <f t="shared" si="4"/>
        <v>140</v>
      </c>
      <c r="R29" s="14">
        <f t="shared" si="5"/>
        <v>105</v>
      </c>
      <c r="S29" s="14">
        <f t="shared" si="6"/>
        <v>0</v>
      </c>
      <c r="T29" s="15" t="e">
        <f t="shared" si="7"/>
        <v>#REF!</v>
      </c>
      <c r="U29"/>
    </row>
    <row r="30" spans="1:21" ht="49.5">
      <c r="A30" s="3" t="s">
        <v>522</v>
      </c>
      <c r="B30" s="3" t="s">
        <v>1236</v>
      </c>
      <c r="C30" s="3" t="s">
        <v>1326</v>
      </c>
      <c r="D30" s="3" t="s">
        <v>1362</v>
      </c>
      <c r="E30" s="3" t="s">
        <v>25</v>
      </c>
      <c r="F30" s="4">
        <v>9</v>
      </c>
      <c r="G30" s="17" t="e">
        <f t="shared" si="8"/>
        <v>#REF!</v>
      </c>
      <c r="H30" s="20" t="e">
        <f t="shared" si="0"/>
        <v>#REF!</v>
      </c>
      <c r="I30" s="30"/>
      <c r="K30" s="16">
        <v>12</v>
      </c>
      <c r="L30" s="14" t="e">
        <f t="shared" si="1"/>
        <v>#REF!</v>
      </c>
      <c r="M30" s="14">
        <v>24</v>
      </c>
      <c r="N30" s="14" t="e">
        <f t="shared" si="2"/>
        <v>#REF!</v>
      </c>
      <c r="O30" s="14"/>
      <c r="P30" s="14" t="e">
        <f t="shared" si="3"/>
        <v>#REF!</v>
      </c>
      <c r="Q30" s="14">
        <f t="shared" si="4"/>
        <v>108</v>
      </c>
      <c r="R30" s="14">
        <f t="shared" si="5"/>
        <v>216</v>
      </c>
      <c r="S30" s="14">
        <f t="shared" si="6"/>
        <v>0</v>
      </c>
      <c r="T30" s="15" t="e">
        <f t="shared" si="7"/>
        <v>#REF!</v>
      </c>
      <c r="U30"/>
    </row>
    <row r="31" spans="1:21" ht="16.5">
      <c r="A31" s="3" t="s">
        <v>524</v>
      </c>
      <c r="B31" s="3" t="s">
        <v>1363</v>
      </c>
      <c r="C31" s="3" t="s">
        <v>1326</v>
      </c>
      <c r="D31" s="3" t="s">
        <v>1364</v>
      </c>
      <c r="E31" s="3" t="s">
        <v>25</v>
      </c>
      <c r="F31" s="4">
        <v>40</v>
      </c>
      <c r="G31" s="17" t="e">
        <f t="shared" si="8"/>
        <v>#REF!</v>
      </c>
      <c r="H31" s="20" t="e">
        <f t="shared" si="0"/>
        <v>#REF!</v>
      </c>
      <c r="I31" s="30"/>
      <c r="K31" s="16">
        <v>4.5</v>
      </c>
      <c r="L31" s="14" t="e">
        <f t="shared" si="1"/>
        <v>#REF!</v>
      </c>
      <c r="M31" s="14">
        <v>4.5</v>
      </c>
      <c r="N31" s="14" t="e">
        <f t="shared" si="2"/>
        <v>#REF!</v>
      </c>
      <c r="O31" s="14"/>
      <c r="P31" s="14" t="e">
        <f t="shared" si="3"/>
        <v>#REF!</v>
      </c>
      <c r="Q31" s="14">
        <f t="shared" si="4"/>
        <v>180</v>
      </c>
      <c r="R31" s="14">
        <f t="shared" si="5"/>
        <v>180</v>
      </c>
      <c r="S31" s="14">
        <f t="shared" si="6"/>
        <v>0</v>
      </c>
      <c r="T31" s="15" t="e">
        <f t="shared" si="7"/>
        <v>#REF!</v>
      </c>
      <c r="U31"/>
    </row>
    <row r="32" spans="1:21" ht="33">
      <c r="A32" s="3" t="s">
        <v>526</v>
      </c>
      <c r="B32" s="3" t="s">
        <v>1365</v>
      </c>
      <c r="C32" s="3" t="s">
        <v>1326</v>
      </c>
      <c r="D32" s="3" t="s">
        <v>1366</v>
      </c>
      <c r="E32" s="3" t="s">
        <v>25</v>
      </c>
      <c r="F32" s="4">
        <v>135</v>
      </c>
      <c r="G32" s="17" t="e">
        <f t="shared" si="8"/>
        <v>#REF!</v>
      </c>
      <c r="H32" s="20" t="e">
        <f t="shared" si="0"/>
        <v>#REF!</v>
      </c>
      <c r="I32" s="30"/>
      <c r="K32" s="16">
        <v>4.5</v>
      </c>
      <c r="L32" s="14" t="e">
        <f t="shared" si="1"/>
        <v>#REF!</v>
      </c>
      <c r="M32" s="14">
        <v>4.5</v>
      </c>
      <c r="N32" s="14" t="e">
        <f t="shared" si="2"/>
        <v>#REF!</v>
      </c>
      <c r="O32" s="14"/>
      <c r="P32" s="14" t="e">
        <f t="shared" si="3"/>
        <v>#REF!</v>
      </c>
      <c r="Q32" s="14">
        <f t="shared" si="4"/>
        <v>607.5</v>
      </c>
      <c r="R32" s="14">
        <f t="shared" si="5"/>
        <v>607.5</v>
      </c>
      <c r="S32" s="14">
        <f t="shared" si="6"/>
        <v>0</v>
      </c>
      <c r="T32" s="15" t="e">
        <f t="shared" si="7"/>
        <v>#REF!</v>
      </c>
      <c r="U32"/>
    </row>
    <row r="33" spans="1:21" ht="33">
      <c r="A33" s="3" t="s">
        <v>528</v>
      </c>
      <c r="B33" s="3" t="s">
        <v>1367</v>
      </c>
      <c r="C33" s="3" t="s">
        <v>1326</v>
      </c>
      <c r="D33" s="3" t="s">
        <v>1368</v>
      </c>
      <c r="E33" s="3" t="s">
        <v>46</v>
      </c>
      <c r="F33" s="4">
        <v>26.4</v>
      </c>
      <c r="G33" s="17" t="e">
        <f t="shared" si="8"/>
        <v>#REF!</v>
      </c>
      <c r="H33" s="20" t="e">
        <f t="shared" si="0"/>
        <v>#REF!</v>
      </c>
      <c r="I33" s="30"/>
      <c r="K33" s="16">
        <v>20</v>
      </c>
      <c r="L33" s="14" t="e">
        <f t="shared" si="1"/>
        <v>#REF!</v>
      </c>
      <c r="M33" s="14"/>
      <c r="N33" s="14" t="e">
        <f t="shared" si="2"/>
        <v>#REF!</v>
      </c>
      <c r="O33" s="14"/>
      <c r="P33" s="14" t="e">
        <f t="shared" si="3"/>
        <v>#REF!</v>
      </c>
      <c r="Q33" s="14">
        <f t="shared" si="4"/>
        <v>528</v>
      </c>
      <c r="R33" s="14">
        <f t="shared" si="5"/>
        <v>0</v>
      </c>
      <c r="S33" s="14">
        <f t="shared" si="6"/>
        <v>0</v>
      </c>
      <c r="T33" s="15" t="e">
        <f t="shared" si="7"/>
        <v>#REF!</v>
      </c>
      <c r="U33"/>
    </row>
    <row r="34" spans="1:21" ht="33">
      <c r="A34" s="3" t="s">
        <v>530</v>
      </c>
      <c r="B34" s="3" t="s">
        <v>1369</v>
      </c>
      <c r="C34" s="3" t="s">
        <v>1326</v>
      </c>
      <c r="D34" s="3" t="s">
        <v>1370</v>
      </c>
      <c r="E34" s="3" t="s">
        <v>25</v>
      </c>
      <c r="F34" s="4">
        <v>310</v>
      </c>
      <c r="G34" s="17" t="e">
        <f t="shared" si="8"/>
        <v>#REF!</v>
      </c>
      <c r="H34" s="20" t="e">
        <f t="shared" si="0"/>
        <v>#REF!</v>
      </c>
      <c r="I34" s="30"/>
      <c r="K34" s="16">
        <v>3</v>
      </c>
      <c r="L34" s="14" t="e">
        <f t="shared" si="1"/>
        <v>#REF!</v>
      </c>
      <c r="M34" s="14">
        <v>2.5</v>
      </c>
      <c r="N34" s="14" t="e">
        <f t="shared" si="2"/>
        <v>#REF!</v>
      </c>
      <c r="O34" s="14"/>
      <c r="P34" s="14" t="e">
        <f t="shared" si="3"/>
        <v>#REF!</v>
      </c>
      <c r="Q34" s="14">
        <f t="shared" si="4"/>
        <v>930</v>
      </c>
      <c r="R34" s="14">
        <f t="shared" si="5"/>
        <v>775</v>
      </c>
      <c r="S34" s="14">
        <f t="shared" si="6"/>
        <v>0</v>
      </c>
      <c r="T34" s="15" t="e">
        <f t="shared" si="7"/>
        <v>#REF!</v>
      </c>
      <c r="U34"/>
    </row>
    <row r="35" spans="1:21" ht="16.5">
      <c r="A35" s="3" t="s">
        <v>532</v>
      </c>
      <c r="B35" s="3" t="s">
        <v>1371</v>
      </c>
      <c r="C35" s="3" t="s">
        <v>1326</v>
      </c>
      <c r="D35" s="3" t="s">
        <v>1372</v>
      </c>
      <c r="E35" s="3" t="s">
        <v>25</v>
      </c>
      <c r="F35" s="4">
        <v>310</v>
      </c>
      <c r="G35" s="17" t="e">
        <f t="shared" si="8"/>
        <v>#REF!</v>
      </c>
      <c r="H35" s="20" t="e">
        <f t="shared" si="0"/>
        <v>#REF!</v>
      </c>
      <c r="I35" s="30"/>
      <c r="K35" s="16">
        <v>4.5</v>
      </c>
      <c r="L35" s="14" t="e">
        <f t="shared" si="1"/>
        <v>#REF!</v>
      </c>
      <c r="M35" s="14">
        <v>4.5</v>
      </c>
      <c r="N35" s="14" t="e">
        <f t="shared" si="2"/>
        <v>#REF!</v>
      </c>
      <c r="O35" s="14"/>
      <c r="P35" s="14" t="e">
        <f t="shared" si="3"/>
        <v>#REF!</v>
      </c>
      <c r="Q35" s="14">
        <f t="shared" si="4"/>
        <v>1395</v>
      </c>
      <c r="R35" s="14">
        <f t="shared" si="5"/>
        <v>1395</v>
      </c>
      <c r="S35" s="14">
        <f t="shared" si="6"/>
        <v>0</v>
      </c>
      <c r="T35" s="15" t="e">
        <f t="shared" si="7"/>
        <v>#REF!</v>
      </c>
      <c r="U35"/>
    </row>
    <row r="36" spans="1:21" ht="33">
      <c r="A36" s="3" t="s">
        <v>535</v>
      </c>
      <c r="B36" s="3" t="s">
        <v>1373</v>
      </c>
      <c r="C36" s="3" t="s">
        <v>1326</v>
      </c>
      <c r="D36" s="3" t="s">
        <v>1374</v>
      </c>
      <c r="E36" s="3" t="s">
        <v>25</v>
      </c>
      <c r="F36" s="4">
        <v>300</v>
      </c>
      <c r="G36" s="17" t="e">
        <f t="shared" si="8"/>
        <v>#REF!</v>
      </c>
      <c r="H36" s="20" t="e">
        <f t="shared" si="0"/>
        <v>#REF!</v>
      </c>
      <c r="I36" s="30"/>
      <c r="K36" s="16">
        <v>4.5</v>
      </c>
      <c r="L36" s="14" t="e">
        <f t="shared" si="1"/>
        <v>#REF!</v>
      </c>
      <c r="M36" s="14">
        <v>4.5</v>
      </c>
      <c r="N36" s="14" t="e">
        <f t="shared" si="2"/>
        <v>#REF!</v>
      </c>
      <c r="O36" s="14"/>
      <c r="P36" s="14" t="e">
        <f t="shared" si="3"/>
        <v>#REF!</v>
      </c>
      <c r="Q36" s="14">
        <f t="shared" si="4"/>
        <v>1350</v>
      </c>
      <c r="R36" s="14">
        <f t="shared" si="5"/>
        <v>1350</v>
      </c>
      <c r="S36" s="14">
        <f t="shared" si="6"/>
        <v>0</v>
      </c>
      <c r="T36" s="15" t="e">
        <f t="shared" si="7"/>
        <v>#REF!</v>
      </c>
      <c r="U36"/>
    </row>
    <row r="37" spans="1:21" ht="16.5">
      <c r="A37" s="3" t="s">
        <v>537</v>
      </c>
      <c r="B37" s="3" t="s">
        <v>1375</v>
      </c>
      <c r="C37" s="3" t="s">
        <v>1326</v>
      </c>
      <c r="D37" s="3" t="s">
        <v>1376</v>
      </c>
      <c r="E37" s="3" t="s">
        <v>30</v>
      </c>
      <c r="F37" s="4">
        <v>6</v>
      </c>
      <c r="G37" s="17" t="e">
        <f t="shared" si="8"/>
        <v>#REF!</v>
      </c>
      <c r="H37" s="20" t="e">
        <f t="shared" si="0"/>
        <v>#REF!</v>
      </c>
      <c r="I37" s="30"/>
      <c r="K37" s="16">
        <v>120</v>
      </c>
      <c r="L37" s="14" t="e">
        <f t="shared" si="1"/>
        <v>#REF!</v>
      </c>
      <c r="M37" s="14">
        <v>450</v>
      </c>
      <c r="N37" s="14" t="e">
        <f t="shared" si="2"/>
        <v>#REF!</v>
      </c>
      <c r="O37" s="14"/>
      <c r="P37" s="14" t="e">
        <f t="shared" si="3"/>
        <v>#REF!</v>
      </c>
      <c r="Q37" s="14">
        <f t="shared" si="4"/>
        <v>720</v>
      </c>
      <c r="R37" s="14">
        <f t="shared" si="5"/>
        <v>2700</v>
      </c>
      <c r="S37" s="14">
        <f t="shared" si="6"/>
        <v>0</v>
      </c>
      <c r="T37" s="15" t="e">
        <f t="shared" si="7"/>
        <v>#REF!</v>
      </c>
      <c r="U37"/>
    </row>
    <row r="38" spans="1:21" ht="16.5">
      <c r="A38" s="3" t="s">
        <v>539</v>
      </c>
      <c r="B38" s="3" t="s">
        <v>1375</v>
      </c>
      <c r="C38" s="3" t="s">
        <v>1326</v>
      </c>
      <c r="D38" s="3" t="s">
        <v>1377</v>
      </c>
      <c r="E38" s="3" t="s">
        <v>30</v>
      </c>
      <c r="F38" s="4">
        <v>19</v>
      </c>
      <c r="G38" s="17" t="e">
        <f t="shared" si="8"/>
        <v>#REF!</v>
      </c>
      <c r="H38" s="20" t="e">
        <f t="shared" si="0"/>
        <v>#REF!</v>
      </c>
      <c r="I38" s="30"/>
      <c r="K38" s="16">
        <v>150</v>
      </c>
      <c r="L38" s="14" t="e">
        <f t="shared" si="1"/>
        <v>#REF!</v>
      </c>
      <c r="M38" s="14">
        <v>750</v>
      </c>
      <c r="N38" s="14" t="e">
        <f t="shared" si="2"/>
        <v>#REF!</v>
      </c>
      <c r="O38" s="14"/>
      <c r="P38" s="14" t="e">
        <f t="shared" si="3"/>
        <v>#REF!</v>
      </c>
      <c r="Q38" s="14">
        <f t="shared" si="4"/>
        <v>2850</v>
      </c>
      <c r="R38" s="14">
        <f t="shared" si="5"/>
        <v>14250</v>
      </c>
      <c r="S38" s="14">
        <f t="shared" si="6"/>
        <v>0</v>
      </c>
      <c r="T38" s="15" t="e">
        <f t="shared" si="7"/>
        <v>#REF!</v>
      </c>
      <c r="U38"/>
    </row>
    <row r="39" spans="1:21" ht="16.5">
      <c r="A39" s="3" t="s">
        <v>541</v>
      </c>
      <c r="B39" s="3" t="s">
        <v>1286</v>
      </c>
      <c r="C39" s="3" t="s">
        <v>1326</v>
      </c>
      <c r="D39" s="3" t="s">
        <v>1378</v>
      </c>
      <c r="E39" s="3" t="s">
        <v>30</v>
      </c>
      <c r="F39" s="4">
        <v>34</v>
      </c>
      <c r="G39" s="17" t="e">
        <f t="shared" si="8"/>
        <v>#REF!</v>
      </c>
      <c r="H39" s="20" t="e">
        <f t="shared" si="0"/>
        <v>#REF!</v>
      </c>
      <c r="I39" s="30"/>
      <c r="K39" s="16">
        <v>80</v>
      </c>
      <c r="L39" s="14" t="e">
        <f t="shared" si="1"/>
        <v>#REF!</v>
      </c>
      <c r="M39" s="14">
        <v>150</v>
      </c>
      <c r="N39" s="14" t="e">
        <f t="shared" si="2"/>
        <v>#REF!</v>
      </c>
      <c r="O39" s="14"/>
      <c r="P39" s="14" t="e">
        <f t="shared" si="3"/>
        <v>#REF!</v>
      </c>
      <c r="Q39" s="14">
        <f t="shared" si="4"/>
        <v>2720</v>
      </c>
      <c r="R39" s="14">
        <f t="shared" si="5"/>
        <v>5100</v>
      </c>
      <c r="S39" s="14">
        <f t="shared" si="6"/>
        <v>0</v>
      </c>
      <c r="T39" s="15" t="e">
        <f t="shared" si="7"/>
        <v>#REF!</v>
      </c>
      <c r="U39"/>
    </row>
    <row r="40" spans="1:21">
      <c r="A40" s="6"/>
      <c r="B40" s="6"/>
      <c r="C40" s="6"/>
      <c r="D40" s="6" t="s">
        <v>1379</v>
      </c>
      <c r="E40" s="6"/>
      <c r="F40" s="6"/>
      <c r="G40" s="6"/>
      <c r="H40" s="21" t="e">
        <f>SUBTOTAL(9,H25:H39)</f>
        <v>#REF!</v>
      </c>
      <c r="I40" s="31"/>
      <c r="K40" s="16"/>
      <c r="L40" s="14" t="e">
        <f t="shared" si="1"/>
        <v>#REF!</v>
      </c>
      <c r="M40" s="14"/>
      <c r="N40" s="14" t="e">
        <f t="shared" si="2"/>
        <v>#REF!</v>
      </c>
      <c r="O40" s="14"/>
      <c r="P40" s="14" t="e">
        <f t="shared" si="3"/>
        <v>#REF!</v>
      </c>
      <c r="Q40" s="14">
        <f t="shared" si="4"/>
        <v>0</v>
      </c>
      <c r="R40" s="14">
        <f t="shared" si="5"/>
        <v>0</v>
      </c>
      <c r="S40" s="14">
        <f t="shared" si="6"/>
        <v>0</v>
      </c>
      <c r="T40" s="15" t="e">
        <f t="shared" si="7"/>
        <v>#REF!</v>
      </c>
      <c r="U40"/>
    </row>
    <row r="41" spans="1:21" ht="28.5">
      <c r="A41" s="2" t="s">
        <v>91</v>
      </c>
      <c r="B41" s="2"/>
      <c r="C41" s="2"/>
      <c r="D41" s="2" t="s">
        <v>1380</v>
      </c>
      <c r="E41" s="2"/>
      <c r="F41" s="2"/>
      <c r="G41" s="2"/>
      <c r="H41" s="19"/>
      <c r="I41" s="29"/>
      <c r="K41" s="16"/>
      <c r="L41" s="14" t="e">
        <f t="shared" si="1"/>
        <v>#REF!</v>
      </c>
      <c r="M41" s="14"/>
      <c r="N41" s="14" t="e">
        <f t="shared" si="2"/>
        <v>#REF!</v>
      </c>
      <c r="O41" s="14"/>
      <c r="P41" s="14" t="e">
        <f t="shared" si="3"/>
        <v>#REF!</v>
      </c>
      <c r="Q41" s="14">
        <f t="shared" si="4"/>
        <v>0</v>
      </c>
      <c r="R41" s="14">
        <f t="shared" si="5"/>
        <v>0</v>
      </c>
      <c r="S41" s="14">
        <f t="shared" si="6"/>
        <v>0</v>
      </c>
      <c r="T41" s="15" t="e">
        <f t="shared" si="7"/>
        <v>#REF!</v>
      </c>
      <c r="U41"/>
    </row>
    <row r="42" spans="1:21" ht="33">
      <c r="A42" s="3" t="s">
        <v>543</v>
      </c>
      <c r="B42" s="3" t="s">
        <v>1381</v>
      </c>
      <c r="C42" s="3" t="s">
        <v>1326</v>
      </c>
      <c r="D42" s="3" t="s">
        <v>1382</v>
      </c>
      <c r="E42" s="3" t="s">
        <v>32</v>
      </c>
      <c r="F42" s="4">
        <v>15</v>
      </c>
      <c r="G42" s="17" t="e">
        <f t="shared" si="8"/>
        <v>#REF!</v>
      </c>
      <c r="H42" s="20" t="e">
        <f t="shared" si="0"/>
        <v>#REF!</v>
      </c>
      <c r="I42" s="30"/>
      <c r="K42" s="16">
        <v>20</v>
      </c>
      <c r="L42" s="14" t="e">
        <f t="shared" si="1"/>
        <v>#REF!</v>
      </c>
      <c r="M42" s="14"/>
      <c r="N42" s="14" t="e">
        <f t="shared" si="2"/>
        <v>#REF!</v>
      </c>
      <c r="O42" s="14"/>
      <c r="P42" s="14" t="e">
        <f t="shared" si="3"/>
        <v>#REF!</v>
      </c>
      <c r="Q42" s="14">
        <f t="shared" si="4"/>
        <v>300</v>
      </c>
      <c r="R42" s="14">
        <f t="shared" si="5"/>
        <v>0</v>
      </c>
      <c r="S42" s="14">
        <f t="shared" si="6"/>
        <v>0</v>
      </c>
      <c r="T42" s="15" t="e">
        <f t="shared" si="7"/>
        <v>#REF!</v>
      </c>
      <c r="U42"/>
    </row>
    <row r="43" spans="1:21" ht="33">
      <c r="A43" s="3" t="s">
        <v>545</v>
      </c>
      <c r="B43" s="3" t="s">
        <v>1383</v>
      </c>
      <c r="C43" s="3" t="s">
        <v>1326</v>
      </c>
      <c r="D43" s="3" t="s">
        <v>1384</v>
      </c>
      <c r="E43" s="3" t="s">
        <v>32</v>
      </c>
      <c r="F43" s="4">
        <v>130</v>
      </c>
      <c r="G43" s="17" t="e">
        <f t="shared" si="8"/>
        <v>#REF!</v>
      </c>
      <c r="H43" s="20" t="e">
        <f t="shared" si="0"/>
        <v>#REF!</v>
      </c>
      <c r="I43" s="30"/>
      <c r="K43" s="16">
        <v>15</v>
      </c>
      <c r="L43" s="14" t="e">
        <f t="shared" si="1"/>
        <v>#REF!</v>
      </c>
      <c r="M43" s="14"/>
      <c r="N43" s="14" t="e">
        <f t="shared" si="2"/>
        <v>#REF!</v>
      </c>
      <c r="O43" s="14"/>
      <c r="P43" s="14" t="e">
        <f t="shared" si="3"/>
        <v>#REF!</v>
      </c>
      <c r="Q43" s="14">
        <f t="shared" si="4"/>
        <v>1950</v>
      </c>
      <c r="R43" s="14">
        <f t="shared" si="5"/>
        <v>0</v>
      </c>
      <c r="S43" s="14">
        <f t="shared" si="6"/>
        <v>0</v>
      </c>
      <c r="T43" s="15" t="e">
        <f t="shared" si="7"/>
        <v>#REF!</v>
      </c>
      <c r="U43"/>
    </row>
    <row r="44" spans="1:21" ht="16.5">
      <c r="A44" s="3" t="s">
        <v>547</v>
      </c>
      <c r="B44" s="3" t="s">
        <v>1385</v>
      </c>
      <c r="C44" s="3" t="s">
        <v>1326</v>
      </c>
      <c r="D44" s="3" t="s">
        <v>1386</v>
      </c>
      <c r="E44" s="3" t="s">
        <v>25</v>
      </c>
      <c r="F44" s="4">
        <v>700</v>
      </c>
      <c r="G44" s="17" t="e">
        <f t="shared" si="8"/>
        <v>#REF!</v>
      </c>
      <c r="H44" s="20" t="e">
        <f t="shared" si="0"/>
        <v>#REF!</v>
      </c>
      <c r="I44" s="30"/>
      <c r="K44" s="16">
        <v>10</v>
      </c>
      <c r="L44" s="14" t="e">
        <f t="shared" si="1"/>
        <v>#REF!</v>
      </c>
      <c r="M44" s="14"/>
      <c r="N44" s="14" t="e">
        <f t="shared" si="2"/>
        <v>#REF!</v>
      </c>
      <c r="O44" s="14"/>
      <c r="P44" s="14" t="e">
        <f t="shared" si="3"/>
        <v>#REF!</v>
      </c>
      <c r="Q44" s="14">
        <f t="shared" si="4"/>
        <v>7000</v>
      </c>
      <c r="R44" s="14">
        <f t="shared" si="5"/>
        <v>0</v>
      </c>
      <c r="S44" s="14">
        <f t="shared" si="6"/>
        <v>0</v>
      </c>
      <c r="T44" s="15" t="e">
        <f t="shared" si="7"/>
        <v>#REF!</v>
      </c>
      <c r="U44"/>
    </row>
    <row r="45" spans="1:21" ht="33">
      <c r="A45" s="3" t="s">
        <v>549</v>
      </c>
      <c r="B45" s="3" t="s">
        <v>1387</v>
      </c>
      <c r="C45" s="3" t="s">
        <v>1326</v>
      </c>
      <c r="D45" s="3" t="s">
        <v>1388</v>
      </c>
      <c r="E45" s="3" t="s">
        <v>25</v>
      </c>
      <c r="F45" s="4">
        <v>700</v>
      </c>
      <c r="G45" s="17" t="e">
        <f t="shared" si="8"/>
        <v>#REF!</v>
      </c>
      <c r="H45" s="20" t="e">
        <f t="shared" si="0"/>
        <v>#REF!</v>
      </c>
      <c r="I45" s="30"/>
      <c r="K45" s="16">
        <v>3</v>
      </c>
      <c r="L45" s="14" t="e">
        <f t="shared" si="1"/>
        <v>#REF!</v>
      </c>
      <c r="M45" s="14">
        <v>3</v>
      </c>
      <c r="N45" s="14" t="e">
        <f t="shared" si="2"/>
        <v>#REF!</v>
      </c>
      <c r="O45" s="14"/>
      <c r="P45" s="14" t="e">
        <f t="shared" si="3"/>
        <v>#REF!</v>
      </c>
      <c r="Q45" s="14">
        <f t="shared" si="4"/>
        <v>2100</v>
      </c>
      <c r="R45" s="14">
        <f t="shared" si="5"/>
        <v>2100</v>
      </c>
      <c r="S45" s="14">
        <f t="shared" si="6"/>
        <v>0</v>
      </c>
      <c r="T45" s="15" t="e">
        <f t="shared" si="7"/>
        <v>#REF!</v>
      </c>
      <c r="U45"/>
    </row>
    <row r="46" spans="1:21" ht="33">
      <c r="A46" s="3" t="s">
        <v>551</v>
      </c>
      <c r="B46" s="3" t="s">
        <v>1389</v>
      </c>
      <c r="C46" s="3" t="s">
        <v>1326</v>
      </c>
      <c r="D46" s="3" t="s">
        <v>1390</v>
      </c>
      <c r="E46" s="3" t="s">
        <v>46</v>
      </c>
      <c r="F46" s="4">
        <v>0</v>
      </c>
      <c r="G46" s="17" t="e">
        <f t="shared" si="8"/>
        <v>#REF!</v>
      </c>
      <c r="H46" s="20" t="e">
        <f t="shared" si="0"/>
        <v>#REF!</v>
      </c>
      <c r="I46" s="30" t="s">
        <v>1391</v>
      </c>
      <c r="K46" s="16"/>
      <c r="L46" s="14" t="e">
        <f t="shared" si="1"/>
        <v>#REF!</v>
      </c>
      <c r="M46" s="14">
        <v>500</v>
      </c>
      <c r="N46" s="14" t="e">
        <f t="shared" si="2"/>
        <v>#REF!</v>
      </c>
      <c r="O46" s="14"/>
      <c r="P46" s="14" t="e">
        <f t="shared" si="3"/>
        <v>#REF!</v>
      </c>
      <c r="Q46" s="14">
        <f t="shared" si="4"/>
        <v>0</v>
      </c>
      <c r="R46" s="14">
        <f t="shared" si="5"/>
        <v>0</v>
      </c>
      <c r="S46" s="14">
        <f t="shared" si="6"/>
        <v>0</v>
      </c>
      <c r="T46" s="15" t="e">
        <f t="shared" si="7"/>
        <v>#REF!</v>
      </c>
      <c r="U46"/>
    </row>
    <row r="47" spans="1:21" ht="33">
      <c r="A47" s="3" t="s">
        <v>553</v>
      </c>
      <c r="B47" s="3" t="s">
        <v>1392</v>
      </c>
      <c r="C47" s="3" t="s">
        <v>1326</v>
      </c>
      <c r="D47" s="3" t="s">
        <v>1393</v>
      </c>
      <c r="E47" s="3" t="s">
        <v>25</v>
      </c>
      <c r="F47" s="4">
        <v>0</v>
      </c>
      <c r="G47" s="17" t="e">
        <f t="shared" si="8"/>
        <v>#REF!</v>
      </c>
      <c r="H47" s="20" t="e">
        <f t="shared" si="0"/>
        <v>#REF!</v>
      </c>
      <c r="I47" s="30" t="s">
        <v>1391</v>
      </c>
      <c r="K47" s="16">
        <v>6</v>
      </c>
      <c r="L47" s="14" t="e">
        <f t="shared" si="1"/>
        <v>#REF!</v>
      </c>
      <c r="M47" s="14"/>
      <c r="N47" s="14" t="e">
        <f t="shared" si="2"/>
        <v>#REF!</v>
      </c>
      <c r="O47" s="14"/>
      <c r="P47" s="14" t="e">
        <f t="shared" si="3"/>
        <v>#REF!</v>
      </c>
      <c r="Q47" s="14">
        <f t="shared" si="4"/>
        <v>0</v>
      </c>
      <c r="R47" s="14">
        <f t="shared" si="5"/>
        <v>0</v>
      </c>
      <c r="S47" s="14">
        <f t="shared" si="6"/>
        <v>0</v>
      </c>
      <c r="T47" s="15" t="e">
        <f t="shared" si="7"/>
        <v>#REF!</v>
      </c>
      <c r="U47"/>
    </row>
    <row r="48" spans="1:21" ht="49.5">
      <c r="A48" s="3" t="s">
        <v>558</v>
      </c>
      <c r="B48" s="3" t="s">
        <v>1394</v>
      </c>
      <c r="C48" s="3" t="s">
        <v>1326</v>
      </c>
      <c r="D48" s="3" t="s">
        <v>1395</v>
      </c>
      <c r="E48" s="3" t="s">
        <v>27</v>
      </c>
      <c r="F48" s="4">
        <v>99</v>
      </c>
      <c r="G48" s="17" t="e">
        <f t="shared" si="8"/>
        <v>#REF!</v>
      </c>
      <c r="H48" s="20" t="e">
        <f t="shared" si="0"/>
        <v>#REF!</v>
      </c>
      <c r="I48" s="30"/>
      <c r="K48" s="16">
        <v>10</v>
      </c>
      <c r="L48" s="14" t="e">
        <f t="shared" si="1"/>
        <v>#REF!</v>
      </c>
      <c r="M48" s="14"/>
      <c r="N48" s="14" t="e">
        <f t="shared" si="2"/>
        <v>#REF!</v>
      </c>
      <c r="O48" s="14"/>
      <c r="P48" s="14" t="e">
        <f t="shared" si="3"/>
        <v>#REF!</v>
      </c>
      <c r="Q48" s="14">
        <f t="shared" si="4"/>
        <v>990</v>
      </c>
      <c r="R48" s="14">
        <f t="shared" si="5"/>
        <v>0</v>
      </c>
      <c r="S48" s="14">
        <f t="shared" si="6"/>
        <v>0</v>
      </c>
      <c r="T48" s="15" t="e">
        <f t="shared" si="7"/>
        <v>#REF!</v>
      </c>
      <c r="U48"/>
    </row>
    <row r="49" spans="1:21" ht="49.5">
      <c r="A49" s="23" t="s">
        <v>561</v>
      </c>
      <c r="B49" s="23" t="s">
        <v>1396</v>
      </c>
      <c r="C49" s="23" t="s">
        <v>1326</v>
      </c>
      <c r="D49" s="23" t="s">
        <v>1397</v>
      </c>
      <c r="E49" s="23" t="s">
        <v>27</v>
      </c>
      <c r="F49" s="24">
        <v>1237.5</v>
      </c>
      <c r="G49" s="25" t="e">
        <f t="shared" si="8"/>
        <v>#REF!</v>
      </c>
      <c r="H49" s="26" t="e">
        <f t="shared" si="0"/>
        <v>#REF!</v>
      </c>
      <c r="I49" s="30"/>
      <c r="K49" s="16">
        <v>10</v>
      </c>
      <c r="L49" s="14" t="e">
        <f t="shared" si="1"/>
        <v>#REF!</v>
      </c>
      <c r="M49" s="14"/>
      <c r="N49" s="14" t="e">
        <f t="shared" si="2"/>
        <v>#REF!</v>
      </c>
      <c r="O49" s="14"/>
      <c r="P49" s="14" t="e">
        <f t="shared" si="3"/>
        <v>#REF!</v>
      </c>
      <c r="Q49" s="14">
        <f t="shared" si="4"/>
        <v>12375</v>
      </c>
      <c r="R49" s="14">
        <f t="shared" si="5"/>
        <v>0</v>
      </c>
      <c r="S49" s="14">
        <f t="shared" si="6"/>
        <v>0</v>
      </c>
      <c r="T49" s="15" t="e">
        <f t="shared" si="7"/>
        <v>#REF!</v>
      </c>
      <c r="U49"/>
    </row>
    <row r="50" spans="1:21" ht="16.5">
      <c r="A50" s="3" t="s">
        <v>563</v>
      </c>
      <c r="B50" s="3" t="s">
        <v>1329</v>
      </c>
      <c r="C50" s="3" t="s">
        <v>1326</v>
      </c>
      <c r="D50" s="3" t="s">
        <v>1398</v>
      </c>
      <c r="E50" s="3" t="s">
        <v>30</v>
      </c>
      <c r="F50" s="4">
        <v>3</v>
      </c>
      <c r="G50" s="17" t="e">
        <f t="shared" si="8"/>
        <v>#REF!</v>
      </c>
      <c r="H50" s="20" t="e">
        <f t="shared" si="0"/>
        <v>#REF!</v>
      </c>
      <c r="I50" s="30"/>
      <c r="K50" s="16">
        <v>120</v>
      </c>
      <c r="L50" s="14" t="e">
        <f t="shared" si="1"/>
        <v>#REF!</v>
      </c>
      <c r="M50" s="14">
        <v>350</v>
      </c>
      <c r="N50" s="14" t="e">
        <f t="shared" si="2"/>
        <v>#REF!</v>
      </c>
      <c r="O50" s="14"/>
      <c r="P50" s="14" t="e">
        <f t="shared" si="3"/>
        <v>#REF!</v>
      </c>
      <c r="Q50" s="14">
        <f t="shared" si="4"/>
        <v>360</v>
      </c>
      <c r="R50" s="14">
        <f t="shared" si="5"/>
        <v>1050</v>
      </c>
      <c r="S50" s="14">
        <f t="shared" si="6"/>
        <v>0</v>
      </c>
      <c r="T50" s="15" t="e">
        <f t="shared" si="7"/>
        <v>#REF!</v>
      </c>
      <c r="U50"/>
    </row>
    <row r="51" spans="1:21" ht="33">
      <c r="A51" s="3" t="s">
        <v>565</v>
      </c>
      <c r="B51" s="3" t="s">
        <v>731</v>
      </c>
      <c r="C51" s="3" t="s">
        <v>1326</v>
      </c>
      <c r="D51" s="3" t="s">
        <v>1399</v>
      </c>
      <c r="E51" s="3" t="s">
        <v>27</v>
      </c>
      <c r="F51" s="4">
        <v>2870</v>
      </c>
      <c r="G51" s="17" t="e">
        <f t="shared" si="8"/>
        <v>#REF!</v>
      </c>
      <c r="H51" s="20" t="e">
        <f t="shared" si="0"/>
        <v>#REF!</v>
      </c>
      <c r="I51" s="30"/>
      <c r="K51" s="16">
        <v>1</v>
      </c>
      <c r="L51" s="14" t="e">
        <f t="shared" si="1"/>
        <v>#REF!</v>
      </c>
      <c r="M51" s="14"/>
      <c r="N51" s="14" t="e">
        <f t="shared" si="2"/>
        <v>#REF!</v>
      </c>
      <c r="O51" s="14"/>
      <c r="P51" s="14" t="e">
        <f t="shared" si="3"/>
        <v>#REF!</v>
      </c>
      <c r="Q51" s="14">
        <f t="shared" si="4"/>
        <v>2870</v>
      </c>
      <c r="R51" s="14">
        <f t="shared" si="5"/>
        <v>0</v>
      </c>
      <c r="S51" s="14">
        <f t="shared" si="6"/>
        <v>0</v>
      </c>
      <c r="T51" s="15" t="e">
        <f t="shared" si="7"/>
        <v>#REF!</v>
      </c>
      <c r="U51"/>
    </row>
    <row r="52" spans="1:21" ht="33">
      <c r="A52" s="3" t="s">
        <v>567</v>
      </c>
      <c r="B52" s="3" t="s">
        <v>1400</v>
      </c>
      <c r="C52" s="3" t="s">
        <v>1326</v>
      </c>
      <c r="D52" s="3" t="s">
        <v>1401</v>
      </c>
      <c r="E52" s="3" t="s">
        <v>27</v>
      </c>
      <c r="F52" s="4">
        <v>2870</v>
      </c>
      <c r="G52" s="17" t="e">
        <f t="shared" si="8"/>
        <v>#REF!</v>
      </c>
      <c r="H52" s="20" t="e">
        <f t="shared" si="0"/>
        <v>#REF!</v>
      </c>
      <c r="I52" s="30"/>
      <c r="K52" s="16">
        <v>0.5</v>
      </c>
      <c r="L52" s="14" t="e">
        <f t="shared" si="1"/>
        <v>#REF!</v>
      </c>
      <c r="M52" s="14">
        <v>0.4</v>
      </c>
      <c r="N52" s="14" t="e">
        <f t="shared" si="2"/>
        <v>#REF!</v>
      </c>
      <c r="O52" s="14"/>
      <c r="P52" s="14" t="e">
        <f t="shared" si="3"/>
        <v>#REF!</v>
      </c>
      <c r="Q52" s="14">
        <f t="shared" si="4"/>
        <v>1435</v>
      </c>
      <c r="R52" s="14">
        <f t="shared" si="5"/>
        <v>1148</v>
      </c>
      <c r="S52" s="14">
        <f t="shared" si="6"/>
        <v>0</v>
      </c>
      <c r="T52" s="15" t="e">
        <f t="shared" si="7"/>
        <v>#REF!</v>
      </c>
      <c r="U52"/>
    </row>
    <row r="53" spans="1:21" ht="33">
      <c r="A53" s="3" t="s">
        <v>569</v>
      </c>
      <c r="B53" s="3" t="s">
        <v>1402</v>
      </c>
      <c r="C53" s="3" t="s">
        <v>1326</v>
      </c>
      <c r="D53" s="3" t="s">
        <v>1403</v>
      </c>
      <c r="E53" s="3" t="s">
        <v>27</v>
      </c>
      <c r="F53" s="4">
        <v>1435</v>
      </c>
      <c r="G53" s="17" t="e">
        <f t="shared" si="8"/>
        <v>#REF!</v>
      </c>
      <c r="H53" s="20" t="e">
        <f t="shared" si="0"/>
        <v>#REF!</v>
      </c>
      <c r="I53" s="30"/>
      <c r="K53" s="16">
        <v>4</v>
      </c>
      <c r="L53" s="14" t="e">
        <f t="shared" si="1"/>
        <v>#REF!</v>
      </c>
      <c r="M53" s="14">
        <v>6</v>
      </c>
      <c r="N53" s="14" t="e">
        <f t="shared" si="2"/>
        <v>#REF!</v>
      </c>
      <c r="O53" s="14"/>
      <c r="P53" s="14" t="e">
        <f t="shared" si="3"/>
        <v>#REF!</v>
      </c>
      <c r="Q53" s="14">
        <f t="shared" si="4"/>
        <v>5740</v>
      </c>
      <c r="R53" s="14">
        <f t="shared" si="5"/>
        <v>8610</v>
      </c>
      <c r="S53" s="14">
        <f t="shared" si="6"/>
        <v>0</v>
      </c>
      <c r="T53" s="15" t="e">
        <f t="shared" si="7"/>
        <v>#REF!</v>
      </c>
      <c r="U53"/>
    </row>
    <row r="54" spans="1:21" ht="33">
      <c r="A54" s="3" t="s">
        <v>571</v>
      </c>
      <c r="B54" s="3" t="s">
        <v>1404</v>
      </c>
      <c r="C54" s="3" t="s">
        <v>1326</v>
      </c>
      <c r="D54" s="3" t="s">
        <v>1405</v>
      </c>
      <c r="E54" s="3" t="s">
        <v>25</v>
      </c>
      <c r="F54" s="4">
        <v>10</v>
      </c>
      <c r="G54" s="17" t="e">
        <f t="shared" si="8"/>
        <v>#REF!</v>
      </c>
      <c r="H54" s="20" t="e">
        <f t="shared" si="0"/>
        <v>#REF!</v>
      </c>
      <c r="I54" s="30"/>
      <c r="K54" s="16">
        <v>28</v>
      </c>
      <c r="L54" s="14" t="e">
        <f t="shared" si="1"/>
        <v>#REF!</v>
      </c>
      <c r="M54" s="14">
        <v>40</v>
      </c>
      <c r="N54" s="14" t="e">
        <f t="shared" si="2"/>
        <v>#REF!</v>
      </c>
      <c r="O54" s="14"/>
      <c r="P54" s="14" t="e">
        <f t="shared" si="3"/>
        <v>#REF!</v>
      </c>
      <c r="Q54" s="14">
        <f t="shared" si="4"/>
        <v>280</v>
      </c>
      <c r="R54" s="14">
        <f t="shared" si="5"/>
        <v>400</v>
      </c>
      <c r="S54" s="14">
        <f t="shared" si="6"/>
        <v>0</v>
      </c>
      <c r="T54" s="15" t="e">
        <f t="shared" si="7"/>
        <v>#REF!</v>
      </c>
      <c r="U54"/>
    </row>
    <row r="55" spans="1:21" ht="33">
      <c r="A55" s="3" t="s">
        <v>573</v>
      </c>
      <c r="B55" s="3" t="s">
        <v>1406</v>
      </c>
      <c r="C55" s="3" t="s">
        <v>1326</v>
      </c>
      <c r="D55" s="3" t="s">
        <v>1407</v>
      </c>
      <c r="E55" s="3" t="s">
        <v>25</v>
      </c>
      <c r="F55" s="4">
        <v>36</v>
      </c>
      <c r="G55" s="17" t="e">
        <f t="shared" si="8"/>
        <v>#REF!</v>
      </c>
      <c r="H55" s="20" t="e">
        <f t="shared" si="0"/>
        <v>#REF!</v>
      </c>
      <c r="I55" s="30"/>
      <c r="K55" s="16">
        <v>28</v>
      </c>
      <c r="L55" s="14" t="e">
        <f t="shared" si="1"/>
        <v>#REF!</v>
      </c>
      <c r="M55" s="14">
        <v>30</v>
      </c>
      <c r="N55" s="14" t="e">
        <f t="shared" si="2"/>
        <v>#REF!</v>
      </c>
      <c r="O55" s="14"/>
      <c r="P55" s="14" t="e">
        <f t="shared" si="3"/>
        <v>#REF!</v>
      </c>
      <c r="Q55" s="14">
        <f t="shared" si="4"/>
        <v>1008</v>
      </c>
      <c r="R55" s="14">
        <f t="shared" si="5"/>
        <v>1080</v>
      </c>
      <c r="S55" s="14">
        <f t="shared" si="6"/>
        <v>0</v>
      </c>
      <c r="T55" s="15" t="e">
        <f t="shared" si="7"/>
        <v>#REF!</v>
      </c>
      <c r="U55"/>
    </row>
    <row r="56" spans="1:21" ht="33">
      <c r="A56" s="3" t="s">
        <v>575</v>
      </c>
      <c r="B56" s="3" t="s">
        <v>1406</v>
      </c>
      <c r="C56" s="3" t="s">
        <v>1326</v>
      </c>
      <c r="D56" s="3" t="s">
        <v>1408</v>
      </c>
      <c r="E56" s="3" t="s">
        <v>25</v>
      </c>
      <c r="F56" s="4">
        <v>36</v>
      </c>
      <c r="G56" s="17" t="e">
        <f t="shared" si="8"/>
        <v>#REF!</v>
      </c>
      <c r="H56" s="20" t="e">
        <f t="shared" si="0"/>
        <v>#REF!</v>
      </c>
      <c r="I56" s="30"/>
      <c r="K56" s="16">
        <v>28</v>
      </c>
      <c r="L56" s="14" t="e">
        <f t="shared" si="1"/>
        <v>#REF!</v>
      </c>
      <c r="M56" s="14">
        <v>30</v>
      </c>
      <c r="N56" s="14" t="e">
        <f t="shared" si="2"/>
        <v>#REF!</v>
      </c>
      <c r="O56" s="14"/>
      <c r="P56" s="14" t="e">
        <f t="shared" si="3"/>
        <v>#REF!</v>
      </c>
      <c r="Q56" s="14">
        <f t="shared" si="4"/>
        <v>1008</v>
      </c>
      <c r="R56" s="14">
        <f t="shared" si="5"/>
        <v>1080</v>
      </c>
      <c r="S56" s="14">
        <f t="shared" si="6"/>
        <v>0</v>
      </c>
      <c r="T56" s="15" t="e">
        <f t="shared" si="7"/>
        <v>#REF!</v>
      </c>
      <c r="U56"/>
    </row>
    <row r="57" spans="1:21" ht="33">
      <c r="A57" s="3" t="s">
        <v>577</v>
      </c>
      <c r="B57" s="3" t="s">
        <v>1406</v>
      </c>
      <c r="C57" s="3" t="s">
        <v>1326</v>
      </c>
      <c r="D57" s="3" t="s">
        <v>1409</v>
      </c>
      <c r="E57" s="3" t="s">
        <v>25</v>
      </c>
      <c r="F57" s="4">
        <v>35</v>
      </c>
      <c r="G57" s="17" t="e">
        <f t="shared" si="8"/>
        <v>#REF!</v>
      </c>
      <c r="H57" s="20" t="e">
        <f t="shared" si="0"/>
        <v>#REF!</v>
      </c>
      <c r="I57" s="30"/>
      <c r="K57" s="16">
        <v>28</v>
      </c>
      <c r="L57" s="14" t="e">
        <f t="shared" si="1"/>
        <v>#REF!</v>
      </c>
      <c r="M57" s="14">
        <v>35</v>
      </c>
      <c r="N57" s="14" t="e">
        <f t="shared" si="2"/>
        <v>#REF!</v>
      </c>
      <c r="O57" s="14"/>
      <c r="P57" s="14" t="e">
        <f t="shared" si="3"/>
        <v>#REF!</v>
      </c>
      <c r="Q57" s="14">
        <f t="shared" si="4"/>
        <v>980</v>
      </c>
      <c r="R57" s="14">
        <f t="shared" si="5"/>
        <v>1225</v>
      </c>
      <c r="S57" s="14">
        <f t="shared" si="6"/>
        <v>0</v>
      </c>
      <c r="T57" s="15" t="e">
        <f t="shared" si="7"/>
        <v>#REF!</v>
      </c>
      <c r="U57"/>
    </row>
    <row r="58" spans="1:21" ht="33">
      <c r="A58" s="3" t="s">
        <v>579</v>
      </c>
      <c r="B58" s="3" t="s">
        <v>1410</v>
      </c>
      <c r="C58" s="3" t="s">
        <v>1326</v>
      </c>
      <c r="D58" s="3" t="s">
        <v>1411</v>
      </c>
      <c r="E58" s="3" t="s">
        <v>25</v>
      </c>
      <c r="F58" s="4">
        <v>235</v>
      </c>
      <c r="G58" s="17" t="e">
        <f t="shared" si="8"/>
        <v>#REF!</v>
      </c>
      <c r="H58" s="20" t="e">
        <f t="shared" si="0"/>
        <v>#REF!</v>
      </c>
      <c r="I58" s="30"/>
      <c r="K58" s="16">
        <v>25</v>
      </c>
      <c r="L58" s="14" t="e">
        <f t="shared" si="1"/>
        <v>#REF!</v>
      </c>
      <c r="M58" s="14">
        <v>28</v>
      </c>
      <c r="N58" s="14" t="e">
        <f t="shared" si="2"/>
        <v>#REF!</v>
      </c>
      <c r="O58" s="14"/>
      <c r="P58" s="14" t="e">
        <f t="shared" si="3"/>
        <v>#REF!</v>
      </c>
      <c r="Q58" s="14">
        <f t="shared" si="4"/>
        <v>5875</v>
      </c>
      <c r="R58" s="14">
        <f t="shared" si="5"/>
        <v>6580</v>
      </c>
      <c r="S58" s="14">
        <f t="shared" si="6"/>
        <v>0</v>
      </c>
      <c r="T58" s="15" t="e">
        <f t="shared" si="7"/>
        <v>#REF!</v>
      </c>
      <c r="U58"/>
    </row>
    <row r="59" spans="1:21" ht="33">
      <c r="A59" s="3" t="s">
        <v>581</v>
      </c>
      <c r="B59" s="3" t="s">
        <v>1412</v>
      </c>
      <c r="C59" s="3" t="s">
        <v>1326</v>
      </c>
      <c r="D59" s="3" t="s">
        <v>1413</v>
      </c>
      <c r="E59" s="3" t="s">
        <v>25</v>
      </c>
      <c r="F59" s="4">
        <v>105</v>
      </c>
      <c r="G59" s="17" t="e">
        <f t="shared" si="8"/>
        <v>#REF!</v>
      </c>
      <c r="H59" s="20" t="e">
        <f t="shared" si="0"/>
        <v>#REF!</v>
      </c>
      <c r="I59" s="30"/>
      <c r="K59" s="16">
        <v>25</v>
      </c>
      <c r="L59" s="14" t="e">
        <f t="shared" si="1"/>
        <v>#REF!</v>
      </c>
      <c r="M59" s="14">
        <v>20</v>
      </c>
      <c r="N59" s="14" t="e">
        <f t="shared" si="2"/>
        <v>#REF!</v>
      </c>
      <c r="O59" s="14"/>
      <c r="P59" s="14" t="e">
        <f t="shared" si="3"/>
        <v>#REF!</v>
      </c>
      <c r="Q59" s="14">
        <f t="shared" si="4"/>
        <v>2625</v>
      </c>
      <c r="R59" s="14">
        <f t="shared" si="5"/>
        <v>2100</v>
      </c>
      <c r="S59" s="14">
        <f t="shared" si="6"/>
        <v>0</v>
      </c>
      <c r="T59" s="15" t="e">
        <f t="shared" si="7"/>
        <v>#REF!</v>
      </c>
      <c r="U59"/>
    </row>
    <row r="60" spans="1:21" ht="33">
      <c r="A60" s="3" t="s">
        <v>583</v>
      </c>
      <c r="B60" s="3" t="s">
        <v>1412</v>
      </c>
      <c r="C60" s="3" t="s">
        <v>1326</v>
      </c>
      <c r="D60" s="3" t="s">
        <v>1414</v>
      </c>
      <c r="E60" s="3" t="s">
        <v>25</v>
      </c>
      <c r="F60" s="4">
        <v>245</v>
      </c>
      <c r="G60" s="17" t="e">
        <f t="shared" si="8"/>
        <v>#REF!</v>
      </c>
      <c r="H60" s="20" t="e">
        <f t="shared" si="0"/>
        <v>#REF!</v>
      </c>
      <c r="I60" s="30"/>
      <c r="K60" s="16">
        <v>25</v>
      </c>
      <c r="L60" s="14" t="e">
        <f t="shared" si="1"/>
        <v>#REF!</v>
      </c>
      <c r="M60" s="14">
        <v>20</v>
      </c>
      <c r="N60" s="14" t="e">
        <f t="shared" si="2"/>
        <v>#REF!</v>
      </c>
      <c r="O60" s="14"/>
      <c r="P60" s="14" t="e">
        <f t="shared" si="3"/>
        <v>#REF!</v>
      </c>
      <c r="Q60" s="14">
        <f t="shared" si="4"/>
        <v>6125</v>
      </c>
      <c r="R60" s="14">
        <f t="shared" si="5"/>
        <v>4900</v>
      </c>
      <c r="S60" s="14">
        <f t="shared" si="6"/>
        <v>0</v>
      </c>
      <c r="T60" s="15" t="e">
        <f t="shared" si="7"/>
        <v>#REF!</v>
      </c>
      <c r="U60"/>
    </row>
    <row r="61" spans="1:21" ht="33">
      <c r="A61" s="3" t="s">
        <v>585</v>
      </c>
      <c r="B61" s="3" t="s">
        <v>1412</v>
      </c>
      <c r="C61" s="3" t="s">
        <v>1326</v>
      </c>
      <c r="D61" s="3" t="s">
        <v>1415</v>
      </c>
      <c r="E61" s="3" t="s">
        <v>25</v>
      </c>
      <c r="F61" s="4">
        <v>255</v>
      </c>
      <c r="G61" s="17" t="e">
        <f t="shared" si="8"/>
        <v>#REF!</v>
      </c>
      <c r="H61" s="20" t="e">
        <f t="shared" si="0"/>
        <v>#REF!</v>
      </c>
      <c r="I61" s="30"/>
      <c r="K61" s="16">
        <v>20</v>
      </c>
      <c r="L61" s="14" t="e">
        <f t="shared" si="1"/>
        <v>#REF!</v>
      </c>
      <c r="M61" s="14">
        <v>18</v>
      </c>
      <c r="N61" s="14" t="e">
        <f t="shared" si="2"/>
        <v>#REF!</v>
      </c>
      <c r="O61" s="14"/>
      <c r="P61" s="14" t="e">
        <f t="shared" si="3"/>
        <v>#REF!</v>
      </c>
      <c r="Q61" s="14">
        <f t="shared" si="4"/>
        <v>5100</v>
      </c>
      <c r="R61" s="14">
        <f t="shared" si="5"/>
        <v>4590</v>
      </c>
      <c r="S61" s="14">
        <f t="shared" si="6"/>
        <v>0</v>
      </c>
      <c r="T61" s="15" t="e">
        <f t="shared" si="7"/>
        <v>#REF!</v>
      </c>
      <c r="U61"/>
    </row>
    <row r="62" spans="1:21" ht="33">
      <c r="A62" s="3" t="s">
        <v>587</v>
      </c>
      <c r="B62" s="3" t="s">
        <v>731</v>
      </c>
      <c r="C62" s="3" t="s">
        <v>1326</v>
      </c>
      <c r="D62" s="3" t="s">
        <v>732</v>
      </c>
      <c r="E62" s="3" t="s">
        <v>27</v>
      </c>
      <c r="F62" s="4">
        <v>40</v>
      </c>
      <c r="G62" s="17" t="e">
        <f t="shared" si="8"/>
        <v>#REF!</v>
      </c>
      <c r="H62" s="20" t="e">
        <f t="shared" si="0"/>
        <v>#REF!</v>
      </c>
      <c r="I62" s="30"/>
      <c r="K62" s="16">
        <v>1</v>
      </c>
      <c r="L62" s="14" t="e">
        <f t="shared" si="1"/>
        <v>#REF!</v>
      </c>
      <c r="M62" s="14"/>
      <c r="N62" s="14" t="e">
        <f t="shared" si="2"/>
        <v>#REF!</v>
      </c>
      <c r="O62" s="14"/>
      <c r="P62" s="14" t="e">
        <f t="shared" si="3"/>
        <v>#REF!</v>
      </c>
      <c r="Q62" s="14">
        <f t="shared" si="4"/>
        <v>40</v>
      </c>
      <c r="R62" s="14">
        <f t="shared" si="5"/>
        <v>0</v>
      </c>
      <c r="S62" s="14">
        <f t="shared" si="6"/>
        <v>0</v>
      </c>
      <c r="T62" s="15" t="e">
        <f t="shared" si="7"/>
        <v>#REF!</v>
      </c>
      <c r="U62"/>
    </row>
    <row r="63" spans="1:21" ht="33">
      <c r="A63" s="3" t="s">
        <v>589</v>
      </c>
      <c r="B63" s="3" t="s">
        <v>1400</v>
      </c>
      <c r="C63" s="3" t="s">
        <v>1326</v>
      </c>
      <c r="D63" s="3" t="s">
        <v>1416</v>
      </c>
      <c r="E63" s="3" t="s">
        <v>27</v>
      </c>
      <c r="F63" s="4">
        <v>40</v>
      </c>
      <c r="G63" s="17" t="e">
        <f t="shared" si="8"/>
        <v>#REF!</v>
      </c>
      <c r="H63" s="20" t="e">
        <f t="shared" si="0"/>
        <v>#REF!</v>
      </c>
      <c r="I63" s="30"/>
      <c r="K63" s="16">
        <v>0.5</v>
      </c>
      <c r="L63" s="14" t="e">
        <f t="shared" si="1"/>
        <v>#REF!</v>
      </c>
      <c r="M63" s="14">
        <v>0.7</v>
      </c>
      <c r="N63" s="14" t="e">
        <f t="shared" si="2"/>
        <v>#REF!</v>
      </c>
      <c r="O63" s="14"/>
      <c r="P63" s="14" t="e">
        <f t="shared" si="3"/>
        <v>#REF!</v>
      </c>
      <c r="Q63" s="14">
        <f t="shared" si="4"/>
        <v>20</v>
      </c>
      <c r="R63" s="14">
        <f t="shared" si="5"/>
        <v>28</v>
      </c>
      <c r="S63" s="14">
        <f t="shared" si="6"/>
        <v>0</v>
      </c>
      <c r="T63" s="15" t="e">
        <f t="shared" si="7"/>
        <v>#REF!</v>
      </c>
      <c r="U63"/>
    </row>
    <row r="64" spans="1:21" ht="33">
      <c r="A64" s="3" t="s">
        <v>591</v>
      </c>
      <c r="B64" s="3" t="s">
        <v>1402</v>
      </c>
      <c r="C64" s="3" t="s">
        <v>1326</v>
      </c>
      <c r="D64" s="3" t="s">
        <v>1417</v>
      </c>
      <c r="E64" s="3" t="s">
        <v>27</v>
      </c>
      <c r="F64" s="4">
        <v>20</v>
      </c>
      <c r="G64" s="17" t="e">
        <f t="shared" si="8"/>
        <v>#REF!</v>
      </c>
      <c r="H64" s="20" t="e">
        <f t="shared" si="0"/>
        <v>#REF!</v>
      </c>
      <c r="I64" s="30"/>
      <c r="K64" s="16">
        <v>4</v>
      </c>
      <c r="L64" s="14" t="e">
        <f t="shared" si="1"/>
        <v>#REF!</v>
      </c>
      <c r="M64" s="14">
        <v>6</v>
      </c>
      <c r="N64" s="14" t="e">
        <f t="shared" si="2"/>
        <v>#REF!</v>
      </c>
      <c r="O64" s="14"/>
      <c r="P64" s="14" t="e">
        <f t="shared" si="3"/>
        <v>#REF!</v>
      </c>
      <c r="Q64" s="14">
        <f t="shared" si="4"/>
        <v>80</v>
      </c>
      <c r="R64" s="14">
        <f t="shared" si="5"/>
        <v>120</v>
      </c>
      <c r="S64" s="14">
        <f t="shared" si="6"/>
        <v>0</v>
      </c>
      <c r="T64" s="15" t="e">
        <f t="shared" si="7"/>
        <v>#REF!</v>
      </c>
      <c r="U64"/>
    </row>
    <row r="65" spans="1:21" ht="33">
      <c r="A65" s="3" t="s">
        <v>593</v>
      </c>
      <c r="B65" s="3" t="s">
        <v>1410</v>
      </c>
      <c r="C65" s="3" t="s">
        <v>1326</v>
      </c>
      <c r="D65" s="3" t="s">
        <v>1418</v>
      </c>
      <c r="E65" s="3" t="s">
        <v>25</v>
      </c>
      <c r="F65" s="4">
        <v>10</v>
      </c>
      <c r="G65" s="17" t="e">
        <f t="shared" si="8"/>
        <v>#REF!</v>
      </c>
      <c r="H65" s="20" t="e">
        <f t="shared" si="0"/>
        <v>#REF!</v>
      </c>
      <c r="I65" s="30"/>
      <c r="K65" s="16">
        <v>25</v>
      </c>
      <c r="L65" s="14" t="e">
        <f t="shared" si="1"/>
        <v>#REF!</v>
      </c>
      <c r="M65" s="14">
        <v>20</v>
      </c>
      <c r="N65" s="14" t="e">
        <f t="shared" si="2"/>
        <v>#REF!</v>
      </c>
      <c r="O65" s="14"/>
      <c r="P65" s="14" t="e">
        <f t="shared" si="3"/>
        <v>#REF!</v>
      </c>
      <c r="Q65" s="14">
        <f t="shared" si="4"/>
        <v>250</v>
      </c>
      <c r="R65" s="14">
        <f t="shared" si="5"/>
        <v>200</v>
      </c>
      <c r="S65" s="14">
        <f t="shared" si="6"/>
        <v>0</v>
      </c>
      <c r="T65" s="15" t="e">
        <f t="shared" si="7"/>
        <v>#REF!</v>
      </c>
      <c r="U65"/>
    </row>
    <row r="66" spans="1:21" ht="49.5">
      <c r="A66" s="23" t="s">
        <v>595</v>
      </c>
      <c r="B66" s="23" t="s">
        <v>1419</v>
      </c>
      <c r="C66" s="23" t="s">
        <v>1326</v>
      </c>
      <c r="D66" s="23" t="s">
        <v>1420</v>
      </c>
      <c r="E66" s="23" t="s">
        <v>44</v>
      </c>
      <c r="F66" s="24">
        <v>8</v>
      </c>
      <c r="G66" s="25" t="e">
        <f t="shared" si="8"/>
        <v>#REF!</v>
      </c>
      <c r="H66" s="26" t="e">
        <f t="shared" si="0"/>
        <v>#REF!</v>
      </c>
      <c r="I66" s="30"/>
      <c r="K66" s="16">
        <v>800</v>
      </c>
      <c r="L66" s="14" t="e">
        <f t="shared" si="1"/>
        <v>#REF!</v>
      </c>
      <c r="M66" s="14">
        <v>1800</v>
      </c>
      <c r="N66" s="14" t="e">
        <f t="shared" si="2"/>
        <v>#REF!</v>
      </c>
      <c r="O66" s="14"/>
      <c r="P66" s="14" t="e">
        <f t="shared" si="3"/>
        <v>#REF!</v>
      </c>
      <c r="Q66" s="14">
        <f t="shared" si="4"/>
        <v>6400</v>
      </c>
      <c r="R66" s="14">
        <f t="shared" si="5"/>
        <v>14400</v>
      </c>
      <c r="S66" s="14">
        <f t="shared" si="6"/>
        <v>0</v>
      </c>
      <c r="T66" s="15" t="e">
        <f t="shared" si="7"/>
        <v>#REF!</v>
      </c>
      <c r="U66"/>
    </row>
    <row r="67" spans="1:21" ht="33">
      <c r="A67" s="3" t="s">
        <v>597</v>
      </c>
      <c r="B67" s="3" t="s">
        <v>1421</v>
      </c>
      <c r="C67" s="3" t="s">
        <v>1326</v>
      </c>
      <c r="D67" s="3" t="s">
        <v>1422</v>
      </c>
      <c r="E67" s="3" t="s">
        <v>29</v>
      </c>
      <c r="F67" s="4">
        <v>1</v>
      </c>
      <c r="G67" s="17" t="e">
        <f t="shared" si="8"/>
        <v>#REF!</v>
      </c>
      <c r="H67" s="20" t="e">
        <f t="shared" si="0"/>
        <v>#REF!</v>
      </c>
      <c r="I67" s="30"/>
      <c r="K67" s="16">
        <v>1500</v>
      </c>
      <c r="L67" s="14" t="e">
        <f t="shared" si="1"/>
        <v>#REF!</v>
      </c>
      <c r="M67" s="14">
        <v>2000</v>
      </c>
      <c r="N67" s="14" t="e">
        <f t="shared" si="2"/>
        <v>#REF!</v>
      </c>
      <c r="O67" s="14"/>
      <c r="P67" s="14" t="e">
        <f t="shared" si="3"/>
        <v>#REF!</v>
      </c>
      <c r="Q67" s="14">
        <f t="shared" si="4"/>
        <v>1500</v>
      </c>
      <c r="R67" s="14">
        <f t="shared" si="5"/>
        <v>2000</v>
      </c>
      <c r="S67" s="14">
        <f t="shared" si="6"/>
        <v>0</v>
      </c>
      <c r="T67" s="15" t="e">
        <f t="shared" si="7"/>
        <v>#REF!</v>
      </c>
      <c r="U67"/>
    </row>
    <row r="68" spans="1:21" ht="28.5">
      <c r="A68" s="6"/>
      <c r="B68" s="6"/>
      <c r="C68" s="6"/>
      <c r="D68" s="6" t="s">
        <v>1423</v>
      </c>
      <c r="E68" s="6"/>
      <c r="F68" s="6"/>
      <c r="G68" s="6"/>
      <c r="H68" s="21" t="e">
        <f>SUBTOTAL(9,H42:H67)</f>
        <v>#REF!</v>
      </c>
      <c r="I68" s="31"/>
      <c r="K68" s="16"/>
      <c r="L68" s="14" t="e">
        <f t="shared" si="1"/>
        <v>#REF!</v>
      </c>
      <c r="M68" s="14"/>
      <c r="N68" s="14" t="e">
        <f t="shared" si="2"/>
        <v>#REF!</v>
      </c>
      <c r="O68" s="14"/>
      <c r="P68" s="14" t="e">
        <f t="shared" si="3"/>
        <v>#REF!</v>
      </c>
      <c r="Q68" s="14">
        <f t="shared" si="4"/>
        <v>0</v>
      </c>
      <c r="R68" s="14">
        <f t="shared" si="5"/>
        <v>0</v>
      </c>
      <c r="S68" s="14">
        <f t="shared" si="6"/>
        <v>0</v>
      </c>
      <c r="T68" s="15" t="e">
        <f t="shared" si="7"/>
        <v>#REF!</v>
      </c>
      <c r="U68"/>
    </row>
    <row r="69" spans="1:21">
      <c r="A69" s="2" t="s">
        <v>93</v>
      </c>
      <c r="B69" s="2"/>
      <c r="C69" s="2"/>
      <c r="D69" s="2" t="s">
        <v>1424</v>
      </c>
      <c r="E69" s="2"/>
      <c r="F69" s="2"/>
      <c r="G69" s="2"/>
      <c r="H69" s="19"/>
      <c r="I69" s="29"/>
      <c r="K69" s="16"/>
      <c r="L69" s="14" t="e">
        <f t="shared" ref="L69:L134" si="9">K69+K69*$U$1</f>
        <v>#REF!</v>
      </c>
      <c r="M69" s="14"/>
      <c r="N69" s="14" t="e">
        <f t="shared" ref="N69:N132" si="10">M69+M69*$U$1</f>
        <v>#REF!</v>
      </c>
      <c r="O69" s="14"/>
      <c r="P69" s="14" t="e">
        <f t="shared" ref="P69:P132" si="11">O69+O69*$U$1</f>
        <v>#REF!</v>
      </c>
      <c r="Q69" s="14">
        <f t="shared" ref="Q69:Q132" si="12">$F69*K69</f>
        <v>0</v>
      </c>
      <c r="R69" s="14">
        <f t="shared" ref="R69:R132" si="13">$F69*M69</f>
        <v>0</v>
      </c>
      <c r="S69" s="14">
        <f t="shared" ref="S69:S132" si="14">$F69*O69</f>
        <v>0</v>
      </c>
      <c r="T69" s="15" t="e">
        <f t="shared" ref="T69:T132" si="15">(Q69+R69+S69)+(Q69+R69+S69)*$U$1</f>
        <v>#REF!</v>
      </c>
      <c r="U69"/>
    </row>
    <row r="70" spans="1:21" ht="33">
      <c r="A70" s="3" t="s">
        <v>599</v>
      </c>
      <c r="B70" s="3" t="s">
        <v>1425</v>
      </c>
      <c r="C70" s="3" t="s">
        <v>1326</v>
      </c>
      <c r="D70" s="3" t="s">
        <v>1426</v>
      </c>
      <c r="E70" s="3" t="s">
        <v>25</v>
      </c>
      <c r="F70" s="4">
        <v>5</v>
      </c>
      <c r="G70" s="17" t="e">
        <f t="shared" ref="G70:G133" si="16">L70+N70+P70</f>
        <v>#REF!</v>
      </c>
      <c r="H70" s="20" t="e">
        <f t="shared" ref="H70:H132" si="17">G70*F70</f>
        <v>#REF!</v>
      </c>
      <c r="I70" s="30"/>
      <c r="K70" s="16">
        <v>15</v>
      </c>
      <c r="L70" s="14" t="e">
        <f t="shared" si="9"/>
        <v>#REF!</v>
      </c>
      <c r="M70" s="14">
        <v>115</v>
      </c>
      <c r="N70" s="14" t="e">
        <f t="shared" si="10"/>
        <v>#REF!</v>
      </c>
      <c r="O70" s="14"/>
      <c r="P70" s="14" t="e">
        <f t="shared" si="11"/>
        <v>#REF!</v>
      </c>
      <c r="Q70" s="14">
        <f t="shared" si="12"/>
        <v>75</v>
      </c>
      <c r="R70" s="14">
        <f t="shared" si="13"/>
        <v>575</v>
      </c>
      <c r="S70" s="14">
        <f t="shared" si="14"/>
        <v>0</v>
      </c>
      <c r="T70" s="15" t="e">
        <f t="shared" si="15"/>
        <v>#REF!</v>
      </c>
      <c r="U70"/>
    </row>
    <row r="71" spans="1:21" ht="33">
      <c r="A71" s="3" t="s">
        <v>602</v>
      </c>
      <c r="B71" s="3" t="s">
        <v>1339</v>
      </c>
      <c r="C71" s="3" t="s">
        <v>1326</v>
      </c>
      <c r="D71" s="3" t="s">
        <v>1427</v>
      </c>
      <c r="E71" s="3" t="s">
        <v>25</v>
      </c>
      <c r="F71" s="4">
        <v>170</v>
      </c>
      <c r="G71" s="17" t="e">
        <f t="shared" si="16"/>
        <v>#REF!</v>
      </c>
      <c r="H71" s="20" t="e">
        <f t="shared" si="17"/>
        <v>#REF!</v>
      </c>
      <c r="I71" s="30"/>
      <c r="K71" s="16">
        <v>12</v>
      </c>
      <c r="L71" s="14" t="e">
        <f t="shared" si="9"/>
        <v>#REF!</v>
      </c>
      <c r="M71" s="14">
        <v>38</v>
      </c>
      <c r="N71" s="14" t="e">
        <f t="shared" si="10"/>
        <v>#REF!</v>
      </c>
      <c r="O71" s="14"/>
      <c r="P71" s="14" t="e">
        <f t="shared" si="11"/>
        <v>#REF!</v>
      </c>
      <c r="Q71" s="14">
        <f t="shared" si="12"/>
        <v>2040</v>
      </c>
      <c r="R71" s="14">
        <f t="shared" si="13"/>
        <v>6460</v>
      </c>
      <c r="S71" s="14">
        <f t="shared" si="14"/>
        <v>0</v>
      </c>
      <c r="T71" s="15" t="e">
        <f t="shared" si="15"/>
        <v>#REF!</v>
      </c>
      <c r="U71"/>
    </row>
    <row r="72" spans="1:21" ht="33">
      <c r="A72" s="3" t="s">
        <v>604</v>
      </c>
      <c r="B72" s="3" t="s">
        <v>1342</v>
      </c>
      <c r="C72" s="3" t="s">
        <v>1326</v>
      </c>
      <c r="D72" s="3" t="s">
        <v>1428</v>
      </c>
      <c r="E72" s="3" t="s">
        <v>25</v>
      </c>
      <c r="F72" s="4">
        <v>460</v>
      </c>
      <c r="G72" s="17" t="e">
        <f t="shared" si="16"/>
        <v>#REF!</v>
      </c>
      <c r="H72" s="20" t="e">
        <f t="shared" si="17"/>
        <v>#REF!</v>
      </c>
      <c r="I72" s="30"/>
      <c r="K72" s="16">
        <v>12</v>
      </c>
      <c r="L72" s="14" t="e">
        <f t="shared" si="9"/>
        <v>#REF!</v>
      </c>
      <c r="M72" s="14">
        <v>29</v>
      </c>
      <c r="N72" s="14" t="e">
        <f t="shared" si="10"/>
        <v>#REF!</v>
      </c>
      <c r="O72" s="14"/>
      <c r="P72" s="14" t="e">
        <f t="shared" si="11"/>
        <v>#REF!</v>
      </c>
      <c r="Q72" s="14">
        <f t="shared" si="12"/>
        <v>5520</v>
      </c>
      <c r="R72" s="14">
        <f t="shared" si="13"/>
        <v>13340</v>
      </c>
      <c r="S72" s="14">
        <f t="shared" si="14"/>
        <v>0</v>
      </c>
      <c r="T72" s="15" t="e">
        <f t="shared" si="15"/>
        <v>#REF!</v>
      </c>
      <c r="U72"/>
    </row>
    <row r="73" spans="1:21" ht="33">
      <c r="A73" s="3" t="s">
        <v>606</v>
      </c>
      <c r="B73" s="3" t="s">
        <v>1342</v>
      </c>
      <c r="C73" s="3" t="s">
        <v>1326</v>
      </c>
      <c r="D73" s="3" t="s">
        <v>1429</v>
      </c>
      <c r="E73" s="3" t="s">
        <v>25</v>
      </c>
      <c r="F73" s="4">
        <v>100</v>
      </c>
      <c r="G73" s="17" t="e">
        <f t="shared" si="16"/>
        <v>#REF!</v>
      </c>
      <c r="H73" s="20" t="e">
        <f t="shared" si="17"/>
        <v>#REF!</v>
      </c>
      <c r="I73" s="30"/>
      <c r="K73" s="16">
        <v>10</v>
      </c>
      <c r="L73" s="14" t="e">
        <f t="shared" si="9"/>
        <v>#REF!</v>
      </c>
      <c r="M73" s="14">
        <v>19</v>
      </c>
      <c r="N73" s="14" t="e">
        <f t="shared" si="10"/>
        <v>#REF!</v>
      </c>
      <c r="O73" s="14"/>
      <c r="P73" s="14" t="e">
        <f t="shared" si="11"/>
        <v>#REF!</v>
      </c>
      <c r="Q73" s="14">
        <f t="shared" si="12"/>
        <v>1000</v>
      </c>
      <c r="R73" s="14">
        <f t="shared" si="13"/>
        <v>1900</v>
      </c>
      <c r="S73" s="14">
        <f t="shared" si="14"/>
        <v>0</v>
      </c>
      <c r="T73" s="15" t="e">
        <f t="shared" si="15"/>
        <v>#REF!</v>
      </c>
      <c r="U73"/>
    </row>
    <row r="74" spans="1:21" ht="33">
      <c r="A74" s="3" t="s">
        <v>608</v>
      </c>
      <c r="B74" s="3" t="s">
        <v>1430</v>
      </c>
      <c r="C74" s="3" t="s">
        <v>1326</v>
      </c>
      <c r="D74" s="3" t="s">
        <v>1431</v>
      </c>
      <c r="E74" s="3" t="s">
        <v>27</v>
      </c>
      <c r="F74" s="4">
        <v>10</v>
      </c>
      <c r="G74" s="17" t="e">
        <f t="shared" si="16"/>
        <v>#REF!</v>
      </c>
      <c r="H74" s="20" t="e">
        <f t="shared" si="17"/>
        <v>#REF!</v>
      </c>
      <c r="I74" s="30"/>
      <c r="K74" s="16">
        <v>10</v>
      </c>
      <c r="L74" s="14" t="e">
        <f t="shared" si="9"/>
        <v>#REF!</v>
      </c>
      <c r="M74" s="14">
        <v>5</v>
      </c>
      <c r="N74" s="14" t="e">
        <f t="shared" si="10"/>
        <v>#REF!</v>
      </c>
      <c r="O74" s="14"/>
      <c r="P74" s="14" t="e">
        <f t="shared" si="11"/>
        <v>#REF!</v>
      </c>
      <c r="Q74" s="14">
        <f t="shared" si="12"/>
        <v>100</v>
      </c>
      <c r="R74" s="14">
        <f t="shared" si="13"/>
        <v>50</v>
      </c>
      <c r="S74" s="14">
        <f t="shared" si="14"/>
        <v>0</v>
      </c>
      <c r="T74" s="15" t="e">
        <f t="shared" si="15"/>
        <v>#REF!</v>
      </c>
      <c r="U74"/>
    </row>
    <row r="75" spans="1:21" ht="33">
      <c r="A75" s="3" t="s">
        <v>610</v>
      </c>
      <c r="B75" s="3" t="s">
        <v>1432</v>
      </c>
      <c r="C75" s="3" t="s">
        <v>1326</v>
      </c>
      <c r="D75" s="3" t="s">
        <v>1433</v>
      </c>
      <c r="E75" s="3" t="s">
        <v>27</v>
      </c>
      <c r="F75" s="4">
        <v>20</v>
      </c>
      <c r="G75" s="17" t="e">
        <f t="shared" si="16"/>
        <v>#REF!</v>
      </c>
      <c r="H75" s="20" t="e">
        <f t="shared" si="17"/>
        <v>#REF!</v>
      </c>
      <c r="I75" s="30"/>
      <c r="K75" s="16">
        <v>7</v>
      </c>
      <c r="L75" s="14" t="e">
        <f t="shared" si="9"/>
        <v>#REF!</v>
      </c>
      <c r="M75" s="14">
        <v>3</v>
      </c>
      <c r="N75" s="14" t="e">
        <f t="shared" si="10"/>
        <v>#REF!</v>
      </c>
      <c r="O75" s="14"/>
      <c r="P75" s="14" t="e">
        <f t="shared" si="11"/>
        <v>#REF!</v>
      </c>
      <c r="Q75" s="14">
        <f t="shared" si="12"/>
        <v>140</v>
      </c>
      <c r="R75" s="14">
        <f t="shared" si="13"/>
        <v>60</v>
      </c>
      <c r="S75" s="14">
        <f t="shared" si="14"/>
        <v>0</v>
      </c>
      <c r="T75" s="15" t="e">
        <f t="shared" si="15"/>
        <v>#REF!</v>
      </c>
      <c r="U75"/>
    </row>
    <row r="76" spans="1:21" ht="33">
      <c r="A76" s="3" t="s">
        <v>612</v>
      </c>
      <c r="B76" s="3" t="s">
        <v>1432</v>
      </c>
      <c r="C76" s="3" t="s">
        <v>1326</v>
      </c>
      <c r="D76" s="3" t="s">
        <v>1434</v>
      </c>
      <c r="E76" s="3" t="s">
        <v>27</v>
      </c>
      <c r="F76" s="4">
        <v>70</v>
      </c>
      <c r="G76" s="17" t="e">
        <f t="shared" si="16"/>
        <v>#REF!</v>
      </c>
      <c r="H76" s="20" t="e">
        <f t="shared" si="17"/>
        <v>#REF!</v>
      </c>
      <c r="I76" s="30"/>
      <c r="K76" s="16">
        <v>7</v>
      </c>
      <c r="L76" s="14" t="e">
        <f t="shared" si="9"/>
        <v>#REF!</v>
      </c>
      <c r="M76" s="14">
        <v>3</v>
      </c>
      <c r="N76" s="14" t="e">
        <f t="shared" si="10"/>
        <v>#REF!</v>
      </c>
      <c r="O76" s="14"/>
      <c r="P76" s="14" t="e">
        <f t="shared" si="11"/>
        <v>#REF!</v>
      </c>
      <c r="Q76" s="14">
        <f t="shared" si="12"/>
        <v>490</v>
      </c>
      <c r="R76" s="14">
        <f t="shared" si="13"/>
        <v>210</v>
      </c>
      <c r="S76" s="14">
        <f t="shared" si="14"/>
        <v>0</v>
      </c>
      <c r="T76" s="15" t="e">
        <f t="shared" si="15"/>
        <v>#REF!</v>
      </c>
      <c r="U76"/>
    </row>
    <row r="77" spans="1:21" ht="16.5">
      <c r="A77" s="3" t="s">
        <v>614</v>
      </c>
      <c r="B77" s="3" t="s">
        <v>1347</v>
      </c>
      <c r="C77" s="3" t="s">
        <v>1326</v>
      </c>
      <c r="D77" s="3" t="s">
        <v>1348</v>
      </c>
      <c r="E77" s="3" t="s">
        <v>27</v>
      </c>
      <c r="F77" s="4">
        <v>20</v>
      </c>
      <c r="G77" s="17" t="e">
        <f t="shared" si="16"/>
        <v>#REF!</v>
      </c>
      <c r="H77" s="20" t="e">
        <f t="shared" si="17"/>
        <v>#REF!</v>
      </c>
      <c r="I77" s="30"/>
      <c r="K77" s="16">
        <v>5</v>
      </c>
      <c r="L77" s="14" t="e">
        <f t="shared" si="9"/>
        <v>#REF!</v>
      </c>
      <c r="M77" s="14">
        <v>2</v>
      </c>
      <c r="N77" s="14" t="e">
        <f t="shared" si="10"/>
        <v>#REF!</v>
      </c>
      <c r="O77" s="14"/>
      <c r="P77" s="14" t="e">
        <f t="shared" si="11"/>
        <v>#REF!</v>
      </c>
      <c r="Q77" s="14">
        <f t="shared" si="12"/>
        <v>100</v>
      </c>
      <c r="R77" s="14">
        <f t="shared" si="13"/>
        <v>40</v>
      </c>
      <c r="S77" s="14">
        <f t="shared" si="14"/>
        <v>0</v>
      </c>
      <c r="T77" s="15" t="e">
        <f t="shared" si="15"/>
        <v>#REF!</v>
      </c>
      <c r="U77"/>
    </row>
    <row r="78" spans="1:21" ht="33">
      <c r="A78" s="3" t="s">
        <v>616</v>
      </c>
      <c r="B78" s="3" t="s">
        <v>1435</v>
      </c>
      <c r="C78" s="3" t="s">
        <v>1326</v>
      </c>
      <c r="D78" s="3" t="s">
        <v>1436</v>
      </c>
      <c r="E78" s="3" t="s">
        <v>27</v>
      </c>
      <c r="F78" s="4">
        <v>10</v>
      </c>
      <c r="G78" s="17" t="e">
        <f t="shared" si="16"/>
        <v>#REF!</v>
      </c>
      <c r="H78" s="20" t="e">
        <f t="shared" si="17"/>
        <v>#REF!</v>
      </c>
      <c r="I78" s="30"/>
      <c r="K78" s="16">
        <v>10</v>
      </c>
      <c r="L78" s="14" t="e">
        <f t="shared" si="9"/>
        <v>#REF!</v>
      </c>
      <c r="M78" s="14"/>
      <c r="N78" s="14" t="e">
        <f t="shared" si="10"/>
        <v>#REF!</v>
      </c>
      <c r="O78" s="14"/>
      <c r="P78" s="14" t="e">
        <f t="shared" si="11"/>
        <v>#REF!</v>
      </c>
      <c r="Q78" s="14">
        <f t="shared" si="12"/>
        <v>100</v>
      </c>
      <c r="R78" s="14">
        <f t="shared" si="13"/>
        <v>0</v>
      </c>
      <c r="S78" s="14">
        <f t="shared" si="14"/>
        <v>0</v>
      </c>
      <c r="T78" s="15" t="e">
        <f t="shared" si="15"/>
        <v>#REF!</v>
      </c>
      <c r="U78"/>
    </row>
    <row r="79" spans="1:21" ht="33">
      <c r="A79" s="3" t="s">
        <v>618</v>
      </c>
      <c r="B79" s="3" t="s">
        <v>1437</v>
      </c>
      <c r="C79" s="3" t="s">
        <v>1326</v>
      </c>
      <c r="D79" s="3" t="s">
        <v>1438</v>
      </c>
      <c r="E79" s="3" t="s">
        <v>1439</v>
      </c>
      <c r="F79" s="4">
        <v>20</v>
      </c>
      <c r="G79" s="17" t="e">
        <f t="shared" si="16"/>
        <v>#REF!</v>
      </c>
      <c r="H79" s="20" t="e">
        <f t="shared" si="17"/>
        <v>#REF!</v>
      </c>
      <c r="I79" s="30"/>
      <c r="K79" s="16">
        <v>7</v>
      </c>
      <c r="L79" s="14" t="e">
        <f t="shared" si="9"/>
        <v>#REF!</v>
      </c>
      <c r="M79" s="14"/>
      <c r="N79" s="14" t="e">
        <f t="shared" si="10"/>
        <v>#REF!</v>
      </c>
      <c r="O79" s="14"/>
      <c r="P79" s="14" t="e">
        <f t="shared" si="11"/>
        <v>#REF!</v>
      </c>
      <c r="Q79" s="14">
        <f t="shared" si="12"/>
        <v>140</v>
      </c>
      <c r="R79" s="14">
        <f t="shared" si="13"/>
        <v>0</v>
      </c>
      <c r="S79" s="14">
        <f t="shared" si="14"/>
        <v>0</v>
      </c>
      <c r="T79" s="15" t="e">
        <f t="shared" si="15"/>
        <v>#REF!</v>
      </c>
      <c r="U79"/>
    </row>
    <row r="80" spans="1:21" ht="33">
      <c r="A80" s="3" t="s">
        <v>620</v>
      </c>
      <c r="B80" s="3" t="s">
        <v>1437</v>
      </c>
      <c r="C80" s="3" t="s">
        <v>1326</v>
      </c>
      <c r="D80" s="3" t="s">
        <v>1440</v>
      </c>
      <c r="E80" s="3" t="s">
        <v>1439</v>
      </c>
      <c r="F80" s="4">
        <v>70</v>
      </c>
      <c r="G80" s="17" t="e">
        <f t="shared" si="16"/>
        <v>#REF!</v>
      </c>
      <c r="H80" s="20" t="e">
        <f t="shared" si="17"/>
        <v>#REF!</v>
      </c>
      <c r="I80" s="30"/>
      <c r="K80" s="16">
        <v>7</v>
      </c>
      <c r="L80" s="14" t="e">
        <f t="shared" si="9"/>
        <v>#REF!</v>
      </c>
      <c r="M80" s="14"/>
      <c r="N80" s="14" t="e">
        <f t="shared" si="10"/>
        <v>#REF!</v>
      </c>
      <c r="O80" s="14"/>
      <c r="P80" s="14" t="e">
        <f t="shared" si="11"/>
        <v>#REF!</v>
      </c>
      <c r="Q80" s="14">
        <f t="shared" si="12"/>
        <v>490</v>
      </c>
      <c r="R80" s="14">
        <f t="shared" si="13"/>
        <v>0</v>
      </c>
      <c r="S80" s="14">
        <f t="shared" si="14"/>
        <v>0</v>
      </c>
      <c r="T80" s="15" t="e">
        <f t="shared" si="15"/>
        <v>#REF!</v>
      </c>
      <c r="U80"/>
    </row>
    <row r="81" spans="1:21" ht="33">
      <c r="A81" s="3" t="s">
        <v>622</v>
      </c>
      <c r="B81" s="3" t="s">
        <v>1441</v>
      </c>
      <c r="C81" s="3" t="s">
        <v>1326</v>
      </c>
      <c r="D81" s="3" t="s">
        <v>1442</v>
      </c>
      <c r="E81" s="3" t="s">
        <v>1439</v>
      </c>
      <c r="F81" s="4">
        <v>20</v>
      </c>
      <c r="G81" s="17" t="e">
        <f t="shared" si="16"/>
        <v>#REF!</v>
      </c>
      <c r="H81" s="20" t="e">
        <f t="shared" si="17"/>
        <v>#REF!</v>
      </c>
      <c r="I81" s="30"/>
      <c r="K81" s="16">
        <v>5</v>
      </c>
      <c r="L81" s="14" t="e">
        <f t="shared" si="9"/>
        <v>#REF!</v>
      </c>
      <c r="M81" s="14"/>
      <c r="N81" s="14" t="e">
        <f t="shared" si="10"/>
        <v>#REF!</v>
      </c>
      <c r="O81" s="14"/>
      <c r="P81" s="14" t="e">
        <f t="shared" si="11"/>
        <v>#REF!</v>
      </c>
      <c r="Q81" s="14">
        <f t="shared" si="12"/>
        <v>100</v>
      </c>
      <c r="R81" s="14">
        <f t="shared" si="13"/>
        <v>0</v>
      </c>
      <c r="S81" s="14">
        <f t="shared" si="14"/>
        <v>0</v>
      </c>
      <c r="T81" s="15" t="e">
        <f t="shared" si="15"/>
        <v>#REF!</v>
      </c>
      <c r="U81"/>
    </row>
    <row r="82" spans="1:21">
      <c r="A82" s="6"/>
      <c r="B82" s="6"/>
      <c r="C82" s="6"/>
      <c r="D82" s="6" t="s">
        <v>1443</v>
      </c>
      <c r="E82" s="6"/>
      <c r="F82" s="6"/>
      <c r="G82" s="6"/>
      <c r="H82" s="21" t="e">
        <f>SUBTOTAL(9,H70:H81)</f>
        <v>#REF!</v>
      </c>
      <c r="I82" s="31"/>
      <c r="K82" s="16"/>
      <c r="L82" s="14" t="e">
        <f t="shared" si="9"/>
        <v>#REF!</v>
      </c>
      <c r="M82" s="14"/>
      <c r="N82" s="14" t="e">
        <f t="shared" si="10"/>
        <v>#REF!</v>
      </c>
      <c r="O82" s="14"/>
      <c r="P82" s="14" t="e">
        <f t="shared" si="11"/>
        <v>#REF!</v>
      </c>
      <c r="Q82" s="14">
        <f t="shared" si="12"/>
        <v>0</v>
      </c>
      <c r="R82" s="14">
        <f t="shared" si="13"/>
        <v>0</v>
      </c>
      <c r="S82" s="14">
        <f t="shared" si="14"/>
        <v>0</v>
      </c>
      <c r="T82" s="15" t="e">
        <f t="shared" si="15"/>
        <v>#REF!</v>
      </c>
      <c r="U82"/>
    </row>
    <row r="83" spans="1:21">
      <c r="A83" s="2" t="s">
        <v>95</v>
      </c>
      <c r="B83" s="2"/>
      <c r="C83" s="2"/>
      <c r="D83" s="2" t="s">
        <v>205</v>
      </c>
      <c r="E83" s="2"/>
      <c r="F83" s="2"/>
      <c r="G83" s="2"/>
      <c r="H83" s="19"/>
      <c r="I83" s="29"/>
      <c r="K83" s="16"/>
      <c r="L83" s="14" t="e">
        <f t="shared" si="9"/>
        <v>#REF!</v>
      </c>
      <c r="M83" s="14"/>
      <c r="N83" s="14" t="e">
        <f t="shared" si="10"/>
        <v>#REF!</v>
      </c>
      <c r="O83" s="14"/>
      <c r="P83" s="14" t="e">
        <f t="shared" si="11"/>
        <v>#REF!</v>
      </c>
      <c r="Q83" s="14">
        <f t="shared" si="12"/>
        <v>0</v>
      </c>
      <c r="R83" s="14">
        <f t="shared" si="13"/>
        <v>0</v>
      </c>
      <c r="S83" s="14">
        <f t="shared" si="14"/>
        <v>0</v>
      </c>
      <c r="T83" s="15" t="e">
        <f t="shared" si="15"/>
        <v>#REF!</v>
      </c>
      <c r="U83"/>
    </row>
    <row r="84" spans="1:21" ht="33">
      <c r="A84" s="3" t="s">
        <v>624</v>
      </c>
      <c r="B84" s="3" t="s">
        <v>1444</v>
      </c>
      <c r="C84" s="3" t="s">
        <v>1326</v>
      </c>
      <c r="D84" s="3" t="s">
        <v>1445</v>
      </c>
      <c r="E84" s="3" t="s">
        <v>27</v>
      </c>
      <c r="F84" s="4">
        <v>1</v>
      </c>
      <c r="G84" s="17" t="e">
        <f t="shared" si="16"/>
        <v>#REF!</v>
      </c>
      <c r="H84" s="20" t="e">
        <f t="shared" si="17"/>
        <v>#REF!</v>
      </c>
      <c r="I84" s="30"/>
      <c r="K84" s="16">
        <f>M84*15%</f>
        <v>11100</v>
      </c>
      <c r="L84" s="14" t="e">
        <f t="shared" si="9"/>
        <v>#REF!</v>
      </c>
      <c r="M84" s="14">
        <f>28000+14500+28000+3500</f>
        <v>74000</v>
      </c>
      <c r="N84" s="14" t="e">
        <f t="shared" si="10"/>
        <v>#REF!</v>
      </c>
      <c r="O84" s="14"/>
      <c r="P84" s="14" t="e">
        <f t="shared" si="11"/>
        <v>#REF!</v>
      </c>
      <c r="Q84" s="14">
        <f t="shared" si="12"/>
        <v>11100</v>
      </c>
      <c r="R84" s="14">
        <f t="shared" si="13"/>
        <v>74000</v>
      </c>
      <c r="S84" s="14">
        <f t="shared" si="14"/>
        <v>0</v>
      </c>
      <c r="T84" s="15" t="e">
        <f t="shared" si="15"/>
        <v>#REF!</v>
      </c>
      <c r="U84"/>
    </row>
    <row r="85" spans="1:21" s="7" customFormat="1" ht="33">
      <c r="A85" s="3" t="s">
        <v>626</v>
      </c>
      <c r="B85" s="3" t="s">
        <v>1446</v>
      </c>
      <c r="C85" s="3" t="s">
        <v>1326</v>
      </c>
      <c r="D85" s="3" t="s">
        <v>1447</v>
      </c>
      <c r="E85" s="3" t="s">
        <v>27</v>
      </c>
      <c r="F85" s="4">
        <v>1</v>
      </c>
      <c r="G85" s="17" t="e">
        <f t="shared" si="16"/>
        <v>#REF!</v>
      </c>
      <c r="H85" s="20" t="e">
        <f t="shared" si="17"/>
        <v>#REF!</v>
      </c>
      <c r="I85" s="30"/>
      <c r="K85" s="16">
        <f t="shared" ref="K85:K94" si="18">M85*15%</f>
        <v>375</v>
      </c>
      <c r="L85" s="14" t="e">
        <f t="shared" si="9"/>
        <v>#REF!</v>
      </c>
      <c r="M85" s="14">
        <v>2500</v>
      </c>
      <c r="N85" s="14" t="e">
        <f t="shared" si="10"/>
        <v>#REF!</v>
      </c>
      <c r="O85" s="14"/>
      <c r="P85" s="14" t="e">
        <f t="shared" si="11"/>
        <v>#REF!</v>
      </c>
      <c r="Q85" s="14">
        <f t="shared" si="12"/>
        <v>375</v>
      </c>
      <c r="R85" s="14">
        <f t="shared" si="13"/>
        <v>2500</v>
      </c>
      <c r="S85" s="14">
        <f t="shared" si="14"/>
        <v>0</v>
      </c>
      <c r="T85" s="15" t="e">
        <f t="shared" si="15"/>
        <v>#REF!</v>
      </c>
      <c r="U85"/>
    </row>
    <row r="86" spans="1:21" ht="16.5">
      <c r="A86" s="3" t="s">
        <v>628</v>
      </c>
      <c r="B86" s="3" t="s">
        <v>1325</v>
      </c>
      <c r="C86" s="3" t="s">
        <v>1326</v>
      </c>
      <c r="D86" s="3" t="s">
        <v>1448</v>
      </c>
      <c r="E86" s="3" t="s">
        <v>27</v>
      </c>
      <c r="F86" s="4">
        <v>1</v>
      </c>
      <c r="G86" s="17" t="e">
        <f t="shared" si="16"/>
        <v>#REF!</v>
      </c>
      <c r="H86" s="20" t="e">
        <f t="shared" si="17"/>
        <v>#REF!</v>
      </c>
      <c r="I86" s="30"/>
      <c r="K86" s="16">
        <f t="shared" si="18"/>
        <v>1275</v>
      </c>
      <c r="L86" s="14" t="e">
        <f t="shared" si="9"/>
        <v>#REF!</v>
      </c>
      <c r="M86" s="14">
        <v>8500</v>
      </c>
      <c r="N86" s="14" t="e">
        <f t="shared" si="10"/>
        <v>#REF!</v>
      </c>
      <c r="O86" s="14"/>
      <c r="P86" s="14" t="e">
        <f t="shared" si="11"/>
        <v>#REF!</v>
      </c>
      <c r="Q86" s="14">
        <f t="shared" si="12"/>
        <v>1275</v>
      </c>
      <c r="R86" s="14">
        <f t="shared" si="13"/>
        <v>8500</v>
      </c>
      <c r="S86" s="14">
        <f t="shared" si="14"/>
        <v>0</v>
      </c>
      <c r="T86" s="15" t="e">
        <f t="shared" si="15"/>
        <v>#REF!</v>
      </c>
      <c r="U86"/>
    </row>
    <row r="87" spans="1:21" ht="16.5">
      <c r="A87" s="3" t="s">
        <v>630</v>
      </c>
      <c r="B87" s="3" t="s">
        <v>1325</v>
      </c>
      <c r="C87" s="3" t="s">
        <v>1326</v>
      </c>
      <c r="D87" s="3" t="s">
        <v>1449</v>
      </c>
      <c r="E87" s="3" t="s">
        <v>27</v>
      </c>
      <c r="F87" s="4">
        <v>1</v>
      </c>
      <c r="G87" s="17" t="e">
        <f t="shared" si="16"/>
        <v>#REF!</v>
      </c>
      <c r="H87" s="20" t="e">
        <f t="shared" si="17"/>
        <v>#REF!</v>
      </c>
      <c r="I87" s="30"/>
      <c r="K87" s="16">
        <f t="shared" si="18"/>
        <v>825</v>
      </c>
      <c r="L87" s="14" t="e">
        <f t="shared" si="9"/>
        <v>#REF!</v>
      </c>
      <c r="M87" s="14">
        <v>5500</v>
      </c>
      <c r="N87" s="14" t="e">
        <f t="shared" si="10"/>
        <v>#REF!</v>
      </c>
      <c r="O87" s="14"/>
      <c r="P87" s="14" t="e">
        <f t="shared" si="11"/>
        <v>#REF!</v>
      </c>
      <c r="Q87" s="14">
        <f t="shared" si="12"/>
        <v>825</v>
      </c>
      <c r="R87" s="14">
        <f t="shared" si="13"/>
        <v>5500</v>
      </c>
      <c r="S87" s="14">
        <f t="shared" si="14"/>
        <v>0</v>
      </c>
      <c r="T87" s="15" t="e">
        <f t="shared" si="15"/>
        <v>#REF!</v>
      </c>
      <c r="U87"/>
    </row>
    <row r="88" spans="1:21" ht="16.5">
      <c r="A88" s="3" t="s">
        <v>632</v>
      </c>
      <c r="B88" s="3" t="s">
        <v>1325</v>
      </c>
      <c r="C88" s="3" t="s">
        <v>1326</v>
      </c>
      <c r="D88" s="3" t="s">
        <v>1450</v>
      </c>
      <c r="E88" s="3" t="s">
        <v>27</v>
      </c>
      <c r="F88" s="4">
        <v>1</v>
      </c>
      <c r="G88" s="17" t="e">
        <f t="shared" si="16"/>
        <v>#REF!</v>
      </c>
      <c r="H88" s="20" t="e">
        <f t="shared" si="17"/>
        <v>#REF!</v>
      </c>
      <c r="I88" s="30"/>
      <c r="K88" s="16">
        <f t="shared" si="18"/>
        <v>675</v>
      </c>
      <c r="L88" s="14" t="e">
        <f t="shared" si="9"/>
        <v>#REF!</v>
      </c>
      <c r="M88" s="14">
        <v>4500</v>
      </c>
      <c r="N88" s="14" t="e">
        <f t="shared" si="10"/>
        <v>#REF!</v>
      </c>
      <c r="O88" s="14"/>
      <c r="P88" s="14" t="e">
        <f t="shared" si="11"/>
        <v>#REF!</v>
      </c>
      <c r="Q88" s="14">
        <f t="shared" si="12"/>
        <v>675</v>
      </c>
      <c r="R88" s="14">
        <f t="shared" si="13"/>
        <v>4500</v>
      </c>
      <c r="S88" s="14">
        <f t="shared" si="14"/>
        <v>0</v>
      </c>
      <c r="T88" s="15" t="e">
        <f t="shared" si="15"/>
        <v>#REF!</v>
      </c>
      <c r="U88"/>
    </row>
    <row r="89" spans="1:21" ht="16.5">
      <c r="A89" s="3" t="s">
        <v>634</v>
      </c>
      <c r="B89" s="3" t="s">
        <v>1325</v>
      </c>
      <c r="C89" s="3" t="s">
        <v>1326</v>
      </c>
      <c r="D89" s="3" t="s">
        <v>1451</v>
      </c>
      <c r="E89" s="3" t="s">
        <v>27</v>
      </c>
      <c r="F89" s="4">
        <v>1</v>
      </c>
      <c r="G89" s="17" t="e">
        <f t="shared" si="16"/>
        <v>#REF!</v>
      </c>
      <c r="H89" s="20" t="e">
        <f t="shared" si="17"/>
        <v>#REF!</v>
      </c>
      <c r="I89" s="30"/>
      <c r="K89" s="16">
        <f t="shared" si="18"/>
        <v>975</v>
      </c>
      <c r="L89" s="14" t="e">
        <f t="shared" si="9"/>
        <v>#REF!</v>
      </c>
      <c r="M89" s="14">
        <v>6500</v>
      </c>
      <c r="N89" s="14" t="e">
        <f t="shared" si="10"/>
        <v>#REF!</v>
      </c>
      <c r="O89" s="14"/>
      <c r="P89" s="14" t="e">
        <f t="shared" si="11"/>
        <v>#REF!</v>
      </c>
      <c r="Q89" s="14">
        <f t="shared" si="12"/>
        <v>975</v>
      </c>
      <c r="R89" s="14">
        <f t="shared" si="13"/>
        <v>6500</v>
      </c>
      <c r="S89" s="14">
        <f t="shared" si="14"/>
        <v>0</v>
      </c>
      <c r="T89" s="15" t="e">
        <f t="shared" si="15"/>
        <v>#REF!</v>
      </c>
      <c r="U89"/>
    </row>
    <row r="90" spans="1:21" ht="16.5">
      <c r="A90" s="3" t="s">
        <v>636</v>
      </c>
      <c r="B90" s="3" t="s">
        <v>1325</v>
      </c>
      <c r="C90" s="3" t="s">
        <v>1326</v>
      </c>
      <c r="D90" s="3" t="s">
        <v>1452</v>
      </c>
      <c r="E90" s="3" t="s">
        <v>27</v>
      </c>
      <c r="F90" s="4">
        <v>1</v>
      </c>
      <c r="G90" s="17" t="e">
        <f t="shared" si="16"/>
        <v>#REF!</v>
      </c>
      <c r="H90" s="20" t="e">
        <f t="shared" si="17"/>
        <v>#REF!</v>
      </c>
      <c r="I90" s="30"/>
      <c r="K90" s="16">
        <f t="shared" si="18"/>
        <v>975</v>
      </c>
      <c r="L90" s="14" t="e">
        <f t="shared" si="9"/>
        <v>#REF!</v>
      </c>
      <c r="M90" s="14">
        <v>6500</v>
      </c>
      <c r="N90" s="14" t="e">
        <f t="shared" si="10"/>
        <v>#REF!</v>
      </c>
      <c r="O90" s="14"/>
      <c r="P90" s="14" t="e">
        <f t="shared" si="11"/>
        <v>#REF!</v>
      </c>
      <c r="Q90" s="14">
        <f t="shared" si="12"/>
        <v>975</v>
      </c>
      <c r="R90" s="14">
        <f t="shared" si="13"/>
        <v>6500</v>
      </c>
      <c r="S90" s="14">
        <f t="shared" si="14"/>
        <v>0</v>
      </c>
      <c r="T90" s="15" t="e">
        <f t="shared" si="15"/>
        <v>#REF!</v>
      </c>
      <c r="U90"/>
    </row>
    <row r="91" spans="1:21" ht="16.5">
      <c r="A91" s="3" t="s">
        <v>638</v>
      </c>
      <c r="B91" s="3" t="s">
        <v>1325</v>
      </c>
      <c r="C91" s="3" t="s">
        <v>1326</v>
      </c>
      <c r="D91" s="3" t="s">
        <v>1453</v>
      </c>
      <c r="E91" s="3" t="s">
        <v>27</v>
      </c>
      <c r="F91" s="4">
        <v>1</v>
      </c>
      <c r="G91" s="17" t="e">
        <f t="shared" si="16"/>
        <v>#REF!</v>
      </c>
      <c r="H91" s="20" t="e">
        <f t="shared" si="17"/>
        <v>#REF!</v>
      </c>
      <c r="I91" s="30"/>
      <c r="K91" s="16">
        <f t="shared" si="18"/>
        <v>975</v>
      </c>
      <c r="L91" s="14" t="e">
        <f t="shared" si="9"/>
        <v>#REF!</v>
      </c>
      <c r="M91" s="14">
        <v>6500</v>
      </c>
      <c r="N91" s="14" t="e">
        <f t="shared" si="10"/>
        <v>#REF!</v>
      </c>
      <c r="O91" s="14"/>
      <c r="P91" s="14" t="e">
        <f t="shared" si="11"/>
        <v>#REF!</v>
      </c>
      <c r="Q91" s="14">
        <f t="shared" si="12"/>
        <v>975</v>
      </c>
      <c r="R91" s="14">
        <f t="shared" si="13"/>
        <v>6500</v>
      </c>
      <c r="S91" s="14">
        <f t="shared" si="14"/>
        <v>0</v>
      </c>
      <c r="T91" s="15" t="e">
        <f t="shared" si="15"/>
        <v>#REF!</v>
      </c>
      <c r="U91"/>
    </row>
    <row r="92" spans="1:21" ht="16.5">
      <c r="A92" s="3" t="s">
        <v>640</v>
      </c>
      <c r="B92" s="3" t="s">
        <v>1325</v>
      </c>
      <c r="C92" s="3" t="s">
        <v>1326</v>
      </c>
      <c r="D92" s="3" t="s">
        <v>1454</v>
      </c>
      <c r="E92" s="3" t="s">
        <v>27</v>
      </c>
      <c r="F92" s="4">
        <v>1</v>
      </c>
      <c r="G92" s="17" t="e">
        <f t="shared" si="16"/>
        <v>#REF!</v>
      </c>
      <c r="H92" s="20" t="e">
        <f t="shared" si="17"/>
        <v>#REF!</v>
      </c>
      <c r="I92" s="30"/>
      <c r="K92" s="16">
        <f t="shared" si="18"/>
        <v>975</v>
      </c>
      <c r="L92" s="14" t="e">
        <f t="shared" si="9"/>
        <v>#REF!</v>
      </c>
      <c r="M92" s="14">
        <v>6500</v>
      </c>
      <c r="N92" s="14" t="e">
        <f t="shared" si="10"/>
        <v>#REF!</v>
      </c>
      <c r="O92" s="14"/>
      <c r="P92" s="14" t="e">
        <f t="shared" si="11"/>
        <v>#REF!</v>
      </c>
      <c r="Q92" s="14">
        <f t="shared" si="12"/>
        <v>975</v>
      </c>
      <c r="R92" s="14">
        <f t="shared" si="13"/>
        <v>6500</v>
      </c>
      <c r="S92" s="14">
        <f t="shared" si="14"/>
        <v>0</v>
      </c>
      <c r="T92" s="15" t="e">
        <f t="shared" si="15"/>
        <v>#REF!</v>
      </c>
      <c r="U92"/>
    </row>
    <row r="93" spans="1:21" ht="16.5">
      <c r="A93" s="3" t="s">
        <v>642</v>
      </c>
      <c r="B93" s="3" t="s">
        <v>1325</v>
      </c>
      <c r="C93" s="3" t="s">
        <v>1326</v>
      </c>
      <c r="D93" s="3" t="s">
        <v>1455</v>
      </c>
      <c r="E93" s="3" t="s">
        <v>27</v>
      </c>
      <c r="F93" s="4">
        <v>1</v>
      </c>
      <c r="G93" s="17" t="e">
        <f t="shared" si="16"/>
        <v>#REF!</v>
      </c>
      <c r="H93" s="20" t="e">
        <f t="shared" si="17"/>
        <v>#REF!</v>
      </c>
      <c r="I93" s="30"/>
      <c r="K93" s="16">
        <f t="shared" si="18"/>
        <v>975</v>
      </c>
      <c r="L93" s="14" t="e">
        <f t="shared" si="9"/>
        <v>#REF!</v>
      </c>
      <c r="M93" s="14">
        <v>6500</v>
      </c>
      <c r="N93" s="14" t="e">
        <f t="shared" si="10"/>
        <v>#REF!</v>
      </c>
      <c r="O93" s="14"/>
      <c r="P93" s="14" t="e">
        <f t="shared" si="11"/>
        <v>#REF!</v>
      </c>
      <c r="Q93" s="14">
        <f t="shared" si="12"/>
        <v>975</v>
      </c>
      <c r="R93" s="14">
        <f t="shared" si="13"/>
        <v>6500</v>
      </c>
      <c r="S93" s="14">
        <f t="shared" si="14"/>
        <v>0</v>
      </c>
      <c r="T93" s="15" t="e">
        <f t="shared" si="15"/>
        <v>#REF!</v>
      </c>
      <c r="U93"/>
    </row>
    <row r="94" spans="1:21" ht="16.5">
      <c r="A94" s="3" t="s">
        <v>644</v>
      </c>
      <c r="B94" s="3" t="s">
        <v>1325</v>
      </c>
      <c r="C94" s="3" t="s">
        <v>1326</v>
      </c>
      <c r="D94" s="3" t="s">
        <v>1456</v>
      </c>
      <c r="E94" s="3" t="s">
        <v>27</v>
      </c>
      <c r="F94" s="4">
        <v>1</v>
      </c>
      <c r="G94" s="17" t="e">
        <f t="shared" si="16"/>
        <v>#REF!</v>
      </c>
      <c r="H94" s="20" t="e">
        <f t="shared" si="17"/>
        <v>#REF!</v>
      </c>
      <c r="I94" s="30"/>
      <c r="K94" s="16">
        <f t="shared" si="18"/>
        <v>975</v>
      </c>
      <c r="L94" s="14" t="e">
        <f t="shared" si="9"/>
        <v>#REF!</v>
      </c>
      <c r="M94" s="14">
        <v>6500</v>
      </c>
      <c r="N94" s="14" t="e">
        <f t="shared" si="10"/>
        <v>#REF!</v>
      </c>
      <c r="O94" s="14"/>
      <c r="P94" s="14" t="e">
        <f t="shared" si="11"/>
        <v>#REF!</v>
      </c>
      <c r="Q94" s="14">
        <f t="shared" si="12"/>
        <v>975</v>
      </c>
      <c r="R94" s="14">
        <f t="shared" si="13"/>
        <v>6500</v>
      </c>
      <c r="S94" s="14">
        <f t="shared" si="14"/>
        <v>0</v>
      </c>
      <c r="T94" s="15" t="e">
        <f t="shared" si="15"/>
        <v>#REF!</v>
      </c>
      <c r="U94"/>
    </row>
    <row r="95" spans="1:21">
      <c r="A95" s="6"/>
      <c r="B95" s="6"/>
      <c r="C95" s="6"/>
      <c r="D95" s="6" t="s">
        <v>1457</v>
      </c>
      <c r="E95" s="6"/>
      <c r="F95" s="6"/>
      <c r="G95" s="6"/>
      <c r="H95" s="21" t="e">
        <f>SUBTOTAL(9,H84:H94)</f>
        <v>#REF!</v>
      </c>
      <c r="I95" s="31"/>
      <c r="K95" s="16"/>
      <c r="L95" s="14" t="e">
        <f t="shared" si="9"/>
        <v>#REF!</v>
      </c>
      <c r="M95" s="14"/>
      <c r="N95" s="14" t="e">
        <f t="shared" si="10"/>
        <v>#REF!</v>
      </c>
      <c r="O95" s="14"/>
      <c r="P95" s="14" t="e">
        <f t="shared" si="11"/>
        <v>#REF!</v>
      </c>
      <c r="Q95" s="14">
        <f t="shared" si="12"/>
        <v>0</v>
      </c>
      <c r="R95" s="14">
        <f t="shared" si="13"/>
        <v>0</v>
      </c>
      <c r="S95" s="14">
        <f t="shared" si="14"/>
        <v>0</v>
      </c>
      <c r="T95" s="15" t="e">
        <f t="shared" si="15"/>
        <v>#REF!</v>
      </c>
      <c r="U95"/>
    </row>
    <row r="96" spans="1:21">
      <c r="A96" s="2" t="s">
        <v>159</v>
      </c>
      <c r="B96" s="2"/>
      <c r="C96" s="2"/>
      <c r="D96" s="2" t="s">
        <v>1458</v>
      </c>
      <c r="E96" s="2"/>
      <c r="F96" s="2"/>
      <c r="G96" s="2"/>
      <c r="H96" s="19"/>
      <c r="I96" s="29"/>
      <c r="K96" s="16"/>
      <c r="L96" s="14" t="e">
        <f t="shared" si="9"/>
        <v>#REF!</v>
      </c>
      <c r="M96" s="14"/>
      <c r="N96" s="14" t="e">
        <f t="shared" si="10"/>
        <v>#REF!</v>
      </c>
      <c r="O96" s="14"/>
      <c r="P96" s="14" t="e">
        <f t="shared" si="11"/>
        <v>#REF!</v>
      </c>
      <c r="Q96" s="14">
        <f t="shared" si="12"/>
        <v>0</v>
      </c>
      <c r="R96" s="14">
        <f t="shared" si="13"/>
        <v>0</v>
      </c>
      <c r="S96" s="14">
        <f t="shared" si="14"/>
        <v>0</v>
      </c>
      <c r="T96" s="15" t="e">
        <f t="shared" si="15"/>
        <v>#REF!</v>
      </c>
      <c r="U96"/>
    </row>
    <row r="97" spans="1:21" ht="16.5">
      <c r="A97" s="3" t="s">
        <v>646</v>
      </c>
      <c r="B97" s="3" t="s">
        <v>1459</v>
      </c>
      <c r="C97" s="3" t="s">
        <v>1326</v>
      </c>
      <c r="D97" s="3" t="s">
        <v>1460</v>
      </c>
      <c r="E97" s="3" t="s">
        <v>30</v>
      </c>
      <c r="F97" s="4">
        <v>1</v>
      </c>
      <c r="G97" s="17" t="e">
        <f t="shared" si="16"/>
        <v>#REF!</v>
      </c>
      <c r="H97" s="20" t="e">
        <f t="shared" si="17"/>
        <v>#REF!</v>
      </c>
      <c r="I97" s="30"/>
      <c r="K97" s="16">
        <v>500</v>
      </c>
      <c r="L97" s="14" t="e">
        <f t="shared" si="9"/>
        <v>#REF!</v>
      </c>
      <c r="M97" s="14">
        <v>2500</v>
      </c>
      <c r="N97" s="14" t="e">
        <f t="shared" si="10"/>
        <v>#REF!</v>
      </c>
      <c r="O97" s="14"/>
      <c r="P97" s="14" t="e">
        <f t="shared" si="11"/>
        <v>#REF!</v>
      </c>
      <c r="Q97" s="14">
        <f t="shared" si="12"/>
        <v>500</v>
      </c>
      <c r="R97" s="14">
        <f t="shared" si="13"/>
        <v>2500</v>
      </c>
      <c r="S97" s="14">
        <f t="shared" si="14"/>
        <v>0</v>
      </c>
      <c r="T97" s="15" t="e">
        <f t="shared" si="15"/>
        <v>#REF!</v>
      </c>
      <c r="U97"/>
    </row>
    <row r="98" spans="1:21" s="7" customFormat="1" ht="66">
      <c r="A98" s="3" t="s">
        <v>650</v>
      </c>
      <c r="B98" s="3" t="s">
        <v>1461</v>
      </c>
      <c r="C98" s="3" t="s">
        <v>1462</v>
      </c>
      <c r="D98" s="3" t="s">
        <v>1463</v>
      </c>
      <c r="E98" s="3" t="s">
        <v>27</v>
      </c>
      <c r="F98" s="4">
        <v>1</v>
      </c>
      <c r="G98" s="17" t="e">
        <f t="shared" si="16"/>
        <v>#REF!</v>
      </c>
      <c r="H98" s="20" t="e">
        <f t="shared" si="17"/>
        <v>#REF!</v>
      </c>
      <c r="I98" s="30"/>
      <c r="K98" s="16">
        <v>3500</v>
      </c>
      <c r="L98" s="14" t="e">
        <f t="shared" si="9"/>
        <v>#REF!</v>
      </c>
      <c r="M98" s="14">
        <f>80*1200</f>
        <v>96000</v>
      </c>
      <c r="N98" s="14" t="e">
        <f t="shared" si="10"/>
        <v>#REF!</v>
      </c>
      <c r="O98" s="14"/>
      <c r="P98" s="14" t="e">
        <f t="shared" si="11"/>
        <v>#REF!</v>
      </c>
      <c r="Q98" s="14">
        <f t="shared" si="12"/>
        <v>3500</v>
      </c>
      <c r="R98" s="14">
        <f t="shared" si="13"/>
        <v>96000</v>
      </c>
      <c r="S98" s="14">
        <f t="shared" si="14"/>
        <v>0</v>
      </c>
      <c r="T98" s="15" t="e">
        <f t="shared" si="15"/>
        <v>#REF!</v>
      </c>
      <c r="U98"/>
    </row>
    <row r="99" spans="1:21" s="7" customFormat="1" ht="16.5">
      <c r="A99" s="3" t="s">
        <v>652</v>
      </c>
      <c r="B99" s="3" t="s">
        <v>1464</v>
      </c>
      <c r="C99" s="3" t="s">
        <v>1326</v>
      </c>
      <c r="D99" s="3" t="s">
        <v>1465</v>
      </c>
      <c r="E99" s="3" t="s">
        <v>30</v>
      </c>
      <c r="F99" s="4">
        <v>1</v>
      </c>
      <c r="G99" s="17" t="e">
        <f t="shared" si="16"/>
        <v>#REF!</v>
      </c>
      <c r="H99" s="20" t="e">
        <f t="shared" si="17"/>
        <v>#REF!</v>
      </c>
      <c r="I99" s="30"/>
      <c r="K99" s="16">
        <v>1500</v>
      </c>
      <c r="L99" s="14" t="e">
        <f t="shared" si="9"/>
        <v>#REF!</v>
      </c>
      <c r="M99" s="14"/>
      <c r="N99" s="14" t="e">
        <f t="shared" si="10"/>
        <v>#REF!</v>
      </c>
      <c r="O99" s="14"/>
      <c r="P99" s="14" t="e">
        <f t="shared" si="11"/>
        <v>#REF!</v>
      </c>
      <c r="Q99" s="14">
        <f t="shared" si="12"/>
        <v>1500</v>
      </c>
      <c r="R99" s="14">
        <f t="shared" si="13"/>
        <v>0</v>
      </c>
      <c r="S99" s="14">
        <f t="shared" si="14"/>
        <v>0</v>
      </c>
      <c r="T99" s="15" t="e">
        <f t="shared" si="15"/>
        <v>#REF!</v>
      </c>
      <c r="U99"/>
    </row>
    <row r="100" spans="1:21" ht="33">
      <c r="A100" s="3" t="s">
        <v>654</v>
      </c>
      <c r="B100" s="3" t="s">
        <v>1425</v>
      </c>
      <c r="C100" s="3" t="s">
        <v>1326</v>
      </c>
      <c r="D100" s="3" t="s">
        <v>1466</v>
      </c>
      <c r="E100" s="3" t="s">
        <v>25</v>
      </c>
      <c r="F100" s="4">
        <v>40</v>
      </c>
      <c r="G100" s="17" t="e">
        <f t="shared" si="16"/>
        <v>#REF!</v>
      </c>
      <c r="H100" s="20" t="e">
        <f t="shared" si="17"/>
        <v>#REF!</v>
      </c>
      <c r="I100" s="30"/>
      <c r="K100" s="16">
        <v>15</v>
      </c>
      <c r="L100" s="14" t="e">
        <f t="shared" si="9"/>
        <v>#REF!</v>
      </c>
      <c r="M100" s="14">
        <v>115</v>
      </c>
      <c r="N100" s="14" t="e">
        <f t="shared" si="10"/>
        <v>#REF!</v>
      </c>
      <c r="O100" s="14"/>
      <c r="P100" s="14" t="e">
        <f t="shared" si="11"/>
        <v>#REF!</v>
      </c>
      <c r="Q100" s="14">
        <f t="shared" si="12"/>
        <v>600</v>
      </c>
      <c r="R100" s="14">
        <f t="shared" si="13"/>
        <v>4600</v>
      </c>
      <c r="S100" s="14">
        <f t="shared" si="14"/>
        <v>0</v>
      </c>
      <c r="T100" s="15" t="e">
        <f t="shared" si="15"/>
        <v>#REF!</v>
      </c>
      <c r="U100"/>
    </row>
    <row r="101" spans="1:21" ht="33">
      <c r="A101" s="3" t="s">
        <v>656</v>
      </c>
      <c r="B101" s="3" t="s">
        <v>1430</v>
      </c>
      <c r="C101" s="3" t="s">
        <v>1326</v>
      </c>
      <c r="D101" s="3" t="s">
        <v>1431</v>
      </c>
      <c r="E101" s="3" t="s">
        <v>27</v>
      </c>
      <c r="F101" s="4">
        <v>40</v>
      </c>
      <c r="G101" s="17" t="e">
        <f t="shared" si="16"/>
        <v>#REF!</v>
      </c>
      <c r="H101" s="20" t="e">
        <f t="shared" si="17"/>
        <v>#REF!</v>
      </c>
      <c r="I101" s="30"/>
      <c r="K101" s="16">
        <v>10</v>
      </c>
      <c r="L101" s="14" t="e">
        <f t="shared" si="9"/>
        <v>#REF!</v>
      </c>
      <c r="M101" s="14">
        <v>5</v>
      </c>
      <c r="N101" s="14" t="e">
        <f t="shared" si="10"/>
        <v>#REF!</v>
      </c>
      <c r="O101" s="14"/>
      <c r="P101" s="14" t="e">
        <f t="shared" si="11"/>
        <v>#REF!</v>
      </c>
      <c r="Q101" s="14">
        <f t="shared" si="12"/>
        <v>400</v>
      </c>
      <c r="R101" s="14">
        <f t="shared" si="13"/>
        <v>200</v>
      </c>
      <c r="S101" s="14">
        <f t="shared" si="14"/>
        <v>0</v>
      </c>
      <c r="T101" s="15" t="e">
        <f t="shared" si="15"/>
        <v>#REF!</v>
      </c>
      <c r="U101"/>
    </row>
    <row r="102" spans="1:21" ht="33">
      <c r="A102" s="3" t="s">
        <v>658</v>
      </c>
      <c r="B102" s="3" t="s">
        <v>1435</v>
      </c>
      <c r="C102" s="3" t="s">
        <v>1326</v>
      </c>
      <c r="D102" s="3" t="s">
        <v>1436</v>
      </c>
      <c r="E102" s="3" t="s">
        <v>27</v>
      </c>
      <c r="F102" s="4">
        <v>40</v>
      </c>
      <c r="G102" s="17" t="e">
        <f t="shared" si="16"/>
        <v>#REF!</v>
      </c>
      <c r="H102" s="20" t="e">
        <f t="shared" si="17"/>
        <v>#REF!</v>
      </c>
      <c r="I102" s="30"/>
      <c r="K102" s="16">
        <v>10</v>
      </c>
      <c r="L102" s="14" t="e">
        <f t="shared" si="9"/>
        <v>#REF!</v>
      </c>
      <c r="M102" s="14"/>
      <c r="N102" s="14" t="e">
        <f t="shared" si="10"/>
        <v>#REF!</v>
      </c>
      <c r="O102" s="14"/>
      <c r="P102" s="14" t="e">
        <f t="shared" si="11"/>
        <v>#REF!</v>
      </c>
      <c r="Q102" s="14">
        <f t="shared" si="12"/>
        <v>400</v>
      </c>
      <c r="R102" s="14">
        <f t="shared" si="13"/>
        <v>0</v>
      </c>
      <c r="S102" s="14">
        <f t="shared" si="14"/>
        <v>0</v>
      </c>
      <c r="T102" s="15" t="e">
        <f t="shared" si="15"/>
        <v>#REF!</v>
      </c>
      <c r="U102"/>
    </row>
    <row r="103" spans="1:21">
      <c r="A103" s="6"/>
      <c r="B103" s="6"/>
      <c r="C103" s="6"/>
      <c r="D103" s="6" t="s">
        <v>1467</v>
      </c>
      <c r="E103" s="6"/>
      <c r="F103" s="6"/>
      <c r="G103" s="6"/>
      <c r="H103" s="21" t="e">
        <f>SUBTOTAL(9,H97:H102)</f>
        <v>#REF!</v>
      </c>
      <c r="I103" s="31"/>
      <c r="K103" s="16"/>
      <c r="L103" s="14" t="e">
        <f t="shared" si="9"/>
        <v>#REF!</v>
      </c>
      <c r="M103" s="14"/>
      <c r="N103" s="14" t="e">
        <f t="shared" si="10"/>
        <v>#REF!</v>
      </c>
      <c r="O103" s="14"/>
      <c r="P103" s="14" t="e">
        <f t="shared" si="11"/>
        <v>#REF!</v>
      </c>
      <c r="Q103" s="14">
        <f t="shared" si="12"/>
        <v>0</v>
      </c>
      <c r="R103" s="14">
        <f t="shared" si="13"/>
        <v>0</v>
      </c>
      <c r="S103" s="14">
        <f t="shared" si="14"/>
        <v>0</v>
      </c>
      <c r="T103" s="15" t="e">
        <f t="shared" si="15"/>
        <v>#REF!</v>
      </c>
      <c r="U103"/>
    </row>
    <row r="104" spans="1:21">
      <c r="A104" s="2" t="s">
        <v>161</v>
      </c>
      <c r="B104" s="2"/>
      <c r="C104" s="2"/>
      <c r="D104" s="2" t="s">
        <v>234</v>
      </c>
      <c r="E104" s="2"/>
      <c r="F104" s="2"/>
      <c r="G104" s="2"/>
      <c r="H104" s="19"/>
      <c r="I104" s="29"/>
      <c r="K104" s="16"/>
      <c r="L104" s="14" t="e">
        <f t="shared" si="9"/>
        <v>#REF!</v>
      </c>
      <c r="M104" s="14"/>
      <c r="N104" s="14" t="e">
        <f t="shared" si="10"/>
        <v>#REF!</v>
      </c>
      <c r="O104" s="14"/>
      <c r="P104" s="14" t="e">
        <f t="shared" si="11"/>
        <v>#REF!</v>
      </c>
      <c r="Q104" s="14">
        <f t="shared" si="12"/>
        <v>0</v>
      </c>
      <c r="R104" s="14">
        <f t="shared" si="13"/>
        <v>0</v>
      </c>
      <c r="S104" s="14">
        <f t="shared" si="14"/>
        <v>0</v>
      </c>
      <c r="T104" s="15" t="e">
        <f t="shared" si="15"/>
        <v>#REF!</v>
      </c>
      <c r="U104"/>
    </row>
    <row r="105" spans="1:21" ht="33">
      <c r="A105" s="3" t="s">
        <v>660</v>
      </c>
      <c r="B105" s="3" t="s">
        <v>680</v>
      </c>
      <c r="C105" s="3" t="s">
        <v>1326</v>
      </c>
      <c r="D105" s="3" t="s">
        <v>1468</v>
      </c>
      <c r="E105" s="3" t="s">
        <v>30</v>
      </c>
      <c r="F105" s="4">
        <v>6</v>
      </c>
      <c r="G105" s="17" t="e">
        <f t="shared" si="16"/>
        <v>#REF!</v>
      </c>
      <c r="H105" s="20" t="e">
        <f t="shared" si="17"/>
        <v>#REF!</v>
      </c>
      <c r="I105" s="30"/>
      <c r="K105" s="16">
        <v>80</v>
      </c>
      <c r="L105" s="14" t="e">
        <f t="shared" si="9"/>
        <v>#REF!</v>
      </c>
      <c r="M105" s="14">
        <v>120</v>
      </c>
      <c r="N105" s="14" t="e">
        <f t="shared" si="10"/>
        <v>#REF!</v>
      </c>
      <c r="O105" s="14"/>
      <c r="P105" s="14" t="e">
        <f t="shared" si="11"/>
        <v>#REF!</v>
      </c>
      <c r="Q105" s="14">
        <f t="shared" si="12"/>
        <v>480</v>
      </c>
      <c r="R105" s="14">
        <f t="shared" si="13"/>
        <v>720</v>
      </c>
      <c r="S105" s="14">
        <f t="shared" si="14"/>
        <v>0</v>
      </c>
      <c r="T105" s="15" t="e">
        <f t="shared" si="15"/>
        <v>#REF!</v>
      </c>
      <c r="U105"/>
    </row>
    <row r="106" spans="1:21" ht="16.5">
      <c r="A106" s="3" t="s">
        <v>662</v>
      </c>
      <c r="B106" s="3" t="s">
        <v>1469</v>
      </c>
      <c r="C106" s="3" t="s">
        <v>1326</v>
      </c>
      <c r="D106" s="3" t="s">
        <v>1470</v>
      </c>
      <c r="E106" s="3" t="s">
        <v>27</v>
      </c>
      <c r="F106" s="4">
        <v>4</v>
      </c>
      <c r="G106" s="17" t="e">
        <f t="shared" si="16"/>
        <v>#REF!</v>
      </c>
      <c r="H106" s="20" t="e">
        <f t="shared" si="17"/>
        <v>#REF!</v>
      </c>
      <c r="I106" s="30"/>
      <c r="K106" s="16">
        <v>25</v>
      </c>
      <c r="L106" s="14" t="e">
        <f t="shared" si="9"/>
        <v>#REF!</v>
      </c>
      <c r="M106" s="14">
        <v>55</v>
      </c>
      <c r="N106" s="14" t="e">
        <f t="shared" si="10"/>
        <v>#REF!</v>
      </c>
      <c r="O106" s="14"/>
      <c r="P106" s="14" t="e">
        <f t="shared" si="11"/>
        <v>#REF!</v>
      </c>
      <c r="Q106" s="14">
        <f t="shared" si="12"/>
        <v>100</v>
      </c>
      <c r="R106" s="14">
        <f t="shared" si="13"/>
        <v>220</v>
      </c>
      <c r="S106" s="14">
        <f t="shared" si="14"/>
        <v>0</v>
      </c>
      <c r="T106" s="15" t="e">
        <f t="shared" si="15"/>
        <v>#REF!</v>
      </c>
      <c r="U106"/>
    </row>
    <row r="107" spans="1:21" ht="33">
      <c r="A107" s="3" t="s">
        <v>664</v>
      </c>
      <c r="B107" s="3" t="s">
        <v>1471</v>
      </c>
      <c r="C107" s="3" t="s">
        <v>1326</v>
      </c>
      <c r="D107" s="3" t="s">
        <v>1472</v>
      </c>
      <c r="E107" s="3" t="s">
        <v>25</v>
      </c>
      <c r="F107" s="4">
        <v>300</v>
      </c>
      <c r="G107" s="17" t="e">
        <f t="shared" si="16"/>
        <v>#REF!</v>
      </c>
      <c r="H107" s="20" t="e">
        <f t="shared" si="17"/>
        <v>#REF!</v>
      </c>
      <c r="I107" s="30"/>
      <c r="K107" s="16">
        <v>5</v>
      </c>
      <c r="L107" s="14" t="e">
        <f t="shared" si="9"/>
        <v>#REF!</v>
      </c>
      <c r="M107" s="14">
        <v>4</v>
      </c>
      <c r="N107" s="14" t="e">
        <f t="shared" si="10"/>
        <v>#REF!</v>
      </c>
      <c r="O107" s="14"/>
      <c r="P107" s="14" t="e">
        <f t="shared" si="11"/>
        <v>#REF!</v>
      </c>
      <c r="Q107" s="14">
        <f t="shared" si="12"/>
        <v>1500</v>
      </c>
      <c r="R107" s="14">
        <f t="shared" si="13"/>
        <v>1200</v>
      </c>
      <c r="S107" s="14">
        <f t="shared" si="14"/>
        <v>0</v>
      </c>
      <c r="T107" s="15" t="e">
        <f t="shared" si="15"/>
        <v>#REF!</v>
      </c>
      <c r="U107"/>
    </row>
    <row r="108" spans="1:21" ht="16.5">
      <c r="A108" s="3" t="s">
        <v>666</v>
      </c>
      <c r="B108" s="3" t="s">
        <v>1473</v>
      </c>
      <c r="C108" s="3" t="s">
        <v>1326</v>
      </c>
      <c r="D108" s="3" t="s">
        <v>1474</v>
      </c>
      <c r="E108" s="3" t="s">
        <v>25</v>
      </c>
      <c r="F108" s="4">
        <v>30</v>
      </c>
      <c r="G108" s="17" t="e">
        <f t="shared" si="16"/>
        <v>#REF!</v>
      </c>
      <c r="H108" s="20" t="e">
        <f t="shared" si="17"/>
        <v>#REF!</v>
      </c>
      <c r="I108" s="30"/>
      <c r="K108" s="16">
        <v>5</v>
      </c>
      <c r="L108" s="14" t="e">
        <f t="shared" si="9"/>
        <v>#REF!</v>
      </c>
      <c r="M108" s="14">
        <v>4</v>
      </c>
      <c r="N108" s="14" t="e">
        <f t="shared" si="10"/>
        <v>#REF!</v>
      </c>
      <c r="O108" s="14"/>
      <c r="P108" s="14" t="e">
        <f t="shared" si="11"/>
        <v>#REF!</v>
      </c>
      <c r="Q108" s="14">
        <f t="shared" si="12"/>
        <v>150</v>
      </c>
      <c r="R108" s="14">
        <f t="shared" si="13"/>
        <v>120</v>
      </c>
      <c r="S108" s="14">
        <f t="shared" si="14"/>
        <v>0</v>
      </c>
      <c r="T108" s="15" t="e">
        <f t="shared" si="15"/>
        <v>#REF!</v>
      </c>
      <c r="U108"/>
    </row>
    <row r="109" spans="1:21" ht="33">
      <c r="A109" s="3" t="s">
        <v>668</v>
      </c>
      <c r="B109" s="3" t="s">
        <v>1471</v>
      </c>
      <c r="C109" s="3" t="s">
        <v>1326</v>
      </c>
      <c r="D109" s="3" t="s">
        <v>1475</v>
      </c>
      <c r="E109" s="3" t="s">
        <v>25</v>
      </c>
      <c r="F109" s="4">
        <v>310</v>
      </c>
      <c r="G109" s="17" t="e">
        <f t="shared" si="16"/>
        <v>#REF!</v>
      </c>
      <c r="H109" s="20" t="e">
        <f t="shared" si="17"/>
        <v>#REF!</v>
      </c>
      <c r="I109" s="30"/>
      <c r="K109" s="16">
        <v>5</v>
      </c>
      <c r="L109" s="14" t="e">
        <f t="shared" si="9"/>
        <v>#REF!</v>
      </c>
      <c r="M109" s="14">
        <v>5</v>
      </c>
      <c r="N109" s="14" t="e">
        <f t="shared" si="10"/>
        <v>#REF!</v>
      </c>
      <c r="O109" s="14"/>
      <c r="P109" s="14" t="e">
        <f t="shared" si="11"/>
        <v>#REF!</v>
      </c>
      <c r="Q109" s="14">
        <f t="shared" si="12"/>
        <v>1550</v>
      </c>
      <c r="R109" s="14">
        <f t="shared" si="13"/>
        <v>1550</v>
      </c>
      <c r="S109" s="14">
        <f t="shared" si="14"/>
        <v>0</v>
      </c>
      <c r="T109" s="15" t="e">
        <f t="shared" si="15"/>
        <v>#REF!</v>
      </c>
      <c r="U109"/>
    </row>
    <row r="110" spans="1:21" ht="16.5">
      <c r="A110" s="3" t="s">
        <v>670</v>
      </c>
      <c r="B110" s="3" t="s">
        <v>1473</v>
      </c>
      <c r="C110" s="3" t="s">
        <v>1326</v>
      </c>
      <c r="D110" s="3" t="s">
        <v>1476</v>
      </c>
      <c r="E110" s="3" t="s">
        <v>25</v>
      </c>
      <c r="F110" s="4">
        <v>90</v>
      </c>
      <c r="G110" s="17" t="e">
        <f t="shared" si="16"/>
        <v>#REF!</v>
      </c>
      <c r="H110" s="20" t="e">
        <f t="shared" si="17"/>
        <v>#REF!</v>
      </c>
      <c r="I110" s="30"/>
      <c r="K110" s="16">
        <v>5</v>
      </c>
      <c r="L110" s="14" t="e">
        <f t="shared" si="9"/>
        <v>#REF!</v>
      </c>
      <c r="M110" s="14">
        <v>5</v>
      </c>
      <c r="N110" s="14" t="e">
        <f t="shared" si="10"/>
        <v>#REF!</v>
      </c>
      <c r="O110" s="14"/>
      <c r="P110" s="14" t="e">
        <f t="shared" si="11"/>
        <v>#REF!</v>
      </c>
      <c r="Q110" s="14">
        <f t="shared" si="12"/>
        <v>450</v>
      </c>
      <c r="R110" s="14">
        <f t="shared" si="13"/>
        <v>450</v>
      </c>
      <c r="S110" s="14">
        <f t="shared" si="14"/>
        <v>0</v>
      </c>
      <c r="T110" s="15" t="e">
        <f t="shared" si="15"/>
        <v>#REF!</v>
      </c>
      <c r="U110"/>
    </row>
    <row r="111" spans="1:21" ht="33">
      <c r="A111" s="3" t="s">
        <v>672</v>
      </c>
      <c r="B111" s="3" t="s">
        <v>1477</v>
      </c>
      <c r="C111" s="3" t="s">
        <v>1326</v>
      </c>
      <c r="D111" s="3" t="s">
        <v>1478</v>
      </c>
      <c r="E111" s="3" t="s">
        <v>1439</v>
      </c>
      <c r="F111" s="4">
        <v>42</v>
      </c>
      <c r="G111" s="17" t="e">
        <f t="shared" si="16"/>
        <v>#REF!</v>
      </c>
      <c r="H111" s="20" t="e">
        <f t="shared" si="17"/>
        <v>#REF!</v>
      </c>
      <c r="I111" s="30"/>
      <c r="K111" s="16">
        <v>3.5</v>
      </c>
      <c r="L111" s="14" t="e">
        <f t="shared" si="9"/>
        <v>#REF!</v>
      </c>
      <c r="M111" s="14"/>
      <c r="N111" s="14" t="e">
        <f t="shared" si="10"/>
        <v>#REF!</v>
      </c>
      <c r="O111" s="14"/>
      <c r="P111" s="14" t="e">
        <f t="shared" si="11"/>
        <v>#REF!</v>
      </c>
      <c r="Q111" s="14">
        <f t="shared" si="12"/>
        <v>147</v>
      </c>
      <c r="R111" s="14">
        <f t="shared" si="13"/>
        <v>0</v>
      </c>
      <c r="S111" s="14">
        <f t="shared" si="14"/>
        <v>0</v>
      </c>
      <c r="T111" s="15" t="e">
        <f t="shared" si="15"/>
        <v>#REF!</v>
      </c>
      <c r="U111"/>
    </row>
    <row r="112" spans="1:21" ht="16.5">
      <c r="A112" s="3" t="s">
        <v>674</v>
      </c>
      <c r="B112" s="3" t="s">
        <v>1387</v>
      </c>
      <c r="C112" s="3" t="s">
        <v>1326</v>
      </c>
      <c r="D112" s="3" t="s">
        <v>1479</v>
      </c>
      <c r="E112" s="3" t="s">
        <v>25</v>
      </c>
      <c r="F112" s="4">
        <v>300</v>
      </c>
      <c r="G112" s="17" t="e">
        <f t="shared" si="16"/>
        <v>#REF!</v>
      </c>
      <c r="H112" s="20" t="e">
        <f t="shared" si="17"/>
        <v>#REF!</v>
      </c>
      <c r="I112" s="30"/>
      <c r="K112" s="16">
        <v>3</v>
      </c>
      <c r="L112" s="14" t="e">
        <f t="shared" si="9"/>
        <v>#REF!</v>
      </c>
      <c r="M112" s="14">
        <v>3</v>
      </c>
      <c r="N112" s="14" t="e">
        <f t="shared" si="10"/>
        <v>#REF!</v>
      </c>
      <c r="O112" s="14"/>
      <c r="P112" s="14" t="e">
        <f t="shared" si="11"/>
        <v>#REF!</v>
      </c>
      <c r="Q112" s="14">
        <f t="shared" si="12"/>
        <v>900</v>
      </c>
      <c r="R112" s="14">
        <f t="shared" si="13"/>
        <v>900</v>
      </c>
      <c r="S112" s="14">
        <f t="shared" si="14"/>
        <v>0</v>
      </c>
      <c r="T112" s="15" t="e">
        <f t="shared" si="15"/>
        <v>#REF!</v>
      </c>
      <c r="U112"/>
    </row>
    <row r="113" spans="1:21" ht="33">
      <c r="A113" s="3" t="s">
        <v>679</v>
      </c>
      <c r="B113" s="3" t="s">
        <v>1369</v>
      </c>
      <c r="C113" s="3" t="s">
        <v>1326</v>
      </c>
      <c r="D113" s="3" t="s">
        <v>1370</v>
      </c>
      <c r="E113" s="3" t="s">
        <v>25</v>
      </c>
      <c r="F113" s="4">
        <v>200</v>
      </c>
      <c r="G113" s="17" t="e">
        <f t="shared" si="16"/>
        <v>#REF!</v>
      </c>
      <c r="H113" s="20" t="e">
        <f t="shared" si="17"/>
        <v>#REF!</v>
      </c>
      <c r="I113" s="30"/>
      <c r="K113" s="16">
        <v>3</v>
      </c>
      <c r="L113" s="14" t="e">
        <f t="shared" si="9"/>
        <v>#REF!</v>
      </c>
      <c r="M113" s="14">
        <v>2.5</v>
      </c>
      <c r="N113" s="14" t="e">
        <f t="shared" si="10"/>
        <v>#REF!</v>
      </c>
      <c r="O113" s="14"/>
      <c r="P113" s="14" t="e">
        <f t="shared" si="11"/>
        <v>#REF!</v>
      </c>
      <c r="Q113" s="14">
        <f t="shared" si="12"/>
        <v>600</v>
      </c>
      <c r="R113" s="14">
        <f t="shared" si="13"/>
        <v>500</v>
      </c>
      <c r="S113" s="14">
        <f t="shared" si="14"/>
        <v>0</v>
      </c>
      <c r="T113" s="15" t="e">
        <f t="shared" si="15"/>
        <v>#REF!</v>
      </c>
      <c r="U113"/>
    </row>
    <row r="114" spans="1:21" ht="16.5">
      <c r="A114" s="3" t="s">
        <v>682</v>
      </c>
      <c r="B114" s="3" t="s">
        <v>1480</v>
      </c>
      <c r="C114" s="3" t="s">
        <v>1326</v>
      </c>
      <c r="D114" s="3" t="s">
        <v>1481</v>
      </c>
      <c r="E114" s="3" t="s">
        <v>25</v>
      </c>
      <c r="F114" s="4">
        <v>1250</v>
      </c>
      <c r="G114" s="17" t="e">
        <f t="shared" si="16"/>
        <v>#REF!</v>
      </c>
      <c r="H114" s="20" t="e">
        <f t="shared" si="17"/>
        <v>#REF!</v>
      </c>
      <c r="I114" s="30"/>
      <c r="K114" s="16">
        <v>3</v>
      </c>
      <c r="L114" s="14" t="e">
        <f t="shared" si="9"/>
        <v>#REF!</v>
      </c>
      <c r="M114" s="14">
        <v>2.5</v>
      </c>
      <c r="N114" s="14" t="e">
        <f t="shared" si="10"/>
        <v>#REF!</v>
      </c>
      <c r="O114" s="14"/>
      <c r="P114" s="14" t="e">
        <f t="shared" si="11"/>
        <v>#REF!</v>
      </c>
      <c r="Q114" s="14">
        <f t="shared" si="12"/>
        <v>3750</v>
      </c>
      <c r="R114" s="14">
        <f t="shared" si="13"/>
        <v>3125</v>
      </c>
      <c r="S114" s="14">
        <f t="shared" si="14"/>
        <v>0</v>
      </c>
      <c r="T114" s="15" t="e">
        <f t="shared" si="15"/>
        <v>#REF!</v>
      </c>
      <c r="U114"/>
    </row>
    <row r="115" spans="1:21" ht="33">
      <c r="A115" s="3" t="s">
        <v>684</v>
      </c>
      <c r="B115" s="3" t="s">
        <v>1482</v>
      </c>
      <c r="C115" s="3" t="s">
        <v>1326</v>
      </c>
      <c r="D115" s="3" t="s">
        <v>1429</v>
      </c>
      <c r="E115" s="3" t="s">
        <v>25</v>
      </c>
      <c r="F115" s="4">
        <v>740</v>
      </c>
      <c r="G115" s="17" t="e">
        <f t="shared" si="16"/>
        <v>#REF!</v>
      </c>
      <c r="H115" s="20" t="e">
        <f t="shared" si="17"/>
        <v>#REF!</v>
      </c>
      <c r="I115" s="30"/>
      <c r="K115" s="16">
        <v>12</v>
      </c>
      <c r="L115" s="14" t="e">
        <f t="shared" si="9"/>
        <v>#REF!</v>
      </c>
      <c r="M115" s="14">
        <v>19</v>
      </c>
      <c r="N115" s="14" t="e">
        <f t="shared" si="10"/>
        <v>#REF!</v>
      </c>
      <c r="O115" s="14"/>
      <c r="P115" s="14" t="e">
        <f t="shared" si="11"/>
        <v>#REF!</v>
      </c>
      <c r="Q115" s="14">
        <f t="shared" si="12"/>
        <v>8880</v>
      </c>
      <c r="R115" s="14">
        <f t="shared" si="13"/>
        <v>14060</v>
      </c>
      <c r="S115" s="14">
        <f t="shared" si="14"/>
        <v>0</v>
      </c>
      <c r="T115" s="15" t="e">
        <f t="shared" si="15"/>
        <v>#REF!</v>
      </c>
      <c r="U115"/>
    </row>
    <row r="116" spans="1:21" ht="33">
      <c r="A116" s="3" t="s">
        <v>687</v>
      </c>
      <c r="B116" s="3" t="s">
        <v>1482</v>
      </c>
      <c r="C116" s="3" t="s">
        <v>1326</v>
      </c>
      <c r="D116" s="3" t="s">
        <v>1483</v>
      </c>
      <c r="E116" s="3" t="s">
        <v>25</v>
      </c>
      <c r="F116" s="4">
        <v>580</v>
      </c>
      <c r="G116" s="17" t="e">
        <f t="shared" si="16"/>
        <v>#REF!</v>
      </c>
      <c r="H116" s="20" t="e">
        <f t="shared" si="17"/>
        <v>#REF!</v>
      </c>
      <c r="I116" s="30"/>
      <c r="K116" s="16">
        <v>10</v>
      </c>
      <c r="L116" s="14" t="e">
        <f t="shared" si="9"/>
        <v>#REF!</v>
      </c>
      <c r="M116" s="14">
        <v>11</v>
      </c>
      <c r="N116" s="14" t="e">
        <f t="shared" si="10"/>
        <v>#REF!</v>
      </c>
      <c r="O116" s="14"/>
      <c r="P116" s="14" t="e">
        <f t="shared" si="11"/>
        <v>#REF!</v>
      </c>
      <c r="Q116" s="14">
        <f t="shared" si="12"/>
        <v>5800</v>
      </c>
      <c r="R116" s="14">
        <f t="shared" si="13"/>
        <v>6380</v>
      </c>
      <c r="S116" s="14">
        <f t="shared" si="14"/>
        <v>0</v>
      </c>
      <c r="T116" s="15" t="e">
        <f t="shared" si="15"/>
        <v>#REF!</v>
      </c>
      <c r="U116"/>
    </row>
    <row r="117" spans="1:21" ht="33">
      <c r="A117" s="3" t="s">
        <v>690</v>
      </c>
      <c r="B117" s="3" t="s">
        <v>1373</v>
      </c>
      <c r="C117" s="3" t="s">
        <v>1326</v>
      </c>
      <c r="D117" s="3" t="s">
        <v>1484</v>
      </c>
      <c r="E117" s="3" t="s">
        <v>25</v>
      </c>
      <c r="F117" s="4">
        <v>5100</v>
      </c>
      <c r="G117" s="17" t="e">
        <f t="shared" si="16"/>
        <v>#REF!</v>
      </c>
      <c r="H117" s="20" t="e">
        <f t="shared" si="17"/>
        <v>#REF!</v>
      </c>
      <c r="I117" s="30"/>
      <c r="K117" s="16">
        <v>4.5</v>
      </c>
      <c r="L117" s="14" t="e">
        <f t="shared" si="9"/>
        <v>#REF!</v>
      </c>
      <c r="M117" s="14">
        <v>4.5</v>
      </c>
      <c r="N117" s="14" t="e">
        <f t="shared" si="10"/>
        <v>#REF!</v>
      </c>
      <c r="O117" s="14"/>
      <c r="P117" s="14" t="e">
        <f t="shared" si="11"/>
        <v>#REF!</v>
      </c>
      <c r="Q117" s="14">
        <f t="shared" si="12"/>
        <v>22950</v>
      </c>
      <c r="R117" s="14">
        <f t="shared" si="13"/>
        <v>22950</v>
      </c>
      <c r="S117" s="14">
        <f t="shared" si="14"/>
        <v>0</v>
      </c>
      <c r="T117" s="15" t="e">
        <f t="shared" si="15"/>
        <v>#REF!</v>
      </c>
      <c r="U117"/>
    </row>
    <row r="118" spans="1:21" ht="33">
      <c r="A118" s="3" t="s">
        <v>693</v>
      </c>
      <c r="B118" s="3" t="s">
        <v>1373</v>
      </c>
      <c r="C118" s="3" t="s">
        <v>1326</v>
      </c>
      <c r="D118" s="3" t="s">
        <v>1485</v>
      </c>
      <c r="E118" s="3" t="s">
        <v>25</v>
      </c>
      <c r="F118" s="4">
        <v>400</v>
      </c>
      <c r="G118" s="17" t="e">
        <f t="shared" si="16"/>
        <v>#REF!</v>
      </c>
      <c r="H118" s="20" t="e">
        <f t="shared" si="17"/>
        <v>#REF!</v>
      </c>
      <c r="I118" s="30"/>
      <c r="K118" s="16">
        <v>4.5</v>
      </c>
      <c r="L118" s="14" t="e">
        <f t="shared" si="9"/>
        <v>#REF!</v>
      </c>
      <c r="M118" s="14">
        <v>4.5</v>
      </c>
      <c r="N118" s="14" t="e">
        <f t="shared" si="10"/>
        <v>#REF!</v>
      </c>
      <c r="O118" s="14"/>
      <c r="P118" s="14" t="e">
        <f t="shared" si="11"/>
        <v>#REF!</v>
      </c>
      <c r="Q118" s="14">
        <f t="shared" si="12"/>
        <v>1800</v>
      </c>
      <c r="R118" s="14">
        <f t="shared" si="13"/>
        <v>1800</v>
      </c>
      <c r="S118" s="14">
        <f t="shared" si="14"/>
        <v>0</v>
      </c>
      <c r="T118" s="15" t="e">
        <f t="shared" si="15"/>
        <v>#REF!</v>
      </c>
      <c r="U118"/>
    </row>
    <row r="119" spans="1:21" ht="16.5">
      <c r="A119" s="3" t="s">
        <v>696</v>
      </c>
      <c r="B119" s="3" t="s">
        <v>1486</v>
      </c>
      <c r="C119" s="3" t="s">
        <v>1326</v>
      </c>
      <c r="D119" s="3" t="s">
        <v>1487</v>
      </c>
      <c r="E119" s="3" t="s">
        <v>25</v>
      </c>
      <c r="F119" s="4">
        <v>250</v>
      </c>
      <c r="G119" s="17" t="e">
        <f t="shared" si="16"/>
        <v>#REF!</v>
      </c>
      <c r="H119" s="20" t="e">
        <f t="shared" si="17"/>
        <v>#REF!</v>
      </c>
      <c r="I119" s="30"/>
      <c r="K119" s="16">
        <v>12</v>
      </c>
      <c r="L119" s="14" t="e">
        <f t="shared" si="9"/>
        <v>#REF!</v>
      </c>
      <c r="M119" s="14">
        <v>19</v>
      </c>
      <c r="N119" s="14" t="e">
        <f t="shared" si="10"/>
        <v>#REF!</v>
      </c>
      <c r="O119" s="14"/>
      <c r="P119" s="14" t="e">
        <f t="shared" si="11"/>
        <v>#REF!</v>
      </c>
      <c r="Q119" s="14">
        <f t="shared" si="12"/>
        <v>3000</v>
      </c>
      <c r="R119" s="14">
        <f t="shared" si="13"/>
        <v>4750</v>
      </c>
      <c r="S119" s="14">
        <f t="shared" si="14"/>
        <v>0</v>
      </c>
      <c r="T119" s="15" t="e">
        <f t="shared" si="15"/>
        <v>#REF!</v>
      </c>
      <c r="U119"/>
    </row>
    <row r="120" spans="1:21" ht="16.5">
      <c r="A120" s="3" t="s">
        <v>698</v>
      </c>
      <c r="B120" s="3" t="s">
        <v>1486</v>
      </c>
      <c r="C120" s="3" t="s">
        <v>1326</v>
      </c>
      <c r="D120" s="3" t="s">
        <v>1488</v>
      </c>
      <c r="E120" s="3" t="s">
        <v>25</v>
      </c>
      <c r="F120" s="4">
        <v>100</v>
      </c>
      <c r="G120" s="17" t="e">
        <f t="shared" si="16"/>
        <v>#REF!</v>
      </c>
      <c r="H120" s="20" t="e">
        <f t="shared" si="17"/>
        <v>#REF!</v>
      </c>
      <c r="I120" s="30"/>
      <c r="K120" s="16">
        <v>10</v>
      </c>
      <c r="L120" s="14" t="e">
        <f t="shared" si="9"/>
        <v>#REF!</v>
      </c>
      <c r="M120" s="14">
        <v>11</v>
      </c>
      <c r="N120" s="14" t="e">
        <f t="shared" si="10"/>
        <v>#REF!</v>
      </c>
      <c r="O120" s="14"/>
      <c r="P120" s="14" t="e">
        <f t="shared" si="11"/>
        <v>#REF!</v>
      </c>
      <c r="Q120" s="14">
        <f t="shared" si="12"/>
        <v>1000</v>
      </c>
      <c r="R120" s="14">
        <f t="shared" si="13"/>
        <v>1100</v>
      </c>
      <c r="S120" s="14">
        <f t="shared" si="14"/>
        <v>0</v>
      </c>
      <c r="T120" s="15" t="e">
        <f t="shared" si="15"/>
        <v>#REF!</v>
      </c>
      <c r="U120"/>
    </row>
    <row r="121" spans="1:21" ht="16.5">
      <c r="A121" s="3" t="s">
        <v>703</v>
      </c>
      <c r="B121" s="3" t="s">
        <v>1371</v>
      </c>
      <c r="C121" s="3" t="s">
        <v>1326</v>
      </c>
      <c r="D121" s="3" t="s">
        <v>1489</v>
      </c>
      <c r="E121" s="3" t="s">
        <v>25</v>
      </c>
      <c r="F121" s="4">
        <v>2850</v>
      </c>
      <c r="G121" s="17" t="e">
        <f t="shared" si="16"/>
        <v>#REF!</v>
      </c>
      <c r="H121" s="20" t="e">
        <f t="shared" si="17"/>
        <v>#REF!</v>
      </c>
      <c r="I121" s="30"/>
      <c r="K121" s="16">
        <v>4.5</v>
      </c>
      <c r="L121" s="14" t="e">
        <f t="shared" si="9"/>
        <v>#REF!</v>
      </c>
      <c r="M121" s="14">
        <v>4.5</v>
      </c>
      <c r="N121" s="14" t="e">
        <f t="shared" si="10"/>
        <v>#REF!</v>
      </c>
      <c r="O121" s="14"/>
      <c r="P121" s="14" t="e">
        <f t="shared" si="11"/>
        <v>#REF!</v>
      </c>
      <c r="Q121" s="14">
        <f t="shared" si="12"/>
        <v>12825</v>
      </c>
      <c r="R121" s="14">
        <f t="shared" si="13"/>
        <v>12825</v>
      </c>
      <c r="S121" s="14">
        <f t="shared" si="14"/>
        <v>0</v>
      </c>
      <c r="T121" s="15" t="e">
        <f t="shared" si="15"/>
        <v>#REF!</v>
      </c>
      <c r="U121"/>
    </row>
    <row r="122" spans="1:21" ht="16.5">
      <c r="A122" s="3" t="s">
        <v>706</v>
      </c>
      <c r="B122" s="3" t="s">
        <v>1490</v>
      </c>
      <c r="C122" s="3" t="s">
        <v>1326</v>
      </c>
      <c r="D122" s="3" t="s">
        <v>1491</v>
      </c>
      <c r="E122" s="3" t="s">
        <v>25</v>
      </c>
      <c r="F122" s="4">
        <v>100</v>
      </c>
      <c r="G122" s="17" t="e">
        <f t="shared" si="16"/>
        <v>#REF!</v>
      </c>
      <c r="H122" s="20" t="e">
        <f t="shared" si="17"/>
        <v>#REF!</v>
      </c>
      <c r="I122" s="30"/>
      <c r="K122" s="16">
        <v>7.5</v>
      </c>
      <c r="L122" s="14" t="e">
        <f t="shared" si="9"/>
        <v>#REF!</v>
      </c>
      <c r="M122" s="14">
        <v>9</v>
      </c>
      <c r="N122" s="14" t="e">
        <f t="shared" si="10"/>
        <v>#REF!</v>
      </c>
      <c r="O122" s="14"/>
      <c r="P122" s="14" t="e">
        <f t="shared" si="11"/>
        <v>#REF!</v>
      </c>
      <c r="Q122" s="14">
        <f t="shared" si="12"/>
        <v>750</v>
      </c>
      <c r="R122" s="14">
        <f t="shared" si="13"/>
        <v>900</v>
      </c>
      <c r="S122" s="14">
        <f t="shared" si="14"/>
        <v>0</v>
      </c>
      <c r="T122" s="15" t="e">
        <f t="shared" si="15"/>
        <v>#REF!</v>
      </c>
      <c r="U122"/>
    </row>
    <row r="123" spans="1:21" ht="16.5">
      <c r="A123" s="3" t="s">
        <v>708</v>
      </c>
      <c r="B123" s="3" t="s">
        <v>1490</v>
      </c>
      <c r="C123" s="3" t="s">
        <v>1326</v>
      </c>
      <c r="D123" s="3" t="s">
        <v>1492</v>
      </c>
      <c r="E123" s="3" t="s">
        <v>25</v>
      </c>
      <c r="F123" s="4">
        <v>45</v>
      </c>
      <c r="G123" s="17" t="e">
        <f t="shared" si="16"/>
        <v>#REF!</v>
      </c>
      <c r="H123" s="20" t="e">
        <f t="shared" si="17"/>
        <v>#REF!</v>
      </c>
      <c r="I123" s="30"/>
      <c r="K123" s="16">
        <v>7.5</v>
      </c>
      <c r="L123" s="14" t="e">
        <f t="shared" si="9"/>
        <v>#REF!</v>
      </c>
      <c r="M123" s="14">
        <v>9</v>
      </c>
      <c r="N123" s="14" t="e">
        <f t="shared" si="10"/>
        <v>#REF!</v>
      </c>
      <c r="O123" s="14"/>
      <c r="P123" s="14" t="e">
        <f t="shared" si="11"/>
        <v>#REF!</v>
      </c>
      <c r="Q123" s="14">
        <f t="shared" si="12"/>
        <v>337.5</v>
      </c>
      <c r="R123" s="14">
        <f t="shared" si="13"/>
        <v>405</v>
      </c>
      <c r="S123" s="14">
        <f t="shared" si="14"/>
        <v>0</v>
      </c>
      <c r="T123" s="15" t="e">
        <f t="shared" si="15"/>
        <v>#REF!</v>
      </c>
      <c r="U123"/>
    </row>
    <row r="124" spans="1:21" ht="16.5">
      <c r="A124" s="3" t="s">
        <v>711</v>
      </c>
      <c r="B124" s="3" t="s">
        <v>1371</v>
      </c>
      <c r="C124" s="3" t="s">
        <v>1326</v>
      </c>
      <c r="D124" s="3" t="s">
        <v>1372</v>
      </c>
      <c r="E124" s="3" t="s">
        <v>25</v>
      </c>
      <c r="F124" s="4">
        <v>90</v>
      </c>
      <c r="G124" s="17" t="e">
        <f t="shared" si="16"/>
        <v>#REF!</v>
      </c>
      <c r="H124" s="20" t="e">
        <f t="shared" si="17"/>
        <v>#REF!</v>
      </c>
      <c r="I124" s="30"/>
      <c r="K124" s="16">
        <v>4.5</v>
      </c>
      <c r="L124" s="14" t="e">
        <f t="shared" si="9"/>
        <v>#REF!</v>
      </c>
      <c r="M124" s="14">
        <v>4.5</v>
      </c>
      <c r="N124" s="14" t="e">
        <f t="shared" si="10"/>
        <v>#REF!</v>
      </c>
      <c r="O124" s="14"/>
      <c r="P124" s="14" t="e">
        <f t="shared" si="11"/>
        <v>#REF!</v>
      </c>
      <c r="Q124" s="14">
        <f t="shared" si="12"/>
        <v>405</v>
      </c>
      <c r="R124" s="14">
        <f t="shared" si="13"/>
        <v>405</v>
      </c>
      <c r="S124" s="14">
        <f t="shared" si="14"/>
        <v>0</v>
      </c>
      <c r="T124" s="15" t="e">
        <f t="shared" si="15"/>
        <v>#REF!</v>
      </c>
      <c r="U124"/>
    </row>
    <row r="125" spans="1:21" ht="16.5">
      <c r="A125" s="3" t="s">
        <v>713</v>
      </c>
      <c r="B125" s="3" t="s">
        <v>1493</v>
      </c>
      <c r="C125" s="3" t="s">
        <v>1326</v>
      </c>
      <c r="D125" s="3" t="s">
        <v>1494</v>
      </c>
      <c r="E125" s="3" t="s">
        <v>25</v>
      </c>
      <c r="F125" s="4">
        <v>1850</v>
      </c>
      <c r="G125" s="17" t="e">
        <f t="shared" si="16"/>
        <v>#REF!</v>
      </c>
      <c r="H125" s="20" t="e">
        <f t="shared" si="17"/>
        <v>#REF!</v>
      </c>
      <c r="I125" s="30"/>
      <c r="K125" s="16">
        <v>4.5</v>
      </c>
      <c r="L125" s="14" t="e">
        <f t="shared" si="9"/>
        <v>#REF!</v>
      </c>
      <c r="M125" s="14">
        <v>4.5</v>
      </c>
      <c r="N125" s="14" t="e">
        <f t="shared" si="10"/>
        <v>#REF!</v>
      </c>
      <c r="O125" s="14"/>
      <c r="P125" s="14" t="e">
        <f t="shared" si="11"/>
        <v>#REF!</v>
      </c>
      <c r="Q125" s="14">
        <f t="shared" si="12"/>
        <v>8325</v>
      </c>
      <c r="R125" s="14">
        <f t="shared" si="13"/>
        <v>8325</v>
      </c>
      <c r="S125" s="14">
        <f t="shared" si="14"/>
        <v>0</v>
      </c>
      <c r="T125" s="15" t="e">
        <f t="shared" si="15"/>
        <v>#REF!</v>
      </c>
      <c r="U125"/>
    </row>
    <row r="126" spans="1:21" ht="16.5">
      <c r="A126" s="3" t="s">
        <v>715</v>
      </c>
      <c r="B126" s="3" t="s">
        <v>1347</v>
      </c>
      <c r="C126" s="3" t="s">
        <v>1326</v>
      </c>
      <c r="D126" s="3" t="s">
        <v>1348</v>
      </c>
      <c r="E126" s="3" t="s">
        <v>27</v>
      </c>
      <c r="F126" s="4">
        <v>110</v>
      </c>
      <c r="G126" s="17" t="e">
        <f t="shared" si="16"/>
        <v>#REF!</v>
      </c>
      <c r="H126" s="20" t="e">
        <f t="shared" si="17"/>
        <v>#REF!</v>
      </c>
      <c r="I126" s="30"/>
      <c r="K126" s="16">
        <v>5</v>
      </c>
      <c r="L126" s="14" t="e">
        <f t="shared" si="9"/>
        <v>#REF!</v>
      </c>
      <c r="M126" s="14">
        <v>1.5</v>
      </c>
      <c r="N126" s="14" t="e">
        <f t="shared" si="10"/>
        <v>#REF!</v>
      </c>
      <c r="O126" s="14"/>
      <c r="P126" s="14" t="e">
        <f t="shared" si="11"/>
        <v>#REF!</v>
      </c>
      <c r="Q126" s="14">
        <f t="shared" si="12"/>
        <v>550</v>
      </c>
      <c r="R126" s="14">
        <f t="shared" si="13"/>
        <v>165</v>
      </c>
      <c r="S126" s="14">
        <f t="shared" si="14"/>
        <v>0</v>
      </c>
      <c r="T126" s="15" t="e">
        <f t="shared" si="15"/>
        <v>#REF!</v>
      </c>
      <c r="U126"/>
    </row>
    <row r="127" spans="1:21" ht="16.5">
      <c r="A127" s="3" t="s">
        <v>717</v>
      </c>
      <c r="B127" s="3" t="s">
        <v>1347</v>
      </c>
      <c r="C127" s="3" t="s">
        <v>1326</v>
      </c>
      <c r="D127" s="3" t="s">
        <v>1495</v>
      </c>
      <c r="E127" s="3" t="s">
        <v>27</v>
      </c>
      <c r="F127" s="4">
        <v>140</v>
      </c>
      <c r="G127" s="17" t="e">
        <f t="shared" si="16"/>
        <v>#REF!</v>
      </c>
      <c r="H127" s="20" t="e">
        <f t="shared" si="17"/>
        <v>#REF!</v>
      </c>
      <c r="I127" s="30"/>
      <c r="K127" s="16">
        <v>5</v>
      </c>
      <c r="L127" s="14" t="e">
        <f t="shared" si="9"/>
        <v>#REF!</v>
      </c>
      <c r="M127" s="14">
        <v>1.5</v>
      </c>
      <c r="N127" s="14" t="e">
        <f t="shared" si="10"/>
        <v>#REF!</v>
      </c>
      <c r="O127" s="14"/>
      <c r="P127" s="14" t="e">
        <f t="shared" si="11"/>
        <v>#REF!</v>
      </c>
      <c r="Q127" s="14">
        <f t="shared" si="12"/>
        <v>700</v>
      </c>
      <c r="R127" s="14">
        <f t="shared" si="13"/>
        <v>210</v>
      </c>
      <c r="S127" s="14">
        <f t="shared" si="14"/>
        <v>0</v>
      </c>
      <c r="T127" s="15" t="e">
        <f t="shared" si="15"/>
        <v>#REF!</v>
      </c>
      <c r="U127"/>
    </row>
    <row r="128" spans="1:21" ht="33">
      <c r="A128" s="3" t="s">
        <v>720</v>
      </c>
      <c r="B128" s="3" t="s">
        <v>1441</v>
      </c>
      <c r="C128" s="3" t="s">
        <v>1326</v>
      </c>
      <c r="D128" s="3" t="s">
        <v>1442</v>
      </c>
      <c r="E128" s="3" t="s">
        <v>1439</v>
      </c>
      <c r="F128" s="4">
        <v>110</v>
      </c>
      <c r="G128" s="17" t="e">
        <f t="shared" si="16"/>
        <v>#REF!</v>
      </c>
      <c r="H128" s="20" t="e">
        <f t="shared" si="17"/>
        <v>#REF!</v>
      </c>
      <c r="I128" s="30"/>
      <c r="K128" s="16">
        <v>5</v>
      </c>
      <c r="L128" s="14" t="e">
        <f t="shared" si="9"/>
        <v>#REF!</v>
      </c>
      <c r="M128" s="14"/>
      <c r="N128" s="14" t="e">
        <f t="shared" si="10"/>
        <v>#REF!</v>
      </c>
      <c r="O128" s="14"/>
      <c r="P128" s="14" t="e">
        <f t="shared" si="11"/>
        <v>#REF!</v>
      </c>
      <c r="Q128" s="14">
        <f t="shared" si="12"/>
        <v>550</v>
      </c>
      <c r="R128" s="14">
        <f t="shared" si="13"/>
        <v>0</v>
      </c>
      <c r="S128" s="14">
        <f t="shared" si="14"/>
        <v>0</v>
      </c>
      <c r="T128" s="15" t="e">
        <f t="shared" si="15"/>
        <v>#REF!</v>
      </c>
      <c r="U128"/>
    </row>
    <row r="129" spans="1:21" ht="33">
      <c r="A129" s="3" t="s">
        <v>723</v>
      </c>
      <c r="B129" s="3" t="s">
        <v>1496</v>
      </c>
      <c r="C129" s="3" t="s">
        <v>1326</v>
      </c>
      <c r="D129" s="3" t="s">
        <v>1497</v>
      </c>
      <c r="E129" s="3" t="s">
        <v>1439</v>
      </c>
      <c r="F129" s="4">
        <v>140</v>
      </c>
      <c r="G129" s="17" t="e">
        <f t="shared" si="16"/>
        <v>#REF!</v>
      </c>
      <c r="H129" s="20" t="e">
        <f t="shared" si="17"/>
        <v>#REF!</v>
      </c>
      <c r="I129" s="30"/>
      <c r="K129" s="16">
        <v>5</v>
      </c>
      <c r="L129" s="14" t="e">
        <f t="shared" si="9"/>
        <v>#REF!</v>
      </c>
      <c r="M129" s="14">
        <v>1.5</v>
      </c>
      <c r="N129" s="14" t="e">
        <f t="shared" si="10"/>
        <v>#REF!</v>
      </c>
      <c r="O129" s="14"/>
      <c r="P129" s="14" t="e">
        <f t="shared" si="11"/>
        <v>#REF!</v>
      </c>
      <c r="Q129" s="14">
        <f t="shared" si="12"/>
        <v>700</v>
      </c>
      <c r="R129" s="14">
        <f t="shared" si="13"/>
        <v>210</v>
      </c>
      <c r="S129" s="14">
        <f t="shared" si="14"/>
        <v>0</v>
      </c>
      <c r="T129" s="15" t="e">
        <f t="shared" si="15"/>
        <v>#REF!</v>
      </c>
      <c r="U129"/>
    </row>
    <row r="130" spans="1:21" ht="33">
      <c r="A130" s="3" t="s">
        <v>730</v>
      </c>
      <c r="B130" s="3" t="s">
        <v>1477</v>
      </c>
      <c r="C130" s="3" t="s">
        <v>1326</v>
      </c>
      <c r="D130" s="3" t="s">
        <v>1478</v>
      </c>
      <c r="E130" s="3" t="s">
        <v>1439</v>
      </c>
      <c r="F130" s="4">
        <v>1128</v>
      </c>
      <c r="G130" s="17" t="e">
        <f t="shared" si="16"/>
        <v>#REF!</v>
      </c>
      <c r="H130" s="20" t="e">
        <f t="shared" si="17"/>
        <v>#REF!</v>
      </c>
      <c r="I130" s="30"/>
      <c r="K130" s="16">
        <v>3</v>
      </c>
      <c r="L130" s="14" t="e">
        <f t="shared" si="9"/>
        <v>#REF!</v>
      </c>
      <c r="M130" s="14">
        <v>1</v>
      </c>
      <c r="N130" s="14" t="e">
        <f t="shared" si="10"/>
        <v>#REF!</v>
      </c>
      <c r="O130" s="14"/>
      <c r="P130" s="14" t="e">
        <f t="shared" si="11"/>
        <v>#REF!</v>
      </c>
      <c r="Q130" s="14">
        <f t="shared" si="12"/>
        <v>3384</v>
      </c>
      <c r="R130" s="14">
        <f t="shared" si="13"/>
        <v>1128</v>
      </c>
      <c r="S130" s="14">
        <f t="shared" si="14"/>
        <v>0</v>
      </c>
      <c r="T130" s="15" t="e">
        <f t="shared" si="15"/>
        <v>#REF!</v>
      </c>
      <c r="U130"/>
    </row>
    <row r="131" spans="1:21" ht="49.5">
      <c r="A131" s="3" t="s">
        <v>733</v>
      </c>
      <c r="B131" s="3" t="s">
        <v>1498</v>
      </c>
      <c r="C131" s="3" t="s">
        <v>1326</v>
      </c>
      <c r="D131" s="3" t="s">
        <v>1499</v>
      </c>
      <c r="E131" s="3" t="s">
        <v>27</v>
      </c>
      <c r="F131" s="4">
        <v>240</v>
      </c>
      <c r="G131" s="17" t="e">
        <f t="shared" si="16"/>
        <v>#REF!</v>
      </c>
      <c r="H131" s="20" t="e">
        <f t="shared" si="17"/>
        <v>#REF!</v>
      </c>
      <c r="I131" s="30"/>
      <c r="K131" s="16">
        <v>5</v>
      </c>
      <c r="L131" s="14" t="e">
        <f t="shared" si="9"/>
        <v>#REF!</v>
      </c>
      <c r="M131" s="14"/>
      <c r="N131" s="14" t="e">
        <f t="shared" si="10"/>
        <v>#REF!</v>
      </c>
      <c r="O131" s="14"/>
      <c r="P131" s="14" t="e">
        <f t="shared" si="11"/>
        <v>#REF!</v>
      </c>
      <c r="Q131" s="14">
        <f t="shared" si="12"/>
        <v>1200</v>
      </c>
      <c r="R131" s="14">
        <f t="shared" si="13"/>
        <v>0</v>
      </c>
      <c r="S131" s="14">
        <f t="shared" si="14"/>
        <v>0</v>
      </c>
      <c r="T131" s="15" t="e">
        <f t="shared" si="15"/>
        <v>#REF!</v>
      </c>
      <c r="U131"/>
    </row>
    <row r="132" spans="1:21" ht="33">
      <c r="A132" s="3" t="s">
        <v>736</v>
      </c>
      <c r="B132" s="3" t="s">
        <v>1469</v>
      </c>
      <c r="C132" s="3" t="s">
        <v>1326</v>
      </c>
      <c r="D132" s="3" t="s">
        <v>1500</v>
      </c>
      <c r="E132" s="3" t="s">
        <v>27</v>
      </c>
      <c r="F132" s="4">
        <v>240</v>
      </c>
      <c r="G132" s="17" t="e">
        <f t="shared" si="16"/>
        <v>#REF!</v>
      </c>
      <c r="H132" s="20" t="e">
        <f t="shared" si="17"/>
        <v>#REF!</v>
      </c>
      <c r="I132" s="30"/>
      <c r="K132" s="16">
        <v>6.5</v>
      </c>
      <c r="L132" s="14" t="e">
        <f t="shared" si="9"/>
        <v>#REF!</v>
      </c>
      <c r="M132" s="14">
        <v>5</v>
      </c>
      <c r="N132" s="14" t="e">
        <f t="shared" si="10"/>
        <v>#REF!</v>
      </c>
      <c r="O132" s="14"/>
      <c r="P132" s="14" t="e">
        <f t="shared" si="11"/>
        <v>#REF!</v>
      </c>
      <c r="Q132" s="14">
        <f t="shared" si="12"/>
        <v>1560</v>
      </c>
      <c r="R132" s="14">
        <f t="shared" si="13"/>
        <v>1200</v>
      </c>
      <c r="S132" s="14">
        <f t="shared" si="14"/>
        <v>0</v>
      </c>
      <c r="T132" s="15" t="e">
        <f t="shared" si="15"/>
        <v>#REF!</v>
      </c>
      <c r="U132"/>
    </row>
    <row r="133" spans="1:21" ht="66">
      <c r="A133" s="3" t="s">
        <v>739</v>
      </c>
      <c r="B133" s="3" t="s">
        <v>1501</v>
      </c>
      <c r="C133" s="3" t="s">
        <v>1462</v>
      </c>
      <c r="D133" s="3" t="s">
        <v>1502</v>
      </c>
      <c r="E133" s="3" t="s">
        <v>27</v>
      </c>
      <c r="F133" s="4">
        <v>2</v>
      </c>
      <c r="G133" s="17" t="e">
        <f t="shared" si="16"/>
        <v>#REF!</v>
      </c>
      <c r="H133" s="20" t="e">
        <f t="shared" ref="H133:H196" si="19">G133*F133</f>
        <v>#REF!</v>
      </c>
      <c r="I133" s="30"/>
      <c r="K133" s="16">
        <v>15</v>
      </c>
      <c r="L133" s="14" t="e">
        <f t="shared" ref="L133:L196" si="20">K133+K133*$U$1</f>
        <v>#REF!</v>
      </c>
      <c r="M133" s="14">
        <v>15</v>
      </c>
      <c r="N133" s="14" t="e">
        <f t="shared" ref="N133:N196" si="21">M133+M133*$U$1</f>
        <v>#REF!</v>
      </c>
      <c r="O133" s="14"/>
      <c r="P133" s="14" t="e">
        <f t="shared" ref="P133:P196" si="22">O133+O133*$U$1</f>
        <v>#REF!</v>
      </c>
      <c r="Q133" s="14">
        <f t="shared" ref="Q133:Q196" si="23">$F133*K133</f>
        <v>30</v>
      </c>
      <c r="R133" s="14">
        <f t="shared" ref="R133:R196" si="24">$F133*M133</f>
        <v>30</v>
      </c>
      <c r="S133" s="14">
        <f t="shared" ref="S133:S196" si="25">$F133*O133</f>
        <v>0</v>
      </c>
      <c r="T133" s="15" t="e">
        <f t="shared" ref="T133:T196" si="26">(Q133+R133+S133)+(Q133+R133+S133)*$U$1</f>
        <v>#REF!</v>
      </c>
      <c r="U133"/>
    </row>
    <row r="134" spans="1:21" ht="49.5">
      <c r="A134" s="3" t="s">
        <v>741</v>
      </c>
      <c r="B134" s="3" t="s">
        <v>1503</v>
      </c>
      <c r="C134" s="3" t="s">
        <v>1326</v>
      </c>
      <c r="D134" s="3" t="s">
        <v>1504</v>
      </c>
      <c r="E134" s="3" t="s">
        <v>27</v>
      </c>
      <c r="F134" s="4">
        <v>672</v>
      </c>
      <c r="G134" s="17" t="e">
        <f t="shared" ref="G134:G197" si="27">L134+N134+P134</f>
        <v>#REF!</v>
      </c>
      <c r="H134" s="20" t="e">
        <f t="shared" si="19"/>
        <v>#REF!</v>
      </c>
      <c r="I134" s="30"/>
      <c r="K134" s="16">
        <v>5</v>
      </c>
      <c r="L134" s="14" t="e">
        <f t="shared" si="9"/>
        <v>#REF!</v>
      </c>
      <c r="M134" s="14"/>
      <c r="N134" s="14" t="e">
        <f t="shared" si="21"/>
        <v>#REF!</v>
      </c>
      <c r="O134" s="14"/>
      <c r="P134" s="14" t="e">
        <f t="shared" si="22"/>
        <v>#REF!</v>
      </c>
      <c r="Q134" s="14">
        <f t="shared" si="23"/>
        <v>3360</v>
      </c>
      <c r="R134" s="14">
        <f t="shared" si="24"/>
        <v>0</v>
      </c>
      <c r="S134" s="14">
        <f t="shared" si="25"/>
        <v>0</v>
      </c>
      <c r="T134" s="15" t="e">
        <f t="shared" si="26"/>
        <v>#REF!</v>
      </c>
      <c r="U134"/>
    </row>
    <row r="135" spans="1:21" ht="33">
      <c r="A135" s="3" t="s">
        <v>743</v>
      </c>
      <c r="B135" s="3" t="s">
        <v>1505</v>
      </c>
      <c r="C135" s="3" t="s">
        <v>1326</v>
      </c>
      <c r="D135" s="3" t="s">
        <v>1506</v>
      </c>
      <c r="E135" s="3" t="s">
        <v>27</v>
      </c>
      <c r="F135" s="4">
        <v>672</v>
      </c>
      <c r="G135" s="17" t="e">
        <f t="shared" si="27"/>
        <v>#REF!</v>
      </c>
      <c r="H135" s="20" t="e">
        <f t="shared" si="19"/>
        <v>#REF!</v>
      </c>
      <c r="I135" s="30"/>
      <c r="K135" s="16">
        <v>6.5</v>
      </c>
      <c r="L135" s="14" t="e">
        <f>K135+K135*$U$1</f>
        <v>#REF!</v>
      </c>
      <c r="M135" s="14">
        <v>5</v>
      </c>
      <c r="N135" s="14" t="e">
        <f t="shared" si="21"/>
        <v>#REF!</v>
      </c>
      <c r="O135" s="14"/>
      <c r="P135" s="14" t="e">
        <f t="shared" si="22"/>
        <v>#REF!</v>
      </c>
      <c r="Q135" s="14">
        <f t="shared" si="23"/>
        <v>4368</v>
      </c>
      <c r="R135" s="14">
        <f t="shared" si="24"/>
        <v>3360</v>
      </c>
      <c r="S135" s="14">
        <f t="shared" si="25"/>
        <v>0</v>
      </c>
      <c r="T135" s="15" t="e">
        <f t="shared" si="26"/>
        <v>#REF!</v>
      </c>
      <c r="U135"/>
    </row>
    <row r="136" spans="1:21" ht="66">
      <c r="A136" s="3" t="s">
        <v>745</v>
      </c>
      <c r="B136" s="3" t="s">
        <v>709</v>
      </c>
      <c r="C136" s="3" t="s">
        <v>1462</v>
      </c>
      <c r="D136" s="3" t="s">
        <v>1507</v>
      </c>
      <c r="E136" s="3" t="s">
        <v>27</v>
      </c>
      <c r="F136" s="4">
        <v>85</v>
      </c>
      <c r="G136" s="17" t="e">
        <f t="shared" si="27"/>
        <v>#REF!</v>
      </c>
      <c r="H136" s="20" t="e">
        <f t="shared" si="19"/>
        <v>#REF!</v>
      </c>
      <c r="I136" s="30"/>
      <c r="K136" s="16">
        <v>15</v>
      </c>
      <c r="L136" s="14" t="e">
        <f t="shared" si="20"/>
        <v>#REF!</v>
      </c>
      <c r="M136" s="14">
        <v>15</v>
      </c>
      <c r="N136" s="14" t="e">
        <f t="shared" si="21"/>
        <v>#REF!</v>
      </c>
      <c r="O136" s="14"/>
      <c r="P136" s="14" t="e">
        <f t="shared" si="22"/>
        <v>#REF!</v>
      </c>
      <c r="Q136" s="14">
        <f t="shared" si="23"/>
        <v>1275</v>
      </c>
      <c r="R136" s="14">
        <f t="shared" si="24"/>
        <v>1275</v>
      </c>
      <c r="S136" s="14">
        <f t="shared" si="25"/>
        <v>0</v>
      </c>
      <c r="T136" s="15" t="e">
        <f t="shared" si="26"/>
        <v>#REF!</v>
      </c>
      <c r="U136"/>
    </row>
    <row r="137" spans="1:21" ht="49.5">
      <c r="A137" s="3" t="s">
        <v>747</v>
      </c>
      <c r="B137" s="3" t="s">
        <v>704</v>
      </c>
      <c r="C137" s="3" t="s">
        <v>1326</v>
      </c>
      <c r="D137" s="3" t="s">
        <v>1508</v>
      </c>
      <c r="E137" s="3" t="s">
        <v>27</v>
      </c>
      <c r="F137" s="4">
        <v>297</v>
      </c>
      <c r="G137" s="17" t="e">
        <f t="shared" si="27"/>
        <v>#REF!</v>
      </c>
      <c r="H137" s="20" t="e">
        <f t="shared" si="19"/>
        <v>#REF!</v>
      </c>
      <c r="I137" s="30"/>
      <c r="K137" s="16">
        <v>15</v>
      </c>
      <c r="L137" s="14" t="e">
        <f t="shared" si="20"/>
        <v>#REF!</v>
      </c>
      <c r="M137" s="14">
        <v>15</v>
      </c>
      <c r="N137" s="14" t="e">
        <f t="shared" si="21"/>
        <v>#REF!</v>
      </c>
      <c r="O137" s="14"/>
      <c r="P137" s="14" t="e">
        <f t="shared" si="22"/>
        <v>#REF!</v>
      </c>
      <c r="Q137" s="14">
        <f t="shared" si="23"/>
        <v>4455</v>
      </c>
      <c r="R137" s="14">
        <f t="shared" si="24"/>
        <v>4455</v>
      </c>
      <c r="S137" s="14">
        <f t="shared" si="25"/>
        <v>0</v>
      </c>
      <c r="T137" s="15" t="e">
        <f t="shared" si="26"/>
        <v>#REF!</v>
      </c>
      <c r="U137"/>
    </row>
    <row r="138" spans="1:21" ht="49.5">
      <c r="A138" s="3" t="s">
        <v>749</v>
      </c>
      <c r="B138" s="3" t="s">
        <v>704</v>
      </c>
      <c r="C138" s="3" t="s">
        <v>1462</v>
      </c>
      <c r="D138" s="3" t="s">
        <v>1509</v>
      </c>
      <c r="E138" s="3" t="s">
        <v>27</v>
      </c>
      <c r="F138" s="4">
        <v>157</v>
      </c>
      <c r="G138" s="17" t="e">
        <f t="shared" si="27"/>
        <v>#REF!</v>
      </c>
      <c r="H138" s="20" t="e">
        <f t="shared" si="19"/>
        <v>#REF!</v>
      </c>
      <c r="I138" s="30"/>
      <c r="K138" s="16">
        <v>15</v>
      </c>
      <c r="L138" s="14" t="e">
        <f t="shared" si="20"/>
        <v>#REF!</v>
      </c>
      <c r="M138" s="14">
        <v>15</v>
      </c>
      <c r="N138" s="14" t="e">
        <f t="shared" si="21"/>
        <v>#REF!</v>
      </c>
      <c r="O138" s="14"/>
      <c r="P138" s="14" t="e">
        <f t="shared" si="22"/>
        <v>#REF!</v>
      </c>
      <c r="Q138" s="14">
        <f t="shared" si="23"/>
        <v>2355</v>
      </c>
      <c r="R138" s="14">
        <f t="shared" si="24"/>
        <v>2355</v>
      </c>
      <c r="S138" s="14">
        <f t="shared" si="25"/>
        <v>0</v>
      </c>
      <c r="T138" s="15" t="e">
        <f t="shared" si="26"/>
        <v>#REF!</v>
      </c>
      <c r="U138"/>
    </row>
    <row r="139" spans="1:21" ht="49.5">
      <c r="A139" s="3" t="s">
        <v>751</v>
      </c>
      <c r="B139" s="3" t="s">
        <v>704</v>
      </c>
      <c r="C139" s="3" t="s">
        <v>1462</v>
      </c>
      <c r="D139" s="3" t="s">
        <v>1510</v>
      </c>
      <c r="E139" s="3" t="s">
        <v>27</v>
      </c>
      <c r="F139" s="4">
        <v>133</v>
      </c>
      <c r="G139" s="17" t="e">
        <f t="shared" si="27"/>
        <v>#REF!</v>
      </c>
      <c r="H139" s="20" t="e">
        <f t="shared" si="19"/>
        <v>#REF!</v>
      </c>
      <c r="I139" s="30"/>
      <c r="K139" s="16">
        <v>15</v>
      </c>
      <c r="L139" s="14" t="e">
        <f t="shared" si="20"/>
        <v>#REF!</v>
      </c>
      <c r="M139" s="14">
        <v>15</v>
      </c>
      <c r="N139" s="14" t="e">
        <f t="shared" si="21"/>
        <v>#REF!</v>
      </c>
      <c r="O139" s="14"/>
      <c r="P139" s="14" t="e">
        <f t="shared" si="22"/>
        <v>#REF!</v>
      </c>
      <c r="Q139" s="14">
        <f t="shared" si="23"/>
        <v>1995</v>
      </c>
      <c r="R139" s="14">
        <f t="shared" si="24"/>
        <v>1995</v>
      </c>
      <c r="S139" s="14">
        <f t="shared" si="25"/>
        <v>0</v>
      </c>
      <c r="T139" s="15" t="e">
        <f t="shared" si="26"/>
        <v>#REF!</v>
      </c>
      <c r="U139"/>
    </row>
    <row r="140" spans="1:21" ht="33">
      <c r="A140" s="3" t="s">
        <v>753</v>
      </c>
      <c r="B140" s="3" t="s">
        <v>1511</v>
      </c>
      <c r="C140" s="3" t="s">
        <v>1326</v>
      </c>
      <c r="D140" s="3" t="s">
        <v>1512</v>
      </c>
      <c r="E140" s="3" t="s">
        <v>27</v>
      </c>
      <c r="F140" s="4">
        <v>54</v>
      </c>
      <c r="G140" s="17" t="e">
        <f t="shared" si="27"/>
        <v>#REF!</v>
      </c>
      <c r="H140" s="20" t="e">
        <f t="shared" si="19"/>
        <v>#REF!</v>
      </c>
      <c r="I140" s="30"/>
      <c r="K140" s="16">
        <v>120</v>
      </c>
      <c r="L140" s="14" t="e">
        <f t="shared" si="20"/>
        <v>#REF!</v>
      </c>
      <c r="M140" s="14">
        <v>170</v>
      </c>
      <c r="N140" s="14" t="e">
        <f t="shared" si="21"/>
        <v>#REF!</v>
      </c>
      <c r="O140" s="14"/>
      <c r="P140" s="14" t="e">
        <f t="shared" si="22"/>
        <v>#REF!</v>
      </c>
      <c r="Q140" s="14">
        <f t="shared" si="23"/>
        <v>6480</v>
      </c>
      <c r="R140" s="14">
        <f t="shared" si="24"/>
        <v>9180</v>
      </c>
      <c r="S140" s="14">
        <f t="shared" si="25"/>
        <v>0</v>
      </c>
      <c r="T140" s="15" t="e">
        <f t="shared" si="26"/>
        <v>#REF!</v>
      </c>
      <c r="U140"/>
    </row>
    <row r="141" spans="1:21" ht="33">
      <c r="A141" s="3" t="s">
        <v>755</v>
      </c>
      <c r="B141" s="3" t="s">
        <v>1511</v>
      </c>
      <c r="C141" s="3" t="s">
        <v>1326</v>
      </c>
      <c r="D141" s="3" t="s">
        <v>1513</v>
      </c>
      <c r="E141" s="3" t="s">
        <v>27</v>
      </c>
      <c r="F141" s="4">
        <v>45</v>
      </c>
      <c r="G141" s="17" t="e">
        <f t="shared" si="27"/>
        <v>#REF!</v>
      </c>
      <c r="H141" s="20" t="e">
        <f t="shared" si="19"/>
        <v>#REF!</v>
      </c>
      <c r="I141" s="30"/>
      <c r="K141" s="16">
        <v>150</v>
      </c>
      <c r="L141" s="14" t="e">
        <f t="shared" si="20"/>
        <v>#REF!</v>
      </c>
      <c r="M141" s="14">
        <v>200</v>
      </c>
      <c r="N141" s="14" t="e">
        <f t="shared" si="21"/>
        <v>#REF!</v>
      </c>
      <c r="O141" s="14"/>
      <c r="P141" s="14" t="e">
        <f t="shared" si="22"/>
        <v>#REF!</v>
      </c>
      <c r="Q141" s="14">
        <f t="shared" si="23"/>
        <v>6750</v>
      </c>
      <c r="R141" s="14">
        <f t="shared" si="24"/>
        <v>9000</v>
      </c>
      <c r="S141" s="14">
        <f t="shared" si="25"/>
        <v>0</v>
      </c>
      <c r="T141" s="15" t="e">
        <f t="shared" si="26"/>
        <v>#REF!</v>
      </c>
      <c r="U141"/>
    </row>
    <row r="142" spans="1:21" ht="33">
      <c r="A142" s="3" t="s">
        <v>758</v>
      </c>
      <c r="B142" s="3" t="s">
        <v>1514</v>
      </c>
      <c r="C142" s="3" t="s">
        <v>1326</v>
      </c>
      <c r="D142" s="3" t="s">
        <v>1515</v>
      </c>
      <c r="E142" s="3" t="s">
        <v>27</v>
      </c>
      <c r="F142" s="4">
        <v>326</v>
      </c>
      <c r="G142" s="17" t="e">
        <f t="shared" si="27"/>
        <v>#REF!</v>
      </c>
      <c r="H142" s="20" t="e">
        <f t="shared" si="19"/>
        <v>#REF!</v>
      </c>
      <c r="I142" s="30"/>
      <c r="K142" s="16">
        <v>10</v>
      </c>
      <c r="L142" s="14" t="e">
        <f t="shared" si="20"/>
        <v>#REF!</v>
      </c>
      <c r="M142" s="14">
        <v>10</v>
      </c>
      <c r="N142" s="14" t="e">
        <f t="shared" si="21"/>
        <v>#REF!</v>
      </c>
      <c r="O142" s="14"/>
      <c r="P142" s="14" t="e">
        <f t="shared" si="22"/>
        <v>#REF!</v>
      </c>
      <c r="Q142" s="14">
        <f t="shared" si="23"/>
        <v>3260</v>
      </c>
      <c r="R142" s="14">
        <f t="shared" si="24"/>
        <v>3260</v>
      </c>
      <c r="S142" s="14">
        <f t="shared" si="25"/>
        <v>0</v>
      </c>
      <c r="T142" s="15" t="e">
        <f t="shared" si="26"/>
        <v>#REF!</v>
      </c>
      <c r="U142"/>
    </row>
    <row r="143" spans="1:21" ht="33">
      <c r="A143" s="3" t="s">
        <v>760</v>
      </c>
      <c r="B143" s="3" t="s">
        <v>1514</v>
      </c>
      <c r="C143" s="3" t="s">
        <v>1326</v>
      </c>
      <c r="D143" s="3" t="s">
        <v>1516</v>
      </c>
      <c r="E143" s="3" t="s">
        <v>27</v>
      </c>
      <c r="F143" s="4">
        <v>246</v>
      </c>
      <c r="G143" s="17" t="e">
        <f t="shared" si="27"/>
        <v>#REF!</v>
      </c>
      <c r="H143" s="20" t="e">
        <f t="shared" si="19"/>
        <v>#REF!</v>
      </c>
      <c r="I143" s="30"/>
      <c r="K143" s="16">
        <v>10</v>
      </c>
      <c r="L143" s="14" t="e">
        <f t="shared" si="20"/>
        <v>#REF!</v>
      </c>
      <c r="M143" s="14">
        <v>10</v>
      </c>
      <c r="N143" s="14" t="e">
        <f t="shared" si="21"/>
        <v>#REF!</v>
      </c>
      <c r="O143" s="14"/>
      <c r="P143" s="14" t="e">
        <f t="shared" si="22"/>
        <v>#REF!</v>
      </c>
      <c r="Q143" s="14">
        <f t="shared" si="23"/>
        <v>2460</v>
      </c>
      <c r="R143" s="14">
        <f t="shared" si="24"/>
        <v>2460</v>
      </c>
      <c r="S143" s="14">
        <f t="shared" si="25"/>
        <v>0</v>
      </c>
      <c r="T143" s="15" t="e">
        <f t="shared" si="26"/>
        <v>#REF!</v>
      </c>
      <c r="U143"/>
    </row>
    <row r="144" spans="1:21">
      <c r="A144" s="6"/>
      <c r="B144" s="6"/>
      <c r="C144" s="6"/>
      <c r="D144" s="6" t="s">
        <v>1517</v>
      </c>
      <c r="E144" s="6"/>
      <c r="F144" s="6"/>
      <c r="G144" s="6"/>
      <c r="H144" s="21" t="e">
        <f>SUBTOTAL(9,H105:H143)</f>
        <v>#REF!</v>
      </c>
      <c r="I144" s="31"/>
      <c r="K144" s="16"/>
      <c r="L144" s="14" t="e">
        <f t="shared" si="20"/>
        <v>#REF!</v>
      </c>
      <c r="M144" s="14"/>
      <c r="N144" s="14" t="e">
        <f t="shared" si="21"/>
        <v>#REF!</v>
      </c>
      <c r="O144" s="14"/>
      <c r="P144" s="14" t="e">
        <f t="shared" si="22"/>
        <v>#REF!</v>
      </c>
      <c r="Q144" s="14">
        <f t="shared" si="23"/>
        <v>0</v>
      </c>
      <c r="R144" s="14">
        <f t="shared" si="24"/>
        <v>0</v>
      </c>
      <c r="S144" s="14">
        <f t="shared" si="25"/>
        <v>0</v>
      </c>
      <c r="T144" s="15" t="e">
        <f t="shared" si="26"/>
        <v>#REF!</v>
      </c>
      <c r="U144"/>
    </row>
    <row r="145" spans="1:21">
      <c r="A145" s="2" t="s">
        <v>163</v>
      </c>
      <c r="B145" s="2"/>
      <c r="C145" s="2"/>
      <c r="D145" s="2" t="s">
        <v>296</v>
      </c>
      <c r="E145" s="2"/>
      <c r="F145" s="2"/>
      <c r="G145" s="2"/>
      <c r="H145" s="19"/>
      <c r="I145" s="29"/>
      <c r="K145" s="16"/>
      <c r="L145" s="14" t="e">
        <f t="shared" si="20"/>
        <v>#REF!</v>
      </c>
      <c r="M145" s="14"/>
      <c r="N145" s="14" t="e">
        <f t="shared" si="21"/>
        <v>#REF!</v>
      </c>
      <c r="O145" s="14"/>
      <c r="P145" s="14" t="e">
        <f t="shared" si="22"/>
        <v>#REF!</v>
      </c>
      <c r="Q145" s="14">
        <f t="shared" si="23"/>
        <v>0</v>
      </c>
      <c r="R145" s="14">
        <f t="shared" si="24"/>
        <v>0</v>
      </c>
      <c r="S145" s="14">
        <f t="shared" si="25"/>
        <v>0</v>
      </c>
      <c r="T145" s="15" t="e">
        <f t="shared" si="26"/>
        <v>#REF!</v>
      </c>
      <c r="U145"/>
    </row>
    <row r="146" spans="1:21" ht="16.5">
      <c r="A146" s="3" t="s">
        <v>762</v>
      </c>
      <c r="B146" s="3" t="s">
        <v>1518</v>
      </c>
      <c r="C146" s="3" t="s">
        <v>1326</v>
      </c>
      <c r="D146" s="3" t="s">
        <v>1519</v>
      </c>
      <c r="E146" s="3" t="s">
        <v>25</v>
      </c>
      <c r="F146" s="4">
        <v>3700</v>
      </c>
      <c r="G146" s="17" t="e">
        <f t="shared" si="27"/>
        <v>#REF!</v>
      </c>
      <c r="H146" s="20" t="e">
        <f t="shared" si="19"/>
        <v>#REF!</v>
      </c>
      <c r="I146" s="30"/>
      <c r="K146" s="16">
        <v>3</v>
      </c>
      <c r="L146" s="14" t="e">
        <f t="shared" si="20"/>
        <v>#REF!</v>
      </c>
      <c r="M146" s="14">
        <v>2.5</v>
      </c>
      <c r="N146" s="14" t="e">
        <f t="shared" si="21"/>
        <v>#REF!</v>
      </c>
      <c r="O146" s="14"/>
      <c r="P146" s="14" t="e">
        <f t="shared" si="22"/>
        <v>#REF!</v>
      </c>
      <c r="Q146" s="14">
        <f t="shared" si="23"/>
        <v>11100</v>
      </c>
      <c r="R146" s="14">
        <f t="shared" si="24"/>
        <v>9250</v>
      </c>
      <c r="S146" s="14">
        <f t="shared" si="25"/>
        <v>0</v>
      </c>
      <c r="T146" s="15" t="e">
        <f t="shared" si="26"/>
        <v>#REF!</v>
      </c>
      <c r="U146"/>
    </row>
    <row r="147" spans="1:21" ht="16.5">
      <c r="A147" s="3" t="s">
        <v>764</v>
      </c>
      <c r="B147" s="3" t="s">
        <v>1371</v>
      </c>
      <c r="C147" s="3" t="s">
        <v>1326</v>
      </c>
      <c r="D147" s="3" t="s">
        <v>1489</v>
      </c>
      <c r="E147" s="3" t="s">
        <v>25</v>
      </c>
      <c r="F147" s="4">
        <v>900</v>
      </c>
      <c r="G147" s="17" t="e">
        <f t="shared" si="27"/>
        <v>#REF!</v>
      </c>
      <c r="H147" s="20" t="e">
        <f t="shared" si="19"/>
        <v>#REF!</v>
      </c>
      <c r="I147" s="30"/>
      <c r="K147" s="16">
        <v>4.5</v>
      </c>
      <c r="L147" s="14" t="e">
        <f t="shared" si="20"/>
        <v>#REF!</v>
      </c>
      <c r="M147" s="14">
        <v>4.5</v>
      </c>
      <c r="N147" s="14" t="e">
        <f t="shared" si="21"/>
        <v>#REF!</v>
      </c>
      <c r="O147" s="14"/>
      <c r="P147" s="14" t="e">
        <f t="shared" si="22"/>
        <v>#REF!</v>
      </c>
      <c r="Q147" s="14">
        <f t="shared" si="23"/>
        <v>4050</v>
      </c>
      <c r="R147" s="14">
        <f t="shared" si="24"/>
        <v>4050</v>
      </c>
      <c r="S147" s="14">
        <f t="shared" si="25"/>
        <v>0</v>
      </c>
      <c r="T147" s="15" t="e">
        <f t="shared" si="26"/>
        <v>#REF!</v>
      </c>
      <c r="U147"/>
    </row>
    <row r="148" spans="1:21" ht="16.5">
      <c r="A148" s="3" t="s">
        <v>766</v>
      </c>
      <c r="B148" s="3" t="s">
        <v>1371</v>
      </c>
      <c r="C148" s="3" t="s">
        <v>1326</v>
      </c>
      <c r="D148" s="3" t="s">
        <v>1520</v>
      </c>
      <c r="E148" s="3" t="s">
        <v>25</v>
      </c>
      <c r="F148" s="4">
        <v>2100</v>
      </c>
      <c r="G148" s="17" t="e">
        <f t="shared" si="27"/>
        <v>#REF!</v>
      </c>
      <c r="H148" s="20" t="e">
        <f t="shared" si="19"/>
        <v>#REF!</v>
      </c>
      <c r="I148" s="30"/>
      <c r="K148" s="16">
        <v>4.5</v>
      </c>
      <c r="L148" s="14" t="e">
        <f t="shared" si="20"/>
        <v>#REF!</v>
      </c>
      <c r="M148" s="14">
        <v>3.8</v>
      </c>
      <c r="N148" s="14" t="e">
        <f t="shared" si="21"/>
        <v>#REF!</v>
      </c>
      <c r="O148" s="14"/>
      <c r="P148" s="14" t="e">
        <f t="shared" si="22"/>
        <v>#REF!</v>
      </c>
      <c r="Q148" s="14">
        <f t="shared" si="23"/>
        <v>9450</v>
      </c>
      <c r="R148" s="14">
        <f t="shared" si="24"/>
        <v>7980</v>
      </c>
      <c r="S148" s="14">
        <f t="shared" si="25"/>
        <v>0</v>
      </c>
      <c r="T148" s="15" t="e">
        <f t="shared" si="26"/>
        <v>#REF!</v>
      </c>
      <c r="U148"/>
    </row>
    <row r="149" spans="1:21" ht="16.5">
      <c r="A149" s="3" t="s">
        <v>768</v>
      </c>
      <c r="B149" s="3" t="s">
        <v>1371</v>
      </c>
      <c r="C149" s="3" t="s">
        <v>1326</v>
      </c>
      <c r="D149" s="3" t="s">
        <v>1521</v>
      </c>
      <c r="E149" s="3" t="s">
        <v>25</v>
      </c>
      <c r="F149" s="4">
        <v>700</v>
      </c>
      <c r="G149" s="17" t="e">
        <f t="shared" si="27"/>
        <v>#REF!</v>
      </c>
      <c r="H149" s="20" t="e">
        <f t="shared" si="19"/>
        <v>#REF!</v>
      </c>
      <c r="I149" s="30"/>
      <c r="K149" s="16">
        <v>5</v>
      </c>
      <c r="L149" s="14" t="e">
        <f t="shared" si="20"/>
        <v>#REF!</v>
      </c>
      <c r="M149" s="14">
        <v>4.5</v>
      </c>
      <c r="N149" s="14" t="e">
        <f t="shared" si="21"/>
        <v>#REF!</v>
      </c>
      <c r="O149" s="14"/>
      <c r="P149" s="14" t="e">
        <f t="shared" si="22"/>
        <v>#REF!</v>
      </c>
      <c r="Q149" s="14">
        <f t="shared" si="23"/>
        <v>3500</v>
      </c>
      <c r="R149" s="14">
        <f t="shared" si="24"/>
        <v>3150</v>
      </c>
      <c r="S149" s="14">
        <f t="shared" si="25"/>
        <v>0</v>
      </c>
      <c r="T149" s="15" t="e">
        <f t="shared" si="26"/>
        <v>#REF!</v>
      </c>
      <c r="U149"/>
    </row>
    <row r="150" spans="1:21" ht="33">
      <c r="A150" s="3" t="s">
        <v>770</v>
      </c>
      <c r="B150" s="3" t="s">
        <v>1373</v>
      </c>
      <c r="C150" s="3" t="s">
        <v>1326</v>
      </c>
      <c r="D150" s="3" t="s">
        <v>1522</v>
      </c>
      <c r="E150" s="3" t="s">
        <v>25</v>
      </c>
      <c r="F150" s="4">
        <v>500</v>
      </c>
      <c r="G150" s="17" t="e">
        <f t="shared" si="27"/>
        <v>#REF!</v>
      </c>
      <c r="H150" s="20" t="e">
        <f t="shared" si="19"/>
        <v>#REF!</v>
      </c>
      <c r="I150" s="30"/>
      <c r="K150" s="16">
        <v>4.5</v>
      </c>
      <c r="L150" s="14" t="e">
        <f t="shared" si="20"/>
        <v>#REF!</v>
      </c>
      <c r="M150" s="14">
        <v>4.5</v>
      </c>
      <c r="N150" s="14" t="e">
        <f t="shared" si="21"/>
        <v>#REF!</v>
      </c>
      <c r="O150" s="14"/>
      <c r="P150" s="14" t="e">
        <f t="shared" si="22"/>
        <v>#REF!</v>
      </c>
      <c r="Q150" s="14">
        <f t="shared" si="23"/>
        <v>2250</v>
      </c>
      <c r="R150" s="14">
        <f t="shared" si="24"/>
        <v>2250</v>
      </c>
      <c r="S150" s="14">
        <f t="shared" si="25"/>
        <v>0</v>
      </c>
      <c r="T150" s="15" t="e">
        <f t="shared" si="26"/>
        <v>#REF!</v>
      </c>
      <c r="U150"/>
    </row>
    <row r="151" spans="1:21" ht="33">
      <c r="A151" s="3" t="s">
        <v>772</v>
      </c>
      <c r="B151" s="3" t="s">
        <v>1373</v>
      </c>
      <c r="C151" s="3" t="s">
        <v>1326</v>
      </c>
      <c r="D151" s="3" t="s">
        <v>1523</v>
      </c>
      <c r="E151" s="3" t="s">
        <v>25</v>
      </c>
      <c r="F151" s="4">
        <v>1100</v>
      </c>
      <c r="G151" s="17" t="e">
        <f t="shared" si="27"/>
        <v>#REF!</v>
      </c>
      <c r="H151" s="20" t="e">
        <f t="shared" si="19"/>
        <v>#REF!</v>
      </c>
      <c r="I151" s="30"/>
      <c r="K151" s="16">
        <v>4.5</v>
      </c>
      <c r="L151" s="14" t="e">
        <f t="shared" si="20"/>
        <v>#REF!</v>
      </c>
      <c r="M151" s="14">
        <v>3.8</v>
      </c>
      <c r="N151" s="14" t="e">
        <f t="shared" si="21"/>
        <v>#REF!</v>
      </c>
      <c r="O151" s="14"/>
      <c r="P151" s="14" t="e">
        <f t="shared" si="22"/>
        <v>#REF!</v>
      </c>
      <c r="Q151" s="14">
        <f t="shared" si="23"/>
        <v>4950</v>
      </c>
      <c r="R151" s="14">
        <f t="shared" si="24"/>
        <v>4180</v>
      </c>
      <c r="S151" s="14">
        <f t="shared" si="25"/>
        <v>0</v>
      </c>
      <c r="T151" s="15" t="e">
        <f t="shared" si="26"/>
        <v>#REF!</v>
      </c>
      <c r="U151"/>
    </row>
    <row r="152" spans="1:21" ht="33">
      <c r="A152" s="3" t="s">
        <v>777</v>
      </c>
      <c r="B152" s="3" t="s">
        <v>1373</v>
      </c>
      <c r="C152" s="3" t="s">
        <v>1326</v>
      </c>
      <c r="D152" s="3" t="s">
        <v>1524</v>
      </c>
      <c r="E152" s="3" t="s">
        <v>25</v>
      </c>
      <c r="F152" s="4">
        <v>400</v>
      </c>
      <c r="G152" s="17" t="e">
        <f t="shared" si="27"/>
        <v>#REF!</v>
      </c>
      <c r="H152" s="20" t="e">
        <f t="shared" si="19"/>
        <v>#REF!</v>
      </c>
      <c r="I152" s="30"/>
      <c r="K152" s="16">
        <v>5</v>
      </c>
      <c r="L152" s="14" t="e">
        <f t="shared" si="20"/>
        <v>#REF!</v>
      </c>
      <c r="M152" s="14">
        <v>4.5</v>
      </c>
      <c r="N152" s="14" t="e">
        <f t="shared" si="21"/>
        <v>#REF!</v>
      </c>
      <c r="O152" s="14"/>
      <c r="P152" s="14" t="e">
        <f t="shared" si="22"/>
        <v>#REF!</v>
      </c>
      <c r="Q152" s="14">
        <f t="shared" si="23"/>
        <v>2000</v>
      </c>
      <c r="R152" s="14">
        <f t="shared" si="24"/>
        <v>1800</v>
      </c>
      <c r="S152" s="14">
        <f t="shared" si="25"/>
        <v>0</v>
      </c>
      <c r="T152" s="15" t="e">
        <f t="shared" si="26"/>
        <v>#REF!</v>
      </c>
      <c r="U152"/>
    </row>
    <row r="153" spans="1:21" ht="16.5">
      <c r="A153" s="3" t="s">
        <v>778</v>
      </c>
      <c r="B153" s="3" t="s">
        <v>1473</v>
      </c>
      <c r="C153" s="3" t="s">
        <v>1326</v>
      </c>
      <c r="D153" s="3" t="s">
        <v>1525</v>
      </c>
      <c r="E153" s="3" t="s">
        <v>25</v>
      </c>
      <c r="F153" s="4">
        <v>3100</v>
      </c>
      <c r="G153" s="17" t="e">
        <f t="shared" si="27"/>
        <v>#REF!</v>
      </c>
      <c r="H153" s="20" t="e">
        <f t="shared" si="19"/>
        <v>#REF!</v>
      </c>
      <c r="I153" s="30"/>
      <c r="K153" s="16">
        <v>4.5</v>
      </c>
      <c r="L153" s="14" t="e">
        <f t="shared" si="20"/>
        <v>#REF!</v>
      </c>
      <c r="M153" s="14">
        <v>3.8</v>
      </c>
      <c r="N153" s="14" t="e">
        <f t="shared" si="21"/>
        <v>#REF!</v>
      </c>
      <c r="O153" s="14"/>
      <c r="P153" s="14" t="e">
        <f t="shared" si="22"/>
        <v>#REF!</v>
      </c>
      <c r="Q153" s="14">
        <f t="shared" si="23"/>
        <v>13950</v>
      </c>
      <c r="R153" s="14">
        <f t="shared" si="24"/>
        <v>11780</v>
      </c>
      <c r="S153" s="14">
        <f t="shared" si="25"/>
        <v>0</v>
      </c>
      <c r="T153" s="15" t="e">
        <f t="shared" si="26"/>
        <v>#REF!</v>
      </c>
      <c r="U153"/>
    </row>
    <row r="154" spans="1:21" ht="16.5">
      <c r="A154" s="3" t="s">
        <v>779</v>
      </c>
      <c r="B154" s="3" t="s">
        <v>1473</v>
      </c>
      <c r="C154" s="3" t="s">
        <v>1326</v>
      </c>
      <c r="D154" s="3" t="s">
        <v>1526</v>
      </c>
      <c r="E154" s="3" t="s">
        <v>25</v>
      </c>
      <c r="F154" s="4">
        <v>2200</v>
      </c>
      <c r="G154" s="17" t="e">
        <f t="shared" si="27"/>
        <v>#REF!</v>
      </c>
      <c r="H154" s="20" t="e">
        <f t="shared" si="19"/>
        <v>#REF!</v>
      </c>
      <c r="I154" s="30"/>
      <c r="K154" s="16">
        <v>5</v>
      </c>
      <c r="L154" s="14" t="e">
        <f t="shared" si="20"/>
        <v>#REF!</v>
      </c>
      <c r="M154" s="14">
        <v>4.5</v>
      </c>
      <c r="N154" s="14" t="e">
        <f t="shared" si="21"/>
        <v>#REF!</v>
      </c>
      <c r="O154" s="14"/>
      <c r="P154" s="14" t="e">
        <f t="shared" si="22"/>
        <v>#REF!</v>
      </c>
      <c r="Q154" s="14">
        <f t="shared" si="23"/>
        <v>11000</v>
      </c>
      <c r="R154" s="14">
        <f t="shared" si="24"/>
        <v>9900</v>
      </c>
      <c r="S154" s="14">
        <f t="shared" si="25"/>
        <v>0</v>
      </c>
      <c r="T154" s="15" t="e">
        <f t="shared" si="26"/>
        <v>#REF!</v>
      </c>
      <c r="U154"/>
    </row>
    <row r="155" spans="1:21" ht="49.5">
      <c r="A155" s="3" t="s">
        <v>781</v>
      </c>
      <c r="B155" s="3" t="s">
        <v>1498</v>
      </c>
      <c r="C155" s="3" t="s">
        <v>1326</v>
      </c>
      <c r="D155" s="3" t="s">
        <v>1499</v>
      </c>
      <c r="E155" s="3" t="s">
        <v>27</v>
      </c>
      <c r="F155" s="4">
        <v>250</v>
      </c>
      <c r="G155" s="17" t="e">
        <f t="shared" si="27"/>
        <v>#REF!</v>
      </c>
      <c r="H155" s="20" t="e">
        <f t="shared" si="19"/>
        <v>#REF!</v>
      </c>
      <c r="I155" s="30"/>
      <c r="K155" s="16">
        <v>5</v>
      </c>
      <c r="L155" s="14" t="e">
        <f t="shared" si="20"/>
        <v>#REF!</v>
      </c>
      <c r="M155" s="14"/>
      <c r="N155" s="14" t="e">
        <f t="shared" si="21"/>
        <v>#REF!</v>
      </c>
      <c r="O155" s="14"/>
      <c r="P155" s="14" t="e">
        <f t="shared" si="22"/>
        <v>#REF!</v>
      </c>
      <c r="Q155" s="14">
        <f t="shared" si="23"/>
        <v>1250</v>
      </c>
      <c r="R155" s="14">
        <f t="shared" si="24"/>
        <v>0</v>
      </c>
      <c r="S155" s="14">
        <f t="shared" si="25"/>
        <v>0</v>
      </c>
      <c r="T155" s="15" t="e">
        <f t="shared" si="26"/>
        <v>#REF!</v>
      </c>
      <c r="U155"/>
    </row>
    <row r="156" spans="1:21" ht="33">
      <c r="A156" s="3" t="s">
        <v>783</v>
      </c>
      <c r="B156" s="3" t="s">
        <v>1469</v>
      </c>
      <c r="C156" s="3" t="s">
        <v>1326</v>
      </c>
      <c r="D156" s="3" t="s">
        <v>1500</v>
      </c>
      <c r="E156" s="3" t="s">
        <v>27</v>
      </c>
      <c r="F156" s="4">
        <v>250</v>
      </c>
      <c r="G156" s="17" t="e">
        <f t="shared" si="27"/>
        <v>#REF!</v>
      </c>
      <c r="H156" s="20" t="e">
        <f t="shared" si="19"/>
        <v>#REF!</v>
      </c>
      <c r="I156" s="30"/>
      <c r="K156" s="16">
        <v>6.5</v>
      </c>
      <c r="L156" s="14" t="e">
        <f t="shared" si="20"/>
        <v>#REF!</v>
      </c>
      <c r="M156" s="14">
        <v>5</v>
      </c>
      <c r="N156" s="14" t="e">
        <f t="shared" si="21"/>
        <v>#REF!</v>
      </c>
      <c r="O156" s="14"/>
      <c r="P156" s="14" t="e">
        <f t="shared" si="22"/>
        <v>#REF!</v>
      </c>
      <c r="Q156" s="14">
        <f t="shared" si="23"/>
        <v>1625</v>
      </c>
      <c r="R156" s="14">
        <f t="shared" si="24"/>
        <v>1250</v>
      </c>
      <c r="S156" s="14">
        <f t="shared" si="25"/>
        <v>0</v>
      </c>
      <c r="T156" s="15" t="e">
        <f t="shared" si="26"/>
        <v>#REF!</v>
      </c>
      <c r="U156"/>
    </row>
    <row r="157" spans="1:21" ht="33">
      <c r="A157" s="23" t="s">
        <v>785</v>
      </c>
      <c r="B157" s="23" t="s">
        <v>1527</v>
      </c>
      <c r="C157" s="23" t="s">
        <v>1326</v>
      </c>
      <c r="D157" s="23" t="s">
        <v>1528</v>
      </c>
      <c r="E157" s="23" t="s">
        <v>30</v>
      </c>
      <c r="F157" s="24">
        <v>1</v>
      </c>
      <c r="G157" s="25" t="e">
        <f t="shared" si="27"/>
        <v>#REF!</v>
      </c>
      <c r="H157" s="26" t="e">
        <f t="shared" si="19"/>
        <v>#REF!</v>
      </c>
      <c r="I157" s="30"/>
      <c r="K157" s="16">
        <v>55</v>
      </c>
      <c r="L157" s="14" t="e">
        <f t="shared" si="20"/>
        <v>#REF!</v>
      </c>
      <c r="M157" s="14">
        <v>325</v>
      </c>
      <c r="N157" s="14" t="e">
        <f t="shared" si="21"/>
        <v>#REF!</v>
      </c>
      <c r="O157" s="14"/>
      <c r="P157" s="14" t="e">
        <f t="shared" si="22"/>
        <v>#REF!</v>
      </c>
      <c r="Q157" s="14">
        <f t="shared" si="23"/>
        <v>55</v>
      </c>
      <c r="R157" s="14">
        <f t="shared" si="24"/>
        <v>325</v>
      </c>
      <c r="S157" s="14">
        <f t="shared" si="25"/>
        <v>0</v>
      </c>
      <c r="T157" s="15" t="e">
        <f t="shared" si="26"/>
        <v>#REF!</v>
      </c>
      <c r="U157"/>
    </row>
    <row r="158" spans="1:21" ht="33">
      <c r="A158" s="23" t="s">
        <v>787</v>
      </c>
      <c r="B158" s="23" t="s">
        <v>1527</v>
      </c>
      <c r="C158" s="23" t="s">
        <v>1326</v>
      </c>
      <c r="D158" s="23" t="s">
        <v>1529</v>
      </c>
      <c r="E158" s="23" t="s">
        <v>30</v>
      </c>
      <c r="F158" s="24">
        <v>9</v>
      </c>
      <c r="G158" s="25" t="e">
        <f t="shared" si="27"/>
        <v>#REF!</v>
      </c>
      <c r="H158" s="26" t="e">
        <f t="shared" si="19"/>
        <v>#REF!</v>
      </c>
      <c r="I158" s="30"/>
      <c r="K158" s="16">
        <v>55</v>
      </c>
      <c r="L158" s="14" t="e">
        <f t="shared" si="20"/>
        <v>#REF!</v>
      </c>
      <c r="M158" s="14">
        <v>325</v>
      </c>
      <c r="N158" s="14" t="e">
        <f t="shared" si="21"/>
        <v>#REF!</v>
      </c>
      <c r="O158" s="14"/>
      <c r="P158" s="14" t="e">
        <f t="shared" si="22"/>
        <v>#REF!</v>
      </c>
      <c r="Q158" s="14">
        <f t="shared" si="23"/>
        <v>495</v>
      </c>
      <c r="R158" s="14">
        <f t="shared" si="24"/>
        <v>2925</v>
      </c>
      <c r="S158" s="14">
        <f t="shared" si="25"/>
        <v>0</v>
      </c>
      <c r="T158" s="15" t="e">
        <f t="shared" si="26"/>
        <v>#REF!</v>
      </c>
      <c r="U158"/>
    </row>
    <row r="159" spans="1:21" ht="33">
      <c r="A159" s="23" t="s">
        <v>789</v>
      </c>
      <c r="B159" s="23" t="s">
        <v>1527</v>
      </c>
      <c r="C159" s="23" t="s">
        <v>1326</v>
      </c>
      <c r="D159" s="23" t="s">
        <v>1530</v>
      </c>
      <c r="E159" s="23" t="s">
        <v>30</v>
      </c>
      <c r="F159" s="24">
        <v>1</v>
      </c>
      <c r="G159" s="25" t="e">
        <f t="shared" si="27"/>
        <v>#REF!</v>
      </c>
      <c r="H159" s="26" t="e">
        <f t="shared" si="19"/>
        <v>#REF!</v>
      </c>
      <c r="I159" s="30"/>
      <c r="K159" s="16">
        <v>55</v>
      </c>
      <c r="L159" s="14" t="e">
        <f t="shared" si="20"/>
        <v>#REF!</v>
      </c>
      <c r="M159" s="14">
        <v>325</v>
      </c>
      <c r="N159" s="14" t="e">
        <f t="shared" si="21"/>
        <v>#REF!</v>
      </c>
      <c r="O159" s="14"/>
      <c r="P159" s="14" t="e">
        <f t="shared" si="22"/>
        <v>#REF!</v>
      </c>
      <c r="Q159" s="14">
        <f t="shared" si="23"/>
        <v>55</v>
      </c>
      <c r="R159" s="14">
        <f t="shared" si="24"/>
        <v>325</v>
      </c>
      <c r="S159" s="14">
        <f t="shared" si="25"/>
        <v>0</v>
      </c>
      <c r="T159" s="15" t="e">
        <f t="shared" si="26"/>
        <v>#REF!</v>
      </c>
      <c r="U159"/>
    </row>
    <row r="160" spans="1:21" ht="33">
      <c r="A160" s="23" t="s">
        <v>791</v>
      </c>
      <c r="B160" s="23" t="s">
        <v>1527</v>
      </c>
      <c r="C160" s="23" t="s">
        <v>1326</v>
      </c>
      <c r="D160" s="23" t="s">
        <v>1531</v>
      </c>
      <c r="E160" s="23" t="s">
        <v>30</v>
      </c>
      <c r="F160" s="24">
        <v>2</v>
      </c>
      <c r="G160" s="25" t="e">
        <f t="shared" si="27"/>
        <v>#REF!</v>
      </c>
      <c r="H160" s="26" t="e">
        <f t="shared" si="19"/>
        <v>#REF!</v>
      </c>
      <c r="I160" s="30"/>
      <c r="K160" s="16">
        <v>55</v>
      </c>
      <c r="L160" s="14" t="e">
        <f t="shared" si="20"/>
        <v>#REF!</v>
      </c>
      <c r="M160" s="14">
        <v>325</v>
      </c>
      <c r="N160" s="14" t="e">
        <f t="shared" si="21"/>
        <v>#REF!</v>
      </c>
      <c r="O160" s="14"/>
      <c r="P160" s="14" t="e">
        <f t="shared" si="22"/>
        <v>#REF!</v>
      </c>
      <c r="Q160" s="14">
        <f t="shared" si="23"/>
        <v>110</v>
      </c>
      <c r="R160" s="14">
        <f t="shared" si="24"/>
        <v>650</v>
      </c>
      <c r="S160" s="14">
        <f t="shared" si="25"/>
        <v>0</v>
      </c>
      <c r="T160" s="15" t="e">
        <f t="shared" si="26"/>
        <v>#REF!</v>
      </c>
      <c r="U160"/>
    </row>
    <row r="161" spans="1:21" ht="33">
      <c r="A161" s="23" t="s">
        <v>793</v>
      </c>
      <c r="B161" s="23" t="s">
        <v>1527</v>
      </c>
      <c r="C161" s="23" t="s">
        <v>1326</v>
      </c>
      <c r="D161" s="23" t="s">
        <v>1532</v>
      </c>
      <c r="E161" s="23" t="s">
        <v>30</v>
      </c>
      <c r="F161" s="24">
        <v>3</v>
      </c>
      <c r="G161" s="25" t="e">
        <f t="shared" si="27"/>
        <v>#REF!</v>
      </c>
      <c r="H161" s="26" t="e">
        <f t="shared" si="19"/>
        <v>#REF!</v>
      </c>
      <c r="I161" s="30"/>
      <c r="K161" s="16">
        <v>55</v>
      </c>
      <c r="L161" s="14" t="e">
        <f t="shared" si="20"/>
        <v>#REF!</v>
      </c>
      <c r="M161" s="14">
        <v>325</v>
      </c>
      <c r="N161" s="14" t="e">
        <f t="shared" si="21"/>
        <v>#REF!</v>
      </c>
      <c r="O161" s="14"/>
      <c r="P161" s="14" t="e">
        <f t="shared" si="22"/>
        <v>#REF!</v>
      </c>
      <c r="Q161" s="14">
        <f t="shared" si="23"/>
        <v>165</v>
      </c>
      <c r="R161" s="14">
        <f t="shared" si="24"/>
        <v>975</v>
      </c>
      <c r="S161" s="14">
        <f t="shared" si="25"/>
        <v>0</v>
      </c>
      <c r="T161" s="15" t="e">
        <f t="shared" si="26"/>
        <v>#REF!</v>
      </c>
      <c r="U161"/>
    </row>
    <row r="162" spans="1:21" ht="33">
      <c r="A162" s="23" t="s">
        <v>795</v>
      </c>
      <c r="B162" s="23" t="s">
        <v>1527</v>
      </c>
      <c r="C162" s="23" t="s">
        <v>1326</v>
      </c>
      <c r="D162" s="23" t="s">
        <v>1533</v>
      </c>
      <c r="E162" s="23" t="s">
        <v>30</v>
      </c>
      <c r="F162" s="24">
        <v>3</v>
      </c>
      <c r="G162" s="25" t="e">
        <f t="shared" si="27"/>
        <v>#REF!</v>
      </c>
      <c r="H162" s="26" t="e">
        <f t="shared" si="19"/>
        <v>#REF!</v>
      </c>
      <c r="I162" s="30"/>
      <c r="K162" s="16">
        <v>55</v>
      </c>
      <c r="L162" s="14" t="e">
        <f t="shared" si="20"/>
        <v>#REF!</v>
      </c>
      <c r="M162" s="14">
        <v>325</v>
      </c>
      <c r="N162" s="14" t="e">
        <f t="shared" si="21"/>
        <v>#REF!</v>
      </c>
      <c r="O162" s="14"/>
      <c r="P162" s="14" t="e">
        <f t="shared" si="22"/>
        <v>#REF!</v>
      </c>
      <c r="Q162" s="14">
        <f t="shared" si="23"/>
        <v>165</v>
      </c>
      <c r="R162" s="14">
        <f t="shared" si="24"/>
        <v>975</v>
      </c>
      <c r="S162" s="14">
        <f t="shared" si="25"/>
        <v>0</v>
      </c>
      <c r="T162" s="15" t="e">
        <f t="shared" si="26"/>
        <v>#REF!</v>
      </c>
      <c r="U162"/>
    </row>
    <row r="163" spans="1:21" ht="49.5">
      <c r="A163" s="23" t="s">
        <v>797</v>
      </c>
      <c r="B163" s="23" t="s">
        <v>1527</v>
      </c>
      <c r="C163" s="23" t="s">
        <v>1326</v>
      </c>
      <c r="D163" s="23" t="s">
        <v>1534</v>
      </c>
      <c r="E163" s="23" t="s">
        <v>30</v>
      </c>
      <c r="F163" s="24">
        <v>1</v>
      </c>
      <c r="G163" s="25" t="e">
        <f t="shared" si="27"/>
        <v>#REF!</v>
      </c>
      <c r="H163" s="26" t="e">
        <f t="shared" si="19"/>
        <v>#REF!</v>
      </c>
      <c r="I163" s="30"/>
      <c r="K163" s="16">
        <v>55</v>
      </c>
      <c r="L163" s="14" t="e">
        <f t="shared" si="20"/>
        <v>#REF!</v>
      </c>
      <c r="M163" s="14">
        <v>325</v>
      </c>
      <c r="N163" s="14" t="e">
        <f t="shared" si="21"/>
        <v>#REF!</v>
      </c>
      <c r="O163" s="14"/>
      <c r="P163" s="14" t="e">
        <f t="shared" si="22"/>
        <v>#REF!</v>
      </c>
      <c r="Q163" s="14">
        <f t="shared" si="23"/>
        <v>55</v>
      </c>
      <c r="R163" s="14">
        <f t="shared" si="24"/>
        <v>325</v>
      </c>
      <c r="S163" s="14">
        <f t="shared" si="25"/>
        <v>0</v>
      </c>
      <c r="T163" s="15" t="e">
        <f t="shared" si="26"/>
        <v>#REF!</v>
      </c>
      <c r="U163"/>
    </row>
    <row r="164" spans="1:21" ht="49.5">
      <c r="A164" s="3" t="s">
        <v>802</v>
      </c>
      <c r="B164" s="3" t="s">
        <v>1535</v>
      </c>
      <c r="C164" s="3" t="s">
        <v>1326</v>
      </c>
      <c r="D164" s="3" t="s">
        <v>1536</v>
      </c>
      <c r="E164" s="3" t="s">
        <v>30</v>
      </c>
      <c r="F164" s="4">
        <v>24</v>
      </c>
      <c r="G164" s="17" t="e">
        <f t="shared" si="27"/>
        <v>#REF!</v>
      </c>
      <c r="H164" s="20" t="e">
        <f t="shared" si="19"/>
        <v>#REF!</v>
      </c>
      <c r="J164" s="30" t="s">
        <v>1537</v>
      </c>
      <c r="K164" s="16">
        <v>55</v>
      </c>
      <c r="L164" s="14" t="e">
        <f t="shared" si="20"/>
        <v>#REF!</v>
      </c>
      <c r="M164" s="14">
        <v>240</v>
      </c>
      <c r="N164" s="14" t="e">
        <f t="shared" si="21"/>
        <v>#REF!</v>
      </c>
      <c r="O164" s="14"/>
      <c r="P164" s="14" t="e">
        <f t="shared" si="22"/>
        <v>#REF!</v>
      </c>
      <c r="Q164" s="14">
        <f t="shared" si="23"/>
        <v>1320</v>
      </c>
      <c r="R164" s="14">
        <f t="shared" si="24"/>
        <v>5760</v>
      </c>
      <c r="S164" s="14">
        <f t="shared" si="25"/>
        <v>0</v>
      </c>
      <c r="T164" s="15" t="e">
        <f t="shared" si="26"/>
        <v>#REF!</v>
      </c>
      <c r="U164"/>
    </row>
    <row r="165" spans="1:21" ht="33">
      <c r="A165" s="3" t="s">
        <v>805</v>
      </c>
      <c r="B165" s="3" t="s">
        <v>1535</v>
      </c>
      <c r="C165" s="3" t="s">
        <v>1326</v>
      </c>
      <c r="D165" s="3" t="s">
        <v>1538</v>
      </c>
      <c r="E165" s="3" t="s">
        <v>30</v>
      </c>
      <c r="F165" s="4">
        <v>64</v>
      </c>
      <c r="G165" s="17" t="e">
        <f t="shared" si="27"/>
        <v>#REF!</v>
      </c>
      <c r="H165" s="20" t="e">
        <f t="shared" si="19"/>
        <v>#REF!</v>
      </c>
      <c r="J165" s="30" t="s">
        <v>1539</v>
      </c>
      <c r="K165" s="16">
        <v>55</v>
      </c>
      <c r="L165" s="14" t="e">
        <f t="shared" si="20"/>
        <v>#REF!</v>
      </c>
      <c r="M165" s="14">
        <v>180</v>
      </c>
      <c r="N165" s="14" t="e">
        <f t="shared" si="21"/>
        <v>#REF!</v>
      </c>
      <c r="O165" s="14"/>
      <c r="P165" s="14" t="e">
        <f t="shared" si="22"/>
        <v>#REF!</v>
      </c>
      <c r="Q165" s="14">
        <f t="shared" si="23"/>
        <v>3520</v>
      </c>
      <c r="R165" s="14">
        <f t="shared" si="24"/>
        <v>11520</v>
      </c>
      <c r="S165" s="14">
        <f t="shared" si="25"/>
        <v>0</v>
      </c>
      <c r="T165" s="15" t="e">
        <f t="shared" si="26"/>
        <v>#REF!</v>
      </c>
      <c r="U165"/>
    </row>
    <row r="166" spans="1:21" ht="49.5">
      <c r="A166" s="3" t="s">
        <v>807</v>
      </c>
      <c r="B166" s="3" t="s">
        <v>1535</v>
      </c>
      <c r="C166" s="3" t="s">
        <v>1326</v>
      </c>
      <c r="D166" s="3" t="s">
        <v>1540</v>
      </c>
      <c r="E166" s="3" t="s">
        <v>30</v>
      </c>
      <c r="F166" s="4">
        <v>53</v>
      </c>
      <c r="G166" s="17" t="e">
        <f t="shared" si="27"/>
        <v>#REF!</v>
      </c>
      <c r="H166" s="20" t="e">
        <f t="shared" si="19"/>
        <v>#REF!</v>
      </c>
      <c r="J166" s="30" t="s">
        <v>1537</v>
      </c>
      <c r="K166" s="16">
        <v>55</v>
      </c>
      <c r="L166" s="14" t="e">
        <f t="shared" si="20"/>
        <v>#REF!</v>
      </c>
      <c r="M166" s="14">
        <v>240</v>
      </c>
      <c r="N166" s="14" t="e">
        <f t="shared" si="21"/>
        <v>#REF!</v>
      </c>
      <c r="O166" s="14"/>
      <c r="P166" s="14" t="e">
        <f t="shared" si="22"/>
        <v>#REF!</v>
      </c>
      <c r="Q166" s="14">
        <f t="shared" si="23"/>
        <v>2915</v>
      </c>
      <c r="R166" s="14">
        <f t="shared" si="24"/>
        <v>12720</v>
      </c>
      <c r="S166" s="14">
        <f t="shared" si="25"/>
        <v>0</v>
      </c>
      <c r="T166" s="15" t="e">
        <f t="shared" si="26"/>
        <v>#REF!</v>
      </c>
      <c r="U166"/>
    </row>
    <row r="167" spans="1:21" ht="49.5">
      <c r="A167" s="3" t="s">
        <v>810</v>
      </c>
      <c r="B167" s="3" t="s">
        <v>1541</v>
      </c>
      <c r="C167" s="3" t="s">
        <v>1326</v>
      </c>
      <c r="D167" s="3" t="s">
        <v>1542</v>
      </c>
      <c r="E167" s="3" t="s">
        <v>30</v>
      </c>
      <c r="F167" s="4">
        <v>80</v>
      </c>
      <c r="G167" s="17" t="e">
        <f t="shared" si="27"/>
        <v>#REF!</v>
      </c>
      <c r="H167" s="20" t="e">
        <f t="shared" si="19"/>
        <v>#REF!</v>
      </c>
      <c r="J167" s="30" t="s">
        <v>1543</v>
      </c>
      <c r="K167" s="16">
        <v>55</v>
      </c>
      <c r="L167" s="14" t="e">
        <f t="shared" si="20"/>
        <v>#REF!</v>
      </c>
      <c r="M167" s="14">
        <v>340</v>
      </c>
      <c r="N167" s="14" t="e">
        <f t="shared" si="21"/>
        <v>#REF!</v>
      </c>
      <c r="O167" s="14"/>
      <c r="P167" s="14" t="e">
        <f t="shared" si="22"/>
        <v>#REF!</v>
      </c>
      <c r="Q167" s="14">
        <f t="shared" si="23"/>
        <v>4400</v>
      </c>
      <c r="R167" s="14">
        <f t="shared" si="24"/>
        <v>27200</v>
      </c>
      <c r="S167" s="14">
        <f t="shared" si="25"/>
        <v>0</v>
      </c>
      <c r="T167" s="15" t="e">
        <f t="shared" si="26"/>
        <v>#REF!</v>
      </c>
      <c r="U167"/>
    </row>
    <row r="168" spans="1:21" ht="49.5">
      <c r="A168" s="3" t="s">
        <v>814</v>
      </c>
      <c r="B168" s="3" t="s">
        <v>1535</v>
      </c>
      <c r="C168" s="3" t="s">
        <v>1326</v>
      </c>
      <c r="D168" s="3" t="s">
        <v>1544</v>
      </c>
      <c r="E168" s="3" t="s">
        <v>30</v>
      </c>
      <c r="F168" s="4">
        <v>6</v>
      </c>
      <c r="G168" s="17" t="e">
        <f t="shared" si="27"/>
        <v>#REF!</v>
      </c>
      <c r="H168" s="20" t="e">
        <f t="shared" si="19"/>
        <v>#REF!</v>
      </c>
      <c r="J168" s="30" t="s">
        <v>1545</v>
      </c>
      <c r="K168" s="16">
        <v>55</v>
      </c>
      <c r="L168" s="14" t="e">
        <f t="shared" si="20"/>
        <v>#REF!</v>
      </c>
      <c r="M168" s="14">
        <v>190</v>
      </c>
      <c r="N168" s="14" t="e">
        <f t="shared" si="21"/>
        <v>#REF!</v>
      </c>
      <c r="O168" s="14"/>
      <c r="P168" s="14" t="e">
        <f t="shared" si="22"/>
        <v>#REF!</v>
      </c>
      <c r="Q168" s="14">
        <f t="shared" si="23"/>
        <v>330</v>
      </c>
      <c r="R168" s="14">
        <f t="shared" si="24"/>
        <v>1140</v>
      </c>
      <c r="S168" s="14">
        <f t="shared" si="25"/>
        <v>0</v>
      </c>
      <c r="T168" s="15" t="e">
        <f t="shared" si="26"/>
        <v>#REF!</v>
      </c>
      <c r="U168"/>
    </row>
    <row r="169" spans="1:21" ht="49.5">
      <c r="A169" s="3" t="s">
        <v>816</v>
      </c>
      <c r="B169" s="3" t="s">
        <v>1535</v>
      </c>
      <c r="C169" s="3" t="s">
        <v>1326</v>
      </c>
      <c r="D169" s="3" t="s">
        <v>1546</v>
      </c>
      <c r="E169" s="3" t="s">
        <v>30</v>
      </c>
      <c r="F169" s="4">
        <v>2</v>
      </c>
      <c r="G169" s="17" t="e">
        <f t="shared" si="27"/>
        <v>#REF!</v>
      </c>
      <c r="H169" s="20" t="e">
        <f t="shared" si="19"/>
        <v>#REF!</v>
      </c>
      <c r="J169" s="30"/>
      <c r="K169" s="16">
        <v>55</v>
      </c>
      <c r="L169" s="14" t="e">
        <f t="shared" si="20"/>
        <v>#REF!</v>
      </c>
      <c r="M169" s="14">
        <v>240</v>
      </c>
      <c r="N169" s="14" t="e">
        <f t="shared" si="21"/>
        <v>#REF!</v>
      </c>
      <c r="O169" s="14"/>
      <c r="P169" s="14" t="e">
        <f t="shared" si="22"/>
        <v>#REF!</v>
      </c>
      <c r="Q169" s="14">
        <f t="shared" si="23"/>
        <v>110</v>
      </c>
      <c r="R169" s="14">
        <f t="shared" si="24"/>
        <v>480</v>
      </c>
      <c r="S169" s="14">
        <f t="shared" si="25"/>
        <v>0</v>
      </c>
      <c r="T169" s="15" t="e">
        <f t="shared" si="26"/>
        <v>#REF!</v>
      </c>
      <c r="U169"/>
    </row>
    <row r="170" spans="1:21" ht="49.5">
      <c r="A170" s="3" t="s">
        <v>823</v>
      </c>
      <c r="B170" s="3" t="s">
        <v>1535</v>
      </c>
      <c r="C170" s="3" t="s">
        <v>1326</v>
      </c>
      <c r="D170" s="3" t="s">
        <v>1547</v>
      </c>
      <c r="E170" s="3" t="s">
        <v>30</v>
      </c>
      <c r="F170" s="4">
        <v>7</v>
      </c>
      <c r="G170" s="17" t="e">
        <f t="shared" si="27"/>
        <v>#REF!</v>
      </c>
      <c r="H170" s="20" t="e">
        <f t="shared" si="19"/>
        <v>#REF!</v>
      </c>
      <c r="J170" s="30" t="s">
        <v>1537</v>
      </c>
      <c r="K170" s="16">
        <v>55</v>
      </c>
      <c r="L170" s="14" t="e">
        <f t="shared" si="20"/>
        <v>#REF!</v>
      </c>
      <c r="M170" s="14">
        <v>240</v>
      </c>
      <c r="N170" s="14" t="e">
        <f t="shared" si="21"/>
        <v>#REF!</v>
      </c>
      <c r="O170" s="14"/>
      <c r="P170" s="14" t="e">
        <f t="shared" si="22"/>
        <v>#REF!</v>
      </c>
      <c r="Q170" s="14">
        <f t="shared" si="23"/>
        <v>385</v>
      </c>
      <c r="R170" s="14">
        <f t="shared" si="24"/>
        <v>1680</v>
      </c>
      <c r="S170" s="14">
        <f t="shared" si="25"/>
        <v>0</v>
      </c>
      <c r="T170" s="15" t="e">
        <f t="shared" si="26"/>
        <v>#REF!</v>
      </c>
      <c r="U170"/>
    </row>
    <row r="171" spans="1:21" ht="49.5">
      <c r="A171" s="3" t="s">
        <v>827</v>
      </c>
      <c r="B171" s="3" t="s">
        <v>1541</v>
      </c>
      <c r="C171" s="3" t="s">
        <v>1326</v>
      </c>
      <c r="D171" s="3" t="s">
        <v>1548</v>
      </c>
      <c r="E171" s="3" t="s">
        <v>30</v>
      </c>
      <c r="F171" s="4">
        <v>19</v>
      </c>
      <c r="G171" s="17" t="e">
        <f t="shared" si="27"/>
        <v>#REF!</v>
      </c>
      <c r="H171" s="20" t="e">
        <f t="shared" si="19"/>
        <v>#REF!</v>
      </c>
      <c r="J171" s="30" t="s">
        <v>1537</v>
      </c>
      <c r="K171" s="16">
        <v>55</v>
      </c>
      <c r="L171" s="14" t="e">
        <f t="shared" si="20"/>
        <v>#REF!</v>
      </c>
      <c r="M171" s="14">
        <v>240</v>
      </c>
      <c r="N171" s="14" t="e">
        <f t="shared" si="21"/>
        <v>#REF!</v>
      </c>
      <c r="O171" s="14"/>
      <c r="P171" s="14" t="e">
        <f t="shared" si="22"/>
        <v>#REF!</v>
      </c>
      <c r="Q171" s="14">
        <f t="shared" si="23"/>
        <v>1045</v>
      </c>
      <c r="R171" s="14">
        <f t="shared" si="24"/>
        <v>4560</v>
      </c>
      <c r="S171" s="14">
        <f t="shared" si="25"/>
        <v>0</v>
      </c>
      <c r="T171" s="15" t="e">
        <f t="shared" si="26"/>
        <v>#REF!</v>
      </c>
      <c r="U171"/>
    </row>
    <row r="172" spans="1:21" ht="49.5">
      <c r="A172" s="3" t="s">
        <v>830</v>
      </c>
      <c r="B172" s="3" t="s">
        <v>1541</v>
      </c>
      <c r="C172" s="3" t="s">
        <v>1462</v>
      </c>
      <c r="D172" s="3" t="s">
        <v>1549</v>
      </c>
      <c r="E172" s="3" t="s">
        <v>30</v>
      </c>
      <c r="F172" s="4">
        <v>8</v>
      </c>
      <c r="G172" s="17" t="e">
        <f t="shared" si="27"/>
        <v>#REF!</v>
      </c>
      <c r="H172" s="20" t="e">
        <f t="shared" si="19"/>
        <v>#REF!</v>
      </c>
      <c r="J172" s="30"/>
      <c r="K172" s="16">
        <v>55</v>
      </c>
      <c r="L172" s="14" t="e">
        <f t="shared" si="20"/>
        <v>#REF!</v>
      </c>
      <c r="M172" s="14">
        <v>240</v>
      </c>
      <c r="N172" s="14" t="e">
        <f t="shared" si="21"/>
        <v>#REF!</v>
      </c>
      <c r="O172" s="14"/>
      <c r="P172" s="14" t="e">
        <f t="shared" si="22"/>
        <v>#REF!</v>
      </c>
      <c r="Q172" s="14">
        <f t="shared" si="23"/>
        <v>440</v>
      </c>
      <c r="R172" s="14">
        <f t="shared" si="24"/>
        <v>1920</v>
      </c>
      <c r="S172" s="14">
        <f t="shared" si="25"/>
        <v>0</v>
      </c>
      <c r="T172" s="15" t="e">
        <f t="shared" si="26"/>
        <v>#REF!</v>
      </c>
      <c r="U172"/>
    </row>
    <row r="173" spans="1:21" ht="49.5">
      <c r="A173" s="3" t="s">
        <v>832</v>
      </c>
      <c r="B173" s="3" t="s">
        <v>1527</v>
      </c>
      <c r="C173" s="3" t="s">
        <v>1326</v>
      </c>
      <c r="D173" s="3" t="s">
        <v>1550</v>
      </c>
      <c r="E173" s="3" t="s">
        <v>30</v>
      </c>
      <c r="F173" s="4">
        <v>140</v>
      </c>
      <c r="G173" s="17" t="e">
        <f t="shared" si="27"/>
        <v>#REF!</v>
      </c>
      <c r="H173" s="20" t="e">
        <f t="shared" si="19"/>
        <v>#REF!</v>
      </c>
      <c r="J173" s="30" t="s">
        <v>1551</v>
      </c>
      <c r="K173" s="16">
        <v>55</v>
      </c>
      <c r="L173" s="14" t="e">
        <f t="shared" si="20"/>
        <v>#REF!</v>
      </c>
      <c r="M173" s="14">
        <v>430</v>
      </c>
      <c r="N173" s="14" t="e">
        <f t="shared" si="21"/>
        <v>#REF!</v>
      </c>
      <c r="O173" s="14"/>
      <c r="P173" s="14" t="e">
        <f t="shared" si="22"/>
        <v>#REF!</v>
      </c>
      <c r="Q173" s="14">
        <f t="shared" si="23"/>
        <v>7700</v>
      </c>
      <c r="R173" s="14">
        <f t="shared" si="24"/>
        <v>60200</v>
      </c>
      <c r="S173" s="14">
        <f t="shared" si="25"/>
        <v>0</v>
      </c>
      <c r="T173" s="15" t="e">
        <f t="shared" si="26"/>
        <v>#REF!</v>
      </c>
      <c r="U173"/>
    </row>
    <row r="174" spans="1:21" ht="49.5">
      <c r="A174" s="3" t="s">
        <v>835</v>
      </c>
      <c r="B174" s="3" t="s">
        <v>1527</v>
      </c>
      <c r="C174" s="3" t="s">
        <v>1326</v>
      </c>
      <c r="D174" s="3" t="s">
        <v>1552</v>
      </c>
      <c r="E174" s="3" t="s">
        <v>30</v>
      </c>
      <c r="F174" s="4">
        <v>15</v>
      </c>
      <c r="G174" s="17" t="e">
        <f t="shared" si="27"/>
        <v>#REF!</v>
      </c>
      <c r="H174" s="20" t="e">
        <f t="shared" si="19"/>
        <v>#REF!</v>
      </c>
      <c r="J174" s="30" t="s">
        <v>1551</v>
      </c>
      <c r="K174" s="16">
        <v>55</v>
      </c>
      <c r="L174" s="14" t="e">
        <f t="shared" si="20"/>
        <v>#REF!</v>
      </c>
      <c r="M174" s="14">
        <v>430</v>
      </c>
      <c r="N174" s="14" t="e">
        <f t="shared" si="21"/>
        <v>#REF!</v>
      </c>
      <c r="O174" s="14"/>
      <c r="P174" s="14" t="e">
        <f t="shared" si="22"/>
        <v>#REF!</v>
      </c>
      <c r="Q174" s="14">
        <f t="shared" si="23"/>
        <v>825</v>
      </c>
      <c r="R174" s="14">
        <f t="shared" si="24"/>
        <v>6450</v>
      </c>
      <c r="S174" s="14">
        <f t="shared" si="25"/>
        <v>0</v>
      </c>
      <c r="T174" s="15" t="e">
        <f t="shared" si="26"/>
        <v>#REF!</v>
      </c>
      <c r="U174"/>
    </row>
    <row r="175" spans="1:21" ht="66">
      <c r="A175" s="3" t="s">
        <v>838</v>
      </c>
      <c r="B175" s="3" t="s">
        <v>1527</v>
      </c>
      <c r="C175" s="3" t="s">
        <v>1326</v>
      </c>
      <c r="D175" s="3" t="s">
        <v>1553</v>
      </c>
      <c r="E175" s="3" t="s">
        <v>30</v>
      </c>
      <c r="F175" s="4">
        <v>33</v>
      </c>
      <c r="G175" s="17" t="e">
        <f t="shared" si="27"/>
        <v>#REF!</v>
      </c>
      <c r="H175" s="20" t="e">
        <f t="shared" si="19"/>
        <v>#REF!</v>
      </c>
      <c r="J175" s="30" t="s">
        <v>1554</v>
      </c>
      <c r="K175" s="16">
        <v>55</v>
      </c>
      <c r="L175" s="14" t="e">
        <f t="shared" si="20"/>
        <v>#REF!</v>
      </c>
      <c r="M175" s="14">
        <v>440</v>
      </c>
      <c r="N175" s="14" t="e">
        <f t="shared" si="21"/>
        <v>#REF!</v>
      </c>
      <c r="O175" s="14"/>
      <c r="P175" s="14" t="e">
        <f t="shared" si="22"/>
        <v>#REF!</v>
      </c>
      <c r="Q175" s="14">
        <f t="shared" si="23"/>
        <v>1815</v>
      </c>
      <c r="R175" s="14">
        <f t="shared" si="24"/>
        <v>14520</v>
      </c>
      <c r="S175" s="14">
        <f t="shared" si="25"/>
        <v>0</v>
      </c>
      <c r="T175" s="15" t="e">
        <f t="shared" si="26"/>
        <v>#REF!</v>
      </c>
      <c r="U175"/>
    </row>
    <row r="176" spans="1:21" ht="66">
      <c r="A176" s="3" t="s">
        <v>840</v>
      </c>
      <c r="B176" s="3" t="s">
        <v>1527</v>
      </c>
      <c r="C176" s="3" t="s">
        <v>1326</v>
      </c>
      <c r="D176" s="3" t="s">
        <v>1555</v>
      </c>
      <c r="E176" s="3" t="s">
        <v>30</v>
      </c>
      <c r="F176" s="4">
        <v>4</v>
      </c>
      <c r="G176" s="17" t="e">
        <f t="shared" si="27"/>
        <v>#REF!</v>
      </c>
      <c r="H176" s="20" t="e">
        <f t="shared" si="19"/>
        <v>#REF!</v>
      </c>
      <c r="J176" s="30" t="s">
        <v>1556</v>
      </c>
      <c r="K176" s="16">
        <v>55</v>
      </c>
      <c r="L176" s="14" t="e">
        <f t="shared" si="20"/>
        <v>#REF!</v>
      </c>
      <c r="M176" s="14">
        <v>480</v>
      </c>
      <c r="N176" s="14" t="e">
        <f t="shared" si="21"/>
        <v>#REF!</v>
      </c>
      <c r="O176" s="14"/>
      <c r="P176" s="14" t="e">
        <f t="shared" si="22"/>
        <v>#REF!</v>
      </c>
      <c r="Q176" s="14">
        <f t="shared" si="23"/>
        <v>220</v>
      </c>
      <c r="R176" s="14">
        <f t="shared" si="24"/>
        <v>1920</v>
      </c>
      <c r="S176" s="14">
        <f t="shared" si="25"/>
        <v>0</v>
      </c>
      <c r="T176" s="15" t="e">
        <f t="shared" si="26"/>
        <v>#REF!</v>
      </c>
      <c r="U176"/>
    </row>
    <row r="177" spans="1:21" ht="49.5">
      <c r="A177" s="3" t="s">
        <v>842</v>
      </c>
      <c r="B177" s="3" t="s">
        <v>559</v>
      </c>
      <c r="C177" s="3" t="s">
        <v>1326</v>
      </c>
      <c r="D177" s="3" t="s">
        <v>1557</v>
      </c>
      <c r="E177" s="3" t="s">
        <v>30</v>
      </c>
      <c r="F177" s="4">
        <v>26</v>
      </c>
      <c r="G177" s="17" t="e">
        <f t="shared" si="27"/>
        <v>#REF!</v>
      </c>
      <c r="H177" s="20" t="e">
        <f t="shared" si="19"/>
        <v>#REF!</v>
      </c>
      <c r="J177" s="30" t="s">
        <v>1558</v>
      </c>
      <c r="K177" s="16">
        <v>55</v>
      </c>
      <c r="L177" s="14" t="e">
        <f t="shared" si="20"/>
        <v>#REF!</v>
      </c>
      <c r="M177" s="14">
        <v>200</v>
      </c>
      <c r="N177" s="14" t="e">
        <f t="shared" si="21"/>
        <v>#REF!</v>
      </c>
      <c r="O177" s="14"/>
      <c r="P177" s="14" t="e">
        <f t="shared" si="22"/>
        <v>#REF!</v>
      </c>
      <c r="Q177" s="14">
        <f t="shared" si="23"/>
        <v>1430</v>
      </c>
      <c r="R177" s="14">
        <f t="shared" si="24"/>
        <v>5200</v>
      </c>
      <c r="S177" s="14">
        <f t="shared" si="25"/>
        <v>0</v>
      </c>
      <c r="T177" s="15" t="e">
        <f t="shared" si="26"/>
        <v>#REF!</v>
      </c>
      <c r="U177"/>
    </row>
    <row r="178" spans="1:21" ht="33">
      <c r="A178" s="3" t="s">
        <v>845</v>
      </c>
      <c r="B178" s="3" t="s">
        <v>1559</v>
      </c>
      <c r="C178" s="3" t="s">
        <v>1326</v>
      </c>
      <c r="D178" s="3" t="s">
        <v>1560</v>
      </c>
      <c r="E178" s="3" t="s">
        <v>25</v>
      </c>
      <c r="F178" s="4">
        <v>79</v>
      </c>
      <c r="G178" s="17" t="e">
        <f t="shared" si="27"/>
        <v>#REF!</v>
      </c>
      <c r="H178" s="20" t="e">
        <f t="shared" si="19"/>
        <v>#REF!</v>
      </c>
      <c r="J178" s="30"/>
      <c r="K178" s="16">
        <v>35</v>
      </c>
      <c r="L178" s="14" t="e">
        <f t="shared" si="20"/>
        <v>#REF!</v>
      </c>
      <c r="M178" s="14">
        <v>130</v>
      </c>
      <c r="N178" s="14" t="e">
        <f t="shared" si="21"/>
        <v>#REF!</v>
      </c>
      <c r="O178" s="14"/>
      <c r="P178" s="14" t="e">
        <f t="shared" si="22"/>
        <v>#REF!</v>
      </c>
      <c r="Q178" s="14">
        <f t="shared" si="23"/>
        <v>2765</v>
      </c>
      <c r="R178" s="14">
        <f t="shared" si="24"/>
        <v>10270</v>
      </c>
      <c r="S178" s="14">
        <f t="shared" si="25"/>
        <v>0</v>
      </c>
      <c r="T178" s="15" t="e">
        <f t="shared" si="26"/>
        <v>#REF!</v>
      </c>
      <c r="U178"/>
    </row>
    <row r="179" spans="1:21" ht="49.5">
      <c r="A179" s="3" t="s">
        <v>850</v>
      </c>
      <c r="B179" s="3" t="s">
        <v>1527</v>
      </c>
      <c r="C179" s="3" t="s">
        <v>1326</v>
      </c>
      <c r="D179" s="3" t="s">
        <v>1561</v>
      </c>
      <c r="E179" s="3" t="s">
        <v>30</v>
      </c>
      <c r="F179" s="4">
        <v>112</v>
      </c>
      <c r="G179" s="17" t="e">
        <f t="shared" si="27"/>
        <v>#REF!</v>
      </c>
      <c r="H179" s="20" t="e">
        <f t="shared" si="19"/>
        <v>#REF!</v>
      </c>
      <c r="J179" s="30"/>
      <c r="K179" s="16">
        <v>55</v>
      </c>
      <c r="L179" s="14" t="e">
        <f t="shared" si="20"/>
        <v>#REF!</v>
      </c>
      <c r="M179" s="14">
        <v>190</v>
      </c>
      <c r="N179" s="14" t="e">
        <f t="shared" si="21"/>
        <v>#REF!</v>
      </c>
      <c r="O179" s="14"/>
      <c r="P179" s="14" t="e">
        <f t="shared" si="22"/>
        <v>#REF!</v>
      </c>
      <c r="Q179" s="14">
        <f t="shared" si="23"/>
        <v>6160</v>
      </c>
      <c r="R179" s="14">
        <f t="shared" si="24"/>
        <v>21280</v>
      </c>
      <c r="S179" s="14">
        <f t="shared" si="25"/>
        <v>0</v>
      </c>
      <c r="T179" s="15" t="e">
        <f t="shared" si="26"/>
        <v>#REF!</v>
      </c>
      <c r="U179"/>
    </row>
    <row r="180" spans="1:21" ht="49.5">
      <c r="A180" s="3" t="s">
        <v>853</v>
      </c>
      <c r="B180" s="3" t="s">
        <v>559</v>
      </c>
      <c r="C180" s="3" t="s">
        <v>1326</v>
      </c>
      <c r="D180" s="3" t="s">
        <v>1562</v>
      </c>
      <c r="E180" s="3" t="s">
        <v>30</v>
      </c>
      <c r="F180" s="4">
        <v>2</v>
      </c>
      <c r="G180" s="17" t="e">
        <f t="shared" si="27"/>
        <v>#REF!</v>
      </c>
      <c r="H180" s="20" t="e">
        <f t="shared" si="19"/>
        <v>#REF!</v>
      </c>
      <c r="J180" s="30" t="s">
        <v>1563</v>
      </c>
      <c r="K180" s="16">
        <v>550</v>
      </c>
      <c r="L180" s="14" t="e">
        <f t="shared" si="20"/>
        <v>#REF!</v>
      </c>
      <c r="M180" s="14">
        <v>2600</v>
      </c>
      <c r="N180" s="14" t="e">
        <f t="shared" si="21"/>
        <v>#REF!</v>
      </c>
      <c r="O180" s="14"/>
      <c r="P180" s="14" t="e">
        <f t="shared" si="22"/>
        <v>#REF!</v>
      </c>
      <c r="Q180" s="14">
        <f t="shared" si="23"/>
        <v>1100</v>
      </c>
      <c r="R180" s="14">
        <f t="shared" si="24"/>
        <v>5200</v>
      </c>
      <c r="S180" s="14">
        <f t="shared" si="25"/>
        <v>0</v>
      </c>
      <c r="T180" s="15" t="e">
        <f t="shared" si="26"/>
        <v>#REF!</v>
      </c>
      <c r="U180"/>
    </row>
    <row r="181" spans="1:21" ht="49.5">
      <c r="A181" s="3" t="s">
        <v>858</v>
      </c>
      <c r="B181" s="3" t="s">
        <v>559</v>
      </c>
      <c r="C181" s="3" t="s">
        <v>1326</v>
      </c>
      <c r="D181" s="3" t="s">
        <v>1564</v>
      </c>
      <c r="E181" s="3" t="s">
        <v>30</v>
      </c>
      <c r="F181" s="4">
        <v>10</v>
      </c>
      <c r="G181" s="17" t="e">
        <f t="shared" si="27"/>
        <v>#REF!</v>
      </c>
      <c r="H181" s="20" t="e">
        <f t="shared" si="19"/>
        <v>#REF!</v>
      </c>
      <c r="I181" s="30"/>
      <c r="K181" s="16">
        <v>450</v>
      </c>
      <c r="L181" s="14" t="e">
        <f t="shared" si="20"/>
        <v>#REF!</v>
      </c>
      <c r="M181" s="14">
        <v>1400</v>
      </c>
      <c r="N181" s="14" t="e">
        <f t="shared" si="21"/>
        <v>#REF!</v>
      </c>
      <c r="O181" s="14"/>
      <c r="P181" s="14" t="e">
        <f t="shared" si="22"/>
        <v>#REF!</v>
      </c>
      <c r="Q181" s="14">
        <f t="shared" si="23"/>
        <v>4500</v>
      </c>
      <c r="R181" s="14">
        <f t="shared" si="24"/>
        <v>14000</v>
      </c>
      <c r="S181" s="14">
        <f t="shared" si="25"/>
        <v>0</v>
      </c>
      <c r="T181" s="15" t="e">
        <f t="shared" si="26"/>
        <v>#REF!</v>
      </c>
      <c r="U181"/>
    </row>
    <row r="182" spans="1:21" ht="49.5">
      <c r="A182" s="3" t="s">
        <v>860</v>
      </c>
      <c r="B182" s="3" t="s">
        <v>559</v>
      </c>
      <c r="C182" s="3" t="s">
        <v>1326</v>
      </c>
      <c r="D182" s="3" t="s">
        <v>1565</v>
      </c>
      <c r="E182" s="3" t="s">
        <v>30</v>
      </c>
      <c r="F182" s="4">
        <v>4</v>
      </c>
      <c r="G182" s="17" t="e">
        <f t="shared" si="27"/>
        <v>#REF!</v>
      </c>
      <c r="H182" s="20" t="e">
        <f t="shared" si="19"/>
        <v>#REF!</v>
      </c>
      <c r="I182" s="30"/>
      <c r="K182" s="16">
        <v>55</v>
      </c>
      <c r="L182" s="14" t="e">
        <f t="shared" si="20"/>
        <v>#REF!</v>
      </c>
      <c r="M182" s="14">
        <v>220</v>
      </c>
      <c r="N182" s="14" t="e">
        <f t="shared" si="21"/>
        <v>#REF!</v>
      </c>
      <c r="O182" s="14"/>
      <c r="P182" s="14" t="e">
        <f t="shared" si="22"/>
        <v>#REF!</v>
      </c>
      <c r="Q182" s="14">
        <f t="shared" si="23"/>
        <v>220</v>
      </c>
      <c r="R182" s="14">
        <f t="shared" si="24"/>
        <v>880</v>
      </c>
      <c r="S182" s="14">
        <f t="shared" si="25"/>
        <v>0</v>
      </c>
      <c r="T182" s="15" t="e">
        <f t="shared" si="26"/>
        <v>#REF!</v>
      </c>
      <c r="U182"/>
    </row>
    <row r="183" spans="1:21" ht="49.5">
      <c r="A183" s="3" t="s">
        <v>861</v>
      </c>
      <c r="B183" s="3" t="s">
        <v>559</v>
      </c>
      <c r="C183" s="3" t="s">
        <v>1326</v>
      </c>
      <c r="D183" s="3" t="s">
        <v>1566</v>
      </c>
      <c r="E183" s="3" t="s">
        <v>30</v>
      </c>
      <c r="F183" s="4">
        <v>2</v>
      </c>
      <c r="G183" s="17" t="e">
        <f t="shared" si="27"/>
        <v>#REF!</v>
      </c>
      <c r="H183" s="20" t="e">
        <f t="shared" si="19"/>
        <v>#REF!</v>
      </c>
      <c r="I183" s="30"/>
      <c r="K183" s="16">
        <v>55</v>
      </c>
      <c r="L183" s="14" t="e">
        <f t="shared" si="20"/>
        <v>#REF!</v>
      </c>
      <c r="M183" s="14">
        <v>400</v>
      </c>
      <c r="N183" s="14" t="e">
        <f t="shared" si="21"/>
        <v>#REF!</v>
      </c>
      <c r="O183" s="14"/>
      <c r="P183" s="14" t="e">
        <f t="shared" si="22"/>
        <v>#REF!</v>
      </c>
      <c r="Q183" s="14">
        <f t="shared" si="23"/>
        <v>110</v>
      </c>
      <c r="R183" s="14">
        <f t="shared" si="24"/>
        <v>800</v>
      </c>
      <c r="S183" s="14">
        <f t="shared" si="25"/>
        <v>0</v>
      </c>
      <c r="T183" s="15" t="e">
        <f t="shared" si="26"/>
        <v>#REF!</v>
      </c>
      <c r="U183"/>
    </row>
    <row r="184" spans="1:21" ht="49.5">
      <c r="A184" s="3" t="s">
        <v>863</v>
      </c>
      <c r="B184" s="3" t="s">
        <v>559</v>
      </c>
      <c r="C184" s="3" t="s">
        <v>1326</v>
      </c>
      <c r="D184" s="3" t="s">
        <v>1567</v>
      </c>
      <c r="E184" s="3" t="s">
        <v>30</v>
      </c>
      <c r="F184" s="4">
        <v>1</v>
      </c>
      <c r="G184" s="17" t="e">
        <f t="shared" si="27"/>
        <v>#REF!</v>
      </c>
      <c r="H184" s="20" t="e">
        <f t="shared" si="19"/>
        <v>#REF!</v>
      </c>
      <c r="I184" s="30"/>
      <c r="K184" s="16">
        <v>55</v>
      </c>
      <c r="L184" s="14" t="e">
        <f t="shared" si="20"/>
        <v>#REF!</v>
      </c>
      <c r="M184" s="14">
        <v>400</v>
      </c>
      <c r="N184" s="14" t="e">
        <f t="shared" si="21"/>
        <v>#REF!</v>
      </c>
      <c r="O184" s="14"/>
      <c r="P184" s="14" t="e">
        <f t="shared" si="22"/>
        <v>#REF!</v>
      </c>
      <c r="Q184" s="14">
        <f t="shared" si="23"/>
        <v>55</v>
      </c>
      <c r="R184" s="14">
        <f t="shared" si="24"/>
        <v>400</v>
      </c>
      <c r="S184" s="14">
        <f t="shared" si="25"/>
        <v>0</v>
      </c>
      <c r="T184" s="15" t="e">
        <f t="shared" si="26"/>
        <v>#REF!</v>
      </c>
      <c r="U184"/>
    </row>
    <row r="185" spans="1:21" ht="49.5">
      <c r="A185" s="3" t="s">
        <v>865</v>
      </c>
      <c r="B185" s="3" t="s">
        <v>559</v>
      </c>
      <c r="C185" s="3" t="s">
        <v>1326</v>
      </c>
      <c r="D185" s="3" t="s">
        <v>1568</v>
      </c>
      <c r="E185" s="3" t="s">
        <v>30</v>
      </c>
      <c r="F185" s="4">
        <v>1</v>
      </c>
      <c r="G185" s="17" t="e">
        <f t="shared" si="27"/>
        <v>#REF!</v>
      </c>
      <c r="H185" s="20" t="e">
        <f t="shared" si="19"/>
        <v>#REF!</v>
      </c>
      <c r="I185" s="30"/>
      <c r="K185" s="16">
        <v>55</v>
      </c>
      <c r="L185" s="14" t="e">
        <f t="shared" si="20"/>
        <v>#REF!</v>
      </c>
      <c r="M185" s="14">
        <v>400</v>
      </c>
      <c r="N185" s="14" t="e">
        <f t="shared" si="21"/>
        <v>#REF!</v>
      </c>
      <c r="O185" s="14"/>
      <c r="P185" s="14" t="e">
        <f t="shared" si="22"/>
        <v>#REF!</v>
      </c>
      <c r="Q185" s="14">
        <f t="shared" si="23"/>
        <v>55</v>
      </c>
      <c r="R185" s="14">
        <f t="shared" si="24"/>
        <v>400</v>
      </c>
      <c r="S185" s="14">
        <f t="shared" si="25"/>
        <v>0</v>
      </c>
      <c r="T185" s="15" t="e">
        <f t="shared" si="26"/>
        <v>#REF!</v>
      </c>
      <c r="U185"/>
    </row>
    <row r="186" spans="1:21" ht="33">
      <c r="A186" s="3" t="s">
        <v>870</v>
      </c>
      <c r="B186" s="3" t="s">
        <v>1541</v>
      </c>
      <c r="C186" s="3" t="s">
        <v>1326</v>
      </c>
      <c r="D186" s="3" t="s">
        <v>1569</v>
      </c>
      <c r="E186" s="3" t="s">
        <v>30</v>
      </c>
      <c r="F186" s="4">
        <v>48</v>
      </c>
      <c r="G186" s="17" t="e">
        <f t="shared" si="27"/>
        <v>#REF!</v>
      </c>
      <c r="H186" s="20" t="e">
        <f t="shared" si="19"/>
        <v>#REF!</v>
      </c>
      <c r="I186" s="30"/>
      <c r="K186" s="16">
        <v>55</v>
      </c>
      <c r="L186" s="14" t="e">
        <f t="shared" si="20"/>
        <v>#REF!</v>
      </c>
      <c r="M186" s="14">
        <v>190</v>
      </c>
      <c r="N186" s="14" t="e">
        <f t="shared" si="21"/>
        <v>#REF!</v>
      </c>
      <c r="O186" s="14"/>
      <c r="P186" s="14" t="e">
        <f t="shared" si="22"/>
        <v>#REF!</v>
      </c>
      <c r="Q186" s="14">
        <f t="shared" si="23"/>
        <v>2640</v>
      </c>
      <c r="R186" s="14">
        <f t="shared" si="24"/>
        <v>9120</v>
      </c>
      <c r="S186" s="14">
        <f t="shared" si="25"/>
        <v>0</v>
      </c>
      <c r="T186" s="15" t="e">
        <f t="shared" si="26"/>
        <v>#REF!</v>
      </c>
      <c r="U186"/>
    </row>
    <row r="187" spans="1:21" ht="49.5">
      <c r="A187" s="3" t="s">
        <v>877</v>
      </c>
      <c r="B187" s="3" t="s">
        <v>1541</v>
      </c>
      <c r="C187" s="3" t="s">
        <v>1326</v>
      </c>
      <c r="D187" s="3" t="s">
        <v>1570</v>
      </c>
      <c r="E187" s="3" t="s">
        <v>30</v>
      </c>
      <c r="F187" s="4">
        <v>6</v>
      </c>
      <c r="G187" s="17" t="e">
        <f t="shared" si="27"/>
        <v>#REF!</v>
      </c>
      <c r="H187" s="20" t="e">
        <f t="shared" si="19"/>
        <v>#REF!</v>
      </c>
      <c r="I187" s="30"/>
      <c r="K187" s="16">
        <v>55</v>
      </c>
      <c r="L187" s="14" t="e">
        <f t="shared" si="20"/>
        <v>#REF!</v>
      </c>
      <c r="M187" s="14">
        <v>200</v>
      </c>
      <c r="N187" s="14" t="e">
        <f t="shared" si="21"/>
        <v>#REF!</v>
      </c>
      <c r="O187" s="14"/>
      <c r="P187" s="14" t="e">
        <f t="shared" si="22"/>
        <v>#REF!</v>
      </c>
      <c r="Q187" s="14">
        <f t="shared" si="23"/>
        <v>330</v>
      </c>
      <c r="R187" s="14">
        <f t="shared" si="24"/>
        <v>1200</v>
      </c>
      <c r="S187" s="14">
        <f t="shared" si="25"/>
        <v>0</v>
      </c>
      <c r="T187" s="15" t="e">
        <f t="shared" si="26"/>
        <v>#REF!</v>
      </c>
      <c r="U187"/>
    </row>
    <row r="188" spans="1:21" ht="49.5">
      <c r="A188" s="3" t="s">
        <v>881</v>
      </c>
      <c r="B188" s="3" t="s">
        <v>1541</v>
      </c>
      <c r="C188" s="3" t="s">
        <v>1326</v>
      </c>
      <c r="D188" s="3" t="s">
        <v>1571</v>
      </c>
      <c r="E188" s="3" t="s">
        <v>30</v>
      </c>
      <c r="F188" s="4">
        <v>3</v>
      </c>
      <c r="G188" s="17" t="e">
        <f t="shared" si="27"/>
        <v>#REF!</v>
      </c>
      <c r="H188" s="20" t="e">
        <f t="shared" si="19"/>
        <v>#REF!</v>
      </c>
      <c r="I188" s="30"/>
      <c r="K188" s="16">
        <v>55</v>
      </c>
      <c r="L188" s="14" t="e">
        <f t="shared" si="20"/>
        <v>#REF!</v>
      </c>
      <c r="M188" s="14">
        <v>260</v>
      </c>
      <c r="N188" s="14" t="e">
        <f t="shared" si="21"/>
        <v>#REF!</v>
      </c>
      <c r="O188" s="14"/>
      <c r="P188" s="14" t="e">
        <f t="shared" si="22"/>
        <v>#REF!</v>
      </c>
      <c r="Q188" s="14">
        <f t="shared" si="23"/>
        <v>165</v>
      </c>
      <c r="R188" s="14">
        <f t="shared" si="24"/>
        <v>780</v>
      </c>
      <c r="S188" s="14">
        <f t="shared" si="25"/>
        <v>0</v>
      </c>
      <c r="T188" s="15" t="e">
        <f t="shared" si="26"/>
        <v>#REF!</v>
      </c>
      <c r="U188"/>
    </row>
    <row r="189" spans="1:21" ht="49.5">
      <c r="A189" s="3" t="s">
        <v>883</v>
      </c>
      <c r="B189" s="3" t="s">
        <v>1572</v>
      </c>
      <c r="C189" s="3" t="s">
        <v>1326</v>
      </c>
      <c r="D189" s="3" t="s">
        <v>1573</v>
      </c>
      <c r="E189" s="3" t="s">
        <v>30</v>
      </c>
      <c r="F189" s="4">
        <v>3</v>
      </c>
      <c r="G189" s="17" t="e">
        <f t="shared" si="27"/>
        <v>#REF!</v>
      </c>
      <c r="H189" s="20" t="e">
        <f t="shared" si="19"/>
        <v>#REF!</v>
      </c>
      <c r="I189" s="30"/>
      <c r="K189" s="16">
        <v>55</v>
      </c>
      <c r="L189" s="14" t="e">
        <f t="shared" si="20"/>
        <v>#REF!</v>
      </c>
      <c r="M189" s="14">
        <v>120</v>
      </c>
      <c r="N189" s="14" t="e">
        <f t="shared" si="21"/>
        <v>#REF!</v>
      </c>
      <c r="O189" s="14"/>
      <c r="P189" s="14" t="e">
        <f t="shared" si="22"/>
        <v>#REF!</v>
      </c>
      <c r="Q189" s="14">
        <f t="shared" si="23"/>
        <v>165</v>
      </c>
      <c r="R189" s="14">
        <f t="shared" si="24"/>
        <v>360</v>
      </c>
      <c r="S189" s="14">
        <f t="shared" si="25"/>
        <v>0</v>
      </c>
      <c r="T189" s="15" t="e">
        <f t="shared" si="26"/>
        <v>#REF!</v>
      </c>
      <c r="U189"/>
    </row>
    <row r="190" spans="1:21" ht="49.5">
      <c r="A190" s="3" t="s">
        <v>885</v>
      </c>
      <c r="B190" s="3" t="s">
        <v>1572</v>
      </c>
      <c r="C190" s="3" t="s">
        <v>1326</v>
      </c>
      <c r="D190" s="3" t="s">
        <v>1574</v>
      </c>
      <c r="E190" s="3" t="s">
        <v>30</v>
      </c>
      <c r="F190" s="4">
        <v>23</v>
      </c>
      <c r="G190" s="17" t="e">
        <f t="shared" si="27"/>
        <v>#REF!</v>
      </c>
      <c r="H190" s="20" t="e">
        <f t="shared" si="19"/>
        <v>#REF!</v>
      </c>
      <c r="I190" s="30"/>
      <c r="K190" s="16">
        <v>55</v>
      </c>
      <c r="L190" s="14" t="e">
        <f t="shared" si="20"/>
        <v>#REF!</v>
      </c>
      <c r="M190" s="14">
        <v>120</v>
      </c>
      <c r="N190" s="14" t="e">
        <f t="shared" si="21"/>
        <v>#REF!</v>
      </c>
      <c r="O190" s="14"/>
      <c r="P190" s="14" t="e">
        <f t="shared" si="22"/>
        <v>#REF!</v>
      </c>
      <c r="Q190" s="14">
        <f t="shared" si="23"/>
        <v>1265</v>
      </c>
      <c r="R190" s="14">
        <f t="shared" si="24"/>
        <v>2760</v>
      </c>
      <c r="S190" s="14">
        <f t="shared" si="25"/>
        <v>0</v>
      </c>
      <c r="T190" s="15" t="e">
        <f t="shared" si="26"/>
        <v>#REF!</v>
      </c>
      <c r="U190"/>
    </row>
    <row r="191" spans="1:21" ht="49.5">
      <c r="A191" s="3" t="s">
        <v>888</v>
      </c>
      <c r="B191" s="3" t="s">
        <v>1572</v>
      </c>
      <c r="C191" s="3" t="s">
        <v>1326</v>
      </c>
      <c r="D191" s="3" t="s">
        <v>1575</v>
      </c>
      <c r="E191" s="3" t="s">
        <v>30</v>
      </c>
      <c r="F191" s="4">
        <v>35</v>
      </c>
      <c r="G191" s="17" t="e">
        <f t="shared" si="27"/>
        <v>#REF!</v>
      </c>
      <c r="H191" s="20" t="e">
        <f t="shared" si="19"/>
        <v>#REF!</v>
      </c>
      <c r="I191" s="30"/>
      <c r="K191" s="16">
        <v>55</v>
      </c>
      <c r="L191" s="14" t="e">
        <f t="shared" si="20"/>
        <v>#REF!</v>
      </c>
      <c r="M191" s="14">
        <v>160</v>
      </c>
      <c r="N191" s="14" t="e">
        <f t="shared" si="21"/>
        <v>#REF!</v>
      </c>
      <c r="O191" s="14"/>
      <c r="P191" s="14" t="e">
        <f t="shared" si="22"/>
        <v>#REF!</v>
      </c>
      <c r="Q191" s="14">
        <f t="shared" si="23"/>
        <v>1925</v>
      </c>
      <c r="R191" s="14">
        <f t="shared" si="24"/>
        <v>5600</v>
      </c>
      <c r="S191" s="14">
        <f t="shared" si="25"/>
        <v>0</v>
      </c>
      <c r="T191" s="15" t="e">
        <f t="shared" si="26"/>
        <v>#REF!</v>
      </c>
      <c r="U191"/>
    </row>
    <row r="192" spans="1:21" ht="49.5">
      <c r="A192" s="3" t="s">
        <v>890</v>
      </c>
      <c r="B192" s="3" t="s">
        <v>1572</v>
      </c>
      <c r="C192" s="3" t="s">
        <v>1326</v>
      </c>
      <c r="D192" s="3" t="s">
        <v>1576</v>
      </c>
      <c r="E192" s="3" t="s">
        <v>30</v>
      </c>
      <c r="F192" s="4">
        <v>5</v>
      </c>
      <c r="G192" s="17" t="e">
        <f t="shared" si="27"/>
        <v>#REF!</v>
      </c>
      <c r="H192" s="20" t="e">
        <f t="shared" si="19"/>
        <v>#REF!</v>
      </c>
      <c r="I192" s="30"/>
      <c r="K192" s="16">
        <v>55</v>
      </c>
      <c r="L192" s="14" t="e">
        <f t="shared" si="20"/>
        <v>#REF!</v>
      </c>
      <c r="M192" s="14">
        <v>190</v>
      </c>
      <c r="N192" s="14" t="e">
        <f t="shared" si="21"/>
        <v>#REF!</v>
      </c>
      <c r="O192" s="14"/>
      <c r="P192" s="14" t="e">
        <f t="shared" si="22"/>
        <v>#REF!</v>
      </c>
      <c r="Q192" s="14">
        <f t="shared" si="23"/>
        <v>275</v>
      </c>
      <c r="R192" s="14">
        <f t="shared" si="24"/>
        <v>950</v>
      </c>
      <c r="S192" s="14">
        <f t="shared" si="25"/>
        <v>0</v>
      </c>
      <c r="T192" s="15" t="e">
        <f t="shared" si="26"/>
        <v>#REF!</v>
      </c>
      <c r="U192"/>
    </row>
    <row r="193" spans="1:21" ht="49.5">
      <c r="A193" s="3" t="s">
        <v>893</v>
      </c>
      <c r="B193" s="3" t="s">
        <v>1572</v>
      </c>
      <c r="C193" s="3" t="s">
        <v>1326</v>
      </c>
      <c r="D193" s="3" t="s">
        <v>1577</v>
      </c>
      <c r="E193" s="3" t="s">
        <v>30</v>
      </c>
      <c r="F193" s="4">
        <v>2</v>
      </c>
      <c r="G193" s="17" t="e">
        <f t="shared" si="27"/>
        <v>#REF!</v>
      </c>
      <c r="H193" s="20" t="e">
        <f t="shared" si="19"/>
        <v>#REF!</v>
      </c>
      <c r="I193" s="30"/>
      <c r="K193" s="16">
        <v>55</v>
      </c>
      <c r="L193" s="14" t="e">
        <f t="shared" si="20"/>
        <v>#REF!</v>
      </c>
      <c r="M193" s="14">
        <v>210</v>
      </c>
      <c r="N193" s="14" t="e">
        <f t="shared" si="21"/>
        <v>#REF!</v>
      </c>
      <c r="O193" s="14"/>
      <c r="P193" s="14" t="e">
        <f t="shared" si="22"/>
        <v>#REF!</v>
      </c>
      <c r="Q193" s="14">
        <f t="shared" si="23"/>
        <v>110</v>
      </c>
      <c r="R193" s="14">
        <f t="shared" si="24"/>
        <v>420</v>
      </c>
      <c r="S193" s="14">
        <f t="shared" si="25"/>
        <v>0</v>
      </c>
      <c r="T193" s="15" t="e">
        <f t="shared" si="26"/>
        <v>#REF!</v>
      </c>
      <c r="U193"/>
    </row>
    <row r="194" spans="1:21" ht="49.5">
      <c r="A194" s="3" t="s">
        <v>896</v>
      </c>
      <c r="B194" s="3" t="s">
        <v>1572</v>
      </c>
      <c r="C194" s="3" t="s">
        <v>1326</v>
      </c>
      <c r="D194" s="3" t="s">
        <v>1578</v>
      </c>
      <c r="E194" s="3" t="s">
        <v>30</v>
      </c>
      <c r="F194" s="4">
        <v>6</v>
      </c>
      <c r="G194" s="17" t="e">
        <f t="shared" si="27"/>
        <v>#REF!</v>
      </c>
      <c r="H194" s="20" t="e">
        <f t="shared" si="19"/>
        <v>#REF!</v>
      </c>
      <c r="I194" s="30"/>
      <c r="K194" s="16">
        <v>55</v>
      </c>
      <c r="L194" s="14" t="e">
        <f t="shared" si="20"/>
        <v>#REF!</v>
      </c>
      <c r="M194" s="14">
        <v>240</v>
      </c>
      <c r="N194" s="14" t="e">
        <f t="shared" si="21"/>
        <v>#REF!</v>
      </c>
      <c r="O194" s="14"/>
      <c r="P194" s="14" t="e">
        <f t="shared" si="22"/>
        <v>#REF!</v>
      </c>
      <c r="Q194" s="14">
        <f t="shared" si="23"/>
        <v>330</v>
      </c>
      <c r="R194" s="14">
        <f t="shared" si="24"/>
        <v>1440</v>
      </c>
      <c r="S194" s="14">
        <f t="shared" si="25"/>
        <v>0</v>
      </c>
      <c r="T194" s="15" t="e">
        <f t="shared" si="26"/>
        <v>#REF!</v>
      </c>
      <c r="U194"/>
    </row>
    <row r="195" spans="1:21" ht="49.5">
      <c r="A195" s="3" t="s">
        <v>899</v>
      </c>
      <c r="B195" s="3" t="s">
        <v>1572</v>
      </c>
      <c r="C195" s="3" t="s">
        <v>1326</v>
      </c>
      <c r="D195" s="3" t="s">
        <v>1579</v>
      </c>
      <c r="E195" s="3" t="s">
        <v>30</v>
      </c>
      <c r="F195" s="4">
        <v>8</v>
      </c>
      <c r="G195" s="17" t="e">
        <f t="shared" si="27"/>
        <v>#REF!</v>
      </c>
      <c r="H195" s="20" t="e">
        <f t="shared" si="19"/>
        <v>#REF!</v>
      </c>
      <c r="I195" s="30"/>
      <c r="K195" s="16">
        <v>55</v>
      </c>
      <c r="L195" s="14" t="e">
        <f t="shared" si="20"/>
        <v>#REF!</v>
      </c>
      <c r="M195" s="14">
        <v>270</v>
      </c>
      <c r="N195" s="14" t="e">
        <f t="shared" si="21"/>
        <v>#REF!</v>
      </c>
      <c r="O195" s="14"/>
      <c r="P195" s="14" t="e">
        <f t="shared" si="22"/>
        <v>#REF!</v>
      </c>
      <c r="Q195" s="14">
        <f t="shared" si="23"/>
        <v>440</v>
      </c>
      <c r="R195" s="14">
        <f t="shared" si="24"/>
        <v>2160</v>
      </c>
      <c r="S195" s="14">
        <f t="shared" si="25"/>
        <v>0</v>
      </c>
      <c r="T195" s="15" t="e">
        <f t="shared" si="26"/>
        <v>#REF!</v>
      </c>
      <c r="U195"/>
    </row>
    <row r="196" spans="1:21" ht="49.5">
      <c r="A196" s="3" t="s">
        <v>901</v>
      </c>
      <c r="B196" s="3" t="s">
        <v>1572</v>
      </c>
      <c r="C196" s="3" t="s">
        <v>1326</v>
      </c>
      <c r="D196" s="3" t="s">
        <v>1580</v>
      </c>
      <c r="E196" s="3" t="s">
        <v>30</v>
      </c>
      <c r="F196" s="4">
        <v>2</v>
      </c>
      <c r="G196" s="17" t="e">
        <f t="shared" si="27"/>
        <v>#REF!</v>
      </c>
      <c r="H196" s="20" t="e">
        <f t="shared" si="19"/>
        <v>#REF!</v>
      </c>
      <c r="I196" s="30"/>
      <c r="K196" s="16">
        <v>55</v>
      </c>
      <c r="L196" s="14" t="e">
        <f t="shared" si="20"/>
        <v>#REF!</v>
      </c>
      <c r="M196" s="14">
        <v>150</v>
      </c>
      <c r="N196" s="14" t="e">
        <f t="shared" si="21"/>
        <v>#REF!</v>
      </c>
      <c r="O196" s="14"/>
      <c r="P196" s="14" t="e">
        <f t="shared" si="22"/>
        <v>#REF!</v>
      </c>
      <c r="Q196" s="14">
        <f t="shared" si="23"/>
        <v>110</v>
      </c>
      <c r="R196" s="14">
        <f t="shared" si="24"/>
        <v>300</v>
      </c>
      <c r="S196" s="14">
        <f t="shared" si="25"/>
        <v>0</v>
      </c>
      <c r="T196" s="15" t="e">
        <f t="shared" si="26"/>
        <v>#REF!</v>
      </c>
      <c r="U196"/>
    </row>
    <row r="197" spans="1:21" ht="16.5">
      <c r="A197" s="3" t="s">
        <v>902</v>
      </c>
      <c r="B197" s="3" t="s">
        <v>1581</v>
      </c>
      <c r="C197" s="3" t="s">
        <v>1326</v>
      </c>
      <c r="D197" s="3" t="s">
        <v>1582</v>
      </c>
      <c r="E197" s="3" t="s">
        <v>27</v>
      </c>
      <c r="F197" s="5">
        <v>43</v>
      </c>
      <c r="G197" s="17" t="e">
        <f t="shared" si="27"/>
        <v>#REF!</v>
      </c>
      <c r="H197" s="20" t="e">
        <f t="shared" ref="H197:H260" si="28">G197*F197</f>
        <v>#REF!</v>
      </c>
      <c r="I197" s="30"/>
      <c r="K197" s="16">
        <v>35</v>
      </c>
      <c r="L197" s="14" t="e">
        <f t="shared" ref="L197:L260" si="29">K197+K197*$U$1</f>
        <v>#REF!</v>
      </c>
      <c r="M197" s="14">
        <v>100</v>
      </c>
      <c r="N197" s="14" t="e">
        <f t="shared" ref="N197:N260" si="30">M197+M197*$U$1</f>
        <v>#REF!</v>
      </c>
      <c r="O197" s="14"/>
      <c r="P197" s="14" t="e">
        <f t="shared" ref="P197:P260" si="31">O197+O197*$U$1</f>
        <v>#REF!</v>
      </c>
      <c r="Q197" s="14">
        <f t="shared" ref="Q197:Q260" si="32">$F197*K197</f>
        <v>1505</v>
      </c>
      <c r="R197" s="14">
        <f t="shared" ref="R197:R260" si="33">$F197*M197</f>
        <v>4300</v>
      </c>
      <c r="S197" s="14">
        <f t="shared" ref="S197:S260" si="34">$F197*O197</f>
        <v>0</v>
      </c>
      <c r="T197" s="15" t="e">
        <f t="shared" ref="T197:T260" si="35">(Q197+R197+S197)+(Q197+R197+S197)*$U$1</f>
        <v>#REF!</v>
      </c>
      <c r="U197"/>
    </row>
    <row r="198" spans="1:21" ht="16.5">
      <c r="A198" s="3" t="s">
        <v>907</v>
      </c>
      <c r="B198" s="3" t="s">
        <v>1581</v>
      </c>
      <c r="C198" s="3" t="s">
        <v>1326</v>
      </c>
      <c r="D198" s="3" t="s">
        <v>1583</v>
      </c>
      <c r="E198" s="3" t="s">
        <v>27</v>
      </c>
      <c r="F198" s="5">
        <v>39</v>
      </c>
      <c r="G198" s="17" t="e">
        <f t="shared" ref="G198:G261" si="36">L198+N198+P198</f>
        <v>#REF!</v>
      </c>
      <c r="H198" s="20" t="e">
        <f t="shared" si="28"/>
        <v>#REF!</v>
      </c>
      <c r="I198" s="30"/>
      <c r="K198" s="16">
        <v>35</v>
      </c>
      <c r="L198" s="14" t="e">
        <f t="shared" si="29"/>
        <v>#REF!</v>
      </c>
      <c r="M198" s="14">
        <v>90</v>
      </c>
      <c r="N198" s="14" t="e">
        <f t="shared" si="30"/>
        <v>#REF!</v>
      </c>
      <c r="O198" s="14"/>
      <c r="P198" s="14" t="e">
        <f t="shared" si="31"/>
        <v>#REF!</v>
      </c>
      <c r="Q198" s="14">
        <f t="shared" si="32"/>
        <v>1365</v>
      </c>
      <c r="R198" s="14">
        <f t="shared" si="33"/>
        <v>3510</v>
      </c>
      <c r="S198" s="14">
        <f t="shared" si="34"/>
        <v>0</v>
      </c>
      <c r="T198" s="15" t="e">
        <f t="shared" si="35"/>
        <v>#REF!</v>
      </c>
      <c r="U198"/>
    </row>
    <row r="199" spans="1:21" ht="49.5">
      <c r="A199" s="3" t="s">
        <v>910</v>
      </c>
      <c r="B199" s="3" t="s">
        <v>1503</v>
      </c>
      <c r="C199" s="3" t="s">
        <v>1326</v>
      </c>
      <c r="D199" s="3" t="s">
        <v>1504</v>
      </c>
      <c r="E199" s="3" t="s">
        <v>27</v>
      </c>
      <c r="F199" s="4">
        <v>213</v>
      </c>
      <c r="G199" s="17" t="e">
        <f t="shared" si="36"/>
        <v>#REF!</v>
      </c>
      <c r="H199" s="20" t="e">
        <f t="shared" si="28"/>
        <v>#REF!</v>
      </c>
      <c r="I199" s="30"/>
      <c r="K199" s="16">
        <v>5</v>
      </c>
      <c r="L199" s="14" t="e">
        <f t="shared" si="29"/>
        <v>#REF!</v>
      </c>
      <c r="M199" s="14"/>
      <c r="N199" s="14" t="e">
        <f t="shared" si="30"/>
        <v>#REF!</v>
      </c>
      <c r="O199" s="14"/>
      <c r="P199" s="14" t="e">
        <f t="shared" si="31"/>
        <v>#REF!</v>
      </c>
      <c r="Q199" s="14">
        <f t="shared" si="32"/>
        <v>1065</v>
      </c>
      <c r="R199" s="14">
        <f t="shared" si="33"/>
        <v>0</v>
      </c>
      <c r="S199" s="14">
        <f t="shared" si="34"/>
        <v>0</v>
      </c>
      <c r="T199" s="15" t="e">
        <f t="shared" si="35"/>
        <v>#REF!</v>
      </c>
      <c r="U199"/>
    </row>
    <row r="200" spans="1:21" ht="33">
      <c r="A200" s="3" t="s">
        <v>913</v>
      </c>
      <c r="B200" s="3" t="s">
        <v>1505</v>
      </c>
      <c r="C200" s="3" t="s">
        <v>1326</v>
      </c>
      <c r="D200" s="3" t="s">
        <v>1506</v>
      </c>
      <c r="E200" s="3" t="s">
        <v>27</v>
      </c>
      <c r="F200" s="4">
        <v>213</v>
      </c>
      <c r="G200" s="17" t="e">
        <f t="shared" si="36"/>
        <v>#REF!</v>
      </c>
      <c r="H200" s="20" t="e">
        <f t="shared" si="28"/>
        <v>#REF!</v>
      </c>
      <c r="I200" s="30"/>
      <c r="K200" s="16">
        <v>6.5</v>
      </c>
      <c r="L200" s="14" t="e">
        <f t="shared" si="29"/>
        <v>#REF!</v>
      </c>
      <c r="M200" s="14">
        <v>5</v>
      </c>
      <c r="N200" s="14" t="e">
        <f t="shared" si="30"/>
        <v>#REF!</v>
      </c>
      <c r="O200" s="14"/>
      <c r="P200" s="14" t="e">
        <f t="shared" si="31"/>
        <v>#REF!</v>
      </c>
      <c r="Q200" s="14">
        <f t="shared" si="32"/>
        <v>1384.5</v>
      </c>
      <c r="R200" s="14">
        <f t="shared" si="33"/>
        <v>1065</v>
      </c>
      <c r="S200" s="14">
        <f t="shared" si="34"/>
        <v>0</v>
      </c>
      <c r="T200" s="15" t="e">
        <f t="shared" si="35"/>
        <v>#REF!</v>
      </c>
      <c r="U200"/>
    </row>
    <row r="201" spans="1:21" ht="33">
      <c r="A201" s="3" t="s">
        <v>916</v>
      </c>
      <c r="B201" s="3" t="s">
        <v>685</v>
      </c>
      <c r="C201" s="3" t="s">
        <v>1326</v>
      </c>
      <c r="D201" s="3" t="s">
        <v>1584</v>
      </c>
      <c r="E201" s="3" t="s">
        <v>27</v>
      </c>
      <c r="F201" s="4">
        <v>74</v>
      </c>
      <c r="G201" s="17" t="e">
        <f t="shared" si="36"/>
        <v>#REF!</v>
      </c>
      <c r="H201" s="20" t="e">
        <f t="shared" si="28"/>
        <v>#REF!</v>
      </c>
      <c r="I201" s="30"/>
      <c r="K201" s="16">
        <v>15</v>
      </c>
      <c r="L201" s="14" t="e">
        <f t="shared" si="29"/>
        <v>#REF!</v>
      </c>
      <c r="M201" s="14">
        <v>15</v>
      </c>
      <c r="N201" s="14" t="e">
        <f t="shared" si="30"/>
        <v>#REF!</v>
      </c>
      <c r="O201" s="14"/>
      <c r="P201" s="14" t="e">
        <f t="shared" si="31"/>
        <v>#REF!</v>
      </c>
      <c r="Q201" s="14">
        <f t="shared" si="32"/>
        <v>1110</v>
      </c>
      <c r="R201" s="14">
        <f t="shared" si="33"/>
        <v>1110</v>
      </c>
      <c r="S201" s="14">
        <f t="shared" si="34"/>
        <v>0</v>
      </c>
      <c r="T201" s="15" t="e">
        <f t="shared" si="35"/>
        <v>#REF!</v>
      </c>
      <c r="U201"/>
    </row>
    <row r="202" spans="1:21" ht="33">
      <c r="A202" s="3" t="s">
        <v>919</v>
      </c>
      <c r="B202" s="3" t="s">
        <v>685</v>
      </c>
      <c r="C202" s="3" t="s">
        <v>1326</v>
      </c>
      <c r="D202" s="3" t="s">
        <v>1585</v>
      </c>
      <c r="E202" s="3" t="s">
        <v>27</v>
      </c>
      <c r="F202" s="4">
        <v>66</v>
      </c>
      <c r="G202" s="17" t="e">
        <f t="shared" si="36"/>
        <v>#REF!</v>
      </c>
      <c r="H202" s="20" t="e">
        <f t="shared" si="28"/>
        <v>#REF!</v>
      </c>
      <c r="I202" s="30"/>
      <c r="K202" s="16">
        <v>15</v>
      </c>
      <c r="L202" s="14" t="e">
        <f t="shared" si="29"/>
        <v>#REF!</v>
      </c>
      <c r="M202" s="14">
        <v>15</v>
      </c>
      <c r="N202" s="14" t="e">
        <f t="shared" si="30"/>
        <v>#REF!</v>
      </c>
      <c r="O202" s="14"/>
      <c r="P202" s="14" t="e">
        <f t="shared" si="31"/>
        <v>#REF!</v>
      </c>
      <c r="Q202" s="14">
        <f t="shared" si="32"/>
        <v>990</v>
      </c>
      <c r="R202" s="14">
        <f t="shared" si="33"/>
        <v>990</v>
      </c>
      <c r="S202" s="14">
        <f t="shared" si="34"/>
        <v>0</v>
      </c>
      <c r="T202" s="15" t="e">
        <f t="shared" si="35"/>
        <v>#REF!</v>
      </c>
      <c r="U202"/>
    </row>
    <row r="203" spans="1:21" ht="33">
      <c r="A203" s="3" t="s">
        <v>921</v>
      </c>
      <c r="B203" s="3" t="s">
        <v>691</v>
      </c>
      <c r="C203" s="3" t="s">
        <v>1326</v>
      </c>
      <c r="D203" s="3" t="s">
        <v>1586</v>
      </c>
      <c r="E203" s="3" t="s">
        <v>27</v>
      </c>
      <c r="F203" s="4">
        <v>18</v>
      </c>
      <c r="G203" s="17" t="e">
        <f t="shared" si="36"/>
        <v>#REF!</v>
      </c>
      <c r="H203" s="20" t="e">
        <f t="shared" si="28"/>
        <v>#REF!</v>
      </c>
      <c r="I203" s="30"/>
      <c r="K203" s="16">
        <v>15</v>
      </c>
      <c r="L203" s="14" t="e">
        <f t="shared" si="29"/>
        <v>#REF!</v>
      </c>
      <c r="M203" s="14">
        <v>15</v>
      </c>
      <c r="N203" s="14" t="e">
        <f t="shared" si="30"/>
        <v>#REF!</v>
      </c>
      <c r="O203" s="14"/>
      <c r="P203" s="14" t="e">
        <f t="shared" si="31"/>
        <v>#REF!</v>
      </c>
      <c r="Q203" s="14">
        <f t="shared" si="32"/>
        <v>270</v>
      </c>
      <c r="R203" s="14">
        <f t="shared" si="33"/>
        <v>270</v>
      </c>
      <c r="S203" s="14">
        <f t="shared" si="34"/>
        <v>0</v>
      </c>
      <c r="T203" s="15" t="e">
        <f t="shared" si="35"/>
        <v>#REF!</v>
      </c>
      <c r="U203"/>
    </row>
    <row r="204" spans="1:21" ht="33">
      <c r="A204" s="3" t="s">
        <v>924</v>
      </c>
      <c r="B204" s="3" t="s">
        <v>1587</v>
      </c>
      <c r="C204" s="3" t="s">
        <v>1326</v>
      </c>
      <c r="D204" s="3" t="s">
        <v>1588</v>
      </c>
      <c r="E204" s="3" t="s">
        <v>27</v>
      </c>
      <c r="F204" s="4">
        <v>18</v>
      </c>
      <c r="G204" s="17" t="e">
        <f t="shared" si="36"/>
        <v>#REF!</v>
      </c>
      <c r="H204" s="20" t="e">
        <f t="shared" si="28"/>
        <v>#REF!</v>
      </c>
      <c r="I204" s="30"/>
      <c r="K204" s="16">
        <v>15</v>
      </c>
      <c r="L204" s="14" t="e">
        <f t="shared" si="29"/>
        <v>#REF!</v>
      </c>
      <c r="M204" s="14">
        <v>15</v>
      </c>
      <c r="N204" s="14" t="e">
        <f t="shared" si="30"/>
        <v>#REF!</v>
      </c>
      <c r="O204" s="14"/>
      <c r="P204" s="14" t="e">
        <f t="shared" si="31"/>
        <v>#REF!</v>
      </c>
      <c r="Q204" s="14">
        <f t="shared" si="32"/>
        <v>270</v>
      </c>
      <c r="R204" s="14">
        <f t="shared" si="33"/>
        <v>270</v>
      </c>
      <c r="S204" s="14">
        <f t="shared" si="34"/>
        <v>0</v>
      </c>
      <c r="T204" s="15" t="e">
        <f t="shared" si="35"/>
        <v>#REF!</v>
      </c>
      <c r="U204"/>
    </row>
    <row r="205" spans="1:21" ht="33">
      <c r="A205" s="3" t="s">
        <v>925</v>
      </c>
      <c r="B205" s="3" t="s">
        <v>688</v>
      </c>
      <c r="C205" s="3" t="s">
        <v>1326</v>
      </c>
      <c r="D205" s="3" t="s">
        <v>1589</v>
      </c>
      <c r="E205" s="3" t="s">
        <v>27</v>
      </c>
      <c r="F205" s="4">
        <v>29</v>
      </c>
      <c r="G205" s="17" t="e">
        <f t="shared" si="36"/>
        <v>#REF!</v>
      </c>
      <c r="H205" s="20" t="e">
        <f t="shared" si="28"/>
        <v>#REF!</v>
      </c>
      <c r="I205" s="30"/>
      <c r="K205" s="16">
        <v>15</v>
      </c>
      <c r="L205" s="14" t="e">
        <f t="shared" si="29"/>
        <v>#REF!</v>
      </c>
      <c r="M205" s="14">
        <v>20</v>
      </c>
      <c r="N205" s="14" t="e">
        <f t="shared" si="30"/>
        <v>#REF!</v>
      </c>
      <c r="O205" s="14"/>
      <c r="P205" s="14" t="e">
        <f t="shared" si="31"/>
        <v>#REF!</v>
      </c>
      <c r="Q205" s="14">
        <f t="shared" si="32"/>
        <v>435</v>
      </c>
      <c r="R205" s="14">
        <f t="shared" si="33"/>
        <v>580</v>
      </c>
      <c r="S205" s="14">
        <f t="shared" si="34"/>
        <v>0</v>
      </c>
      <c r="T205" s="15" t="e">
        <f t="shared" si="35"/>
        <v>#REF!</v>
      </c>
      <c r="U205"/>
    </row>
    <row r="206" spans="1:21" ht="16.5">
      <c r="A206" s="3" t="s">
        <v>927</v>
      </c>
      <c r="B206" s="3" t="s">
        <v>694</v>
      </c>
      <c r="C206" s="3" t="s">
        <v>1326</v>
      </c>
      <c r="D206" s="3" t="s">
        <v>1590</v>
      </c>
      <c r="E206" s="3" t="s">
        <v>27</v>
      </c>
      <c r="F206" s="4">
        <v>1</v>
      </c>
      <c r="G206" s="17" t="e">
        <f t="shared" si="36"/>
        <v>#REF!</v>
      </c>
      <c r="H206" s="20" t="e">
        <f t="shared" si="28"/>
        <v>#REF!</v>
      </c>
      <c r="I206" s="30"/>
      <c r="K206" s="16">
        <v>15</v>
      </c>
      <c r="L206" s="14" t="e">
        <f t="shared" si="29"/>
        <v>#REF!</v>
      </c>
      <c r="M206" s="14">
        <v>20</v>
      </c>
      <c r="N206" s="14" t="e">
        <f t="shared" si="30"/>
        <v>#REF!</v>
      </c>
      <c r="O206" s="14"/>
      <c r="P206" s="14" t="e">
        <f t="shared" si="31"/>
        <v>#REF!</v>
      </c>
      <c r="Q206" s="14">
        <f t="shared" si="32"/>
        <v>15</v>
      </c>
      <c r="R206" s="14">
        <f t="shared" si="33"/>
        <v>20</v>
      </c>
      <c r="S206" s="14">
        <f t="shared" si="34"/>
        <v>0</v>
      </c>
      <c r="T206" s="15" t="e">
        <f t="shared" si="35"/>
        <v>#REF!</v>
      </c>
      <c r="U206"/>
    </row>
    <row r="207" spans="1:21" ht="16.5">
      <c r="A207" s="3" t="s">
        <v>929</v>
      </c>
      <c r="B207" s="3" t="s">
        <v>1591</v>
      </c>
      <c r="C207" s="3" t="s">
        <v>1326</v>
      </c>
      <c r="D207" s="3" t="s">
        <v>1592</v>
      </c>
      <c r="E207" s="3" t="s">
        <v>27</v>
      </c>
      <c r="F207" s="4">
        <v>7</v>
      </c>
      <c r="G207" s="17" t="e">
        <f t="shared" si="36"/>
        <v>#REF!</v>
      </c>
      <c r="H207" s="20" t="e">
        <f t="shared" si="28"/>
        <v>#REF!</v>
      </c>
      <c r="I207" s="30"/>
      <c r="K207" s="16">
        <v>15</v>
      </c>
      <c r="L207" s="14" t="e">
        <f t="shared" si="29"/>
        <v>#REF!</v>
      </c>
      <c r="M207" s="14">
        <v>20</v>
      </c>
      <c r="N207" s="14" t="e">
        <f t="shared" si="30"/>
        <v>#REF!</v>
      </c>
      <c r="O207" s="14"/>
      <c r="P207" s="14" t="e">
        <f t="shared" si="31"/>
        <v>#REF!</v>
      </c>
      <c r="Q207" s="14">
        <f t="shared" si="32"/>
        <v>105</v>
      </c>
      <c r="R207" s="14">
        <f t="shared" si="33"/>
        <v>140</v>
      </c>
      <c r="S207" s="14">
        <f t="shared" si="34"/>
        <v>0</v>
      </c>
      <c r="T207" s="15" t="e">
        <f t="shared" si="35"/>
        <v>#REF!</v>
      </c>
      <c r="U207"/>
    </row>
    <row r="208" spans="1:21">
      <c r="A208" s="6"/>
      <c r="B208" s="6"/>
      <c r="C208" s="6"/>
      <c r="D208" s="6" t="s">
        <v>1593</v>
      </c>
      <c r="E208" s="6"/>
      <c r="F208" s="6"/>
      <c r="G208" s="6"/>
      <c r="H208" s="21" t="e">
        <f>SUBTOTAL(9,H146:H207)</f>
        <v>#REF!</v>
      </c>
      <c r="I208" s="31"/>
      <c r="K208" s="16"/>
      <c r="L208" s="14" t="e">
        <f t="shared" si="29"/>
        <v>#REF!</v>
      </c>
      <c r="M208" s="14"/>
      <c r="N208" s="14" t="e">
        <f t="shared" si="30"/>
        <v>#REF!</v>
      </c>
      <c r="O208" s="14"/>
      <c r="P208" s="14" t="e">
        <f t="shared" si="31"/>
        <v>#REF!</v>
      </c>
      <c r="Q208" s="14">
        <f t="shared" si="32"/>
        <v>0</v>
      </c>
      <c r="R208" s="14">
        <f t="shared" si="33"/>
        <v>0</v>
      </c>
      <c r="S208" s="14">
        <f t="shared" si="34"/>
        <v>0</v>
      </c>
      <c r="T208" s="15" t="e">
        <f t="shared" si="35"/>
        <v>#REF!</v>
      </c>
      <c r="U208"/>
    </row>
    <row r="209" spans="1:21">
      <c r="A209" s="2" t="s">
        <v>165</v>
      </c>
      <c r="B209" s="2"/>
      <c r="C209" s="2"/>
      <c r="D209" s="2" t="s">
        <v>350</v>
      </c>
      <c r="E209" s="2"/>
      <c r="F209" s="2"/>
      <c r="G209" s="2"/>
      <c r="H209" s="19"/>
      <c r="I209" s="29"/>
      <c r="K209" s="16"/>
      <c r="L209" s="14" t="e">
        <f t="shared" si="29"/>
        <v>#REF!</v>
      </c>
      <c r="M209" s="14"/>
      <c r="N209" s="14" t="e">
        <f t="shared" si="30"/>
        <v>#REF!</v>
      </c>
      <c r="O209" s="14"/>
      <c r="P209" s="14" t="e">
        <f t="shared" si="31"/>
        <v>#REF!</v>
      </c>
      <c r="Q209" s="14">
        <f t="shared" si="32"/>
        <v>0</v>
      </c>
      <c r="R209" s="14">
        <f t="shared" si="33"/>
        <v>0</v>
      </c>
      <c r="S209" s="14">
        <f t="shared" si="34"/>
        <v>0</v>
      </c>
      <c r="T209" s="15" t="e">
        <f t="shared" si="35"/>
        <v>#REF!</v>
      </c>
      <c r="U209"/>
    </row>
    <row r="210" spans="1:21" ht="16.5">
      <c r="A210" s="3" t="s">
        <v>931</v>
      </c>
      <c r="B210" s="3" t="s">
        <v>1518</v>
      </c>
      <c r="C210" s="3" t="s">
        <v>1326</v>
      </c>
      <c r="D210" s="3" t="s">
        <v>1519</v>
      </c>
      <c r="E210" s="3" t="s">
        <v>25</v>
      </c>
      <c r="F210" s="4">
        <v>1200</v>
      </c>
      <c r="G210" s="17" t="e">
        <f t="shared" si="36"/>
        <v>#REF!</v>
      </c>
      <c r="H210" s="20" t="e">
        <f t="shared" si="28"/>
        <v>#REF!</v>
      </c>
      <c r="I210" s="30"/>
      <c r="K210" s="16">
        <v>3</v>
      </c>
      <c r="L210" s="14" t="e">
        <f t="shared" si="29"/>
        <v>#REF!</v>
      </c>
      <c r="M210" s="14">
        <v>2.5</v>
      </c>
      <c r="N210" s="14" t="e">
        <f t="shared" si="30"/>
        <v>#REF!</v>
      </c>
      <c r="O210" s="14"/>
      <c r="P210" s="14" t="e">
        <f t="shared" si="31"/>
        <v>#REF!</v>
      </c>
      <c r="Q210" s="14">
        <f t="shared" si="32"/>
        <v>3600</v>
      </c>
      <c r="R210" s="14">
        <f t="shared" si="33"/>
        <v>3000</v>
      </c>
      <c r="S210" s="14">
        <f t="shared" si="34"/>
        <v>0</v>
      </c>
      <c r="T210" s="15" t="e">
        <f t="shared" si="35"/>
        <v>#REF!</v>
      </c>
      <c r="U210"/>
    </row>
    <row r="211" spans="1:21" ht="16.5">
      <c r="A211" s="3" t="s">
        <v>933</v>
      </c>
      <c r="B211" s="3" t="s">
        <v>1371</v>
      </c>
      <c r="C211" s="3" t="s">
        <v>1326</v>
      </c>
      <c r="D211" s="3" t="s">
        <v>1520</v>
      </c>
      <c r="E211" s="3" t="s">
        <v>25</v>
      </c>
      <c r="F211" s="4">
        <v>1200</v>
      </c>
      <c r="G211" s="17" t="e">
        <f t="shared" si="36"/>
        <v>#REF!</v>
      </c>
      <c r="H211" s="20" t="e">
        <f t="shared" si="28"/>
        <v>#REF!</v>
      </c>
      <c r="I211" s="30"/>
      <c r="K211" s="16">
        <v>4.5</v>
      </c>
      <c r="L211" s="14" t="e">
        <f t="shared" si="29"/>
        <v>#REF!</v>
      </c>
      <c r="M211" s="14">
        <v>3.8</v>
      </c>
      <c r="N211" s="14" t="e">
        <f t="shared" si="30"/>
        <v>#REF!</v>
      </c>
      <c r="O211" s="14"/>
      <c r="P211" s="14" t="e">
        <f t="shared" si="31"/>
        <v>#REF!</v>
      </c>
      <c r="Q211" s="14">
        <f t="shared" si="32"/>
        <v>5400</v>
      </c>
      <c r="R211" s="14">
        <f t="shared" si="33"/>
        <v>4560</v>
      </c>
      <c r="S211" s="14">
        <f t="shared" si="34"/>
        <v>0</v>
      </c>
      <c r="T211" s="15" t="e">
        <f t="shared" si="35"/>
        <v>#REF!</v>
      </c>
      <c r="U211"/>
    </row>
    <row r="212" spans="1:21" ht="33">
      <c r="A212" s="3" t="s">
        <v>934</v>
      </c>
      <c r="B212" s="3" t="s">
        <v>1373</v>
      </c>
      <c r="C212" s="3" t="s">
        <v>1326</v>
      </c>
      <c r="D212" s="3" t="s">
        <v>1523</v>
      </c>
      <c r="E212" s="3" t="s">
        <v>25</v>
      </c>
      <c r="F212" s="4">
        <v>900</v>
      </c>
      <c r="G212" s="17" t="e">
        <f t="shared" si="36"/>
        <v>#REF!</v>
      </c>
      <c r="H212" s="20" t="e">
        <f t="shared" si="28"/>
        <v>#REF!</v>
      </c>
      <c r="I212" s="30"/>
      <c r="K212" s="16">
        <v>4.5</v>
      </c>
      <c r="L212" s="14" t="e">
        <f t="shared" si="29"/>
        <v>#REF!</v>
      </c>
      <c r="M212" s="14">
        <v>3.8</v>
      </c>
      <c r="N212" s="14" t="e">
        <f t="shared" si="30"/>
        <v>#REF!</v>
      </c>
      <c r="O212" s="14"/>
      <c r="P212" s="14" t="e">
        <f t="shared" si="31"/>
        <v>#REF!</v>
      </c>
      <c r="Q212" s="14">
        <f t="shared" si="32"/>
        <v>4050</v>
      </c>
      <c r="R212" s="14">
        <f t="shared" si="33"/>
        <v>3420</v>
      </c>
      <c r="S212" s="14">
        <f t="shared" si="34"/>
        <v>0</v>
      </c>
      <c r="T212" s="15" t="e">
        <f t="shared" si="35"/>
        <v>#REF!</v>
      </c>
      <c r="U212"/>
    </row>
    <row r="213" spans="1:21" ht="16.5">
      <c r="A213" s="3" t="s">
        <v>939</v>
      </c>
      <c r="B213" s="3" t="s">
        <v>1473</v>
      </c>
      <c r="C213" s="3" t="s">
        <v>1326</v>
      </c>
      <c r="D213" s="3" t="s">
        <v>1525</v>
      </c>
      <c r="E213" s="3" t="s">
        <v>25</v>
      </c>
      <c r="F213" s="4">
        <v>500</v>
      </c>
      <c r="G213" s="17" t="e">
        <f t="shared" si="36"/>
        <v>#REF!</v>
      </c>
      <c r="H213" s="20" t="e">
        <f t="shared" si="28"/>
        <v>#REF!</v>
      </c>
      <c r="I213" s="30"/>
      <c r="K213" s="16">
        <v>4.5</v>
      </c>
      <c r="L213" s="14" t="e">
        <f t="shared" si="29"/>
        <v>#REF!</v>
      </c>
      <c r="M213" s="14">
        <v>3.8</v>
      </c>
      <c r="N213" s="14" t="e">
        <f t="shared" si="30"/>
        <v>#REF!</v>
      </c>
      <c r="O213" s="14"/>
      <c r="P213" s="14" t="e">
        <f t="shared" si="31"/>
        <v>#REF!</v>
      </c>
      <c r="Q213" s="14">
        <f t="shared" si="32"/>
        <v>2250</v>
      </c>
      <c r="R213" s="14">
        <f t="shared" si="33"/>
        <v>1900</v>
      </c>
      <c r="S213" s="14">
        <f t="shared" si="34"/>
        <v>0</v>
      </c>
      <c r="T213" s="15" t="e">
        <f t="shared" si="35"/>
        <v>#REF!</v>
      </c>
      <c r="U213"/>
    </row>
    <row r="214" spans="1:21" ht="49.5">
      <c r="A214" s="3" t="s">
        <v>942</v>
      </c>
      <c r="B214" s="3" t="s">
        <v>1498</v>
      </c>
      <c r="C214" s="3" t="s">
        <v>1326</v>
      </c>
      <c r="D214" s="3" t="s">
        <v>1499</v>
      </c>
      <c r="E214" s="3" t="s">
        <v>27</v>
      </c>
      <c r="F214" s="4">
        <v>75</v>
      </c>
      <c r="G214" s="17" t="e">
        <f t="shared" si="36"/>
        <v>#REF!</v>
      </c>
      <c r="H214" s="20" t="e">
        <f t="shared" si="28"/>
        <v>#REF!</v>
      </c>
      <c r="I214" s="30"/>
      <c r="K214" s="16">
        <v>5</v>
      </c>
      <c r="L214" s="14" t="e">
        <f t="shared" si="29"/>
        <v>#REF!</v>
      </c>
      <c r="M214" s="14"/>
      <c r="N214" s="14" t="e">
        <f t="shared" si="30"/>
        <v>#REF!</v>
      </c>
      <c r="O214" s="14"/>
      <c r="P214" s="14" t="e">
        <f t="shared" si="31"/>
        <v>#REF!</v>
      </c>
      <c r="Q214" s="14">
        <f t="shared" si="32"/>
        <v>375</v>
      </c>
      <c r="R214" s="14">
        <f t="shared" si="33"/>
        <v>0</v>
      </c>
      <c r="S214" s="14">
        <f t="shared" si="34"/>
        <v>0</v>
      </c>
      <c r="T214" s="15" t="e">
        <f t="shared" si="35"/>
        <v>#REF!</v>
      </c>
      <c r="U214"/>
    </row>
    <row r="215" spans="1:21" ht="33">
      <c r="A215" s="3" t="s">
        <v>945</v>
      </c>
      <c r="B215" s="3" t="s">
        <v>1469</v>
      </c>
      <c r="C215" s="3" t="s">
        <v>1326</v>
      </c>
      <c r="D215" s="3" t="s">
        <v>1500</v>
      </c>
      <c r="E215" s="3" t="s">
        <v>27</v>
      </c>
      <c r="F215" s="4">
        <v>75</v>
      </c>
      <c r="G215" s="17" t="e">
        <f t="shared" si="36"/>
        <v>#REF!</v>
      </c>
      <c r="H215" s="20" t="e">
        <f t="shared" si="28"/>
        <v>#REF!</v>
      </c>
      <c r="I215" s="30"/>
      <c r="K215" s="16">
        <v>6.5</v>
      </c>
      <c r="L215" s="14" t="e">
        <f t="shared" si="29"/>
        <v>#REF!</v>
      </c>
      <c r="M215" s="14">
        <v>5</v>
      </c>
      <c r="N215" s="14" t="e">
        <f t="shared" si="30"/>
        <v>#REF!</v>
      </c>
      <c r="O215" s="14"/>
      <c r="P215" s="14" t="e">
        <f t="shared" si="31"/>
        <v>#REF!</v>
      </c>
      <c r="Q215" s="14">
        <f t="shared" si="32"/>
        <v>487.5</v>
      </c>
      <c r="R215" s="14">
        <f t="shared" si="33"/>
        <v>375</v>
      </c>
      <c r="S215" s="14">
        <f t="shared" si="34"/>
        <v>0</v>
      </c>
      <c r="T215" s="15" t="e">
        <f t="shared" si="35"/>
        <v>#REF!</v>
      </c>
      <c r="U215"/>
    </row>
    <row r="216" spans="1:21" s="7" customFormat="1" ht="16.5">
      <c r="A216" s="3" t="s">
        <v>947</v>
      </c>
      <c r="B216" s="3" t="s">
        <v>1541</v>
      </c>
      <c r="C216" s="3" t="s">
        <v>1326</v>
      </c>
      <c r="D216" s="3" t="s">
        <v>1594</v>
      </c>
      <c r="E216" s="3" t="s">
        <v>30</v>
      </c>
      <c r="F216" s="4">
        <v>3</v>
      </c>
      <c r="G216" s="17" t="e">
        <f t="shared" si="36"/>
        <v>#REF!</v>
      </c>
      <c r="H216" s="20" t="e">
        <f t="shared" si="28"/>
        <v>#REF!</v>
      </c>
      <c r="I216" s="30"/>
      <c r="K216" s="16">
        <v>50</v>
      </c>
      <c r="L216" s="14" t="e">
        <f t="shared" si="29"/>
        <v>#REF!</v>
      </c>
      <c r="M216" s="14">
        <v>215</v>
      </c>
      <c r="N216" s="14" t="e">
        <f t="shared" si="30"/>
        <v>#REF!</v>
      </c>
      <c r="O216" s="14"/>
      <c r="P216" s="14" t="e">
        <f t="shared" si="31"/>
        <v>#REF!</v>
      </c>
      <c r="Q216" s="14">
        <f t="shared" si="32"/>
        <v>150</v>
      </c>
      <c r="R216" s="14">
        <f t="shared" si="33"/>
        <v>645</v>
      </c>
      <c r="S216" s="14">
        <f t="shared" si="34"/>
        <v>0</v>
      </c>
      <c r="T216" s="15" t="e">
        <f t="shared" si="35"/>
        <v>#REF!</v>
      </c>
      <c r="U216"/>
    </row>
    <row r="217" spans="1:21" s="7" customFormat="1" ht="16.5">
      <c r="A217" s="3" t="s">
        <v>949</v>
      </c>
      <c r="B217" s="3" t="s">
        <v>1595</v>
      </c>
      <c r="C217" s="3" t="s">
        <v>1326</v>
      </c>
      <c r="D217" s="3" t="s">
        <v>1596</v>
      </c>
      <c r="E217" s="3" t="s">
        <v>30</v>
      </c>
      <c r="F217" s="4">
        <v>70</v>
      </c>
      <c r="G217" s="17" t="e">
        <f t="shared" si="36"/>
        <v>#REF!</v>
      </c>
      <c r="H217" s="20" t="e">
        <f t="shared" si="28"/>
        <v>#REF!</v>
      </c>
      <c r="I217" s="30"/>
      <c r="K217" s="16">
        <v>50</v>
      </c>
      <c r="L217" s="14" t="e">
        <f t="shared" si="29"/>
        <v>#REF!</v>
      </c>
      <c r="M217" s="14">
        <v>215</v>
      </c>
      <c r="N217" s="14" t="e">
        <f t="shared" si="30"/>
        <v>#REF!</v>
      </c>
      <c r="O217" s="14"/>
      <c r="P217" s="14" t="e">
        <f t="shared" si="31"/>
        <v>#REF!</v>
      </c>
      <c r="Q217" s="14">
        <f t="shared" si="32"/>
        <v>3500</v>
      </c>
      <c r="R217" s="14">
        <f t="shared" si="33"/>
        <v>15050</v>
      </c>
      <c r="S217" s="14">
        <f t="shared" si="34"/>
        <v>0</v>
      </c>
      <c r="T217" s="15" t="e">
        <f t="shared" si="35"/>
        <v>#REF!</v>
      </c>
      <c r="U217"/>
    </row>
    <row r="218" spans="1:21" s="7" customFormat="1" ht="16.5">
      <c r="A218" s="3" t="s">
        <v>952</v>
      </c>
      <c r="B218" s="3" t="s">
        <v>1595</v>
      </c>
      <c r="C218" s="3" t="s">
        <v>1326</v>
      </c>
      <c r="D218" s="3" t="s">
        <v>1597</v>
      </c>
      <c r="E218" s="3" t="s">
        <v>30</v>
      </c>
      <c r="F218" s="4">
        <v>66</v>
      </c>
      <c r="G218" s="17" t="e">
        <f t="shared" si="36"/>
        <v>#REF!</v>
      </c>
      <c r="H218" s="20" t="e">
        <f t="shared" si="28"/>
        <v>#REF!</v>
      </c>
      <c r="I218" s="30"/>
      <c r="K218" s="16">
        <v>50</v>
      </c>
      <c r="L218" s="14" t="e">
        <f t="shared" si="29"/>
        <v>#REF!</v>
      </c>
      <c r="M218" s="14">
        <v>215</v>
      </c>
      <c r="N218" s="14" t="e">
        <f t="shared" si="30"/>
        <v>#REF!</v>
      </c>
      <c r="O218" s="14"/>
      <c r="P218" s="14" t="e">
        <f t="shared" si="31"/>
        <v>#REF!</v>
      </c>
      <c r="Q218" s="14">
        <f t="shared" si="32"/>
        <v>3300</v>
      </c>
      <c r="R218" s="14">
        <f t="shared" si="33"/>
        <v>14190</v>
      </c>
      <c r="S218" s="14">
        <f t="shared" si="34"/>
        <v>0</v>
      </c>
      <c r="T218" s="15" t="e">
        <f t="shared" si="35"/>
        <v>#REF!</v>
      </c>
      <c r="U218"/>
    </row>
    <row r="219" spans="1:21" s="7" customFormat="1" ht="16.5">
      <c r="A219" s="3" t="s">
        <v>954</v>
      </c>
      <c r="B219" s="3" t="s">
        <v>1598</v>
      </c>
      <c r="C219" s="3" t="s">
        <v>1326</v>
      </c>
      <c r="D219" s="3" t="s">
        <v>1599</v>
      </c>
      <c r="E219" s="3" t="s">
        <v>30</v>
      </c>
      <c r="F219" s="4">
        <v>12</v>
      </c>
      <c r="G219" s="17" t="e">
        <f t="shared" si="36"/>
        <v>#REF!</v>
      </c>
      <c r="H219" s="20" t="e">
        <f t="shared" si="28"/>
        <v>#REF!</v>
      </c>
      <c r="I219" s="30"/>
      <c r="K219" s="16">
        <v>50</v>
      </c>
      <c r="L219" s="14" t="e">
        <f t="shared" si="29"/>
        <v>#REF!</v>
      </c>
      <c r="M219" s="14">
        <v>215</v>
      </c>
      <c r="N219" s="14" t="e">
        <f t="shared" si="30"/>
        <v>#REF!</v>
      </c>
      <c r="O219" s="14"/>
      <c r="P219" s="14" t="e">
        <f t="shared" si="31"/>
        <v>#REF!</v>
      </c>
      <c r="Q219" s="14">
        <f t="shared" si="32"/>
        <v>600</v>
      </c>
      <c r="R219" s="14">
        <f t="shared" si="33"/>
        <v>2580</v>
      </c>
      <c r="S219" s="14">
        <f t="shared" si="34"/>
        <v>0</v>
      </c>
      <c r="T219" s="15" t="e">
        <f t="shared" si="35"/>
        <v>#REF!</v>
      </c>
      <c r="U219"/>
    </row>
    <row r="220" spans="1:21" s="7" customFormat="1" ht="16.5">
      <c r="A220" s="3" t="s">
        <v>957</v>
      </c>
      <c r="B220" s="3" t="s">
        <v>1598</v>
      </c>
      <c r="C220" s="3" t="s">
        <v>1326</v>
      </c>
      <c r="D220" s="3" t="s">
        <v>1600</v>
      </c>
      <c r="E220" s="3" t="s">
        <v>30</v>
      </c>
      <c r="F220" s="4">
        <v>27</v>
      </c>
      <c r="G220" s="17" t="e">
        <f t="shared" si="36"/>
        <v>#REF!</v>
      </c>
      <c r="H220" s="20" t="e">
        <f t="shared" si="28"/>
        <v>#REF!</v>
      </c>
      <c r="I220" s="30"/>
      <c r="K220" s="16">
        <v>50</v>
      </c>
      <c r="L220" s="14" t="e">
        <f t="shared" si="29"/>
        <v>#REF!</v>
      </c>
      <c r="M220" s="14">
        <v>215</v>
      </c>
      <c r="N220" s="14" t="e">
        <f t="shared" si="30"/>
        <v>#REF!</v>
      </c>
      <c r="O220" s="14"/>
      <c r="P220" s="14" t="e">
        <f t="shared" si="31"/>
        <v>#REF!</v>
      </c>
      <c r="Q220" s="14">
        <f t="shared" si="32"/>
        <v>1350</v>
      </c>
      <c r="R220" s="14">
        <f t="shared" si="33"/>
        <v>5805</v>
      </c>
      <c r="S220" s="14">
        <f t="shared" si="34"/>
        <v>0</v>
      </c>
      <c r="T220" s="15" t="e">
        <f t="shared" si="35"/>
        <v>#REF!</v>
      </c>
      <c r="U220"/>
    </row>
    <row r="221" spans="1:21" s="7" customFormat="1" ht="16.5">
      <c r="A221" s="3" t="s">
        <v>958</v>
      </c>
      <c r="B221" s="3" t="s">
        <v>1598</v>
      </c>
      <c r="C221" s="3" t="s">
        <v>1326</v>
      </c>
      <c r="D221" s="3" t="s">
        <v>1601</v>
      </c>
      <c r="E221" s="3" t="s">
        <v>30</v>
      </c>
      <c r="F221" s="4">
        <v>11</v>
      </c>
      <c r="G221" s="17" t="e">
        <f t="shared" si="36"/>
        <v>#REF!</v>
      </c>
      <c r="H221" s="20" t="e">
        <f t="shared" si="28"/>
        <v>#REF!</v>
      </c>
      <c r="I221" s="30"/>
      <c r="K221" s="16">
        <v>50</v>
      </c>
      <c r="L221" s="14" t="e">
        <f t="shared" si="29"/>
        <v>#REF!</v>
      </c>
      <c r="M221" s="14">
        <v>215</v>
      </c>
      <c r="N221" s="14" t="e">
        <f t="shared" si="30"/>
        <v>#REF!</v>
      </c>
      <c r="O221" s="14"/>
      <c r="P221" s="14" t="e">
        <f t="shared" si="31"/>
        <v>#REF!</v>
      </c>
      <c r="Q221" s="14">
        <f t="shared" si="32"/>
        <v>550</v>
      </c>
      <c r="R221" s="14">
        <f t="shared" si="33"/>
        <v>2365</v>
      </c>
      <c r="S221" s="14">
        <f t="shared" si="34"/>
        <v>0</v>
      </c>
      <c r="T221" s="15" t="e">
        <f t="shared" si="35"/>
        <v>#REF!</v>
      </c>
      <c r="U221"/>
    </row>
    <row r="222" spans="1:21" s="7" customFormat="1" ht="16.5">
      <c r="A222" s="3" t="s">
        <v>959</v>
      </c>
      <c r="B222" s="3" t="s">
        <v>1598</v>
      </c>
      <c r="C222" s="3" t="s">
        <v>1326</v>
      </c>
      <c r="D222" s="3" t="s">
        <v>1602</v>
      </c>
      <c r="E222" s="3" t="s">
        <v>30</v>
      </c>
      <c r="F222" s="4">
        <v>8</v>
      </c>
      <c r="G222" s="17" t="e">
        <f t="shared" si="36"/>
        <v>#REF!</v>
      </c>
      <c r="H222" s="20" t="e">
        <f t="shared" si="28"/>
        <v>#REF!</v>
      </c>
      <c r="I222" s="30"/>
      <c r="K222" s="16">
        <v>50</v>
      </c>
      <c r="L222" s="14" t="e">
        <f t="shared" si="29"/>
        <v>#REF!</v>
      </c>
      <c r="M222" s="14">
        <v>450</v>
      </c>
      <c r="N222" s="14" t="e">
        <f t="shared" si="30"/>
        <v>#REF!</v>
      </c>
      <c r="O222" s="14"/>
      <c r="P222" s="14" t="e">
        <f t="shared" si="31"/>
        <v>#REF!</v>
      </c>
      <c r="Q222" s="14">
        <f t="shared" si="32"/>
        <v>400</v>
      </c>
      <c r="R222" s="14">
        <f t="shared" si="33"/>
        <v>3600</v>
      </c>
      <c r="S222" s="14">
        <f t="shared" si="34"/>
        <v>0</v>
      </c>
      <c r="T222" s="15" t="e">
        <f t="shared" si="35"/>
        <v>#REF!</v>
      </c>
      <c r="U222"/>
    </row>
    <row r="223" spans="1:21" s="7" customFormat="1" ht="16.5">
      <c r="A223" s="3" t="s">
        <v>961</v>
      </c>
      <c r="B223" s="3" t="s">
        <v>1598</v>
      </c>
      <c r="C223" s="3" t="s">
        <v>1326</v>
      </c>
      <c r="D223" s="3" t="s">
        <v>1603</v>
      </c>
      <c r="E223" s="3" t="s">
        <v>30</v>
      </c>
      <c r="F223" s="4">
        <v>3</v>
      </c>
      <c r="G223" s="17" t="e">
        <f t="shared" si="36"/>
        <v>#REF!</v>
      </c>
      <c r="H223" s="20" t="e">
        <f t="shared" si="28"/>
        <v>#REF!</v>
      </c>
      <c r="I223" s="30"/>
      <c r="K223" s="16">
        <v>50</v>
      </c>
      <c r="L223" s="14" t="e">
        <f t="shared" si="29"/>
        <v>#REF!</v>
      </c>
      <c r="M223" s="14">
        <v>215</v>
      </c>
      <c r="N223" s="14" t="e">
        <f t="shared" si="30"/>
        <v>#REF!</v>
      </c>
      <c r="O223" s="14"/>
      <c r="P223" s="14" t="e">
        <f t="shared" si="31"/>
        <v>#REF!</v>
      </c>
      <c r="Q223" s="14">
        <f t="shared" si="32"/>
        <v>150</v>
      </c>
      <c r="R223" s="14">
        <f t="shared" si="33"/>
        <v>645</v>
      </c>
      <c r="S223" s="14">
        <f t="shared" si="34"/>
        <v>0</v>
      </c>
      <c r="T223" s="15" t="e">
        <f t="shared" si="35"/>
        <v>#REF!</v>
      </c>
      <c r="U223"/>
    </row>
    <row r="224" spans="1:21" s="7" customFormat="1" ht="16.5">
      <c r="A224" s="3" t="s">
        <v>962</v>
      </c>
      <c r="B224" s="3" t="s">
        <v>1598</v>
      </c>
      <c r="C224" s="3" t="s">
        <v>1326</v>
      </c>
      <c r="D224" s="3" t="s">
        <v>1604</v>
      </c>
      <c r="E224" s="3" t="s">
        <v>30</v>
      </c>
      <c r="F224" s="4">
        <v>51</v>
      </c>
      <c r="G224" s="17" t="e">
        <f t="shared" si="36"/>
        <v>#REF!</v>
      </c>
      <c r="H224" s="20" t="e">
        <f t="shared" si="28"/>
        <v>#REF!</v>
      </c>
      <c r="I224" s="30"/>
      <c r="K224" s="16">
        <v>50</v>
      </c>
      <c r="L224" s="14" t="e">
        <f t="shared" si="29"/>
        <v>#REF!</v>
      </c>
      <c r="M224" s="14">
        <v>190</v>
      </c>
      <c r="N224" s="14" t="e">
        <f t="shared" si="30"/>
        <v>#REF!</v>
      </c>
      <c r="O224" s="14"/>
      <c r="P224" s="14" t="e">
        <f t="shared" si="31"/>
        <v>#REF!</v>
      </c>
      <c r="Q224" s="14">
        <f t="shared" si="32"/>
        <v>2550</v>
      </c>
      <c r="R224" s="14">
        <f t="shared" si="33"/>
        <v>9690</v>
      </c>
      <c r="S224" s="14">
        <f t="shared" si="34"/>
        <v>0</v>
      </c>
      <c r="T224" s="15" t="e">
        <f t="shared" si="35"/>
        <v>#REF!</v>
      </c>
      <c r="U224"/>
    </row>
    <row r="225" spans="1:21" s="7" customFormat="1" ht="16.5">
      <c r="A225" s="3" t="s">
        <v>966</v>
      </c>
      <c r="B225" s="3" t="s">
        <v>1598</v>
      </c>
      <c r="C225" s="3" t="s">
        <v>1326</v>
      </c>
      <c r="D225" s="3" t="s">
        <v>1605</v>
      </c>
      <c r="E225" s="3" t="s">
        <v>30</v>
      </c>
      <c r="F225" s="4">
        <v>7</v>
      </c>
      <c r="G225" s="17" t="e">
        <f t="shared" si="36"/>
        <v>#REF!</v>
      </c>
      <c r="H225" s="20" t="e">
        <f t="shared" si="28"/>
        <v>#REF!</v>
      </c>
      <c r="I225" s="30"/>
      <c r="K225" s="16">
        <v>50</v>
      </c>
      <c r="L225" s="14" t="e">
        <f t="shared" si="29"/>
        <v>#REF!</v>
      </c>
      <c r="M225" s="14">
        <v>190</v>
      </c>
      <c r="N225" s="14" t="e">
        <f t="shared" si="30"/>
        <v>#REF!</v>
      </c>
      <c r="O225" s="14"/>
      <c r="P225" s="14" t="e">
        <f t="shared" si="31"/>
        <v>#REF!</v>
      </c>
      <c r="Q225" s="14">
        <f t="shared" si="32"/>
        <v>350</v>
      </c>
      <c r="R225" s="14">
        <f t="shared" si="33"/>
        <v>1330</v>
      </c>
      <c r="S225" s="14">
        <f t="shared" si="34"/>
        <v>0</v>
      </c>
      <c r="T225" s="15" t="e">
        <f t="shared" si="35"/>
        <v>#REF!</v>
      </c>
      <c r="U225"/>
    </row>
    <row r="226" spans="1:21" s="7" customFormat="1" ht="16.5">
      <c r="A226" s="3" t="s">
        <v>968</v>
      </c>
      <c r="B226" s="3" t="s">
        <v>1598</v>
      </c>
      <c r="C226" s="3" t="s">
        <v>1326</v>
      </c>
      <c r="D226" s="3" t="s">
        <v>1606</v>
      </c>
      <c r="E226" s="3" t="s">
        <v>30</v>
      </c>
      <c r="F226" s="4">
        <v>4</v>
      </c>
      <c r="G226" s="17" t="e">
        <f t="shared" si="36"/>
        <v>#REF!</v>
      </c>
      <c r="H226" s="20" t="e">
        <f t="shared" si="28"/>
        <v>#REF!</v>
      </c>
      <c r="I226" s="30"/>
      <c r="K226" s="16">
        <v>50</v>
      </c>
      <c r="L226" s="14" t="e">
        <f t="shared" si="29"/>
        <v>#REF!</v>
      </c>
      <c r="M226" s="14">
        <v>190</v>
      </c>
      <c r="N226" s="14" t="e">
        <f t="shared" si="30"/>
        <v>#REF!</v>
      </c>
      <c r="O226" s="14"/>
      <c r="P226" s="14" t="e">
        <f t="shared" si="31"/>
        <v>#REF!</v>
      </c>
      <c r="Q226" s="14">
        <f t="shared" si="32"/>
        <v>200</v>
      </c>
      <c r="R226" s="14">
        <f t="shared" si="33"/>
        <v>760</v>
      </c>
      <c r="S226" s="14">
        <f t="shared" si="34"/>
        <v>0</v>
      </c>
      <c r="T226" s="15" t="e">
        <f t="shared" si="35"/>
        <v>#REF!</v>
      </c>
      <c r="U226"/>
    </row>
    <row r="227" spans="1:21" s="7" customFormat="1" ht="16.5">
      <c r="A227" s="3" t="s">
        <v>971</v>
      </c>
      <c r="B227" s="3" t="s">
        <v>1598</v>
      </c>
      <c r="C227" s="3" t="s">
        <v>1326</v>
      </c>
      <c r="D227" s="3" t="s">
        <v>1607</v>
      </c>
      <c r="E227" s="3" t="s">
        <v>30</v>
      </c>
      <c r="F227" s="4">
        <v>3</v>
      </c>
      <c r="G227" s="17" t="e">
        <f t="shared" si="36"/>
        <v>#REF!</v>
      </c>
      <c r="H227" s="20" t="e">
        <f t="shared" si="28"/>
        <v>#REF!</v>
      </c>
      <c r="I227" s="30"/>
      <c r="K227" s="16">
        <v>50</v>
      </c>
      <c r="L227" s="14" t="e">
        <f t="shared" si="29"/>
        <v>#REF!</v>
      </c>
      <c r="M227" s="14">
        <v>190</v>
      </c>
      <c r="N227" s="14" t="e">
        <f t="shared" si="30"/>
        <v>#REF!</v>
      </c>
      <c r="O227" s="14"/>
      <c r="P227" s="14" t="e">
        <f t="shared" si="31"/>
        <v>#REF!</v>
      </c>
      <c r="Q227" s="14">
        <f t="shared" si="32"/>
        <v>150</v>
      </c>
      <c r="R227" s="14">
        <f t="shared" si="33"/>
        <v>570</v>
      </c>
      <c r="S227" s="14">
        <f t="shared" si="34"/>
        <v>0</v>
      </c>
      <c r="T227" s="15" t="e">
        <f t="shared" si="35"/>
        <v>#REF!</v>
      </c>
      <c r="U227"/>
    </row>
    <row r="228" spans="1:21">
      <c r="A228" s="6"/>
      <c r="B228" s="6"/>
      <c r="C228" s="6"/>
      <c r="D228" s="6" t="s">
        <v>1608</v>
      </c>
      <c r="E228" s="6"/>
      <c r="F228" s="6"/>
      <c r="G228" s="6"/>
      <c r="H228" s="21" t="e">
        <f>SUBTOTAL(9,H210:H227)</f>
        <v>#REF!</v>
      </c>
      <c r="I228" s="31"/>
      <c r="K228" s="16"/>
      <c r="L228" s="14" t="e">
        <f t="shared" si="29"/>
        <v>#REF!</v>
      </c>
      <c r="M228" s="14"/>
      <c r="N228" s="14" t="e">
        <f t="shared" si="30"/>
        <v>#REF!</v>
      </c>
      <c r="O228" s="14"/>
      <c r="P228" s="14" t="e">
        <f t="shared" si="31"/>
        <v>#REF!</v>
      </c>
      <c r="Q228" s="14">
        <f t="shared" si="32"/>
        <v>0</v>
      </c>
      <c r="R228" s="14">
        <f t="shared" si="33"/>
        <v>0</v>
      </c>
      <c r="S228" s="14">
        <f t="shared" si="34"/>
        <v>0</v>
      </c>
      <c r="T228" s="15" t="e">
        <f t="shared" si="35"/>
        <v>#REF!</v>
      </c>
      <c r="U228"/>
    </row>
    <row r="229" spans="1:21">
      <c r="A229" s="2" t="s">
        <v>167</v>
      </c>
      <c r="B229" s="2"/>
      <c r="C229" s="2"/>
      <c r="D229" s="2" t="s">
        <v>393</v>
      </c>
      <c r="E229" s="2"/>
      <c r="F229" s="2"/>
      <c r="G229" s="2"/>
      <c r="H229" s="19"/>
      <c r="I229" s="29"/>
      <c r="K229" s="16"/>
      <c r="L229" s="14" t="e">
        <f t="shared" si="29"/>
        <v>#REF!</v>
      </c>
      <c r="M229" s="14"/>
      <c r="N229" s="14" t="e">
        <f t="shared" si="30"/>
        <v>#REF!</v>
      </c>
      <c r="O229" s="14"/>
      <c r="P229" s="14" t="e">
        <f t="shared" si="31"/>
        <v>#REF!</v>
      </c>
      <c r="Q229" s="14">
        <f t="shared" si="32"/>
        <v>0</v>
      </c>
      <c r="R229" s="14">
        <f t="shared" si="33"/>
        <v>0</v>
      </c>
      <c r="S229" s="14">
        <f t="shared" si="34"/>
        <v>0</v>
      </c>
      <c r="T229" s="15" t="e">
        <f t="shared" si="35"/>
        <v>#REF!</v>
      </c>
      <c r="U229"/>
    </row>
    <row r="230" spans="1:21" ht="49.5">
      <c r="A230" s="3" t="s">
        <v>974</v>
      </c>
      <c r="B230" s="3" t="s">
        <v>1609</v>
      </c>
      <c r="C230" s="3" t="s">
        <v>1326</v>
      </c>
      <c r="D230" s="3" t="s">
        <v>1610</v>
      </c>
      <c r="E230" s="3" t="s">
        <v>25</v>
      </c>
      <c r="F230" s="4">
        <v>150</v>
      </c>
      <c r="G230" s="17" t="e">
        <f t="shared" si="36"/>
        <v>#REF!</v>
      </c>
      <c r="H230" s="20" t="e">
        <f t="shared" si="28"/>
        <v>#REF!</v>
      </c>
      <c r="I230" s="30"/>
      <c r="K230" s="16">
        <v>10</v>
      </c>
      <c r="L230" s="14" t="e">
        <f t="shared" si="29"/>
        <v>#REF!</v>
      </c>
      <c r="M230" s="14">
        <v>15</v>
      </c>
      <c r="N230" s="14" t="e">
        <f t="shared" si="30"/>
        <v>#REF!</v>
      </c>
      <c r="O230" s="14"/>
      <c r="P230" s="14" t="e">
        <f t="shared" si="31"/>
        <v>#REF!</v>
      </c>
      <c r="Q230" s="14">
        <f t="shared" si="32"/>
        <v>1500</v>
      </c>
      <c r="R230" s="14">
        <f t="shared" si="33"/>
        <v>2250</v>
      </c>
      <c r="S230" s="14">
        <f t="shared" si="34"/>
        <v>0</v>
      </c>
      <c r="T230" s="15" t="e">
        <f t="shared" si="35"/>
        <v>#REF!</v>
      </c>
      <c r="U230"/>
    </row>
    <row r="231" spans="1:21" ht="16.5">
      <c r="A231" s="3" t="s">
        <v>976</v>
      </c>
      <c r="B231" s="3" t="s">
        <v>1611</v>
      </c>
      <c r="C231" s="3" t="s">
        <v>1326</v>
      </c>
      <c r="D231" s="3" t="s">
        <v>1612</v>
      </c>
      <c r="E231" s="3" t="s">
        <v>27</v>
      </c>
      <c r="F231" s="4">
        <v>1</v>
      </c>
      <c r="G231" s="17" t="e">
        <f t="shared" si="36"/>
        <v>#REF!</v>
      </c>
      <c r="H231" s="20" t="e">
        <f t="shared" si="28"/>
        <v>#REF!</v>
      </c>
      <c r="I231" s="30"/>
      <c r="K231" s="16">
        <v>50</v>
      </c>
      <c r="L231" s="14" t="e">
        <f t="shared" si="29"/>
        <v>#REF!</v>
      </c>
      <c r="M231" s="14">
        <v>80</v>
      </c>
      <c r="N231" s="14" t="e">
        <f t="shared" si="30"/>
        <v>#REF!</v>
      </c>
      <c r="O231" s="14"/>
      <c r="P231" s="14" t="e">
        <f t="shared" si="31"/>
        <v>#REF!</v>
      </c>
      <c r="Q231" s="14">
        <f t="shared" si="32"/>
        <v>50</v>
      </c>
      <c r="R231" s="14">
        <f t="shared" si="33"/>
        <v>80</v>
      </c>
      <c r="S231" s="14">
        <f t="shared" si="34"/>
        <v>0</v>
      </c>
      <c r="T231" s="15" t="e">
        <f t="shared" si="35"/>
        <v>#REF!</v>
      </c>
      <c r="U231"/>
    </row>
    <row r="232" spans="1:21" ht="16.5">
      <c r="A232" s="3" t="s">
        <v>978</v>
      </c>
      <c r="B232" s="3" t="s">
        <v>1611</v>
      </c>
      <c r="C232" s="3" t="s">
        <v>1326</v>
      </c>
      <c r="D232" s="3" t="s">
        <v>1613</v>
      </c>
      <c r="E232" s="3" t="s">
        <v>27</v>
      </c>
      <c r="F232" s="4">
        <v>5</v>
      </c>
      <c r="G232" s="17" t="e">
        <f t="shared" si="36"/>
        <v>#REF!</v>
      </c>
      <c r="H232" s="20" t="e">
        <f t="shared" si="28"/>
        <v>#REF!</v>
      </c>
      <c r="I232" s="30"/>
      <c r="K232" s="16">
        <v>25</v>
      </c>
      <c r="L232" s="14" t="e">
        <f t="shared" si="29"/>
        <v>#REF!</v>
      </c>
      <c r="M232" s="14">
        <v>25</v>
      </c>
      <c r="N232" s="14" t="e">
        <f t="shared" si="30"/>
        <v>#REF!</v>
      </c>
      <c r="O232" s="14"/>
      <c r="P232" s="14" t="e">
        <f t="shared" si="31"/>
        <v>#REF!</v>
      </c>
      <c r="Q232" s="14">
        <f t="shared" si="32"/>
        <v>125</v>
      </c>
      <c r="R232" s="14">
        <f t="shared" si="33"/>
        <v>125</v>
      </c>
      <c r="S232" s="14">
        <f t="shared" si="34"/>
        <v>0</v>
      </c>
      <c r="T232" s="15" t="e">
        <f t="shared" si="35"/>
        <v>#REF!</v>
      </c>
      <c r="U232"/>
    </row>
    <row r="233" spans="1:21" ht="16.5">
      <c r="A233" s="3" t="s">
        <v>981</v>
      </c>
      <c r="B233" s="3" t="s">
        <v>1611</v>
      </c>
      <c r="C233" s="3" t="s">
        <v>1326</v>
      </c>
      <c r="D233" s="3" t="s">
        <v>1614</v>
      </c>
      <c r="E233" s="3" t="s">
        <v>27</v>
      </c>
      <c r="F233" s="4">
        <v>16</v>
      </c>
      <c r="G233" s="17" t="e">
        <f t="shared" si="36"/>
        <v>#REF!</v>
      </c>
      <c r="H233" s="20" t="e">
        <f t="shared" si="28"/>
        <v>#REF!</v>
      </c>
      <c r="I233" s="30"/>
      <c r="K233" s="16">
        <v>25</v>
      </c>
      <c r="L233" s="14" t="e">
        <f t="shared" si="29"/>
        <v>#REF!</v>
      </c>
      <c r="M233" s="14">
        <v>25</v>
      </c>
      <c r="N233" s="14" t="e">
        <f t="shared" si="30"/>
        <v>#REF!</v>
      </c>
      <c r="O233" s="14"/>
      <c r="P233" s="14" t="e">
        <f t="shared" si="31"/>
        <v>#REF!</v>
      </c>
      <c r="Q233" s="14">
        <f t="shared" si="32"/>
        <v>400</v>
      </c>
      <c r="R233" s="14">
        <f t="shared" si="33"/>
        <v>400</v>
      </c>
      <c r="S233" s="14">
        <f t="shared" si="34"/>
        <v>0</v>
      </c>
      <c r="T233" s="15" t="e">
        <f t="shared" si="35"/>
        <v>#REF!</v>
      </c>
      <c r="U233"/>
    </row>
    <row r="234" spans="1:21" ht="16.5">
      <c r="A234" s="3" t="s">
        <v>983</v>
      </c>
      <c r="B234" s="3" t="s">
        <v>1615</v>
      </c>
      <c r="C234" s="3" t="s">
        <v>1326</v>
      </c>
      <c r="D234" s="3" t="s">
        <v>1616</v>
      </c>
      <c r="E234" s="3" t="s">
        <v>25</v>
      </c>
      <c r="F234" s="4">
        <v>190</v>
      </c>
      <c r="G234" s="17" t="e">
        <f t="shared" si="36"/>
        <v>#REF!</v>
      </c>
      <c r="H234" s="20" t="e">
        <f t="shared" si="28"/>
        <v>#REF!</v>
      </c>
      <c r="I234" s="30"/>
      <c r="K234" s="16">
        <v>7</v>
      </c>
      <c r="L234" s="14" t="e">
        <f t="shared" si="29"/>
        <v>#REF!</v>
      </c>
      <c r="M234" s="14">
        <v>8</v>
      </c>
      <c r="N234" s="14" t="e">
        <f t="shared" si="30"/>
        <v>#REF!</v>
      </c>
      <c r="O234" s="14"/>
      <c r="P234" s="14" t="e">
        <f t="shared" si="31"/>
        <v>#REF!</v>
      </c>
      <c r="Q234" s="14">
        <f t="shared" si="32"/>
        <v>1330</v>
      </c>
      <c r="R234" s="14">
        <f t="shared" si="33"/>
        <v>1520</v>
      </c>
      <c r="S234" s="14">
        <f t="shared" si="34"/>
        <v>0</v>
      </c>
      <c r="T234" s="15" t="e">
        <f t="shared" si="35"/>
        <v>#REF!</v>
      </c>
      <c r="U234"/>
    </row>
    <row r="235" spans="1:21" ht="16.5">
      <c r="A235" s="3" t="s">
        <v>985</v>
      </c>
      <c r="B235" s="3" t="s">
        <v>1471</v>
      </c>
      <c r="C235" s="3" t="s">
        <v>1326</v>
      </c>
      <c r="D235" s="3" t="s">
        <v>1617</v>
      </c>
      <c r="E235" s="3" t="s">
        <v>25</v>
      </c>
      <c r="F235" s="4">
        <v>160</v>
      </c>
      <c r="G235" s="17" t="e">
        <f t="shared" si="36"/>
        <v>#REF!</v>
      </c>
      <c r="H235" s="20" t="e">
        <f t="shared" si="28"/>
        <v>#REF!</v>
      </c>
      <c r="I235" s="30"/>
      <c r="K235" s="16">
        <v>4</v>
      </c>
      <c r="L235" s="14" t="e">
        <f t="shared" si="29"/>
        <v>#REF!</v>
      </c>
      <c r="M235" s="14">
        <v>3</v>
      </c>
      <c r="N235" s="14" t="e">
        <f t="shared" si="30"/>
        <v>#REF!</v>
      </c>
      <c r="O235" s="14"/>
      <c r="P235" s="14" t="e">
        <f t="shared" si="31"/>
        <v>#REF!</v>
      </c>
      <c r="Q235" s="14">
        <f t="shared" si="32"/>
        <v>640</v>
      </c>
      <c r="R235" s="14">
        <f t="shared" si="33"/>
        <v>480</v>
      </c>
      <c r="S235" s="14">
        <f t="shared" si="34"/>
        <v>0</v>
      </c>
      <c r="T235" s="15" t="e">
        <f t="shared" si="35"/>
        <v>#REF!</v>
      </c>
      <c r="U235"/>
    </row>
    <row r="236" spans="1:21" ht="33">
      <c r="A236" s="3" t="s">
        <v>986</v>
      </c>
      <c r="B236" s="3" t="s">
        <v>1618</v>
      </c>
      <c r="C236" s="3" t="s">
        <v>1326</v>
      </c>
      <c r="D236" s="3" t="s">
        <v>1619</v>
      </c>
      <c r="E236" s="3" t="s">
        <v>25</v>
      </c>
      <c r="F236" s="4">
        <v>640</v>
      </c>
      <c r="G236" s="17" t="e">
        <f t="shared" si="36"/>
        <v>#REF!</v>
      </c>
      <c r="H236" s="20" t="e">
        <f t="shared" si="28"/>
        <v>#REF!</v>
      </c>
      <c r="I236" s="30"/>
      <c r="K236" s="16">
        <v>7</v>
      </c>
      <c r="L236" s="14" t="e">
        <f t="shared" si="29"/>
        <v>#REF!</v>
      </c>
      <c r="M236" s="14">
        <v>8</v>
      </c>
      <c r="N236" s="14" t="e">
        <f t="shared" si="30"/>
        <v>#REF!</v>
      </c>
      <c r="O236" s="14"/>
      <c r="P236" s="14" t="e">
        <f t="shared" si="31"/>
        <v>#REF!</v>
      </c>
      <c r="Q236" s="14">
        <f t="shared" si="32"/>
        <v>4480</v>
      </c>
      <c r="R236" s="14">
        <f t="shared" si="33"/>
        <v>5120</v>
      </c>
      <c r="S236" s="14">
        <f t="shared" si="34"/>
        <v>0</v>
      </c>
      <c r="T236" s="15" t="e">
        <f t="shared" si="35"/>
        <v>#REF!</v>
      </c>
      <c r="U236"/>
    </row>
    <row r="237" spans="1:21" ht="33">
      <c r="A237" s="3" t="s">
        <v>991</v>
      </c>
      <c r="B237" s="3" t="s">
        <v>1620</v>
      </c>
      <c r="C237" s="3" t="s">
        <v>1326</v>
      </c>
      <c r="D237" s="3" t="s">
        <v>1621</v>
      </c>
      <c r="E237" s="3" t="s">
        <v>25</v>
      </c>
      <c r="F237" s="4">
        <v>250</v>
      </c>
      <c r="G237" s="17" t="e">
        <f t="shared" si="36"/>
        <v>#REF!</v>
      </c>
      <c r="H237" s="20" t="e">
        <f t="shared" si="28"/>
        <v>#REF!</v>
      </c>
      <c r="I237" s="30"/>
      <c r="K237" s="16">
        <v>4</v>
      </c>
      <c r="L237" s="14" t="e">
        <f t="shared" si="29"/>
        <v>#REF!</v>
      </c>
      <c r="M237" s="14">
        <v>3</v>
      </c>
      <c r="N237" s="14" t="e">
        <f t="shared" si="30"/>
        <v>#REF!</v>
      </c>
      <c r="O237" s="14"/>
      <c r="P237" s="14" t="e">
        <f t="shared" si="31"/>
        <v>#REF!</v>
      </c>
      <c r="Q237" s="14">
        <f t="shared" si="32"/>
        <v>1000</v>
      </c>
      <c r="R237" s="14">
        <f t="shared" si="33"/>
        <v>750</v>
      </c>
      <c r="S237" s="14">
        <f t="shared" si="34"/>
        <v>0</v>
      </c>
      <c r="T237" s="15" t="e">
        <f t="shared" si="35"/>
        <v>#REF!</v>
      </c>
      <c r="U237"/>
    </row>
    <row r="238" spans="1:21" ht="16.5">
      <c r="A238" s="3" t="s">
        <v>994</v>
      </c>
      <c r="B238" s="3" t="s">
        <v>1473</v>
      </c>
      <c r="C238" s="3" t="s">
        <v>1326</v>
      </c>
      <c r="D238" s="3" t="s">
        <v>1622</v>
      </c>
      <c r="E238" s="3" t="s">
        <v>25</v>
      </c>
      <c r="F238" s="4">
        <v>200</v>
      </c>
      <c r="G238" s="17" t="e">
        <f t="shared" si="36"/>
        <v>#REF!</v>
      </c>
      <c r="H238" s="20" t="e">
        <f t="shared" si="28"/>
        <v>#REF!</v>
      </c>
      <c r="I238" s="30"/>
      <c r="K238" s="16">
        <v>4</v>
      </c>
      <c r="L238" s="14" t="e">
        <f t="shared" si="29"/>
        <v>#REF!</v>
      </c>
      <c r="M238" s="14">
        <v>3</v>
      </c>
      <c r="N238" s="14" t="e">
        <f t="shared" si="30"/>
        <v>#REF!</v>
      </c>
      <c r="O238" s="14"/>
      <c r="P238" s="14" t="e">
        <f t="shared" si="31"/>
        <v>#REF!</v>
      </c>
      <c r="Q238" s="14">
        <f t="shared" si="32"/>
        <v>800</v>
      </c>
      <c r="R238" s="14">
        <f t="shared" si="33"/>
        <v>600</v>
      </c>
      <c r="S238" s="14">
        <f t="shared" si="34"/>
        <v>0</v>
      </c>
      <c r="T238" s="15" t="e">
        <f t="shared" si="35"/>
        <v>#REF!</v>
      </c>
      <c r="U238"/>
    </row>
    <row r="239" spans="1:21" ht="33">
      <c r="A239" s="3" t="s">
        <v>996</v>
      </c>
      <c r="B239" s="3" t="s">
        <v>1623</v>
      </c>
      <c r="C239" s="3" t="s">
        <v>1326</v>
      </c>
      <c r="D239" s="3" t="s">
        <v>1624</v>
      </c>
      <c r="E239" s="3" t="s">
        <v>27</v>
      </c>
      <c r="F239" s="4">
        <v>48</v>
      </c>
      <c r="G239" s="17" t="e">
        <f t="shared" si="36"/>
        <v>#REF!</v>
      </c>
      <c r="H239" s="20" t="e">
        <f t="shared" si="28"/>
        <v>#REF!</v>
      </c>
      <c r="I239" s="30"/>
      <c r="K239" s="16">
        <v>4</v>
      </c>
      <c r="L239" s="14" t="e">
        <f t="shared" si="29"/>
        <v>#REF!</v>
      </c>
      <c r="M239" s="14">
        <v>2</v>
      </c>
      <c r="N239" s="14" t="e">
        <f t="shared" si="30"/>
        <v>#REF!</v>
      </c>
      <c r="O239" s="14"/>
      <c r="P239" s="14" t="e">
        <f t="shared" si="31"/>
        <v>#REF!</v>
      </c>
      <c r="Q239" s="14">
        <f t="shared" si="32"/>
        <v>192</v>
      </c>
      <c r="R239" s="14">
        <f t="shared" si="33"/>
        <v>96</v>
      </c>
      <c r="S239" s="14">
        <f t="shared" si="34"/>
        <v>0</v>
      </c>
      <c r="T239" s="15" t="e">
        <f t="shared" si="35"/>
        <v>#REF!</v>
      </c>
      <c r="U239"/>
    </row>
    <row r="240" spans="1:21" ht="33">
      <c r="A240" s="3" t="s">
        <v>998</v>
      </c>
      <c r="B240" s="3" t="s">
        <v>1625</v>
      </c>
      <c r="C240" s="3" t="s">
        <v>1326</v>
      </c>
      <c r="D240" s="3" t="s">
        <v>1626</v>
      </c>
      <c r="E240" s="3" t="s">
        <v>27</v>
      </c>
      <c r="F240" s="4">
        <v>60</v>
      </c>
      <c r="G240" s="17" t="e">
        <f t="shared" si="36"/>
        <v>#REF!</v>
      </c>
      <c r="H240" s="20" t="e">
        <f t="shared" si="28"/>
        <v>#REF!</v>
      </c>
      <c r="I240" s="30"/>
      <c r="K240" s="16">
        <v>4</v>
      </c>
      <c r="L240" s="14" t="e">
        <f t="shared" si="29"/>
        <v>#REF!</v>
      </c>
      <c r="M240" s="14">
        <v>1.5</v>
      </c>
      <c r="N240" s="14" t="e">
        <f t="shared" si="30"/>
        <v>#REF!</v>
      </c>
      <c r="O240" s="14"/>
      <c r="P240" s="14" t="e">
        <f t="shared" si="31"/>
        <v>#REF!</v>
      </c>
      <c r="Q240" s="14">
        <f t="shared" si="32"/>
        <v>240</v>
      </c>
      <c r="R240" s="14">
        <f t="shared" si="33"/>
        <v>90</v>
      </c>
      <c r="S240" s="14">
        <f t="shared" si="34"/>
        <v>0</v>
      </c>
      <c r="T240" s="15" t="e">
        <f t="shared" si="35"/>
        <v>#REF!</v>
      </c>
      <c r="U240"/>
    </row>
    <row r="241" spans="1:21" ht="33">
      <c r="A241" s="3" t="s">
        <v>1000</v>
      </c>
      <c r="B241" s="3" t="s">
        <v>1627</v>
      </c>
      <c r="C241" s="3" t="s">
        <v>1326</v>
      </c>
      <c r="D241" s="3" t="s">
        <v>1628</v>
      </c>
      <c r="E241" s="3" t="s">
        <v>1439</v>
      </c>
      <c r="F241" s="4">
        <v>48</v>
      </c>
      <c r="G241" s="17" t="e">
        <f t="shared" si="36"/>
        <v>#REF!</v>
      </c>
      <c r="H241" s="20" t="e">
        <f t="shared" si="28"/>
        <v>#REF!</v>
      </c>
      <c r="I241" s="30"/>
      <c r="K241" s="16">
        <v>5</v>
      </c>
      <c r="L241" s="14" t="e">
        <f t="shared" si="29"/>
        <v>#REF!</v>
      </c>
      <c r="M241" s="14"/>
      <c r="N241" s="14" t="e">
        <f t="shared" si="30"/>
        <v>#REF!</v>
      </c>
      <c r="O241" s="14"/>
      <c r="P241" s="14" t="e">
        <f t="shared" si="31"/>
        <v>#REF!</v>
      </c>
      <c r="Q241" s="14">
        <f t="shared" si="32"/>
        <v>240</v>
      </c>
      <c r="R241" s="14">
        <f t="shared" si="33"/>
        <v>0</v>
      </c>
      <c r="S241" s="14">
        <f t="shared" si="34"/>
        <v>0</v>
      </c>
      <c r="T241" s="15" t="e">
        <f t="shared" si="35"/>
        <v>#REF!</v>
      </c>
      <c r="U241"/>
    </row>
    <row r="242" spans="1:21" ht="33">
      <c r="A242" s="3" t="s">
        <v>1002</v>
      </c>
      <c r="B242" s="3" t="s">
        <v>1496</v>
      </c>
      <c r="C242" s="3" t="s">
        <v>1326</v>
      </c>
      <c r="D242" s="3" t="s">
        <v>1497</v>
      </c>
      <c r="E242" s="3" t="s">
        <v>1439</v>
      </c>
      <c r="F242" s="4">
        <v>60</v>
      </c>
      <c r="G242" s="17" t="e">
        <f t="shared" si="36"/>
        <v>#REF!</v>
      </c>
      <c r="H242" s="20" t="e">
        <f t="shared" si="28"/>
        <v>#REF!</v>
      </c>
      <c r="I242" s="30"/>
      <c r="K242" s="16">
        <v>4</v>
      </c>
      <c r="L242" s="14" t="e">
        <f t="shared" si="29"/>
        <v>#REF!</v>
      </c>
      <c r="M242" s="14"/>
      <c r="N242" s="14" t="e">
        <f t="shared" si="30"/>
        <v>#REF!</v>
      </c>
      <c r="O242" s="14"/>
      <c r="P242" s="14" t="e">
        <f t="shared" si="31"/>
        <v>#REF!</v>
      </c>
      <c r="Q242" s="14">
        <f t="shared" si="32"/>
        <v>240</v>
      </c>
      <c r="R242" s="14">
        <f t="shared" si="33"/>
        <v>0</v>
      </c>
      <c r="S242" s="14">
        <f t="shared" si="34"/>
        <v>0</v>
      </c>
      <c r="T242" s="15" t="e">
        <f t="shared" si="35"/>
        <v>#REF!</v>
      </c>
      <c r="U242"/>
    </row>
    <row r="243" spans="1:21" ht="16.5">
      <c r="A243" s="3" t="s">
        <v>1003</v>
      </c>
      <c r="B243" s="3" t="s">
        <v>1629</v>
      </c>
      <c r="C243" s="3" t="s">
        <v>1326</v>
      </c>
      <c r="D243" s="3" t="s">
        <v>1630</v>
      </c>
      <c r="E243" s="3" t="s">
        <v>27</v>
      </c>
      <c r="F243" s="4">
        <v>30</v>
      </c>
      <c r="G243" s="17" t="e">
        <f t="shared" si="36"/>
        <v>#REF!</v>
      </c>
      <c r="H243" s="20" t="e">
        <f t="shared" si="28"/>
        <v>#REF!</v>
      </c>
      <c r="I243" s="30"/>
      <c r="K243" s="16">
        <v>15</v>
      </c>
      <c r="L243" s="14" t="e">
        <f t="shared" si="29"/>
        <v>#REF!</v>
      </c>
      <c r="M243" s="14">
        <v>25</v>
      </c>
      <c r="N243" s="14" t="e">
        <f t="shared" si="30"/>
        <v>#REF!</v>
      </c>
      <c r="O243" s="14"/>
      <c r="P243" s="14" t="e">
        <f t="shared" si="31"/>
        <v>#REF!</v>
      </c>
      <c r="Q243" s="14">
        <f t="shared" si="32"/>
        <v>450</v>
      </c>
      <c r="R243" s="14">
        <f t="shared" si="33"/>
        <v>750</v>
      </c>
      <c r="S243" s="14">
        <f t="shared" si="34"/>
        <v>0</v>
      </c>
      <c r="T243" s="15" t="e">
        <f t="shared" si="35"/>
        <v>#REF!</v>
      </c>
      <c r="U243"/>
    </row>
    <row r="244" spans="1:21" ht="28.5">
      <c r="A244" s="6"/>
      <c r="B244" s="6"/>
      <c r="C244" s="6"/>
      <c r="D244" s="6" t="s">
        <v>1631</v>
      </c>
      <c r="E244" s="6"/>
      <c r="F244" s="6"/>
      <c r="G244" s="6"/>
      <c r="H244" s="21" t="e">
        <f>SUBTOTAL(9,H230:H243)</f>
        <v>#REF!</v>
      </c>
      <c r="I244" s="31"/>
      <c r="K244" s="16"/>
      <c r="L244" s="14" t="e">
        <f t="shared" si="29"/>
        <v>#REF!</v>
      </c>
      <c r="M244" s="14"/>
      <c r="N244" s="14" t="e">
        <f t="shared" si="30"/>
        <v>#REF!</v>
      </c>
      <c r="O244" s="14"/>
      <c r="P244" s="14" t="e">
        <f t="shared" si="31"/>
        <v>#REF!</v>
      </c>
      <c r="Q244" s="14">
        <f t="shared" si="32"/>
        <v>0</v>
      </c>
      <c r="R244" s="14">
        <f t="shared" si="33"/>
        <v>0</v>
      </c>
      <c r="S244" s="14">
        <f t="shared" si="34"/>
        <v>0</v>
      </c>
      <c r="T244" s="15" t="e">
        <f t="shared" si="35"/>
        <v>#REF!</v>
      </c>
      <c r="U244"/>
    </row>
    <row r="245" spans="1:21">
      <c r="A245" s="2" t="s">
        <v>169</v>
      </c>
      <c r="B245" s="2"/>
      <c r="C245" s="2"/>
      <c r="D245" s="2" t="s">
        <v>1632</v>
      </c>
      <c r="E245" s="2"/>
      <c r="F245" s="2"/>
      <c r="G245" s="2"/>
      <c r="H245" s="19"/>
      <c r="I245" s="29"/>
      <c r="K245" s="16"/>
      <c r="L245" s="14" t="e">
        <f t="shared" si="29"/>
        <v>#REF!</v>
      </c>
      <c r="M245" s="14"/>
      <c r="N245" s="14" t="e">
        <f t="shared" si="30"/>
        <v>#REF!</v>
      </c>
      <c r="O245" s="14"/>
      <c r="P245" s="14" t="e">
        <f t="shared" si="31"/>
        <v>#REF!</v>
      </c>
      <c r="Q245" s="14">
        <f t="shared" si="32"/>
        <v>0</v>
      </c>
      <c r="R245" s="14">
        <f t="shared" si="33"/>
        <v>0</v>
      </c>
      <c r="S245" s="14">
        <f t="shared" si="34"/>
        <v>0</v>
      </c>
      <c r="T245" s="15" t="e">
        <f t="shared" si="35"/>
        <v>#REF!</v>
      </c>
      <c r="U245"/>
    </row>
    <row r="246" spans="1:21" ht="49.5">
      <c r="A246" s="3" t="s">
        <v>1008</v>
      </c>
      <c r="B246" s="3" t="s">
        <v>1633</v>
      </c>
      <c r="C246" s="3" t="s">
        <v>1326</v>
      </c>
      <c r="D246" s="3" t="s">
        <v>1634</v>
      </c>
      <c r="E246" s="3" t="s">
        <v>25</v>
      </c>
      <c r="F246" s="4">
        <v>250</v>
      </c>
      <c r="G246" s="17" t="e">
        <f t="shared" si="36"/>
        <v>#REF!</v>
      </c>
      <c r="H246" s="20" t="e">
        <f t="shared" si="28"/>
        <v>#REF!</v>
      </c>
      <c r="I246" s="30"/>
      <c r="K246" s="16">
        <v>60</v>
      </c>
      <c r="L246" s="14" t="e">
        <f t="shared" si="29"/>
        <v>#REF!</v>
      </c>
      <c r="M246" s="14">
        <v>12</v>
      </c>
      <c r="N246" s="14" t="e">
        <f t="shared" si="30"/>
        <v>#REF!</v>
      </c>
      <c r="O246" s="14"/>
      <c r="P246" s="14" t="e">
        <f t="shared" si="31"/>
        <v>#REF!</v>
      </c>
      <c r="Q246" s="14">
        <f t="shared" si="32"/>
        <v>15000</v>
      </c>
      <c r="R246" s="14">
        <f t="shared" si="33"/>
        <v>3000</v>
      </c>
      <c r="S246" s="14">
        <f t="shared" si="34"/>
        <v>0</v>
      </c>
      <c r="T246" s="15" t="e">
        <f t="shared" si="35"/>
        <v>#REF!</v>
      </c>
      <c r="U246"/>
    </row>
    <row r="247" spans="1:21" ht="33">
      <c r="A247" s="3" t="s">
        <v>1011</v>
      </c>
      <c r="B247" s="3" t="s">
        <v>1635</v>
      </c>
      <c r="C247" s="3" t="s">
        <v>1326</v>
      </c>
      <c r="D247" s="3" t="s">
        <v>1636</v>
      </c>
      <c r="E247" s="3" t="s">
        <v>27</v>
      </c>
      <c r="F247" s="4">
        <v>10</v>
      </c>
      <c r="G247" s="17" t="e">
        <f t="shared" si="36"/>
        <v>#REF!</v>
      </c>
      <c r="H247" s="20" t="e">
        <f t="shared" si="28"/>
        <v>#REF!</v>
      </c>
      <c r="I247" s="30"/>
      <c r="K247" s="16">
        <v>80</v>
      </c>
      <c r="L247" s="14" t="e">
        <f t="shared" si="29"/>
        <v>#REF!</v>
      </c>
      <c r="M247" s="14">
        <v>250</v>
      </c>
      <c r="N247" s="14" t="e">
        <f t="shared" si="30"/>
        <v>#REF!</v>
      </c>
      <c r="O247" s="14"/>
      <c r="P247" s="14" t="e">
        <f t="shared" si="31"/>
        <v>#REF!</v>
      </c>
      <c r="Q247" s="14">
        <f t="shared" si="32"/>
        <v>800</v>
      </c>
      <c r="R247" s="14">
        <f t="shared" si="33"/>
        <v>2500</v>
      </c>
      <c r="S247" s="14">
        <f t="shared" si="34"/>
        <v>0</v>
      </c>
      <c r="T247" s="15" t="e">
        <f t="shared" si="35"/>
        <v>#REF!</v>
      </c>
      <c r="U247"/>
    </row>
    <row r="248" spans="1:21" ht="49.5">
      <c r="A248" s="3" t="s">
        <v>1013</v>
      </c>
      <c r="B248" s="3" t="s">
        <v>1637</v>
      </c>
      <c r="C248" s="3" t="s">
        <v>1326</v>
      </c>
      <c r="D248" s="3" t="s">
        <v>1638</v>
      </c>
      <c r="E248" s="3" t="s">
        <v>27</v>
      </c>
      <c r="F248" s="4">
        <v>10</v>
      </c>
      <c r="G248" s="17" t="e">
        <f t="shared" si="36"/>
        <v>#REF!</v>
      </c>
      <c r="H248" s="20" t="e">
        <f t="shared" si="28"/>
        <v>#REF!</v>
      </c>
      <c r="I248" s="30"/>
      <c r="K248" s="16">
        <v>80</v>
      </c>
      <c r="L248" s="14" t="e">
        <f t="shared" si="29"/>
        <v>#REF!</v>
      </c>
      <c r="M248" s="14">
        <v>250</v>
      </c>
      <c r="N248" s="14" t="e">
        <f t="shared" si="30"/>
        <v>#REF!</v>
      </c>
      <c r="O248" s="14"/>
      <c r="P248" s="14" t="e">
        <f t="shared" si="31"/>
        <v>#REF!</v>
      </c>
      <c r="Q248" s="14">
        <f t="shared" si="32"/>
        <v>800</v>
      </c>
      <c r="R248" s="14">
        <f t="shared" si="33"/>
        <v>2500</v>
      </c>
      <c r="S248" s="14">
        <f t="shared" si="34"/>
        <v>0</v>
      </c>
      <c r="T248" s="15" t="e">
        <f t="shared" si="35"/>
        <v>#REF!</v>
      </c>
      <c r="U248"/>
    </row>
    <row r="249" spans="1:21" ht="33">
      <c r="A249" s="3" t="s">
        <v>1015</v>
      </c>
      <c r="B249" s="3" t="s">
        <v>1236</v>
      </c>
      <c r="C249" s="3" t="s">
        <v>1326</v>
      </c>
      <c r="D249" s="3" t="s">
        <v>1361</v>
      </c>
      <c r="E249" s="3" t="s">
        <v>25</v>
      </c>
      <c r="F249" s="4">
        <v>10</v>
      </c>
      <c r="G249" s="17" t="e">
        <f t="shared" si="36"/>
        <v>#REF!</v>
      </c>
      <c r="H249" s="20" t="e">
        <f t="shared" si="28"/>
        <v>#REF!</v>
      </c>
      <c r="I249" s="30"/>
      <c r="K249" s="16">
        <v>12</v>
      </c>
      <c r="L249" s="14" t="e">
        <f t="shared" si="29"/>
        <v>#REF!</v>
      </c>
      <c r="M249" s="14">
        <v>40</v>
      </c>
      <c r="N249" s="14" t="e">
        <f t="shared" si="30"/>
        <v>#REF!</v>
      </c>
      <c r="O249" s="14"/>
      <c r="P249" s="14" t="e">
        <f t="shared" si="31"/>
        <v>#REF!</v>
      </c>
      <c r="Q249" s="14">
        <f t="shared" si="32"/>
        <v>120</v>
      </c>
      <c r="R249" s="14">
        <f t="shared" si="33"/>
        <v>400</v>
      </c>
      <c r="S249" s="14">
        <f t="shared" si="34"/>
        <v>0</v>
      </c>
      <c r="T249" s="15" t="e">
        <f t="shared" si="35"/>
        <v>#REF!</v>
      </c>
      <c r="U249"/>
    </row>
    <row r="250" spans="1:21" ht="49.5">
      <c r="A250" s="3" t="s">
        <v>1017</v>
      </c>
      <c r="B250" s="3" t="s">
        <v>1639</v>
      </c>
      <c r="C250" s="3" t="s">
        <v>1326</v>
      </c>
      <c r="D250" s="3" t="s">
        <v>1640</v>
      </c>
      <c r="E250" s="3" t="s">
        <v>27</v>
      </c>
      <c r="F250" s="4">
        <v>35</v>
      </c>
      <c r="G250" s="17" t="e">
        <f t="shared" si="36"/>
        <v>#REF!</v>
      </c>
      <c r="H250" s="20" t="e">
        <f t="shared" si="28"/>
        <v>#REF!</v>
      </c>
      <c r="I250" s="30"/>
      <c r="K250" s="16">
        <v>10</v>
      </c>
      <c r="L250" s="14" t="e">
        <f t="shared" si="29"/>
        <v>#REF!</v>
      </c>
      <c r="M250" s="14">
        <v>7</v>
      </c>
      <c r="N250" s="14" t="e">
        <f t="shared" si="30"/>
        <v>#REF!</v>
      </c>
      <c r="O250" s="14"/>
      <c r="P250" s="14" t="e">
        <f t="shared" si="31"/>
        <v>#REF!</v>
      </c>
      <c r="Q250" s="14">
        <f t="shared" si="32"/>
        <v>350</v>
      </c>
      <c r="R250" s="14">
        <f t="shared" si="33"/>
        <v>245</v>
      </c>
      <c r="S250" s="14">
        <f t="shared" si="34"/>
        <v>0</v>
      </c>
      <c r="T250" s="15" t="e">
        <f t="shared" si="35"/>
        <v>#REF!</v>
      </c>
      <c r="U250"/>
    </row>
    <row r="251" spans="1:21" ht="16.5">
      <c r="A251" s="3" t="s">
        <v>1019</v>
      </c>
      <c r="B251" s="3" t="s">
        <v>1641</v>
      </c>
      <c r="C251" s="3" t="s">
        <v>1326</v>
      </c>
      <c r="D251" s="3" t="s">
        <v>1642</v>
      </c>
      <c r="E251" s="3" t="s">
        <v>27</v>
      </c>
      <c r="F251" s="4">
        <v>10</v>
      </c>
      <c r="G251" s="17" t="e">
        <f t="shared" si="36"/>
        <v>#REF!</v>
      </c>
      <c r="H251" s="20" t="e">
        <f t="shared" si="28"/>
        <v>#REF!</v>
      </c>
      <c r="I251" s="30"/>
      <c r="K251" s="16">
        <v>25</v>
      </c>
      <c r="L251" s="14" t="e">
        <f t="shared" si="29"/>
        <v>#REF!</v>
      </c>
      <c r="M251" s="14">
        <v>35</v>
      </c>
      <c r="N251" s="14" t="e">
        <f t="shared" si="30"/>
        <v>#REF!</v>
      </c>
      <c r="O251" s="14"/>
      <c r="P251" s="14" t="e">
        <f t="shared" si="31"/>
        <v>#REF!</v>
      </c>
      <c r="Q251" s="14">
        <f t="shared" si="32"/>
        <v>250</v>
      </c>
      <c r="R251" s="14">
        <f t="shared" si="33"/>
        <v>350</v>
      </c>
      <c r="S251" s="14">
        <f t="shared" si="34"/>
        <v>0</v>
      </c>
      <c r="T251" s="15" t="e">
        <f t="shared" si="35"/>
        <v>#REF!</v>
      </c>
      <c r="U251"/>
    </row>
    <row r="252" spans="1:21" ht="33">
      <c r="A252" s="3" t="s">
        <v>1021</v>
      </c>
      <c r="B252" s="3" t="s">
        <v>1643</v>
      </c>
      <c r="C252" s="3" t="s">
        <v>1326</v>
      </c>
      <c r="D252" s="3" t="s">
        <v>1644</v>
      </c>
      <c r="E252" s="3" t="s">
        <v>27</v>
      </c>
      <c r="F252" s="4">
        <v>10</v>
      </c>
      <c r="G252" s="17" t="e">
        <f t="shared" si="36"/>
        <v>#REF!</v>
      </c>
      <c r="H252" s="20" t="e">
        <f t="shared" si="28"/>
        <v>#REF!</v>
      </c>
      <c r="I252" s="30"/>
      <c r="K252" s="16">
        <v>10</v>
      </c>
      <c r="L252" s="14" t="e">
        <f t="shared" si="29"/>
        <v>#REF!</v>
      </c>
      <c r="M252" s="14">
        <v>7</v>
      </c>
      <c r="N252" s="14" t="e">
        <f t="shared" si="30"/>
        <v>#REF!</v>
      </c>
      <c r="O252" s="14"/>
      <c r="P252" s="14" t="e">
        <f t="shared" si="31"/>
        <v>#REF!</v>
      </c>
      <c r="Q252" s="14">
        <f t="shared" si="32"/>
        <v>100</v>
      </c>
      <c r="R252" s="14">
        <f t="shared" si="33"/>
        <v>70</v>
      </c>
      <c r="S252" s="14">
        <f t="shared" si="34"/>
        <v>0</v>
      </c>
      <c r="T252" s="15" t="e">
        <f t="shared" si="35"/>
        <v>#REF!</v>
      </c>
      <c r="U252"/>
    </row>
    <row r="253" spans="1:21" ht="33">
      <c r="A253" s="3" t="s">
        <v>1023</v>
      </c>
      <c r="B253" s="3" t="s">
        <v>1645</v>
      </c>
      <c r="C253" s="3" t="s">
        <v>1326</v>
      </c>
      <c r="D253" s="3" t="s">
        <v>1646</v>
      </c>
      <c r="E253" s="3" t="s">
        <v>27</v>
      </c>
      <c r="F253" s="4">
        <v>1</v>
      </c>
      <c r="G253" s="17" t="e">
        <f t="shared" si="36"/>
        <v>#REF!</v>
      </c>
      <c r="H253" s="20" t="e">
        <f t="shared" si="28"/>
        <v>#REF!</v>
      </c>
      <c r="I253" s="30"/>
      <c r="K253" s="16">
        <v>25</v>
      </c>
      <c r="L253" s="14" t="e">
        <f t="shared" si="29"/>
        <v>#REF!</v>
      </c>
      <c r="M253" s="14"/>
      <c r="N253" s="14" t="e">
        <f t="shared" si="30"/>
        <v>#REF!</v>
      </c>
      <c r="O253" s="14"/>
      <c r="P253" s="14" t="e">
        <f t="shared" si="31"/>
        <v>#REF!</v>
      </c>
      <c r="Q253" s="14">
        <f t="shared" si="32"/>
        <v>25</v>
      </c>
      <c r="R253" s="14">
        <f t="shared" si="33"/>
        <v>0</v>
      </c>
      <c r="S253" s="14">
        <f t="shared" si="34"/>
        <v>0</v>
      </c>
      <c r="T253" s="15" t="e">
        <f t="shared" si="35"/>
        <v>#REF!</v>
      </c>
      <c r="U253"/>
    </row>
    <row r="254" spans="1:21" ht="33">
      <c r="A254" s="3" t="s">
        <v>1025</v>
      </c>
      <c r="B254" s="3" t="s">
        <v>1647</v>
      </c>
      <c r="C254" s="3" t="s">
        <v>1326</v>
      </c>
      <c r="D254" s="3" t="s">
        <v>1648</v>
      </c>
      <c r="E254" s="3" t="s">
        <v>27</v>
      </c>
      <c r="F254" s="4">
        <v>9</v>
      </c>
      <c r="G254" s="17" t="e">
        <f t="shared" si="36"/>
        <v>#REF!</v>
      </c>
      <c r="H254" s="20" t="e">
        <f t="shared" si="28"/>
        <v>#REF!</v>
      </c>
      <c r="I254" s="30"/>
      <c r="K254" s="16">
        <v>10</v>
      </c>
      <c r="L254" s="14" t="e">
        <f t="shared" si="29"/>
        <v>#REF!</v>
      </c>
      <c r="M254" s="14"/>
      <c r="N254" s="14" t="e">
        <f t="shared" si="30"/>
        <v>#REF!</v>
      </c>
      <c r="O254" s="14"/>
      <c r="P254" s="14" t="e">
        <f t="shared" si="31"/>
        <v>#REF!</v>
      </c>
      <c r="Q254" s="14">
        <f t="shared" si="32"/>
        <v>90</v>
      </c>
      <c r="R254" s="14">
        <f t="shared" si="33"/>
        <v>0</v>
      </c>
      <c r="S254" s="14">
        <f t="shared" si="34"/>
        <v>0</v>
      </c>
      <c r="T254" s="15" t="e">
        <f t="shared" si="35"/>
        <v>#REF!</v>
      </c>
      <c r="U254"/>
    </row>
    <row r="255" spans="1:21">
      <c r="A255" s="6"/>
      <c r="B255" s="6"/>
      <c r="C255" s="6"/>
      <c r="D255" s="6" t="s">
        <v>1649</v>
      </c>
      <c r="E255" s="6"/>
      <c r="F255" s="6"/>
      <c r="G255" s="6"/>
      <c r="H255" s="21" t="e">
        <f>SUBTOTAL(9,H246:H254)</f>
        <v>#REF!</v>
      </c>
      <c r="I255" s="31"/>
      <c r="K255" s="16"/>
      <c r="L255" s="14" t="e">
        <f t="shared" si="29"/>
        <v>#REF!</v>
      </c>
      <c r="M255" s="14"/>
      <c r="N255" s="14" t="e">
        <f t="shared" si="30"/>
        <v>#REF!</v>
      </c>
      <c r="O255" s="14"/>
      <c r="P255" s="14" t="e">
        <f t="shared" si="31"/>
        <v>#REF!</v>
      </c>
      <c r="Q255" s="14">
        <f t="shared" si="32"/>
        <v>0</v>
      </c>
      <c r="R255" s="14">
        <f t="shared" si="33"/>
        <v>0</v>
      </c>
      <c r="S255" s="14">
        <f t="shared" si="34"/>
        <v>0</v>
      </c>
      <c r="T255" s="15" t="e">
        <f t="shared" si="35"/>
        <v>#REF!</v>
      </c>
      <c r="U255"/>
    </row>
    <row r="256" spans="1:21">
      <c r="A256" s="2" t="s">
        <v>171</v>
      </c>
      <c r="B256" s="2"/>
      <c r="C256" s="2"/>
      <c r="D256" s="2" t="s">
        <v>1650</v>
      </c>
      <c r="E256" s="2"/>
      <c r="F256" s="2"/>
      <c r="G256" s="2"/>
      <c r="H256" s="19"/>
      <c r="I256" s="29"/>
      <c r="K256" s="16"/>
      <c r="L256" s="14" t="e">
        <f t="shared" si="29"/>
        <v>#REF!</v>
      </c>
      <c r="M256" s="14"/>
      <c r="N256" s="14" t="e">
        <f t="shared" si="30"/>
        <v>#REF!</v>
      </c>
      <c r="O256" s="14"/>
      <c r="P256" s="14" t="e">
        <f t="shared" si="31"/>
        <v>#REF!</v>
      </c>
      <c r="Q256" s="14">
        <f t="shared" si="32"/>
        <v>0</v>
      </c>
      <c r="R256" s="14">
        <f t="shared" si="33"/>
        <v>0</v>
      </c>
      <c r="S256" s="14">
        <f t="shared" si="34"/>
        <v>0</v>
      </c>
      <c r="T256" s="15" t="e">
        <f t="shared" si="35"/>
        <v>#REF!</v>
      </c>
      <c r="U256"/>
    </row>
    <row r="257" spans="1:21" ht="33">
      <c r="A257" s="3" t="s">
        <v>1027</v>
      </c>
      <c r="B257" s="3" t="s">
        <v>1480</v>
      </c>
      <c r="C257" s="3" t="s">
        <v>1326</v>
      </c>
      <c r="D257" s="3" t="s">
        <v>1651</v>
      </c>
      <c r="E257" s="3" t="s">
        <v>25</v>
      </c>
      <c r="F257" s="4">
        <v>180</v>
      </c>
      <c r="G257" s="17" t="e">
        <f t="shared" si="36"/>
        <v>#REF!</v>
      </c>
      <c r="H257" s="20" t="e">
        <f t="shared" si="28"/>
        <v>#REF!</v>
      </c>
      <c r="I257" s="30"/>
      <c r="K257" s="16">
        <v>8</v>
      </c>
      <c r="L257" s="14" t="e">
        <f t="shared" si="29"/>
        <v>#REF!</v>
      </c>
      <c r="M257" s="14">
        <v>11</v>
      </c>
      <c r="N257" s="14" t="e">
        <f t="shared" si="30"/>
        <v>#REF!</v>
      </c>
      <c r="O257" s="14"/>
      <c r="P257" s="14" t="e">
        <f t="shared" si="31"/>
        <v>#REF!</v>
      </c>
      <c r="Q257" s="14">
        <f t="shared" si="32"/>
        <v>1440</v>
      </c>
      <c r="R257" s="14">
        <f t="shared" si="33"/>
        <v>1980</v>
      </c>
      <c r="S257" s="14">
        <f t="shared" si="34"/>
        <v>0</v>
      </c>
      <c r="T257" s="15" t="e">
        <f t="shared" si="35"/>
        <v>#REF!</v>
      </c>
      <c r="U257"/>
    </row>
    <row r="258" spans="1:21" ht="49.5">
      <c r="A258" s="3" t="s">
        <v>1029</v>
      </c>
      <c r="B258" s="3" t="s">
        <v>1652</v>
      </c>
      <c r="C258" s="3" t="s">
        <v>1326</v>
      </c>
      <c r="D258" s="3" t="s">
        <v>1653</v>
      </c>
      <c r="E258" s="3" t="s">
        <v>25</v>
      </c>
      <c r="F258" s="4">
        <v>180</v>
      </c>
      <c r="G258" s="17" t="e">
        <f t="shared" si="36"/>
        <v>#REF!</v>
      </c>
      <c r="H258" s="20" t="e">
        <f t="shared" si="28"/>
        <v>#REF!</v>
      </c>
      <c r="I258" s="30"/>
      <c r="K258" s="16">
        <v>8</v>
      </c>
      <c r="L258" s="14" t="e">
        <f t="shared" si="29"/>
        <v>#REF!</v>
      </c>
      <c r="M258" s="14">
        <v>10</v>
      </c>
      <c r="N258" s="14" t="e">
        <f t="shared" si="30"/>
        <v>#REF!</v>
      </c>
      <c r="O258" s="14"/>
      <c r="P258" s="14" t="e">
        <f t="shared" si="31"/>
        <v>#REF!</v>
      </c>
      <c r="Q258" s="14">
        <f t="shared" si="32"/>
        <v>1440</v>
      </c>
      <c r="R258" s="14">
        <f t="shared" si="33"/>
        <v>1800</v>
      </c>
      <c r="S258" s="14">
        <f t="shared" si="34"/>
        <v>0</v>
      </c>
      <c r="T258" s="15" t="e">
        <f t="shared" si="35"/>
        <v>#REF!</v>
      </c>
      <c r="U258"/>
    </row>
    <row r="259" spans="1:21" ht="33">
      <c r="A259" s="3" t="s">
        <v>1031</v>
      </c>
      <c r="B259" s="3" t="s">
        <v>1654</v>
      </c>
      <c r="C259" s="3" t="s">
        <v>1326</v>
      </c>
      <c r="D259" s="3" t="s">
        <v>1655</v>
      </c>
      <c r="E259" s="3" t="s">
        <v>25</v>
      </c>
      <c r="F259" s="4">
        <v>260</v>
      </c>
      <c r="G259" s="17" t="e">
        <f t="shared" si="36"/>
        <v>#REF!</v>
      </c>
      <c r="H259" s="20" t="e">
        <f t="shared" si="28"/>
        <v>#REF!</v>
      </c>
      <c r="I259" s="30"/>
      <c r="K259" s="16">
        <v>8</v>
      </c>
      <c r="L259" s="14" t="e">
        <f t="shared" si="29"/>
        <v>#REF!</v>
      </c>
      <c r="M259" s="14">
        <v>10</v>
      </c>
      <c r="N259" s="14" t="e">
        <f t="shared" si="30"/>
        <v>#REF!</v>
      </c>
      <c r="O259" s="14"/>
      <c r="P259" s="14" t="e">
        <f t="shared" si="31"/>
        <v>#REF!</v>
      </c>
      <c r="Q259" s="14">
        <f t="shared" si="32"/>
        <v>2080</v>
      </c>
      <c r="R259" s="14">
        <f t="shared" si="33"/>
        <v>2600</v>
      </c>
      <c r="S259" s="14">
        <f t="shared" si="34"/>
        <v>0</v>
      </c>
      <c r="T259" s="15" t="e">
        <f t="shared" si="35"/>
        <v>#REF!</v>
      </c>
      <c r="U259"/>
    </row>
    <row r="260" spans="1:21" ht="33">
      <c r="A260" s="3" t="s">
        <v>1033</v>
      </c>
      <c r="B260" s="3" t="s">
        <v>1656</v>
      </c>
      <c r="C260" s="3" t="s">
        <v>1326</v>
      </c>
      <c r="D260" s="3" t="s">
        <v>1657</v>
      </c>
      <c r="E260" s="3" t="s">
        <v>27</v>
      </c>
      <c r="F260" s="4">
        <v>35</v>
      </c>
      <c r="G260" s="17" t="e">
        <f t="shared" si="36"/>
        <v>#REF!</v>
      </c>
      <c r="H260" s="20" t="e">
        <f t="shared" si="28"/>
        <v>#REF!</v>
      </c>
      <c r="I260" s="30"/>
      <c r="K260" s="16">
        <v>10</v>
      </c>
      <c r="L260" s="14" t="e">
        <f t="shared" si="29"/>
        <v>#REF!</v>
      </c>
      <c r="M260" s="14">
        <v>7</v>
      </c>
      <c r="N260" s="14" t="e">
        <f t="shared" si="30"/>
        <v>#REF!</v>
      </c>
      <c r="O260" s="14"/>
      <c r="P260" s="14" t="e">
        <f t="shared" si="31"/>
        <v>#REF!</v>
      </c>
      <c r="Q260" s="14">
        <f t="shared" si="32"/>
        <v>350</v>
      </c>
      <c r="R260" s="14">
        <f t="shared" si="33"/>
        <v>245</v>
      </c>
      <c r="S260" s="14">
        <f t="shared" si="34"/>
        <v>0</v>
      </c>
      <c r="T260" s="15" t="e">
        <f t="shared" si="35"/>
        <v>#REF!</v>
      </c>
      <c r="U260"/>
    </row>
    <row r="261" spans="1:21" ht="33">
      <c r="A261" s="3" t="s">
        <v>1035</v>
      </c>
      <c r="B261" s="3" t="s">
        <v>1658</v>
      </c>
      <c r="C261" s="3" t="s">
        <v>1326</v>
      </c>
      <c r="D261" s="3" t="s">
        <v>1659</v>
      </c>
      <c r="E261" s="3" t="s">
        <v>30</v>
      </c>
      <c r="F261" s="4">
        <v>1</v>
      </c>
      <c r="G261" s="17" t="e">
        <f t="shared" si="36"/>
        <v>#REF!</v>
      </c>
      <c r="H261" s="20" t="e">
        <f t="shared" ref="H261:H322" si="37">G261*F261</f>
        <v>#REF!</v>
      </c>
      <c r="I261" s="30"/>
      <c r="K261" s="16">
        <v>150</v>
      </c>
      <c r="L261" s="14" t="e">
        <f t="shared" ref="L261:L324" si="38">K261+K261*$U$1</f>
        <v>#REF!</v>
      </c>
      <c r="M261" s="14">
        <v>350</v>
      </c>
      <c r="N261" s="14" t="e">
        <f t="shared" ref="N261:N324" si="39">M261+M261*$U$1</f>
        <v>#REF!</v>
      </c>
      <c r="O261" s="14"/>
      <c r="P261" s="14" t="e">
        <f t="shared" ref="P261:P324" si="40">O261+O261*$U$1</f>
        <v>#REF!</v>
      </c>
      <c r="Q261" s="14">
        <f t="shared" ref="Q261:Q324" si="41">$F261*K261</f>
        <v>150</v>
      </c>
      <c r="R261" s="14">
        <f t="shared" ref="R261:R324" si="42">$F261*M261</f>
        <v>350</v>
      </c>
      <c r="S261" s="14">
        <f t="shared" ref="S261:S324" si="43">$F261*O261</f>
        <v>0</v>
      </c>
      <c r="T261" s="15" t="e">
        <f t="shared" ref="T261:T324" si="44">(Q261+R261+S261)+(Q261+R261+S261)*$U$1</f>
        <v>#REF!</v>
      </c>
      <c r="U261"/>
    </row>
    <row r="262" spans="1:21" ht="33">
      <c r="A262" s="3" t="s">
        <v>1037</v>
      </c>
      <c r="B262" s="3" t="s">
        <v>1660</v>
      </c>
      <c r="C262" s="3" t="s">
        <v>1326</v>
      </c>
      <c r="D262" s="3" t="s">
        <v>1661</v>
      </c>
      <c r="E262" s="3" t="s">
        <v>30</v>
      </c>
      <c r="F262" s="4">
        <v>1</v>
      </c>
      <c r="G262" s="17" t="e">
        <f t="shared" ref="G262:G322" si="45">L262+N262+P262</f>
        <v>#REF!</v>
      </c>
      <c r="H262" s="20" t="e">
        <f t="shared" si="37"/>
        <v>#REF!</v>
      </c>
      <c r="I262" s="30"/>
      <c r="K262" s="16">
        <v>200</v>
      </c>
      <c r="L262" s="14" t="e">
        <f t="shared" si="38"/>
        <v>#REF!</v>
      </c>
      <c r="M262" s="14">
        <v>400</v>
      </c>
      <c r="N262" s="14" t="e">
        <f t="shared" si="39"/>
        <v>#REF!</v>
      </c>
      <c r="O262" s="14"/>
      <c r="P262" s="14" t="e">
        <f t="shared" si="40"/>
        <v>#REF!</v>
      </c>
      <c r="Q262" s="14">
        <f t="shared" si="41"/>
        <v>200</v>
      </c>
      <c r="R262" s="14">
        <f t="shared" si="42"/>
        <v>400</v>
      </c>
      <c r="S262" s="14">
        <f t="shared" si="43"/>
        <v>0</v>
      </c>
      <c r="T262" s="15" t="e">
        <f t="shared" si="44"/>
        <v>#REF!</v>
      </c>
    </row>
    <row r="263" spans="1:21" ht="33">
      <c r="A263" s="3" t="s">
        <v>1038</v>
      </c>
      <c r="B263" s="3" t="s">
        <v>1660</v>
      </c>
      <c r="C263" s="3" t="s">
        <v>1326</v>
      </c>
      <c r="D263" s="3" t="s">
        <v>1662</v>
      </c>
      <c r="E263" s="3" t="s">
        <v>30</v>
      </c>
      <c r="F263" s="4">
        <v>2</v>
      </c>
      <c r="G263" s="17" t="e">
        <f t="shared" si="45"/>
        <v>#REF!</v>
      </c>
      <c r="H263" s="20" t="e">
        <f t="shared" si="37"/>
        <v>#REF!</v>
      </c>
      <c r="I263" s="30"/>
      <c r="K263" s="16">
        <v>250</v>
      </c>
      <c r="L263" s="14" t="e">
        <f t="shared" si="38"/>
        <v>#REF!</v>
      </c>
      <c r="M263" s="14">
        <v>450</v>
      </c>
      <c r="N263" s="14" t="e">
        <f t="shared" si="39"/>
        <v>#REF!</v>
      </c>
      <c r="O263" s="14"/>
      <c r="P263" s="14" t="e">
        <f t="shared" si="40"/>
        <v>#REF!</v>
      </c>
      <c r="Q263" s="14">
        <f t="shared" si="41"/>
        <v>500</v>
      </c>
      <c r="R263" s="14">
        <f t="shared" si="42"/>
        <v>900</v>
      </c>
      <c r="S263" s="14">
        <f t="shared" si="43"/>
        <v>0</v>
      </c>
      <c r="T263" s="15" t="e">
        <f t="shared" si="44"/>
        <v>#REF!</v>
      </c>
    </row>
    <row r="264" spans="1:21">
      <c r="A264" s="6"/>
      <c r="B264" s="6"/>
      <c r="C264" s="6"/>
      <c r="D264" s="6" t="s">
        <v>1663</v>
      </c>
      <c r="E264" s="6"/>
      <c r="F264" s="6"/>
      <c r="G264" s="6"/>
      <c r="H264" s="21" t="e">
        <f>SUBTOTAL(9,H257:H263)</f>
        <v>#REF!</v>
      </c>
      <c r="I264" s="31"/>
      <c r="K264" s="16"/>
      <c r="L264" s="14" t="e">
        <f t="shared" si="38"/>
        <v>#REF!</v>
      </c>
      <c r="M264" s="14"/>
      <c r="N264" s="14" t="e">
        <f t="shared" si="39"/>
        <v>#REF!</v>
      </c>
      <c r="O264" s="14"/>
      <c r="P264" s="14" t="e">
        <f t="shared" si="40"/>
        <v>#REF!</v>
      </c>
      <c r="Q264" s="14">
        <f t="shared" si="41"/>
        <v>0</v>
      </c>
      <c r="R264" s="14">
        <f t="shared" si="42"/>
        <v>0</v>
      </c>
      <c r="S264" s="14">
        <f t="shared" si="43"/>
        <v>0</v>
      </c>
      <c r="T264" s="15" t="e">
        <f t="shared" si="44"/>
        <v>#REF!</v>
      </c>
    </row>
    <row r="265" spans="1:21">
      <c r="A265" s="2" t="s">
        <v>173</v>
      </c>
      <c r="B265" s="2"/>
      <c r="C265" s="2"/>
      <c r="D265" s="2" t="s">
        <v>423</v>
      </c>
      <c r="E265" s="2"/>
      <c r="F265" s="2"/>
      <c r="G265" s="2"/>
      <c r="H265" s="19"/>
      <c r="I265" s="29"/>
      <c r="K265" s="16"/>
      <c r="L265" s="14" t="e">
        <f t="shared" si="38"/>
        <v>#REF!</v>
      </c>
      <c r="M265" s="14"/>
      <c r="N265" s="14" t="e">
        <f t="shared" si="39"/>
        <v>#REF!</v>
      </c>
      <c r="O265" s="14"/>
      <c r="P265" s="14" t="e">
        <f t="shared" si="40"/>
        <v>#REF!</v>
      </c>
      <c r="Q265" s="14">
        <f t="shared" si="41"/>
        <v>0</v>
      </c>
      <c r="R265" s="14">
        <f t="shared" si="42"/>
        <v>0</v>
      </c>
      <c r="S265" s="14">
        <f t="shared" si="43"/>
        <v>0</v>
      </c>
      <c r="T265" s="15" t="e">
        <f t="shared" si="44"/>
        <v>#REF!</v>
      </c>
    </row>
    <row r="266" spans="1:21" ht="16.5">
      <c r="A266" s="3" t="s">
        <v>1043</v>
      </c>
      <c r="B266" s="3" t="s">
        <v>1664</v>
      </c>
      <c r="C266" s="3" t="s">
        <v>1326</v>
      </c>
      <c r="D266" s="3" t="s">
        <v>1665</v>
      </c>
      <c r="E266" s="3" t="s">
        <v>30</v>
      </c>
      <c r="F266" s="4">
        <v>1</v>
      </c>
      <c r="G266" s="17" t="e">
        <f t="shared" si="45"/>
        <v>#REF!</v>
      </c>
      <c r="H266" s="20" t="e">
        <f t="shared" si="37"/>
        <v>#REF!</v>
      </c>
      <c r="I266" s="30"/>
      <c r="K266" s="16">
        <v>50</v>
      </c>
      <c r="L266" s="14" t="e">
        <f t="shared" si="38"/>
        <v>#REF!</v>
      </c>
      <c r="M266" s="14"/>
      <c r="N266" s="14" t="e">
        <f t="shared" si="39"/>
        <v>#REF!</v>
      </c>
      <c r="O266" s="14"/>
      <c r="P266" s="14" t="e">
        <f t="shared" si="40"/>
        <v>#REF!</v>
      </c>
      <c r="Q266" s="14">
        <f t="shared" si="41"/>
        <v>50</v>
      </c>
      <c r="R266" s="14">
        <f t="shared" si="42"/>
        <v>0</v>
      </c>
      <c r="S266" s="14">
        <f t="shared" si="43"/>
        <v>0</v>
      </c>
      <c r="T266" s="15" t="e">
        <f t="shared" si="44"/>
        <v>#REF!</v>
      </c>
    </row>
    <row r="267" spans="1:21" ht="16.5">
      <c r="A267" s="3" t="s">
        <v>1046</v>
      </c>
      <c r="B267" s="3" t="s">
        <v>1666</v>
      </c>
      <c r="C267" s="3" t="s">
        <v>1326</v>
      </c>
      <c r="D267" s="3" t="s">
        <v>1667</v>
      </c>
      <c r="E267" s="3" t="s">
        <v>57</v>
      </c>
      <c r="F267" s="4">
        <v>3</v>
      </c>
      <c r="G267" s="17" t="e">
        <f t="shared" si="45"/>
        <v>#REF!</v>
      </c>
      <c r="H267" s="20" t="e">
        <f t="shared" si="37"/>
        <v>#REF!</v>
      </c>
      <c r="I267" s="30"/>
      <c r="K267" s="16">
        <v>15</v>
      </c>
      <c r="L267" s="14" t="e">
        <f t="shared" si="38"/>
        <v>#REF!</v>
      </c>
      <c r="M267" s="14"/>
      <c r="N267" s="14" t="e">
        <f t="shared" si="39"/>
        <v>#REF!</v>
      </c>
      <c r="O267" s="14"/>
      <c r="P267" s="14" t="e">
        <f t="shared" si="40"/>
        <v>#REF!</v>
      </c>
      <c r="Q267" s="14">
        <f t="shared" si="41"/>
        <v>45</v>
      </c>
      <c r="R267" s="14">
        <f t="shared" si="42"/>
        <v>0</v>
      </c>
      <c r="S267" s="14">
        <f t="shared" si="43"/>
        <v>0</v>
      </c>
      <c r="T267" s="15" t="e">
        <f t="shared" si="44"/>
        <v>#REF!</v>
      </c>
    </row>
    <row r="268" spans="1:21" ht="33">
      <c r="A268" s="3" t="s">
        <v>1048</v>
      </c>
      <c r="B268" s="3" t="s">
        <v>1645</v>
      </c>
      <c r="C268" s="3" t="s">
        <v>1326</v>
      </c>
      <c r="D268" s="3" t="s">
        <v>1646</v>
      </c>
      <c r="E268" s="3" t="s">
        <v>27</v>
      </c>
      <c r="F268" s="4">
        <v>1</v>
      </c>
      <c r="G268" s="17" t="e">
        <f t="shared" si="45"/>
        <v>#REF!</v>
      </c>
      <c r="H268" s="20" t="e">
        <f t="shared" si="37"/>
        <v>#REF!</v>
      </c>
      <c r="I268" s="30"/>
      <c r="K268" s="16">
        <v>10</v>
      </c>
      <c r="L268" s="14" t="e">
        <f t="shared" si="38"/>
        <v>#REF!</v>
      </c>
      <c r="M268" s="14"/>
      <c r="N268" s="14" t="e">
        <f t="shared" si="39"/>
        <v>#REF!</v>
      </c>
      <c r="O268" s="14"/>
      <c r="P268" s="14" t="e">
        <f t="shared" si="40"/>
        <v>#REF!</v>
      </c>
      <c r="Q268" s="14">
        <f t="shared" si="41"/>
        <v>10</v>
      </c>
      <c r="R268" s="14">
        <f t="shared" si="42"/>
        <v>0</v>
      </c>
      <c r="S268" s="14">
        <f t="shared" si="43"/>
        <v>0</v>
      </c>
      <c r="T268" s="15" t="e">
        <f t="shared" si="44"/>
        <v>#REF!</v>
      </c>
    </row>
    <row r="269" spans="1:21" ht="33">
      <c r="A269" s="3" t="s">
        <v>1051</v>
      </c>
      <c r="B269" s="3" t="s">
        <v>1647</v>
      </c>
      <c r="C269" s="3" t="s">
        <v>1326</v>
      </c>
      <c r="D269" s="3" t="s">
        <v>1648</v>
      </c>
      <c r="E269" s="3" t="s">
        <v>27</v>
      </c>
      <c r="F269" s="4">
        <v>9</v>
      </c>
      <c r="G269" s="17" t="e">
        <f t="shared" si="45"/>
        <v>#REF!</v>
      </c>
      <c r="H269" s="20" t="e">
        <f t="shared" si="37"/>
        <v>#REF!</v>
      </c>
      <c r="I269" s="30"/>
      <c r="K269" s="16">
        <v>3.5</v>
      </c>
      <c r="L269" s="14" t="e">
        <f t="shared" si="38"/>
        <v>#REF!</v>
      </c>
      <c r="M269" s="14"/>
      <c r="N269" s="14" t="e">
        <f t="shared" si="39"/>
        <v>#REF!</v>
      </c>
      <c r="O269" s="14"/>
      <c r="P269" s="14" t="e">
        <f t="shared" si="40"/>
        <v>#REF!</v>
      </c>
      <c r="Q269" s="14">
        <f t="shared" si="41"/>
        <v>31.5</v>
      </c>
      <c r="R269" s="14">
        <f t="shared" si="42"/>
        <v>0</v>
      </c>
      <c r="S269" s="14">
        <f t="shared" si="43"/>
        <v>0</v>
      </c>
      <c r="T269" s="15" t="e">
        <f t="shared" si="44"/>
        <v>#REF!</v>
      </c>
    </row>
    <row r="270" spans="1:21" ht="33">
      <c r="A270" s="3" t="s">
        <v>1053</v>
      </c>
      <c r="B270" s="3" t="s">
        <v>1668</v>
      </c>
      <c r="C270" s="3" t="s">
        <v>1326</v>
      </c>
      <c r="D270" s="3" t="s">
        <v>1669</v>
      </c>
      <c r="E270" s="3" t="s">
        <v>1670</v>
      </c>
      <c r="F270" s="4">
        <v>1</v>
      </c>
      <c r="G270" s="17" t="e">
        <f t="shared" si="45"/>
        <v>#REF!</v>
      </c>
      <c r="H270" s="20" t="e">
        <f t="shared" si="37"/>
        <v>#REF!</v>
      </c>
      <c r="I270" s="30"/>
      <c r="K270" s="16">
        <v>10</v>
      </c>
      <c r="L270" s="14" t="e">
        <f t="shared" si="38"/>
        <v>#REF!</v>
      </c>
      <c r="M270" s="14"/>
      <c r="N270" s="14" t="e">
        <f t="shared" si="39"/>
        <v>#REF!</v>
      </c>
      <c r="O270" s="14"/>
      <c r="P270" s="14" t="e">
        <f t="shared" si="40"/>
        <v>#REF!</v>
      </c>
      <c r="Q270" s="14">
        <f t="shared" si="41"/>
        <v>10</v>
      </c>
      <c r="R270" s="14">
        <f t="shared" si="42"/>
        <v>0</v>
      </c>
      <c r="S270" s="14">
        <f t="shared" si="43"/>
        <v>0</v>
      </c>
      <c r="T270" s="15" t="e">
        <f t="shared" si="44"/>
        <v>#REF!</v>
      </c>
    </row>
    <row r="271" spans="1:21" ht="33">
      <c r="A271" s="3" t="s">
        <v>1055</v>
      </c>
      <c r="B271" s="3" t="s">
        <v>1671</v>
      </c>
      <c r="C271" s="3" t="s">
        <v>1326</v>
      </c>
      <c r="D271" s="3" t="s">
        <v>1672</v>
      </c>
      <c r="E271" s="3" t="s">
        <v>1670</v>
      </c>
      <c r="F271" s="4">
        <v>34</v>
      </c>
      <c r="G271" s="17" t="e">
        <f t="shared" si="45"/>
        <v>#REF!</v>
      </c>
      <c r="H271" s="20" t="e">
        <f t="shared" si="37"/>
        <v>#REF!</v>
      </c>
      <c r="I271" s="30"/>
      <c r="K271" s="16">
        <v>3.5</v>
      </c>
      <c r="L271" s="14" t="e">
        <f t="shared" si="38"/>
        <v>#REF!</v>
      </c>
      <c r="M271" s="14"/>
      <c r="N271" s="14" t="e">
        <f t="shared" si="39"/>
        <v>#REF!</v>
      </c>
      <c r="O271" s="14"/>
      <c r="P271" s="14" t="e">
        <f t="shared" si="40"/>
        <v>#REF!</v>
      </c>
      <c r="Q271" s="14">
        <f t="shared" si="41"/>
        <v>119</v>
      </c>
      <c r="R271" s="14">
        <f t="shared" si="42"/>
        <v>0</v>
      </c>
      <c r="S271" s="14">
        <f t="shared" si="43"/>
        <v>0</v>
      </c>
      <c r="T271" s="15" t="e">
        <f t="shared" si="44"/>
        <v>#REF!</v>
      </c>
    </row>
    <row r="272" spans="1:21" ht="33">
      <c r="A272" s="3" t="s">
        <v>1057</v>
      </c>
      <c r="B272" s="3" t="s">
        <v>1673</v>
      </c>
      <c r="C272" s="3" t="s">
        <v>1326</v>
      </c>
      <c r="D272" s="3" t="s">
        <v>1674</v>
      </c>
      <c r="E272" s="3" t="s">
        <v>1670</v>
      </c>
      <c r="F272" s="4">
        <v>1</v>
      </c>
      <c r="G272" s="17" t="e">
        <f t="shared" si="45"/>
        <v>#REF!</v>
      </c>
      <c r="H272" s="20" t="e">
        <f t="shared" si="37"/>
        <v>#REF!</v>
      </c>
      <c r="I272" s="30"/>
      <c r="K272" s="16">
        <v>10</v>
      </c>
      <c r="L272" s="14" t="e">
        <f t="shared" si="38"/>
        <v>#REF!</v>
      </c>
      <c r="M272" s="14"/>
      <c r="N272" s="14" t="e">
        <f t="shared" si="39"/>
        <v>#REF!</v>
      </c>
      <c r="O272" s="14"/>
      <c r="P272" s="14" t="e">
        <f t="shared" si="40"/>
        <v>#REF!</v>
      </c>
      <c r="Q272" s="14">
        <f t="shared" si="41"/>
        <v>10</v>
      </c>
      <c r="R272" s="14">
        <f t="shared" si="42"/>
        <v>0</v>
      </c>
      <c r="S272" s="14">
        <f t="shared" si="43"/>
        <v>0</v>
      </c>
      <c r="T272" s="15" t="e">
        <f t="shared" si="44"/>
        <v>#REF!</v>
      </c>
    </row>
    <row r="273" spans="1:20" ht="33">
      <c r="A273" s="3" t="s">
        <v>1059</v>
      </c>
      <c r="B273" s="3" t="s">
        <v>1675</v>
      </c>
      <c r="C273" s="3" t="s">
        <v>1326</v>
      </c>
      <c r="D273" s="3" t="s">
        <v>1676</v>
      </c>
      <c r="E273" s="3" t="s">
        <v>1670</v>
      </c>
      <c r="F273" s="4">
        <v>293</v>
      </c>
      <c r="G273" s="17" t="e">
        <f t="shared" si="45"/>
        <v>#REF!</v>
      </c>
      <c r="H273" s="20" t="e">
        <f t="shared" si="37"/>
        <v>#REF!</v>
      </c>
      <c r="I273" s="30"/>
      <c r="K273" s="16">
        <v>3.5</v>
      </c>
      <c r="L273" s="14" t="e">
        <f t="shared" si="38"/>
        <v>#REF!</v>
      </c>
      <c r="M273" s="14"/>
      <c r="N273" s="14" t="e">
        <f t="shared" si="39"/>
        <v>#REF!</v>
      </c>
      <c r="O273" s="14"/>
      <c r="P273" s="14" t="e">
        <f t="shared" si="40"/>
        <v>#REF!</v>
      </c>
      <c r="Q273" s="14">
        <f t="shared" si="41"/>
        <v>1025.5</v>
      </c>
      <c r="R273" s="14">
        <f t="shared" si="42"/>
        <v>0</v>
      </c>
      <c r="S273" s="14">
        <f t="shared" si="43"/>
        <v>0</v>
      </c>
      <c r="T273" s="15" t="e">
        <f t="shared" si="44"/>
        <v>#REF!</v>
      </c>
    </row>
    <row r="274" spans="1:20" ht="33">
      <c r="A274" s="3" t="s">
        <v>1061</v>
      </c>
      <c r="B274" s="3" t="s">
        <v>1677</v>
      </c>
      <c r="C274" s="3" t="s">
        <v>1326</v>
      </c>
      <c r="D274" s="3" t="s">
        <v>1678</v>
      </c>
      <c r="E274" s="3" t="s">
        <v>1679</v>
      </c>
      <c r="F274" s="4">
        <v>1</v>
      </c>
      <c r="G274" s="17" t="e">
        <f t="shared" si="45"/>
        <v>#REF!</v>
      </c>
      <c r="H274" s="20" t="e">
        <f t="shared" si="37"/>
        <v>#REF!</v>
      </c>
      <c r="I274" s="30"/>
      <c r="K274" s="16">
        <v>10</v>
      </c>
      <c r="L274" s="14" t="e">
        <f t="shared" si="38"/>
        <v>#REF!</v>
      </c>
      <c r="M274" s="14"/>
      <c r="N274" s="14" t="e">
        <f t="shared" si="39"/>
        <v>#REF!</v>
      </c>
      <c r="O274" s="14"/>
      <c r="P274" s="14" t="e">
        <f t="shared" si="40"/>
        <v>#REF!</v>
      </c>
      <c r="Q274" s="14">
        <f t="shared" si="41"/>
        <v>10</v>
      </c>
      <c r="R274" s="14">
        <f t="shared" si="42"/>
        <v>0</v>
      </c>
      <c r="S274" s="14">
        <f t="shared" si="43"/>
        <v>0</v>
      </c>
      <c r="T274" s="15" t="e">
        <f t="shared" si="44"/>
        <v>#REF!</v>
      </c>
    </row>
    <row r="275" spans="1:20" ht="33">
      <c r="A275" s="3" t="s">
        <v>1063</v>
      </c>
      <c r="B275" s="3" t="s">
        <v>1680</v>
      </c>
      <c r="C275" s="3" t="s">
        <v>1326</v>
      </c>
      <c r="D275" s="3" t="s">
        <v>1681</v>
      </c>
      <c r="E275" s="3" t="s">
        <v>1679</v>
      </c>
      <c r="F275" s="4">
        <v>1225</v>
      </c>
      <c r="G275" s="17" t="e">
        <f t="shared" si="45"/>
        <v>#REF!</v>
      </c>
      <c r="H275" s="20" t="e">
        <f t="shared" si="37"/>
        <v>#REF!</v>
      </c>
      <c r="I275" s="30"/>
      <c r="K275" s="16">
        <v>2.5</v>
      </c>
      <c r="L275" s="14" t="e">
        <f t="shared" si="38"/>
        <v>#REF!</v>
      </c>
      <c r="M275" s="14"/>
      <c r="N275" s="14" t="e">
        <f t="shared" si="39"/>
        <v>#REF!</v>
      </c>
      <c r="O275" s="14"/>
      <c r="P275" s="14" t="e">
        <f t="shared" si="40"/>
        <v>#REF!</v>
      </c>
      <c r="Q275" s="14">
        <f t="shared" si="41"/>
        <v>3062.5</v>
      </c>
      <c r="R275" s="14">
        <f t="shared" si="42"/>
        <v>0</v>
      </c>
      <c r="S275" s="14">
        <f t="shared" si="43"/>
        <v>0</v>
      </c>
      <c r="T275" s="15" t="e">
        <f t="shared" si="44"/>
        <v>#REF!</v>
      </c>
    </row>
    <row r="276" spans="1:20" ht="49.5">
      <c r="A276" s="3" t="s">
        <v>1065</v>
      </c>
      <c r="B276" s="3" t="s">
        <v>1682</v>
      </c>
      <c r="C276" s="3" t="s">
        <v>1326</v>
      </c>
      <c r="D276" s="3" t="s">
        <v>1683</v>
      </c>
      <c r="E276" s="3" t="s">
        <v>1670</v>
      </c>
      <c r="F276" s="4">
        <v>1</v>
      </c>
      <c r="G276" s="17" t="e">
        <f t="shared" si="45"/>
        <v>#REF!</v>
      </c>
      <c r="H276" s="20" t="e">
        <f t="shared" si="37"/>
        <v>#REF!</v>
      </c>
      <c r="I276" s="30"/>
      <c r="K276" s="16">
        <v>10</v>
      </c>
      <c r="L276" s="14" t="e">
        <f t="shared" si="38"/>
        <v>#REF!</v>
      </c>
      <c r="M276" s="14"/>
      <c r="N276" s="14" t="e">
        <f t="shared" si="39"/>
        <v>#REF!</v>
      </c>
      <c r="O276" s="14"/>
      <c r="P276" s="14" t="e">
        <f t="shared" si="40"/>
        <v>#REF!</v>
      </c>
      <c r="Q276" s="14">
        <f t="shared" si="41"/>
        <v>10</v>
      </c>
      <c r="R276" s="14">
        <f t="shared" si="42"/>
        <v>0</v>
      </c>
      <c r="S276" s="14">
        <f t="shared" si="43"/>
        <v>0</v>
      </c>
      <c r="T276" s="15" t="e">
        <f t="shared" si="44"/>
        <v>#REF!</v>
      </c>
    </row>
    <row r="277" spans="1:20" ht="49.5">
      <c r="A277" s="3" t="s">
        <v>1067</v>
      </c>
      <c r="B277" s="3" t="s">
        <v>1684</v>
      </c>
      <c r="C277" s="3" t="s">
        <v>1326</v>
      </c>
      <c r="D277" s="3" t="s">
        <v>1685</v>
      </c>
      <c r="E277" s="3" t="s">
        <v>1670</v>
      </c>
      <c r="F277" s="4">
        <v>206</v>
      </c>
      <c r="G277" s="17" t="e">
        <f t="shared" si="45"/>
        <v>#REF!</v>
      </c>
      <c r="H277" s="20" t="e">
        <f t="shared" si="37"/>
        <v>#REF!</v>
      </c>
      <c r="I277" s="30"/>
      <c r="K277" s="16">
        <v>3.5</v>
      </c>
      <c r="L277" s="14" t="e">
        <f t="shared" si="38"/>
        <v>#REF!</v>
      </c>
      <c r="M277" s="14"/>
      <c r="N277" s="14" t="e">
        <f t="shared" si="39"/>
        <v>#REF!</v>
      </c>
      <c r="O277" s="14"/>
      <c r="P277" s="14" t="e">
        <f t="shared" si="40"/>
        <v>#REF!</v>
      </c>
      <c r="Q277" s="14">
        <f t="shared" si="41"/>
        <v>721</v>
      </c>
      <c r="R277" s="14">
        <f t="shared" si="42"/>
        <v>0</v>
      </c>
      <c r="S277" s="14">
        <f t="shared" si="43"/>
        <v>0</v>
      </c>
      <c r="T277" s="15" t="e">
        <f t="shared" si="44"/>
        <v>#REF!</v>
      </c>
    </row>
    <row r="278" spans="1:20" ht="49.5">
      <c r="A278" s="3" t="s">
        <v>1069</v>
      </c>
      <c r="B278" s="3" t="s">
        <v>1686</v>
      </c>
      <c r="C278" s="3" t="s">
        <v>1326</v>
      </c>
      <c r="D278" s="3" t="s">
        <v>1687</v>
      </c>
      <c r="E278" s="3" t="s">
        <v>1688</v>
      </c>
      <c r="F278" s="4">
        <v>1</v>
      </c>
      <c r="G278" s="17" t="e">
        <f t="shared" si="45"/>
        <v>#REF!</v>
      </c>
      <c r="H278" s="20" t="e">
        <f t="shared" si="37"/>
        <v>#REF!</v>
      </c>
      <c r="I278" s="30"/>
      <c r="K278" s="16">
        <v>10</v>
      </c>
      <c r="L278" s="14" t="e">
        <f t="shared" si="38"/>
        <v>#REF!</v>
      </c>
      <c r="M278" s="14"/>
      <c r="N278" s="14" t="e">
        <f t="shared" si="39"/>
        <v>#REF!</v>
      </c>
      <c r="O278" s="14"/>
      <c r="P278" s="14" t="e">
        <f t="shared" si="40"/>
        <v>#REF!</v>
      </c>
      <c r="Q278" s="14">
        <f t="shared" si="41"/>
        <v>10</v>
      </c>
      <c r="R278" s="14">
        <f t="shared" si="42"/>
        <v>0</v>
      </c>
      <c r="S278" s="14">
        <f t="shared" si="43"/>
        <v>0</v>
      </c>
      <c r="T278" s="15" t="e">
        <f t="shared" si="44"/>
        <v>#REF!</v>
      </c>
    </row>
    <row r="279" spans="1:20" ht="49.5">
      <c r="A279" s="3" t="s">
        <v>1071</v>
      </c>
      <c r="B279" s="3" t="s">
        <v>1689</v>
      </c>
      <c r="C279" s="3" t="s">
        <v>1326</v>
      </c>
      <c r="D279" s="3" t="s">
        <v>1690</v>
      </c>
      <c r="E279" s="3" t="s">
        <v>1688</v>
      </c>
      <c r="F279" s="4">
        <v>3000</v>
      </c>
      <c r="G279" s="17" t="e">
        <f t="shared" si="45"/>
        <v>#REF!</v>
      </c>
      <c r="H279" s="20" t="e">
        <f t="shared" si="37"/>
        <v>#REF!</v>
      </c>
      <c r="I279" s="30"/>
      <c r="K279" s="16">
        <v>2</v>
      </c>
      <c r="L279" s="14" t="e">
        <f t="shared" si="38"/>
        <v>#REF!</v>
      </c>
      <c r="M279" s="14"/>
      <c r="N279" s="14" t="e">
        <f t="shared" si="39"/>
        <v>#REF!</v>
      </c>
      <c r="O279" s="14"/>
      <c r="P279" s="14" t="e">
        <f t="shared" si="40"/>
        <v>#REF!</v>
      </c>
      <c r="Q279" s="14">
        <f t="shared" si="41"/>
        <v>6000</v>
      </c>
      <c r="R279" s="14">
        <f t="shared" si="42"/>
        <v>0</v>
      </c>
      <c r="S279" s="14">
        <f t="shared" si="43"/>
        <v>0</v>
      </c>
      <c r="T279" s="15" t="e">
        <f t="shared" si="44"/>
        <v>#REF!</v>
      </c>
    </row>
    <row r="280" spans="1:20" ht="49.5">
      <c r="A280" s="3" t="s">
        <v>1072</v>
      </c>
      <c r="B280" s="3" t="s">
        <v>1686</v>
      </c>
      <c r="C280" s="3" t="s">
        <v>1326</v>
      </c>
      <c r="D280" s="3" t="s">
        <v>1691</v>
      </c>
      <c r="E280" s="3" t="s">
        <v>1688</v>
      </c>
      <c r="F280" s="4">
        <v>1</v>
      </c>
      <c r="G280" s="17" t="e">
        <f t="shared" si="45"/>
        <v>#REF!</v>
      </c>
      <c r="H280" s="20" t="e">
        <f t="shared" si="37"/>
        <v>#REF!</v>
      </c>
      <c r="I280" s="30"/>
      <c r="K280" s="16">
        <v>10</v>
      </c>
      <c r="L280" s="14" t="e">
        <f t="shared" si="38"/>
        <v>#REF!</v>
      </c>
      <c r="M280" s="14"/>
      <c r="N280" s="14" t="e">
        <f t="shared" si="39"/>
        <v>#REF!</v>
      </c>
      <c r="O280" s="14"/>
      <c r="P280" s="14" t="e">
        <f t="shared" si="40"/>
        <v>#REF!</v>
      </c>
      <c r="Q280" s="14">
        <f t="shared" si="41"/>
        <v>10</v>
      </c>
      <c r="R280" s="14">
        <f t="shared" si="42"/>
        <v>0</v>
      </c>
      <c r="S280" s="14">
        <f t="shared" si="43"/>
        <v>0</v>
      </c>
      <c r="T280" s="15" t="e">
        <f t="shared" si="44"/>
        <v>#REF!</v>
      </c>
    </row>
    <row r="281" spans="1:20" ht="49.5">
      <c r="A281" s="3" t="s">
        <v>1077</v>
      </c>
      <c r="B281" s="3" t="s">
        <v>1689</v>
      </c>
      <c r="C281" s="3" t="s">
        <v>1326</v>
      </c>
      <c r="D281" s="3" t="s">
        <v>1692</v>
      </c>
      <c r="E281" s="3" t="s">
        <v>1688</v>
      </c>
      <c r="F281" s="4">
        <v>2500</v>
      </c>
      <c r="G281" s="17" t="e">
        <f t="shared" si="45"/>
        <v>#REF!</v>
      </c>
      <c r="H281" s="20" t="e">
        <f t="shared" si="37"/>
        <v>#REF!</v>
      </c>
      <c r="I281" s="30"/>
      <c r="K281" s="16">
        <v>2</v>
      </c>
      <c r="L281" s="14" t="e">
        <f t="shared" si="38"/>
        <v>#REF!</v>
      </c>
      <c r="M281" s="14"/>
      <c r="N281" s="14" t="e">
        <f t="shared" si="39"/>
        <v>#REF!</v>
      </c>
      <c r="O281" s="14"/>
      <c r="P281" s="14" t="e">
        <f t="shared" si="40"/>
        <v>#REF!</v>
      </c>
      <c r="Q281" s="14">
        <f t="shared" si="41"/>
        <v>5000</v>
      </c>
      <c r="R281" s="14">
        <f t="shared" si="42"/>
        <v>0</v>
      </c>
      <c r="S281" s="14">
        <f t="shared" si="43"/>
        <v>0</v>
      </c>
      <c r="T281" s="15" t="e">
        <f t="shared" si="44"/>
        <v>#REF!</v>
      </c>
    </row>
    <row r="282" spans="1:20">
      <c r="A282" s="6"/>
      <c r="B282" s="6"/>
      <c r="C282" s="6"/>
      <c r="D282" s="6" t="s">
        <v>1693</v>
      </c>
      <c r="E282" s="6"/>
      <c r="F282" s="6"/>
      <c r="G282" s="6"/>
      <c r="H282" s="21" t="e">
        <f>SUBTOTAL(9,H266:H281)</f>
        <v>#REF!</v>
      </c>
      <c r="I282" s="31"/>
      <c r="K282" s="16"/>
      <c r="L282" s="14" t="e">
        <f t="shared" si="38"/>
        <v>#REF!</v>
      </c>
      <c r="M282" s="14"/>
      <c r="N282" s="14" t="e">
        <f t="shared" si="39"/>
        <v>#REF!</v>
      </c>
      <c r="O282" s="14"/>
      <c r="P282" s="14" t="e">
        <f t="shared" si="40"/>
        <v>#REF!</v>
      </c>
      <c r="Q282" s="14">
        <f t="shared" si="41"/>
        <v>0</v>
      </c>
      <c r="R282" s="14">
        <f t="shared" si="42"/>
        <v>0</v>
      </c>
      <c r="S282" s="14">
        <f t="shared" si="43"/>
        <v>0</v>
      </c>
      <c r="T282" s="15" t="e">
        <f t="shared" si="44"/>
        <v>#REF!</v>
      </c>
    </row>
    <row r="283" spans="1:20">
      <c r="A283" s="2" t="s">
        <v>175</v>
      </c>
      <c r="B283" s="2"/>
      <c r="C283" s="2"/>
      <c r="D283" s="2" t="s">
        <v>1694</v>
      </c>
      <c r="E283" s="2"/>
      <c r="F283" s="2"/>
      <c r="G283" s="2"/>
      <c r="H283" s="19"/>
      <c r="I283" s="29"/>
      <c r="K283" s="16"/>
      <c r="L283" s="14" t="e">
        <f t="shared" si="38"/>
        <v>#REF!</v>
      </c>
      <c r="M283" s="14"/>
      <c r="N283" s="14" t="e">
        <f t="shared" si="39"/>
        <v>#REF!</v>
      </c>
      <c r="O283" s="14"/>
      <c r="P283" s="14" t="e">
        <f t="shared" si="40"/>
        <v>#REF!</v>
      </c>
      <c r="Q283" s="14">
        <f t="shared" si="41"/>
        <v>0</v>
      </c>
      <c r="R283" s="14">
        <f t="shared" si="42"/>
        <v>0</v>
      </c>
      <c r="S283" s="14">
        <f t="shared" si="43"/>
        <v>0</v>
      </c>
      <c r="T283" s="15" t="e">
        <f t="shared" si="44"/>
        <v>#REF!</v>
      </c>
    </row>
    <row r="284" spans="1:20" ht="28.5">
      <c r="A284" s="2" t="s">
        <v>1695</v>
      </c>
      <c r="B284" s="2"/>
      <c r="C284" s="2"/>
      <c r="D284" s="2" t="s">
        <v>1696</v>
      </c>
      <c r="E284" s="2"/>
      <c r="F284" s="2"/>
      <c r="G284" s="2"/>
      <c r="H284" s="19"/>
      <c r="I284" s="29"/>
      <c r="K284" s="16"/>
      <c r="L284" s="14" t="e">
        <f t="shared" si="38"/>
        <v>#REF!</v>
      </c>
      <c r="M284" s="14"/>
      <c r="N284" s="14" t="e">
        <f t="shared" si="39"/>
        <v>#REF!</v>
      </c>
      <c r="O284" s="14"/>
      <c r="P284" s="14" t="e">
        <f t="shared" si="40"/>
        <v>#REF!</v>
      </c>
      <c r="Q284" s="14">
        <f t="shared" si="41"/>
        <v>0</v>
      </c>
      <c r="R284" s="14">
        <f t="shared" si="42"/>
        <v>0</v>
      </c>
      <c r="S284" s="14">
        <f t="shared" si="43"/>
        <v>0</v>
      </c>
      <c r="T284" s="15" t="e">
        <f t="shared" si="44"/>
        <v>#REF!</v>
      </c>
    </row>
    <row r="285" spans="1:20" ht="49.5">
      <c r="A285" s="3" t="s">
        <v>1080</v>
      </c>
      <c r="B285" s="3" t="s">
        <v>1331</v>
      </c>
      <c r="C285" s="3" t="s">
        <v>1326</v>
      </c>
      <c r="D285" s="3" t="s">
        <v>1332</v>
      </c>
      <c r="E285" s="3" t="s">
        <v>44</v>
      </c>
      <c r="F285" s="4">
        <v>60</v>
      </c>
      <c r="G285" s="17" t="e">
        <f t="shared" si="45"/>
        <v>#REF!</v>
      </c>
      <c r="H285" s="20" t="e">
        <f t="shared" si="37"/>
        <v>#REF!</v>
      </c>
      <c r="I285" s="30"/>
      <c r="K285" s="16">
        <v>15</v>
      </c>
      <c r="L285" s="14" t="e">
        <f t="shared" si="38"/>
        <v>#REF!</v>
      </c>
      <c r="M285" s="14"/>
      <c r="N285" s="14" t="e">
        <f t="shared" si="39"/>
        <v>#REF!</v>
      </c>
      <c r="O285" s="14">
        <v>50</v>
      </c>
      <c r="P285" s="14" t="e">
        <f t="shared" si="40"/>
        <v>#REF!</v>
      </c>
      <c r="Q285" s="14">
        <f t="shared" si="41"/>
        <v>900</v>
      </c>
      <c r="R285" s="14">
        <f t="shared" si="42"/>
        <v>0</v>
      </c>
      <c r="S285" s="14">
        <f t="shared" si="43"/>
        <v>3000</v>
      </c>
      <c r="T285" s="15" t="e">
        <f t="shared" si="44"/>
        <v>#REF!</v>
      </c>
    </row>
    <row r="286" spans="1:20" ht="33">
      <c r="A286" s="3" t="s">
        <v>1083</v>
      </c>
      <c r="B286" s="3" t="s">
        <v>1236</v>
      </c>
      <c r="C286" s="3" t="s">
        <v>1326</v>
      </c>
      <c r="D286" s="3" t="s">
        <v>1333</v>
      </c>
      <c r="E286" s="3" t="s">
        <v>25</v>
      </c>
      <c r="F286" s="4">
        <v>80</v>
      </c>
      <c r="G286" s="17" t="e">
        <f t="shared" si="45"/>
        <v>#REF!</v>
      </c>
      <c r="H286" s="20" t="e">
        <f t="shared" si="37"/>
        <v>#REF!</v>
      </c>
      <c r="I286" s="30"/>
      <c r="K286" s="16">
        <v>12</v>
      </c>
      <c r="L286" s="14" t="e">
        <f t="shared" si="38"/>
        <v>#REF!</v>
      </c>
      <c r="M286" s="14">
        <v>40</v>
      </c>
      <c r="N286" s="14" t="e">
        <f t="shared" si="39"/>
        <v>#REF!</v>
      </c>
      <c r="O286" s="14"/>
      <c r="P286" s="14" t="e">
        <f t="shared" si="40"/>
        <v>#REF!</v>
      </c>
      <c r="Q286" s="14">
        <f t="shared" si="41"/>
        <v>960</v>
      </c>
      <c r="R286" s="14">
        <f t="shared" si="42"/>
        <v>3200</v>
      </c>
      <c r="S286" s="14">
        <f t="shared" si="43"/>
        <v>0</v>
      </c>
      <c r="T286" s="15" t="e">
        <f t="shared" si="44"/>
        <v>#REF!</v>
      </c>
    </row>
    <row r="287" spans="1:20" ht="33">
      <c r="A287" s="3" t="s">
        <v>1086</v>
      </c>
      <c r="B287" s="3" t="s">
        <v>1334</v>
      </c>
      <c r="C287" s="3" t="s">
        <v>1326</v>
      </c>
      <c r="D287" s="3" t="s">
        <v>1697</v>
      </c>
      <c r="E287" s="3" t="s">
        <v>25</v>
      </c>
      <c r="F287" s="4">
        <v>40</v>
      </c>
      <c r="G287" s="17" t="e">
        <f t="shared" si="45"/>
        <v>#REF!</v>
      </c>
      <c r="H287" s="20" t="e">
        <f t="shared" si="37"/>
        <v>#REF!</v>
      </c>
      <c r="I287" s="30"/>
      <c r="K287" s="16">
        <v>12</v>
      </c>
      <c r="L287" s="14" t="e">
        <f t="shared" si="38"/>
        <v>#REF!</v>
      </c>
      <c r="M287" s="14">
        <v>85</v>
      </c>
      <c r="N287" s="14" t="e">
        <f t="shared" si="39"/>
        <v>#REF!</v>
      </c>
      <c r="O287" s="14"/>
      <c r="P287" s="14" t="e">
        <f t="shared" si="40"/>
        <v>#REF!</v>
      </c>
      <c r="Q287" s="14">
        <f t="shared" si="41"/>
        <v>480</v>
      </c>
      <c r="R287" s="14">
        <f t="shared" si="42"/>
        <v>3400</v>
      </c>
      <c r="S287" s="14">
        <f t="shared" si="43"/>
        <v>0</v>
      </c>
      <c r="T287" s="15" t="e">
        <f t="shared" si="44"/>
        <v>#REF!</v>
      </c>
    </row>
    <row r="288" spans="1:20" ht="49.5">
      <c r="A288" s="3" t="s">
        <v>1089</v>
      </c>
      <c r="B288" s="3" t="s">
        <v>1337</v>
      </c>
      <c r="C288" s="3" t="s">
        <v>1326</v>
      </c>
      <c r="D288" s="3" t="s">
        <v>1338</v>
      </c>
      <c r="E288" s="3" t="s">
        <v>44</v>
      </c>
      <c r="F288" s="4">
        <v>60</v>
      </c>
      <c r="G288" s="17" t="e">
        <f t="shared" si="45"/>
        <v>#REF!</v>
      </c>
      <c r="H288" s="20" t="e">
        <f t="shared" si="37"/>
        <v>#REF!</v>
      </c>
      <c r="I288" s="30"/>
      <c r="K288" s="16">
        <v>15</v>
      </c>
      <c r="L288" s="14" t="e">
        <f t="shared" si="38"/>
        <v>#REF!</v>
      </c>
      <c r="M288" s="14"/>
      <c r="N288" s="14" t="e">
        <f t="shared" si="39"/>
        <v>#REF!</v>
      </c>
      <c r="O288" s="14">
        <v>50</v>
      </c>
      <c r="P288" s="14" t="e">
        <f t="shared" si="40"/>
        <v>#REF!</v>
      </c>
      <c r="Q288" s="14">
        <f t="shared" si="41"/>
        <v>900</v>
      </c>
      <c r="R288" s="14">
        <f t="shared" si="42"/>
        <v>0</v>
      </c>
      <c r="S288" s="14">
        <f t="shared" si="43"/>
        <v>3000</v>
      </c>
      <c r="T288" s="15" t="e">
        <f t="shared" si="44"/>
        <v>#REF!</v>
      </c>
    </row>
    <row r="289" spans="1:20" ht="33">
      <c r="A289" s="3" t="s">
        <v>1091</v>
      </c>
      <c r="B289" s="3" t="s">
        <v>1339</v>
      </c>
      <c r="C289" s="3" t="s">
        <v>1326</v>
      </c>
      <c r="D289" s="3" t="s">
        <v>1698</v>
      </c>
      <c r="E289" s="3" t="s">
        <v>25</v>
      </c>
      <c r="F289" s="4">
        <v>50</v>
      </c>
      <c r="G289" s="17" t="e">
        <f t="shared" si="45"/>
        <v>#REF!</v>
      </c>
      <c r="H289" s="20" t="e">
        <f t="shared" si="37"/>
        <v>#REF!</v>
      </c>
      <c r="I289" s="30"/>
      <c r="K289" s="16">
        <v>12</v>
      </c>
      <c r="L289" s="14" t="e">
        <f t="shared" si="38"/>
        <v>#REF!</v>
      </c>
      <c r="M289" s="14">
        <v>85</v>
      </c>
      <c r="N289" s="14" t="e">
        <f t="shared" si="39"/>
        <v>#REF!</v>
      </c>
      <c r="O289" s="14"/>
      <c r="P289" s="14" t="e">
        <f t="shared" si="40"/>
        <v>#REF!</v>
      </c>
      <c r="Q289" s="14">
        <f t="shared" si="41"/>
        <v>600</v>
      </c>
      <c r="R289" s="14">
        <f t="shared" si="42"/>
        <v>4250</v>
      </c>
      <c r="S289" s="14">
        <f t="shared" si="43"/>
        <v>0</v>
      </c>
      <c r="T289" s="15" t="e">
        <f t="shared" si="44"/>
        <v>#REF!</v>
      </c>
    </row>
    <row r="290" spans="1:20" ht="33">
      <c r="A290" s="3" t="s">
        <v>1093</v>
      </c>
      <c r="B290" s="3" t="s">
        <v>1430</v>
      </c>
      <c r="C290" s="3" t="s">
        <v>1326</v>
      </c>
      <c r="D290" s="3" t="s">
        <v>1699</v>
      </c>
      <c r="E290" s="3" t="s">
        <v>27</v>
      </c>
      <c r="F290" s="4">
        <v>10</v>
      </c>
      <c r="G290" s="17" t="e">
        <f t="shared" si="45"/>
        <v>#REF!</v>
      </c>
      <c r="H290" s="20" t="e">
        <f t="shared" si="37"/>
        <v>#REF!</v>
      </c>
      <c r="I290" s="30"/>
      <c r="K290" s="16">
        <v>10</v>
      </c>
      <c r="L290" s="14" t="e">
        <f t="shared" si="38"/>
        <v>#REF!</v>
      </c>
      <c r="M290" s="14">
        <v>5</v>
      </c>
      <c r="N290" s="14" t="e">
        <f t="shared" si="39"/>
        <v>#REF!</v>
      </c>
      <c r="O290" s="14"/>
      <c r="P290" s="14" t="e">
        <f t="shared" si="40"/>
        <v>#REF!</v>
      </c>
      <c r="Q290" s="14">
        <f t="shared" si="41"/>
        <v>100</v>
      </c>
      <c r="R290" s="14">
        <f t="shared" si="42"/>
        <v>50</v>
      </c>
      <c r="S290" s="14">
        <f t="shared" si="43"/>
        <v>0</v>
      </c>
      <c r="T290" s="15" t="e">
        <f t="shared" si="44"/>
        <v>#REF!</v>
      </c>
    </row>
    <row r="291" spans="1:20" ht="33">
      <c r="A291" s="3" t="s">
        <v>1096</v>
      </c>
      <c r="B291" s="3" t="s">
        <v>1435</v>
      </c>
      <c r="C291" s="3" t="s">
        <v>1326</v>
      </c>
      <c r="D291" s="3" t="s">
        <v>1700</v>
      </c>
      <c r="E291" s="3" t="s">
        <v>27</v>
      </c>
      <c r="F291" s="4">
        <v>10</v>
      </c>
      <c r="G291" s="17" t="e">
        <f t="shared" si="45"/>
        <v>#REF!</v>
      </c>
      <c r="H291" s="20" t="e">
        <f t="shared" si="37"/>
        <v>#REF!</v>
      </c>
      <c r="I291" s="30"/>
      <c r="K291" s="16">
        <v>5</v>
      </c>
      <c r="L291" s="14" t="e">
        <f t="shared" si="38"/>
        <v>#REF!</v>
      </c>
      <c r="M291" s="14"/>
      <c r="N291" s="14" t="e">
        <f t="shared" si="39"/>
        <v>#REF!</v>
      </c>
      <c r="O291" s="14"/>
      <c r="P291" s="14" t="e">
        <f t="shared" si="40"/>
        <v>#REF!</v>
      </c>
      <c r="Q291" s="14">
        <f t="shared" si="41"/>
        <v>50</v>
      </c>
      <c r="R291" s="14">
        <f t="shared" si="42"/>
        <v>0</v>
      </c>
      <c r="S291" s="14">
        <f t="shared" si="43"/>
        <v>0</v>
      </c>
      <c r="T291" s="15" t="e">
        <f t="shared" si="44"/>
        <v>#REF!</v>
      </c>
    </row>
    <row r="292" spans="1:20" ht="33">
      <c r="A292" s="3" t="s">
        <v>1098</v>
      </c>
      <c r="B292" s="3" t="s">
        <v>1446</v>
      </c>
      <c r="C292" s="3" t="s">
        <v>1326</v>
      </c>
      <c r="D292" s="3" t="s">
        <v>1701</v>
      </c>
      <c r="E292" s="3" t="s">
        <v>27</v>
      </c>
      <c r="F292" s="4">
        <v>1</v>
      </c>
      <c r="G292" s="17" t="e">
        <f t="shared" si="45"/>
        <v>#REF!</v>
      </c>
      <c r="H292" s="20" t="e">
        <f t="shared" si="37"/>
        <v>#REF!</v>
      </c>
      <c r="I292" s="30"/>
      <c r="K292" s="16">
        <f>M292*15%</f>
        <v>825</v>
      </c>
      <c r="L292" s="14" t="e">
        <f t="shared" si="38"/>
        <v>#REF!</v>
      </c>
      <c r="M292" s="14">
        <v>5500</v>
      </c>
      <c r="N292" s="14" t="e">
        <f t="shared" si="39"/>
        <v>#REF!</v>
      </c>
      <c r="O292" s="14"/>
      <c r="P292" s="14" t="e">
        <f t="shared" si="40"/>
        <v>#REF!</v>
      </c>
      <c r="Q292" s="14">
        <f t="shared" si="41"/>
        <v>825</v>
      </c>
      <c r="R292" s="14">
        <f t="shared" si="42"/>
        <v>5500</v>
      </c>
      <c r="S292" s="14">
        <f t="shared" si="43"/>
        <v>0</v>
      </c>
      <c r="T292" s="15" t="e">
        <f t="shared" si="44"/>
        <v>#REF!</v>
      </c>
    </row>
    <row r="293" spans="1:20" ht="28.5">
      <c r="A293" s="6"/>
      <c r="B293" s="6"/>
      <c r="C293" s="6"/>
      <c r="D293" s="6" t="s">
        <v>1702</v>
      </c>
      <c r="E293" s="6"/>
      <c r="F293" s="6"/>
      <c r="G293" s="6"/>
      <c r="H293" s="21" t="e">
        <f>SUBTOTAL(9,H285:H292)</f>
        <v>#REF!</v>
      </c>
      <c r="I293" s="31"/>
      <c r="K293" s="16"/>
      <c r="L293" s="14" t="e">
        <f t="shared" si="38"/>
        <v>#REF!</v>
      </c>
      <c r="M293" s="14"/>
      <c r="N293" s="14" t="e">
        <f t="shared" si="39"/>
        <v>#REF!</v>
      </c>
      <c r="O293" s="14"/>
      <c r="P293" s="14" t="e">
        <f t="shared" si="40"/>
        <v>#REF!</v>
      </c>
      <c r="Q293" s="14">
        <f t="shared" si="41"/>
        <v>0</v>
      </c>
      <c r="R293" s="14">
        <f t="shared" si="42"/>
        <v>0</v>
      </c>
      <c r="S293" s="14">
        <f t="shared" si="43"/>
        <v>0</v>
      </c>
      <c r="T293" s="15" t="e">
        <f t="shared" si="44"/>
        <v>#REF!</v>
      </c>
    </row>
    <row r="294" spans="1:20" ht="42.75">
      <c r="A294" s="2" t="s">
        <v>1703</v>
      </c>
      <c r="B294" s="2"/>
      <c r="C294" s="2"/>
      <c r="D294" s="2" t="s">
        <v>1704</v>
      </c>
      <c r="E294" s="2"/>
      <c r="F294" s="2"/>
      <c r="G294" s="2"/>
      <c r="H294" s="19"/>
      <c r="I294" s="29"/>
      <c r="K294" s="16"/>
      <c r="L294" s="14" t="e">
        <f t="shared" si="38"/>
        <v>#REF!</v>
      </c>
      <c r="M294" s="14"/>
      <c r="N294" s="14" t="e">
        <f t="shared" si="39"/>
        <v>#REF!</v>
      </c>
      <c r="O294" s="14"/>
      <c r="P294" s="14" t="e">
        <f t="shared" si="40"/>
        <v>#REF!</v>
      </c>
      <c r="Q294" s="14">
        <f t="shared" si="41"/>
        <v>0</v>
      </c>
      <c r="R294" s="14">
        <f t="shared" si="42"/>
        <v>0</v>
      </c>
      <c r="S294" s="14">
        <f t="shared" si="43"/>
        <v>0</v>
      </c>
      <c r="T294" s="15" t="e">
        <f t="shared" si="44"/>
        <v>#REF!</v>
      </c>
    </row>
    <row r="295" spans="1:20" ht="33">
      <c r="A295" s="3" t="s">
        <v>1100</v>
      </c>
      <c r="B295" s="3" t="s">
        <v>1446</v>
      </c>
      <c r="C295" s="3" t="s">
        <v>1326</v>
      </c>
      <c r="D295" s="3" t="s">
        <v>1705</v>
      </c>
      <c r="E295" s="3" t="s">
        <v>27</v>
      </c>
      <c r="F295" s="4">
        <v>1</v>
      </c>
      <c r="G295" s="17" t="e">
        <f t="shared" si="45"/>
        <v>#REF!</v>
      </c>
      <c r="H295" s="20" t="e">
        <f t="shared" si="37"/>
        <v>#REF!</v>
      </c>
      <c r="I295" s="30"/>
      <c r="K295" s="16">
        <f>M295*15%</f>
        <v>825</v>
      </c>
      <c r="L295" s="14" t="e">
        <f t="shared" si="38"/>
        <v>#REF!</v>
      </c>
      <c r="M295" s="14">
        <v>5500</v>
      </c>
      <c r="N295" s="14" t="e">
        <f t="shared" si="39"/>
        <v>#REF!</v>
      </c>
      <c r="O295" s="14"/>
      <c r="P295" s="14" t="e">
        <f t="shared" si="40"/>
        <v>#REF!</v>
      </c>
      <c r="Q295" s="14">
        <f t="shared" si="41"/>
        <v>825</v>
      </c>
      <c r="R295" s="14">
        <f t="shared" si="42"/>
        <v>5500</v>
      </c>
      <c r="S295" s="14">
        <f t="shared" si="43"/>
        <v>0</v>
      </c>
      <c r="T295" s="15" t="e">
        <f t="shared" si="44"/>
        <v>#REF!</v>
      </c>
    </row>
    <row r="296" spans="1:20" ht="16.5">
      <c r="A296" s="3" t="s">
        <v>1102</v>
      </c>
      <c r="B296" s="3" t="s">
        <v>1706</v>
      </c>
      <c r="C296" s="3" t="s">
        <v>1326</v>
      </c>
      <c r="D296" s="3" t="s">
        <v>1707</v>
      </c>
      <c r="E296" s="3" t="s">
        <v>25</v>
      </c>
      <c r="F296" s="4">
        <v>270</v>
      </c>
      <c r="G296" s="17" t="e">
        <f t="shared" si="45"/>
        <v>#REF!</v>
      </c>
      <c r="H296" s="20" t="e">
        <f t="shared" si="37"/>
        <v>#REF!</v>
      </c>
      <c r="I296" s="30"/>
      <c r="K296" s="16">
        <v>3</v>
      </c>
      <c r="L296" s="14" t="e">
        <f t="shared" si="38"/>
        <v>#REF!</v>
      </c>
      <c r="M296" s="14"/>
      <c r="N296" s="14" t="e">
        <f t="shared" si="39"/>
        <v>#REF!</v>
      </c>
      <c r="O296" s="14"/>
      <c r="P296" s="14" t="e">
        <f t="shared" si="40"/>
        <v>#REF!</v>
      </c>
      <c r="Q296" s="14">
        <f t="shared" si="41"/>
        <v>810</v>
      </c>
      <c r="R296" s="14">
        <f t="shared" si="42"/>
        <v>0</v>
      </c>
      <c r="S296" s="14">
        <f t="shared" si="43"/>
        <v>0</v>
      </c>
      <c r="T296" s="15" t="e">
        <f t="shared" si="44"/>
        <v>#REF!</v>
      </c>
    </row>
    <row r="297" spans="1:20" ht="16.5">
      <c r="A297" s="3" t="s">
        <v>1105</v>
      </c>
      <c r="B297" s="3" t="s">
        <v>1708</v>
      </c>
      <c r="C297" s="3" t="s">
        <v>1326</v>
      </c>
      <c r="D297" s="3" t="s">
        <v>1709</v>
      </c>
      <c r="E297" s="3" t="s">
        <v>25</v>
      </c>
      <c r="F297" s="4">
        <v>85</v>
      </c>
      <c r="G297" s="17" t="e">
        <f t="shared" si="45"/>
        <v>#REF!</v>
      </c>
      <c r="H297" s="20" t="e">
        <f t="shared" si="37"/>
        <v>#REF!</v>
      </c>
      <c r="I297" s="30"/>
      <c r="K297" s="16">
        <v>12</v>
      </c>
      <c r="L297" s="14" t="e">
        <f t="shared" si="38"/>
        <v>#REF!</v>
      </c>
      <c r="M297" s="14"/>
      <c r="N297" s="14" t="e">
        <f t="shared" si="39"/>
        <v>#REF!</v>
      </c>
      <c r="O297" s="14"/>
      <c r="P297" s="14" t="e">
        <f t="shared" si="40"/>
        <v>#REF!</v>
      </c>
      <c r="Q297" s="14">
        <f t="shared" si="41"/>
        <v>1020</v>
      </c>
      <c r="R297" s="14">
        <f t="shared" si="42"/>
        <v>0</v>
      </c>
      <c r="S297" s="14">
        <f t="shared" si="43"/>
        <v>0</v>
      </c>
      <c r="T297" s="15" t="e">
        <f t="shared" si="44"/>
        <v>#REF!</v>
      </c>
    </row>
    <row r="298" spans="1:20" ht="16.5">
      <c r="A298" s="3" t="s">
        <v>1107</v>
      </c>
      <c r="B298" s="3" t="s">
        <v>1708</v>
      </c>
      <c r="C298" s="3" t="s">
        <v>1326</v>
      </c>
      <c r="D298" s="3" t="s">
        <v>1710</v>
      </c>
      <c r="E298" s="3" t="s">
        <v>25</v>
      </c>
      <c r="F298" s="4">
        <v>200</v>
      </c>
      <c r="G298" s="17" t="e">
        <f t="shared" si="45"/>
        <v>#REF!</v>
      </c>
      <c r="H298" s="20" t="e">
        <f t="shared" si="37"/>
        <v>#REF!</v>
      </c>
      <c r="I298" s="30"/>
      <c r="K298" s="16">
        <v>10</v>
      </c>
      <c r="L298" s="14" t="e">
        <f t="shared" si="38"/>
        <v>#REF!</v>
      </c>
      <c r="M298" s="14"/>
      <c r="N298" s="14" t="e">
        <f t="shared" si="39"/>
        <v>#REF!</v>
      </c>
      <c r="O298" s="14"/>
      <c r="P298" s="14" t="e">
        <f t="shared" si="40"/>
        <v>#REF!</v>
      </c>
      <c r="Q298" s="14">
        <f t="shared" si="41"/>
        <v>2000</v>
      </c>
      <c r="R298" s="14">
        <f t="shared" si="42"/>
        <v>0</v>
      </c>
      <c r="S298" s="14">
        <f t="shared" si="43"/>
        <v>0</v>
      </c>
      <c r="T298" s="15" t="e">
        <f t="shared" si="44"/>
        <v>#REF!</v>
      </c>
    </row>
    <row r="299" spans="1:20" ht="16.5">
      <c r="A299" s="3" t="s">
        <v>1110</v>
      </c>
      <c r="B299" s="3" t="s">
        <v>1486</v>
      </c>
      <c r="C299" s="3" t="s">
        <v>1326</v>
      </c>
      <c r="D299" s="3" t="s">
        <v>1711</v>
      </c>
      <c r="E299" s="3" t="s">
        <v>25</v>
      </c>
      <c r="F299" s="4">
        <v>260</v>
      </c>
      <c r="G299" s="17" t="e">
        <f t="shared" si="45"/>
        <v>#REF!</v>
      </c>
      <c r="H299" s="20" t="e">
        <f t="shared" si="37"/>
        <v>#REF!</v>
      </c>
      <c r="I299" s="30"/>
      <c r="K299" s="16">
        <v>8</v>
      </c>
      <c r="L299" s="14" t="e">
        <f t="shared" si="38"/>
        <v>#REF!</v>
      </c>
      <c r="M299" s="14"/>
      <c r="N299" s="14" t="e">
        <f t="shared" si="39"/>
        <v>#REF!</v>
      </c>
      <c r="O299" s="14"/>
      <c r="P299" s="14" t="e">
        <f t="shared" si="40"/>
        <v>#REF!</v>
      </c>
      <c r="Q299" s="14">
        <f t="shared" si="41"/>
        <v>2080</v>
      </c>
      <c r="R299" s="14">
        <f t="shared" si="42"/>
        <v>0</v>
      </c>
      <c r="S299" s="14">
        <f t="shared" si="43"/>
        <v>0</v>
      </c>
      <c r="T299" s="15" t="e">
        <f t="shared" si="44"/>
        <v>#REF!</v>
      </c>
    </row>
    <row r="300" spans="1:20" ht="33">
      <c r="A300" s="3" t="s">
        <v>1112</v>
      </c>
      <c r="B300" s="3" t="s">
        <v>1432</v>
      </c>
      <c r="C300" s="3" t="s">
        <v>1326</v>
      </c>
      <c r="D300" s="3" t="s">
        <v>1433</v>
      </c>
      <c r="E300" s="3" t="s">
        <v>27</v>
      </c>
      <c r="F300" s="4">
        <v>10</v>
      </c>
      <c r="G300" s="17" t="e">
        <f t="shared" si="45"/>
        <v>#REF!</v>
      </c>
      <c r="H300" s="20" t="e">
        <f t="shared" si="37"/>
        <v>#REF!</v>
      </c>
      <c r="I300" s="30"/>
      <c r="K300" s="16">
        <v>5</v>
      </c>
      <c r="L300" s="14" t="e">
        <f t="shared" si="38"/>
        <v>#REF!</v>
      </c>
      <c r="M300" s="14">
        <v>2</v>
      </c>
      <c r="N300" s="14" t="e">
        <f t="shared" si="39"/>
        <v>#REF!</v>
      </c>
      <c r="O300" s="14"/>
      <c r="P300" s="14" t="e">
        <f t="shared" si="40"/>
        <v>#REF!</v>
      </c>
      <c r="Q300" s="14">
        <f t="shared" si="41"/>
        <v>50</v>
      </c>
      <c r="R300" s="14">
        <f t="shared" si="42"/>
        <v>20</v>
      </c>
      <c r="S300" s="14">
        <f t="shared" si="43"/>
        <v>0</v>
      </c>
      <c r="T300" s="15" t="e">
        <f t="shared" si="44"/>
        <v>#REF!</v>
      </c>
    </row>
    <row r="301" spans="1:20" ht="33">
      <c r="A301" s="3" t="s">
        <v>1114</v>
      </c>
      <c r="B301" s="3" t="s">
        <v>1432</v>
      </c>
      <c r="C301" s="3" t="s">
        <v>1326</v>
      </c>
      <c r="D301" s="3" t="s">
        <v>1434</v>
      </c>
      <c r="E301" s="3" t="s">
        <v>27</v>
      </c>
      <c r="F301" s="4">
        <v>40</v>
      </c>
      <c r="G301" s="17" t="e">
        <f t="shared" si="45"/>
        <v>#REF!</v>
      </c>
      <c r="H301" s="20" t="e">
        <f t="shared" si="37"/>
        <v>#REF!</v>
      </c>
      <c r="I301" s="30"/>
      <c r="K301" s="16">
        <v>4</v>
      </c>
      <c r="L301" s="14" t="e">
        <f t="shared" si="38"/>
        <v>#REF!</v>
      </c>
      <c r="M301" s="14">
        <v>1.5</v>
      </c>
      <c r="N301" s="14" t="e">
        <f t="shared" si="39"/>
        <v>#REF!</v>
      </c>
      <c r="O301" s="14"/>
      <c r="P301" s="14" t="e">
        <f t="shared" si="40"/>
        <v>#REF!</v>
      </c>
      <c r="Q301" s="14">
        <f t="shared" si="41"/>
        <v>160</v>
      </c>
      <c r="R301" s="14">
        <f t="shared" si="42"/>
        <v>60</v>
      </c>
      <c r="S301" s="14">
        <f t="shared" si="43"/>
        <v>0</v>
      </c>
      <c r="T301" s="15" t="e">
        <f t="shared" si="44"/>
        <v>#REF!</v>
      </c>
    </row>
    <row r="302" spans="1:20" ht="16.5">
      <c r="A302" s="3" t="s">
        <v>1116</v>
      </c>
      <c r="B302" s="3" t="s">
        <v>1347</v>
      </c>
      <c r="C302" s="3" t="s">
        <v>1326</v>
      </c>
      <c r="D302" s="3" t="s">
        <v>1495</v>
      </c>
      <c r="E302" s="3" t="s">
        <v>27</v>
      </c>
      <c r="F302" s="4">
        <v>40</v>
      </c>
      <c r="G302" s="17" t="e">
        <f t="shared" si="45"/>
        <v>#REF!</v>
      </c>
      <c r="H302" s="20" t="e">
        <f t="shared" si="37"/>
        <v>#REF!</v>
      </c>
      <c r="I302" s="30"/>
      <c r="K302" s="16">
        <v>3</v>
      </c>
      <c r="L302" s="14" t="e">
        <f t="shared" si="38"/>
        <v>#REF!</v>
      </c>
      <c r="M302" s="14">
        <v>1</v>
      </c>
      <c r="N302" s="14" t="e">
        <f t="shared" si="39"/>
        <v>#REF!</v>
      </c>
      <c r="O302" s="14"/>
      <c r="P302" s="14" t="e">
        <f t="shared" si="40"/>
        <v>#REF!</v>
      </c>
      <c r="Q302" s="14">
        <f t="shared" si="41"/>
        <v>120</v>
      </c>
      <c r="R302" s="14">
        <f t="shared" si="42"/>
        <v>40</v>
      </c>
      <c r="S302" s="14">
        <f t="shared" si="43"/>
        <v>0</v>
      </c>
      <c r="T302" s="15" t="e">
        <f t="shared" si="44"/>
        <v>#REF!</v>
      </c>
    </row>
    <row r="303" spans="1:20" ht="33">
      <c r="A303" s="3" t="s">
        <v>1119</v>
      </c>
      <c r="B303" s="3" t="s">
        <v>1437</v>
      </c>
      <c r="C303" s="3" t="s">
        <v>1326</v>
      </c>
      <c r="D303" s="3" t="s">
        <v>1438</v>
      </c>
      <c r="E303" s="3" t="s">
        <v>1439</v>
      </c>
      <c r="F303" s="4">
        <v>10</v>
      </c>
      <c r="G303" s="17" t="e">
        <f t="shared" si="45"/>
        <v>#REF!</v>
      </c>
      <c r="H303" s="20" t="e">
        <f t="shared" si="37"/>
        <v>#REF!</v>
      </c>
      <c r="I303" s="30"/>
      <c r="K303" s="16">
        <v>5</v>
      </c>
      <c r="L303" s="14" t="e">
        <f t="shared" si="38"/>
        <v>#REF!</v>
      </c>
      <c r="M303" s="14"/>
      <c r="N303" s="14" t="e">
        <f t="shared" si="39"/>
        <v>#REF!</v>
      </c>
      <c r="O303" s="14"/>
      <c r="P303" s="14" t="e">
        <f t="shared" si="40"/>
        <v>#REF!</v>
      </c>
      <c r="Q303" s="14">
        <f t="shared" si="41"/>
        <v>50</v>
      </c>
      <c r="R303" s="14">
        <f t="shared" si="42"/>
        <v>0</v>
      </c>
      <c r="S303" s="14">
        <f t="shared" si="43"/>
        <v>0</v>
      </c>
      <c r="T303" s="15" t="e">
        <f t="shared" si="44"/>
        <v>#REF!</v>
      </c>
    </row>
    <row r="304" spans="1:20" ht="33">
      <c r="A304" s="3" t="s">
        <v>1121</v>
      </c>
      <c r="B304" s="3" t="s">
        <v>1437</v>
      </c>
      <c r="C304" s="3" t="s">
        <v>1326</v>
      </c>
      <c r="D304" s="3" t="s">
        <v>1440</v>
      </c>
      <c r="E304" s="3" t="s">
        <v>1439</v>
      </c>
      <c r="F304" s="4">
        <v>40</v>
      </c>
      <c r="G304" s="17" t="e">
        <f t="shared" si="45"/>
        <v>#REF!</v>
      </c>
      <c r="H304" s="20" t="e">
        <f t="shared" si="37"/>
        <v>#REF!</v>
      </c>
      <c r="I304" s="30"/>
      <c r="K304" s="16">
        <v>4</v>
      </c>
      <c r="L304" s="14" t="e">
        <f t="shared" si="38"/>
        <v>#REF!</v>
      </c>
      <c r="M304" s="14"/>
      <c r="N304" s="14" t="e">
        <f t="shared" si="39"/>
        <v>#REF!</v>
      </c>
      <c r="O304" s="14"/>
      <c r="P304" s="14" t="e">
        <f t="shared" si="40"/>
        <v>#REF!</v>
      </c>
      <c r="Q304" s="14">
        <f t="shared" si="41"/>
        <v>160</v>
      </c>
      <c r="R304" s="14">
        <f t="shared" si="42"/>
        <v>0</v>
      </c>
      <c r="S304" s="14">
        <f t="shared" si="43"/>
        <v>0</v>
      </c>
      <c r="T304" s="15" t="e">
        <f t="shared" si="44"/>
        <v>#REF!</v>
      </c>
    </row>
    <row r="305" spans="1:20" ht="33">
      <c r="A305" s="3" t="s">
        <v>1123</v>
      </c>
      <c r="B305" s="3" t="s">
        <v>1496</v>
      </c>
      <c r="C305" s="3" t="s">
        <v>1326</v>
      </c>
      <c r="D305" s="3" t="s">
        <v>1497</v>
      </c>
      <c r="E305" s="3" t="s">
        <v>1439</v>
      </c>
      <c r="F305" s="4">
        <v>40</v>
      </c>
      <c r="G305" s="17" t="e">
        <f t="shared" si="45"/>
        <v>#REF!</v>
      </c>
      <c r="H305" s="20" t="e">
        <f t="shared" si="37"/>
        <v>#REF!</v>
      </c>
      <c r="I305" s="30"/>
      <c r="K305" s="16">
        <v>3</v>
      </c>
      <c r="L305" s="14" t="e">
        <f t="shared" si="38"/>
        <v>#REF!</v>
      </c>
      <c r="M305" s="14"/>
      <c r="N305" s="14" t="e">
        <f t="shared" si="39"/>
        <v>#REF!</v>
      </c>
      <c r="O305" s="14"/>
      <c r="P305" s="14" t="e">
        <f t="shared" si="40"/>
        <v>#REF!</v>
      </c>
      <c r="Q305" s="14">
        <f t="shared" si="41"/>
        <v>120</v>
      </c>
      <c r="R305" s="14">
        <f t="shared" si="42"/>
        <v>0</v>
      </c>
      <c r="S305" s="14">
        <f t="shared" si="43"/>
        <v>0</v>
      </c>
      <c r="T305" s="15" t="e">
        <f t="shared" si="44"/>
        <v>#REF!</v>
      </c>
    </row>
    <row r="306" spans="1:20" ht="33">
      <c r="A306" s="3" t="s">
        <v>1125</v>
      </c>
      <c r="B306" s="3" t="s">
        <v>1668</v>
      </c>
      <c r="C306" s="3" t="s">
        <v>1326</v>
      </c>
      <c r="D306" s="3" t="s">
        <v>1669</v>
      </c>
      <c r="E306" s="3" t="s">
        <v>1670</v>
      </c>
      <c r="F306" s="4">
        <v>1</v>
      </c>
      <c r="G306" s="17" t="e">
        <f t="shared" si="45"/>
        <v>#REF!</v>
      </c>
      <c r="H306" s="20" t="e">
        <f t="shared" si="37"/>
        <v>#REF!</v>
      </c>
      <c r="I306" s="30"/>
      <c r="K306" s="16">
        <v>15</v>
      </c>
      <c r="L306" s="14" t="e">
        <f t="shared" si="38"/>
        <v>#REF!</v>
      </c>
      <c r="M306" s="14"/>
      <c r="N306" s="14" t="e">
        <f t="shared" si="39"/>
        <v>#REF!</v>
      </c>
      <c r="O306" s="14"/>
      <c r="P306" s="14" t="e">
        <f t="shared" si="40"/>
        <v>#REF!</v>
      </c>
      <c r="Q306" s="14">
        <f t="shared" si="41"/>
        <v>15</v>
      </c>
      <c r="R306" s="14">
        <f t="shared" si="42"/>
        <v>0</v>
      </c>
      <c r="S306" s="14">
        <f t="shared" si="43"/>
        <v>0</v>
      </c>
      <c r="T306" s="15" t="e">
        <f t="shared" si="44"/>
        <v>#REF!</v>
      </c>
    </row>
    <row r="307" spans="1:20" ht="33">
      <c r="A307" s="3" t="s">
        <v>1127</v>
      </c>
      <c r="B307" s="3" t="s">
        <v>1671</v>
      </c>
      <c r="C307" s="3" t="s">
        <v>1326</v>
      </c>
      <c r="D307" s="3" t="s">
        <v>1672</v>
      </c>
      <c r="E307" s="3" t="s">
        <v>1670</v>
      </c>
      <c r="F307" s="4">
        <v>8</v>
      </c>
      <c r="G307" s="17" t="e">
        <f t="shared" si="45"/>
        <v>#REF!</v>
      </c>
      <c r="H307" s="20" t="e">
        <f t="shared" si="37"/>
        <v>#REF!</v>
      </c>
      <c r="I307" s="30"/>
      <c r="K307" s="16">
        <v>5</v>
      </c>
      <c r="L307" s="14" t="e">
        <f t="shared" si="38"/>
        <v>#REF!</v>
      </c>
      <c r="M307" s="14"/>
      <c r="N307" s="14" t="e">
        <f t="shared" si="39"/>
        <v>#REF!</v>
      </c>
      <c r="O307" s="14"/>
      <c r="P307" s="14" t="e">
        <f t="shared" si="40"/>
        <v>#REF!</v>
      </c>
      <c r="Q307" s="14">
        <f t="shared" si="41"/>
        <v>40</v>
      </c>
      <c r="R307" s="14">
        <f t="shared" si="42"/>
        <v>0</v>
      </c>
      <c r="S307" s="14">
        <f t="shared" si="43"/>
        <v>0</v>
      </c>
      <c r="T307" s="15" t="e">
        <f t="shared" si="44"/>
        <v>#REF!</v>
      </c>
    </row>
    <row r="308" spans="1:20" ht="42.75">
      <c r="A308" s="6"/>
      <c r="B308" s="6"/>
      <c r="C308" s="6"/>
      <c r="D308" s="6" t="s">
        <v>1712</v>
      </c>
      <c r="E308" s="6"/>
      <c r="F308" s="6"/>
      <c r="G308" s="6"/>
      <c r="H308" s="21" t="e">
        <f>SUBTOTAL(9,H295:H307)</f>
        <v>#REF!</v>
      </c>
      <c r="I308" s="31"/>
      <c r="K308" s="16"/>
      <c r="L308" s="14" t="e">
        <f t="shared" si="38"/>
        <v>#REF!</v>
      </c>
      <c r="M308" s="14"/>
      <c r="N308" s="14" t="e">
        <f t="shared" si="39"/>
        <v>#REF!</v>
      </c>
      <c r="O308" s="14"/>
      <c r="P308" s="14" t="e">
        <f t="shared" si="40"/>
        <v>#REF!</v>
      </c>
      <c r="Q308" s="14">
        <f t="shared" si="41"/>
        <v>0</v>
      </c>
      <c r="R308" s="14">
        <f t="shared" si="42"/>
        <v>0</v>
      </c>
      <c r="S308" s="14">
        <f t="shared" si="43"/>
        <v>0</v>
      </c>
      <c r="T308" s="15" t="e">
        <f t="shared" si="44"/>
        <v>#REF!</v>
      </c>
    </row>
    <row r="309" spans="1:20" ht="28.5">
      <c r="A309" s="2" t="s">
        <v>1713</v>
      </c>
      <c r="B309" s="2"/>
      <c r="C309" s="2"/>
      <c r="D309" s="2" t="s">
        <v>1714</v>
      </c>
      <c r="E309" s="2"/>
      <c r="F309" s="2"/>
      <c r="G309" s="2"/>
      <c r="H309" s="19"/>
      <c r="I309" s="29"/>
      <c r="K309" s="16"/>
      <c r="L309" s="14" t="e">
        <f t="shared" si="38"/>
        <v>#REF!</v>
      </c>
      <c r="M309" s="14"/>
      <c r="N309" s="14" t="e">
        <f t="shared" si="39"/>
        <v>#REF!</v>
      </c>
      <c r="O309" s="14"/>
      <c r="P309" s="14" t="e">
        <f t="shared" si="40"/>
        <v>#REF!</v>
      </c>
      <c r="Q309" s="14">
        <f t="shared" si="41"/>
        <v>0</v>
      </c>
      <c r="R309" s="14">
        <f t="shared" si="42"/>
        <v>0</v>
      </c>
      <c r="S309" s="14">
        <f t="shared" si="43"/>
        <v>0</v>
      </c>
      <c r="T309" s="15" t="e">
        <f t="shared" si="44"/>
        <v>#REF!</v>
      </c>
    </row>
    <row r="310" spans="1:20" ht="33">
      <c r="A310" s="3" t="s">
        <v>1129</v>
      </c>
      <c r="B310" s="3" t="s">
        <v>1715</v>
      </c>
      <c r="C310" s="3" t="s">
        <v>1326</v>
      </c>
      <c r="D310" s="3" t="s">
        <v>1716</v>
      </c>
      <c r="E310" s="3" t="s">
        <v>27</v>
      </c>
      <c r="F310" s="4">
        <v>5</v>
      </c>
      <c r="G310" s="17" t="e">
        <f t="shared" si="45"/>
        <v>#REF!</v>
      </c>
      <c r="H310" s="20" t="e">
        <f t="shared" si="37"/>
        <v>#REF!</v>
      </c>
      <c r="I310" s="30"/>
      <c r="K310" s="16">
        <v>5</v>
      </c>
      <c r="L310" s="14" t="e">
        <f t="shared" si="38"/>
        <v>#REF!</v>
      </c>
      <c r="M310" s="14"/>
      <c r="N310" s="14" t="e">
        <f t="shared" si="39"/>
        <v>#REF!</v>
      </c>
      <c r="O310" s="14"/>
      <c r="P310" s="14" t="e">
        <f t="shared" si="40"/>
        <v>#REF!</v>
      </c>
      <c r="Q310" s="14">
        <f t="shared" si="41"/>
        <v>25</v>
      </c>
      <c r="R310" s="14">
        <f t="shared" si="42"/>
        <v>0</v>
      </c>
      <c r="S310" s="14">
        <f t="shared" si="43"/>
        <v>0</v>
      </c>
      <c r="T310" s="15" t="e">
        <f t="shared" si="44"/>
        <v>#REF!</v>
      </c>
    </row>
    <row r="311" spans="1:20" ht="33">
      <c r="A311" s="3" t="s">
        <v>1131</v>
      </c>
      <c r="B311" s="3" t="s">
        <v>1715</v>
      </c>
      <c r="C311" s="3" t="s">
        <v>1326</v>
      </c>
      <c r="D311" s="3" t="s">
        <v>1717</v>
      </c>
      <c r="E311" s="3" t="s">
        <v>27</v>
      </c>
      <c r="F311" s="4">
        <v>15</v>
      </c>
      <c r="G311" s="17" t="e">
        <f t="shared" si="45"/>
        <v>#REF!</v>
      </c>
      <c r="H311" s="20" t="e">
        <f t="shared" si="37"/>
        <v>#REF!</v>
      </c>
      <c r="I311" s="30"/>
      <c r="K311" s="16">
        <v>4</v>
      </c>
      <c r="L311" s="14" t="e">
        <f t="shared" si="38"/>
        <v>#REF!</v>
      </c>
      <c r="M311" s="14"/>
      <c r="N311" s="14" t="e">
        <f t="shared" si="39"/>
        <v>#REF!</v>
      </c>
      <c r="O311" s="14"/>
      <c r="P311" s="14" t="e">
        <f t="shared" si="40"/>
        <v>#REF!</v>
      </c>
      <c r="Q311" s="14">
        <f t="shared" si="41"/>
        <v>60</v>
      </c>
      <c r="R311" s="14">
        <f t="shared" si="42"/>
        <v>0</v>
      </c>
      <c r="S311" s="14">
        <f t="shared" si="43"/>
        <v>0</v>
      </c>
      <c r="T311" s="15" t="e">
        <f t="shared" si="44"/>
        <v>#REF!</v>
      </c>
    </row>
    <row r="312" spans="1:20" ht="33">
      <c r="A312" s="3" t="s">
        <v>1133</v>
      </c>
      <c r="B312" s="3" t="s">
        <v>1718</v>
      </c>
      <c r="C312" s="3" t="s">
        <v>1326</v>
      </c>
      <c r="D312" s="3" t="s">
        <v>1719</v>
      </c>
      <c r="E312" s="3" t="s">
        <v>27</v>
      </c>
      <c r="F312" s="4">
        <v>20</v>
      </c>
      <c r="G312" s="17" t="e">
        <f t="shared" si="45"/>
        <v>#REF!</v>
      </c>
      <c r="H312" s="20" t="e">
        <f t="shared" si="37"/>
        <v>#REF!</v>
      </c>
      <c r="I312" s="30"/>
      <c r="K312" s="16">
        <v>3</v>
      </c>
      <c r="L312" s="14" t="e">
        <f t="shared" si="38"/>
        <v>#REF!</v>
      </c>
      <c r="M312" s="14"/>
      <c r="N312" s="14" t="e">
        <f t="shared" si="39"/>
        <v>#REF!</v>
      </c>
      <c r="O312" s="14"/>
      <c r="P312" s="14" t="e">
        <f t="shared" si="40"/>
        <v>#REF!</v>
      </c>
      <c r="Q312" s="14">
        <f t="shared" si="41"/>
        <v>60</v>
      </c>
      <c r="R312" s="14">
        <f t="shared" si="42"/>
        <v>0</v>
      </c>
      <c r="S312" s="14">
        <f t="shared" si="43"/>
        <v>0</v>
      </c>
      <c r="T312" s="15" t="e">
        <f t="shared" si="44"/>
        <v>#REF!</v>
      </c>
    </row>
    <row r="313" spans="1:20" ht="49.5">
      <c r="A313" s="3" t="s">
        <v>1135</v>
      </c>
      <c r="B313" s="3" t="s">
        <v>1720</v>
      </c>
      <c r="C313" s="3" t="s">
        <v>1326</v>
      </c>
      <c r="D313" s="3" t="s">
        <v>1721</v>
      </c>
      <c r="E313" s="3" t="s">
        <v>27</v>
      </c>
      <c r="F313" s="4">
        <v>1</v>
      </c>
      <c r="G313" s="17" t="e">
        <f t="shared" si="45"/>
        <v>#REF!</v>
      </c>
      <c r="H313" s="20" t="e">
        <f t="shared" si="37"/>
        <v>#REF!</v>
      </c>
      <c r="I313" s="30"/>
      <c r="K313" s="16">
        <v>350</v>
      </c>
      <c r="L313" s="14" t="e">
        <f t="shared" si="38"/>
        <v>#REF!</v>
      </c>
      <c r="M313" s="14">
        <v>50</v>
      </c>
      <c r="N313" s="14" t="e">
        <f t="shared" si="39"/>
        <v>#REF!</v>
      </c>
      <c r="O313" s="14"/>
      <c r="P313" s="14" t="e">
        <f t="shared" si="40"/>
        <v>#REF!</v>
      </c>
      <c r="Q313" s="14">
        <f t="shared" si="41"/>
        <v>350</v>
      </c>
      <c r="R313" s="14">
        <f t="shared" si="42"/>
        <v>50</v>
      </c>
      <c r="S313" s="14">
        <f t="shared" si="43"/>
        <v>0</v>
      </c>
      <c r="T313" s="15" t="e">
        <f t="shared" si="44"/>
        <v>#REF!</v>
      </c>
    </row>
    <row r="314" spans="1:20" ht="66">
      <c r="A314" s="3" t="s">
        <v>1137</v>
      </c>
      <c r="B314" s="3" t="s">
        <v>1722</v>
      </c>
      <c r="C314" s="3" t="s">
        <v>1462</v>
      </c>
      <c r="D314" s="3" t="s">
        <v>1723</v>
      </c>
      <c r="E314" s="3" t="s">
        <v>25</v>
      </c>
      <c r="F314" s="4">
        <v>120</v>
      </c>
      <c r="G314" s="17" t="e">
        <f t="shared" si="45"/>
        <v>#REF!</v>
      </c>
      <c r="H314" s="20" t="e">
        <f t="shared" si="37"/>
        <v>#REF!</v>
      </c>
      <c r="I314" s="30"/>
      <c r="K314" s="16">
        <v>5</v>
      </c>
      <c r="L314" s="14" t="e">
        <f t="shared" si="38"/>
        <v>#REF!</v>
      </c>
      <c r="M314" s="14"/>
      <c r="N314" s="14" t="e">
        <f t="shared" si="39"/>
        <v>#REF!</v>
      </c>
      <c r="O314" s="14"/>
      <c r="P314" s="14" t="e">
        <f t="shared" si="40"/>
        <v>#REF!</v>
      </c>
      <c r="Q314" s="14">
        <f t="shared" si="41"/>
        <v>600</v>
      </c>
      <c r="R314" s="14">
        <f t="shared" si="42"/>
        <v>0</v>
      </c>
      <c r="S314" s="14">
        <f t="shared" si="43"/>
        <v>0</v>
      </c>
      <c r="T314" s="15" t="e">
        <f t="shared" si="44"/>
        <v>#REF!</v>
      </c>
    </row>
    <row r="315" spans="1:20" ht="33">
      <c r="A315" s="3" t="s">
        <v>1139</v>
      </c>
      <c r="B315" s="3" t="s">
        <v>1432</v>
      </c>
      <c r="C315" s="3" t="s">
        <v>1326</v>
      </c>
      <c r="D315" s="3" t="s">
        <v>1433</v>
      </c>
      <c r="E315" s="3" t="s">
        <v>27</v>
      </c>
      <c r="F315" s="4">
        <v>10</v>
      </c>
      <c r="G315" s="17" t="e">
        <f t="shared" si="45"/>
        <v>#REF!</v>
      </c>
      <c r="H315" s="20" t="e">
        <f t="shared" si="37"/>
        <v>#REF!</v>
      </c>
      <c r="I315" s="30"/>
      <c r="K315" s="16">
        <v>5</v>
      </c>
      <c r="L315" s="14" t="e">
        <f t="shared" si="38"/>
        <v>#REF!</v>
      </c>
      <c r="M315" s="14">
        <v>2</v>
      </c>
      <c r="N315" s="14" t="e">
        <f t="shared" si="39"/>
        <v>#REF!</v>
      </c>
      <c r="O315" s="14"/>
      <c r="P315" s="14" t="e">
        <f t="shared" si="40"/>
        <v>#REF!</v>
      </c>
      <c r="Q315" s="14">
        <f t="shared" si="41"/>
        <v>50</v>
      </c>
      <c r="R315" s="14">
        <f t="shared" si="42"/>
        <v>20</v>
      </c>
      <c r="S315" s="14">
        <f t="shared" si="43"/>
        <v>0</v>
      </c>
      <c r="T315" s="15" t="e">
        <f t="shared" si="44"/>
        <v>#REF!</v>
      </c>
    </row>
    <row r="316" spans="1:20" ht="33">
      <c r="A316" s="3" t="s">
        <v>1140</v>
      </c>
      <c r="B316" s="3" t="s">
        <v>1432</v>
      </c>
      <c r="C316" s="3" t="s">
        <v>1326</v>
      </c>
      <c r="D316" s="3" t="s">
        <v>1434</v>
      </c>
      <c r="E316" s="3" t="s">
        <v>27</v>
      </c>
      <c r="F316" s="4">
        <v>30</v>
      </c>
      <c r="G316" s="17" t="e">
        <f t="shared" si="45"/>
        <v>#REF!</v>
      </c>
      <c r="H316" s="20" t="e">
        <f t="shared" si="37"/>
        <v>#REF!</v>
      </c>
      <c r="I316" s="30"/>
      <c r="K316" s="16">
        <v>4</v>
      </c>
      <c r="L316" s="14" t="e">
        <f t="shared" si="38"/>
        <v>#REF!</v>
      </c>
      <c r="M316" s="14">
        <v>1.5</v>
      </c>
      <c r="N316" s="14" t="e">
        <f t="shared" si="39"/>
        <v>#REF!</v>
      </c>
      <c r="O316" s="14"/>
      <c r="P316" s="14" t="e">
        <f t="shared" si="40"/>
        <v>#REF!</v>
      </c>
      <c r="Q316" s="14">
        <f t="shared" si="41"/>
        <v>120</v>
      </c>
      <c r="R316" s="14">
        <f t="shared" si="42"/>
        <v>45</v>
      </c>
      <c r="S316" s="14">
        <f t="shared" si="43"/>
        <v>0</v>
      </c>
      <c r="T316" s="15" t="e">
        <f t="shared" si="44"/>
        <v>#REF!</v>
      </c>
    </row>
    <row r="317" spans="1:20" ht="16.5">
      <c r="A317" s="3" t="s">
        <v>1145</v>
      </c>
      <c r="B317" s="3" t="s">
        <v>1347</v>
      </c>
      <c r="C317" s="3" t="s">
        <v>1326</v>
      </c>
      <c r="D317" s="3" t="s">
        <v>1495</v>
      </c>
      <c r="E317" s="3" t="s">
        <v>27</v>
      </c>
      <c r="F317" s="4">
        <v>40</v>
      </c>
      <c r="G317" s="17" t="e">
        <f t="shared" si="45"/>
        <v>#REF!</v>
      </c>
      <c r="H317" s="20" t="e">
        <f t="shared" si="37"/>
        <v>#REF!</v>
      </c>
      <c r="I317" s="30"/>
      <c r="K317" s="16">
        <v>3</v>
      </c>
      <c r="L317" s="14" t="e">
        <f t="shared" si="38"/>
        <v>#REF!</v>
      </c>
      <c r="M317" s="14">
        <v>1</v>
      </c>
      <c r="N317" s="14" t="e">
        <f t="shared" si="39"/>
        <v>#REF!</v>
      </c>
      <c r="O317" s="14"/>
      <c r="P317" s="14" t="e">
        <f t="shared" si="40"/>
        <v>#REF!</v>
      </c>
      <c r="Q317" s="14">
        <f t="shared" si="41"/>
        <v>120</v>
      </c>
      <c r="R317" s="14">
        <f t="shared" si="42"/>
        <v>40</v>
      </c>
      <c r="S317" s="14">
        <f t="shared" si="43"/>
        <v>0</v>
      </c>
      <c r="T317" s="15" t="e">
        <f t="shared" si="44"/>
        <v>#REF!</v>
      </c>
    </row>
    <row r="318" spans="1:20" ht="33">
      <c r="A318" s="3" t="s">
        <v>1148</v>
      </c>
      <c r="B318" s="3" t="s">
        <v>1437</v>
      </c>
      <c r="C318" s="3" t="s">
        <v>1326</v>
      </c>
      <c r="D318" s="3" t="s">
        <v>1438</v>
      </c>
      <c r="E318" s="3" t="s">
        <v>1439</v>
      </c>
      <c r="F318" s="4">
        <v>10</v>
      </c>
      <c r="G318" s="17" t="e">
        <f t="shared" si="45"/>
        <v>#REF!</v>
      </c>
      <c r="H318" s="20" t="e">
        <f t="shared" si="37"/>
        <v>#REF!</v>
      </c>
      <c r="I318" s="30"/>
      <c r="K318" s="16">
        <v>5</v>
      </c>
      <c r="L318" s="14" t="e">
        <f t="shared" si="38"/>
        <v>#REF!</v>
      </c>
      <c r="M318" s="14"/>
      <c r="N318" s="14" t="e">
        <f t="shared" si="39"/>
        <v>#REF!</v>
      </c>
      <c r="O318" s="14"/>
      <c r="P318" s="14" t="e">
        <f t="shared" si="40"/>
        <v>#REF!</v>
      </c>
      <c r="Q318" s="14">
        <f t="shared" si="41"/>
        <v>50</v>
      </c>
      <c r="R318" s="14">
        <f t="shared" si="42"/>
        <v>0</v>
      </c>
      <c r="S318" s="14">
        <f t="shared" si="43"/>
        <v>0</v>
      </c>
      <c r="T318" s="15" t="e">
        <f t="shared" si="44"/>
        <v>#REF!</v>
      </c>
    </row>
    <row r="319" spans="1:20" ht="33">
      <c r="A319" s="3" t="s">
        <v>1150</v>
      </c>
      <c r="B319" s="3" t="s">
        <v>1437</v>
      </c>
      <c r="C319" s="3" t="s">
        <v>1326</v>
      </c>
      <c r="D319" s="3" t="s">
        <v>1440</v>
      </c>
      <c r="E319" s="3" t="s">
        <v>1439</v>
      </c>
      <c r="F319" s="4">
        <v>30</v>
      </c>
      <c r="G319" s="17" t="e">
        <f t="shared" si="45"/>
        <v>#REF!</v>
      </c>
      <c r="H319" s="20" t="e">
        <f t="shared" si="37"/>
        <v>#REF!</v>
      </c>
      <c r="I319" s="30"/>
      <c r="K319" s="16">
        <v>4</v>
      </c>
      <c r="L319" s="14" t="e">
        <f t="shared" si="38"/>
        <v>#REF!</v>
      </c>
      <c r="M319" s="14"/>
      <c r="N319" s="14" t="e">
        <f t="shared" si="39"/>
        <v>#REF!</v>
      </c>
      <c r="O319" s="14"/>
      <c r="P319" s="14" t="e">
        <f t="shared" si="40"/>
        <v>#REF!</v>
      </c>
      <c r="Q319" s="14">
        <f t="shared" si="41"/>
        <v>120</v>
      </c>
      <c r="R319" s="14">
        <f t="shared" si="42"/>
        <v>0</v>
      </c>
      <c r="S319" s="14">
        <f t="shared" si="43"/>
        <v>0</v>
      </c>
      <c r="T319" s="15" t="e">
        <f t="shared" si="44"/>
        <v>#REF!</v>
      </c>
    </row>
    <row r="320" spans="1:20" ht="33">
      <c r="A320" s="3" t="s">
        <v>1152</v>
      </c>
      <c r="B320" s="3" t="s">
        <v>1496</v>
      </c>
      <c r="C320" s="3" t="s">
        <v>1326</v>
      </c>
      <c r="D320" s="3" t="s">
        <v>1497</v>
      </c>
      <c r="E320" s="3" t="s">
        <v>1439</v>
      </c>
      <c r="F320" s="4">
        <v>40</v>
      </c>
      <c r="G320" s="17" t="e">
        <f t="shared" si="45"/>
        <v>#REF!</v>
      </c>
      <c r="H320" s="20" t="e">
        <f t="shared" si="37"/>
        <v>#REF!</v>
      </c>
      <c r="I320" s="30"/>
      <c r="K320" s="16">
        <v>3</v>
      </c>
      <c r="L320" s="14" t="e">
        <f t="shared" si="38"/>
        <v>#REF!</v>
      </c>
      <c r="M320" s="14"/>
      <c r="N320" s="14" t="e">
        <f t="shared" si="39"/>
        <v>#REF!</v>
      </c>
      <c r="O320" s="14"/>
      <c r="P320" s="14" t="e">
        <f t="shared" si="40"/>
        <v>#REF!</v>
      </c>
      <c r="Q320" s="14">
        <f t="shared" si="41"/>
        <v>120</v>
      </c>
      <c r="R320" s="14">
        <f t="shared" si="42"/>
        <v>0</v>
      </c>
      <c r="S320" s="14">
        <f t="shared" si="43"/>
        <v>0</v>
      </c>
      <c r="T320" s="15" t="e">
        <f t="shared" si="44"/>
        <v>#REF!</v>
      </c>
    </row>
    <row r="321" spans="1:20" ht="33">
      <c r="A321" s="3" t="s">
        <v>1154</v>
      </c>
      <c r="B321" s="3" t="s">
        <v>1668</v>
      </c>
      <c r="C321" s="3" t="s">
        <v>1326</v>
      </c>
      <c r="D321" s="3" t="s">
        <v>1669</v>
      </c>
      <c r="E321" s="3" t="s">
        <v>1670</v>
      </c>
      <c r="F321" s="4">
        <v>1</v>
      </c>
      <c r="G321" s="17" t="e">
        <f t="shared" si="45"/>
        <v>#REF!</v>
      </c>
      <c r="H321" s="20" t="e">
        <f t="shared" si="37"/>
        <v>#REF!</v>
      </c>
      <c r="I321" s="30"/>
      <c r="K321" s="16">
        <v>15</v>
      </c>
      <c r="L321" s="14" t="e">
        <f t="shared" si="38"/>
        <v>#REF!</v>
      </c>
      <c r="M321" s="14"/>
      <c r="N321" s="14" t="e">
        <f t="shared" si="39"/>
        <v>#REF!</v>
      </c>
      <c r="O321" s="14"/>
      <c r="P321" s="14" t="e">
        <f t="shared" si="40"/>
        <v>#REF!</v>
      </c>
      <c r="Q321" s="14">
        <f t="shared" si="41"/>
        <v>15</v>
      </c>
      <c r="R321" s="14">
        <f t="shared" si="42"/>
        <v>0</v>
      </c>
      <c r="S321" s="14">
        <f t="shared" si="43"/>
        <v>0</v>
      </c>
      <c r="T321" s="15" t="e">
        <f t="shared" si="44"/>
        <v>#REF!</v>
      </c>
    </row>
    <row r="322" spans="1:20" ht="33">
      <c r="A322" s="3" t="s">
        <v>1156</v>
      </c>
      <c r="B322" s="3" t="s">
        <v>1671</v>
      </c>
      <c r="C322" s="3" t="s">
        <v>1326</v>
      </c>
      <c r="D322" s="3" t="s">
        <v>1672</v>
      </c>
      <c r="E322" s="3" t="s">
        <v>1670</v>
      </c>
      <c r="F322" s="4">
        <v>7</v>
      </c>
      <c r="G322" s="17" t="e">
        <f t="shared" si="45"/>
        <v>#REF!</v>
      </c>
      <c r="H322" s="20" t="e">
        <f t="shared" si="37"/>
        <v>#REF!</v>
      </c>
      <c r="I322" s="30"/>
      <c r="K322" s="16">
        <v>5</v>
      </c>
      <c r="L322" s="14" t="e">
        <f t="shared" si="38"/>
        <v>#REF!</v>
      </c>
      <c r="M322" s="14"/>
      <c r="N322" s="14" t="e">
        <f t="shared" si="39"/>
        <v>#REF!</v>
      </c>
      <c r="O322" s="14"/>
      <c r="P322" s="14" t="e">
        <f t="shared" si="40"/>
        <v>#REF!</v>
      </c>
      <c r="Q322" s="14">
        <f t="shared" si="41"/>
        <v>35</v>
      </c>
      <c r="R322" s="14">
        <f t="shared" si="42"/>
        <v>0</v>
      </c>
      <c r="S322" s="14">
        <f t="shared" si="43"/>
        <v>0</v>
      </c>
      <c r="T322" s="15" t="e">
        <f t="shared" si="44"/>
        <v>#REF!</v>
      </c>
    </row>
    <row r="323" spans="1:20" ht="28.5">
      <c r="A323" s="6"/>
      <c r="B323" s="6"/>
      <c r="C323" s="6"/>
      <c r="D323" s="6" t="s">
        <v>1724</v>
      </c>
      <c r="E323" s="6"/>
      <c r="F323" s="6"/>
      <c r="G323" s="6"/>
      <c r="H323" s="21" t="e">
        <f>SUBTOTAL(9,H310:H322)</f>
        <v>#REF!</v>
      </c>
      <c r="I323" s="31"/>
      <c r="K323" s="16"/>
      <c r="L323" s="14" t="e">
        <f t="shared" si="38"/>
        <v>#REF!</v>
      </c>
      <c r="M323" s="14"/>
      <c r="N323" s="14" t="e">
        <f t="shared" si="39"/>
        <v>#REF!</v>
      </c>
      <c r="O323" s="14"/>
      <c r="P323" s="14" t="e">
        <f t="shared" si="40"/>
        <v>#REF!</v>
      </c>
      <c r="Q323" s="14">
        <f t="shared" si="41"/>
        <v>0</v>
      </c>
      <c r="R323" s="14">
        <f t="shared" si="42"/>
        <v>0</v>
      </c>
      <c r="S323" s="14">
        <f t="shared" si="43"/>
        <v>0</v>
      </c>
      <c r="T323" s="15" t="e">
        <f t="shared" si="44"/>
        <v>#REF!</v>
      </c>
    </row>
    <row r="324" spans="1:20">
      <c r="A324" s="6"/>
      <c r="B324" s="6"/>
      <c r="C324" s="6"/>
      <c r="D324" s="6" t="s">
        <v>1725</v>
      </c>
      <c r="E324" s="6"/>
      <c r="F324" s="6"/>
      <c r="G324" s="6"/>
      <c r="H324" s="21"/>
      <c r="I324" s="31"/>
      <c r="K324" s="16"/>
      <c r="L324" s="14" t="e">
        <f t="shared" si="38"/>
        <v>#REF!</v>
      </c>
      <c r="M324" s="14"/>
      <c r="N324" s="14" t="e">
        <f t="shared" si="39"/>
        <v>#REF!</v>
      </c>
      <c r="O324" s="14"/>
      <c r="P324" s="14" t="e">
        <f t="shared" si="40"/>
        <v>#REF!</v>
      </c>
      <c r="Q324" s="14">
        <f t="shared" si="41"/>
        <v>0</v>
      </c>
      <c r="R324" s="14">
        <f t="shared" si="42"/>
        <v>0</v>
      </c>
      <c r="S324" s="14">
        <f t="shared" si="43"/>
        <v>0</v>
      </c>
      <c r="T324" s="15" t="e">
        <f t="shared" si="44"/>
        <v>#REF!</v>
      </c>
    </row>
    <row r="325" spans="1:20">
      <c r="A325" s="6"/>
      <c r="B325" s="6"/>
      <c r="C325" s="6"/>
      <c r="D325" s="6" t="s">
        <v>1726</v>
      </c>
      <c r="E325" s="6"/>
      <c r="F325" s="6"/>
      <c r="G325" s="6"/>
      <c r="H325" s="21"/>
      <c r="I325" s="31"/>
      <c r="K325" s="16"/>
      <c r="L325" s="14" t="e">
        <f t="shared" ref="L325:L388" si="46">K325+K325*$U$1</f>
        <v>#REF!</v>
      </c>
      <c r="M325" s="14"/>
      <c r="N325" s="14" t="e">
        <f t="shared" ref="N325:N388" si="47">M325+M325*$U$1</f>
        <v>#REF!</v>
      </c>
      <c r="O325" s="14"/>
      <c r="P325" s="14" t="e">
        <f t="shared" ref="P325:P388" si="48">O325+O325*$U$1</f>
        <v>#REF!</v>
      </c>
      <c r="Q325" s="14">
        <f t="shared" ref="Q325:Q388" si="49">$F325*K325</f>
        <v>0</v>
      </c>
      <c r="R325" s="14">
        <f t="shared" ref="R325:R388" si="50">$F325*M325</f>
        <v>0</v>
      </c>
      <c r="S325" s="14">
        <f t="shared" ref="S325:S388" si="51">$F325*O325</f>
        <v>0</v>
      </c>
      <c r="T325" s="15" t="e">
        <f t="shared" ref="T325:T388" si="52">(Q325+R325+S325)+(Q325+R325+S325)*$U$1</f>
        <v>#REF!</v>
      </c>
    </row>
    <row r="326" spans="1:20">
      <c r="A326" s="2" t="s">
        <v>9</v>
      </c>
      <c r="B326" s="2"/>
      <c r="C326" s="2"/>
      <c r="D326" s="2" t="s">
        <v>1727</v>
      </c>
      <c r="E326" s="2"/>
      <c r="F326" s="2"/>
      <c r="G326" s="2"/>
      <c r="H326" s="19"/>
      <c r="I326" s="29"/>
      <c r="K326" s="16"/>
      <c r="L326" s="14" t="e">
        <f t="shared" si="46"/>
        <v>#REF!</v>
      </c>
      <c r="M326" s="14"/>
      <c r="N326" s="14" t="e">
        <f t="shared" si="47"/>
        <v>#REF!</v>
      </c>
      <c r="O326" s="14"/>
      <c r="P326" s="14" t="e">
        <f t="shared" si="48"/>
        <v>#REF!</v>
      </c>
      <c r="Q326" s="14">
        <f t="shared" si="49"/>
        <v>0</v>
      </c>
      <c r="R326" s="14">
        <f t="shared" si="50"/>
        <v>0</v>
      </c>
      <c r="S326" s="14">
        <f t="shared" si="51"/>
        <v>0</v>
      </c>
      <c r="T326" s="15" t="e">
        <f t="shared" si="52"/>
        <v>#REF!</v>
      </c>
    </row>
    <row r="327" spans="1:20">
      <c r="A327" s="2" t="s">
        <v>97</v>
      </c>
      <c r="B327" s="2"/>
      <c r="C327" s="2"/>
      <c r="D327" s="2" t="s">
        <v>152</v>
      </c>
      <c r="E327" s="2"/>
      <c r="F327" s="2"/>
      <c r="G327" s="2"/>
      <c r="H327" s="19"/>
      <c r="I327" s="29"/>
      <c r="K327" s="16"/>
      <c r="L327" s="14" t="e">
        <f t="shared" si="46"/>
        <v>#REF!</v>
      </c>
      <c r="M327" s="14"/>
      <c r="N327" s="14" t="e">
        <f t="shared" si="47"/>
        <v>#REF!</v>
      </c>
      <c r="O327" s="14"/>
      <c r="P327" s="14" t="e">
        <f t="shared" si="48"/>
        <v>#REF!</v>
      </c>
      <c r="Q327" s="14">
        <f t="shared" si="49"/>
        <v>0</v>
      </c>
      <c r="R327" s="14">
        <f t="shared" si="50"/>
        <v>0</v>
      </c>
      <c r="S327" s="14">
        <f t="shared" si="51"/>
        <v>0</v>
      </c>
      <c r="T327" s="15" t="e">
        <f t="shared" si="52"/>
        <v>#REF!</v>
      </c>
    </row>
    <row r="328" spans="1:20" ht="33">
      <c r="A328" s="3" t="s">
        <v>1158</v>
      </c>
      <c r="B328" s="3" t="s">
        <v>731</v>
      </c>
      <c r="C328" s="3" t="s">
        <v>1326</v>
      </c>
      <c r="D328" s="3" t="s">
        <v>1399</v>
      </c>
      <c r="E328" s="3" t="s">
        <v>27</v>
      </c>
      <c r="F328" s="4">
        <v>90</v>
      </c>
      <c r="G328" s="17" t="e">
        <f t="shared" ref="G328:G389" si="53">L328+N328+P328</f>
        <v>#REF!</v>
      </c>
      <c r="H328" s="20" t="e">
        <f t="shared" ref="H328:H388" si="54">G328*F328</f>
        <v>#REF!</v>
      </c>
      <c r="I328" s="30"/>
      <c r="K328" s="16">
        <v>1</v>
      </c>
      <c r="L328" s="14" t="e">
        <f t="shared" si="46"/>
        <v>#REF!</v>
      </c>
      <c r="M328" s="14"/>
      <c r="N328" s="14" t="e">
        <f t="shared" si="47"/>
        <v>#REF!</v>
      </c>
      <c r="O328" s="14"/>
      <c r="P328" s="14" t="e">
        <f t="shared" si="48"/>
        <v>#REF!</v>
      </c>
      <c r="Q328" s="14">
        <f t="shared" si="49"/>
        <v>90</v>
      </c>
      <c r="R328" s="14">
        <f t="shared" si="50"/>
        <v>0</v>
      </c>
      <c r="S328" s="14">
        <f t="shared" si="51"/>
        <v>0</v>
      </c>
      <c r="T328" s="15" t="e">
        <f t="shared" si="52"/>
        <v>#REF!</v>
      </c>
    </row>
    <row r="329" spans="1:20" ht="33">
      <c r="A329" s="3" t="s">
        <v>1160</v>
      </c>
      <c r="B329" s="3" t="s">
        <v>1400</v>
      </c>
      <c r="C329" s="3" t="s">
        <v>1326</v>
      </c>
      <c r="D329" s="3" t="s">
        <v>1401</v>
      </c>
      <c r="E329" s="3" t="s">
        <v>27</v>
      </c>
      <c r="F329" s="4">
        <v>90</v>
      </c>
      <c r="G329" s="17" t="e">
        <f t="shared" si="53"/>
        <v>#REF!</v>
      </c>
      <c r="H329" s="20" t="e">
        <f t="shared" si="54"/>
        <v>#REF!</v>
      </c>
      <c r="I329" s="30"/>
      <c r="K329" s="16">
        <v>0.5</v>
      </c>
      <c r="L329" s="14" t="e">
        <f t="shared" si="46"/>
        <v>#REF!</v>
      </c>
      <c r="M329" s="14">
        <v>0.5</v>
      </c>
      <c r="N329" s="14" t="e">
        <f t="shared" si="47"/>
        <v>#REF!</v>
      </c>
      <c r="O329" s="14"/>
      <c r="P329" s="14" t="e">
        <f t="shared" si="48"/>
        <v>#REF!</v>
      </c>
      <c r="Q329" s="14">
        <f t="shared" si="49"/>
        <v>45</v>
      </c>
      <c r="R329" s="14">
        <f t="shared" si="50"/>
        <v>45</v>
      </c>
      <c r="S329" s="14">
        <f t="shared" si="51"/>
        <v>0</v>
      </c>
      <c r="T329" s="15" t="e">
        <f t="shared" si="52"/>
        <v>#REF!</v>
      </c>
    </row>
    <row r="330" spans="1:20" ht="33">
      <c r="A330" s="3" t="s">
        <v>1162</v>
      </c>
      <c r="B330" s="3" t="s">
        <v>1402</v>
      </c>
      <c r="C330" s="3" t="s">
        <v>1326</v>
      </c>
      <c r="D330" s="3" t="s">
        <v>1403</v>
      </c>
      <c r="E330" s="3" t="s">
        <v>27</v>
      </c>
      <c r="F330" s="4">
        <v>45</v>
      </c>
      <c r="G330" s="17" t="e">
        <f t="shared" si="53"/>
        <v>#REF!</v>
      </c>
      <c r="H330" s="20" t="e">
        <f t="shared" si="54"/>
        <v>#REF!</v>
      </c>
      <c r="I330" s="30"/>
      <c r="K330" s="16">
        <v>4</v>
      </c>
      <c r="L330" s="14" t="e">
        <f t="shared" si="46"/>
        <v>#REF!</v>
      </c>
      <c r="M330" s="14">
        <v>6</v>
      </c>
      <c r="N330" s="14" t="e">
        <f t="shared" si="47"/>
        <v>#REF!</v>
      </c>
      <c r="O330" s="14"/>
      <c r="P330" s="14" t="e">
        <f t="shared" si="48"/>
        <v>#REF!</v>
      </c>
      <c r="Q330" s="14">
        <f t="shared" si="49"/>
        <v>180</v>
      </c>
      <c r="R330" s="14">
        <f t="shared" si="50"/>
        <v>270</v>
      </c>
      <c r="S330" s="14">
        <f t="shared" si="51"/>
        <v>0</v>
      </c>
      <c r="T330" s="15" t="e">
        <f t="shared" si="52"/>
        <v>#REF!</v>
      </c>
    </row>
    <row r="331" spans="1:20" ht="33">
      <c r="A331" s="3" t="s">
        <v>1164</v>
      </c>
      <c r="B331" s="3" t="s">
        <v>1412</v>
      </c>
      <c r="C331" s="3" t="s">
        <v>1326</v>
      </c>
      <c r="D331" s="3" t="s">
        <v>1415</v>
      </c>
      <c r="E331" s="3" t="s">
        <v>25</v>
      </c>
      <c r="F331" s="4">
        <v>30</v>
      </c>
      <c r="G331" s="17" t="e">
        <f t="shared" si="53"/>
        <v>#REF!</v>
      </c>
      <c r="H331" s="20" t="e">
        <f t="shared" si="54"/>
        <v>#REF!</v>
      </c>
      <c r="I331" s="30"/>
      <c r="K331" s="16">
        <v>20</v>
      </c>
      <c r="L331" s="14" t="e">
        <f t="shared" si="46"/>
        <v>#REF!</v>
      </c>
      <c r="M331" s="14">
        <v>18</v>
      </c>
      <c r="N331" s="14" t="e">
        <f t="shared" si="47"/>
        <v>#REF!</v>
      </c>
      <c r="O331" s="14"/>
      <c r="P331" s="14" t="e">
        <f t="shared" si="48"/>
        <v>#REF!</v>
      </c>
      <c r="Q331" s="14">
        <f t="shared" si="49"/>
        <v>600</v>
      </c>
      <c r="R331" s="14">
        <f t="shared" si="50"/>
        <v>540</v>
      </c>
      <c r="S331" s="14">
        <f t="shared" si="51"/>
        <v>0</v>
      </c>
      <c r="T331" s="15" t="e">
        <f t="shared" si="52"/>
        <v>#REF!</v>
      </c>
    </row>
    <row r="332" spans="1:20">
      <c r="A332" s="6"/>
      <c r="B332" s="6"/>
      <c r="C332" s="6"/>
      <c r="D332" s="6" t="s">
        <v>1728</v>
      </c>
      <c r="E332" s="6"/>
      <c r="F332" s="6"/>
      <c r="G332" s="6"/>
      <c r="H332" s="21"/>
      <c r="I332" s="31"/>
      <c r="K332" s="16"/>
      <c r="L332" s="14" t="e">
        <f t="shared" si="46"/>
        <v>#REF!</v>
      </c>
      <c r="M332" s="14"/>
      <c r="N332" s="14" t="e">
        <f t="shared" si="47"/>
        <v>#REF!</v>
      </c>
      <c r="O332" s="14"/>
      <c r="P332" s="14" t="e">
        <f t="shared" si="48"/>
        <v>#REF!</v>
      </c>
      <c r="Q332" s="14">
        <f t="shared" si="49"/>
        <v>0</v>
      </c>
      <c r="R332" s="14">
        <f t="shared" si="50"/>
        <v>0</v>
      </c>
      <c r="S332" s="14">
        <f t="shared" si="51"/>
        <v>0</v>
      </c>
      <c r="T332" s="15" t="e">
        <f t="shared" si="52"/>
        <v>#REF!</v>
      </c>
    </row>
    <row r="333" spans="1:20" ht="42.75">
      <c r="A333" s="2" t="s">
        <v>98</v>
      </c>
      <c r="B333" s="2"/>
      <c r="C333" s="2"/>
      <c r="D333" s="2" t="s">
        <v>1729</v>
      </c>
      <c r="E333" s="2"/>
      <c r="F333" s="2"/>
      <c r="G333" s="2"/>
      <c r="H333" s="19"/>
      <c r="I333" s="29"/>
      <c r="K333" s="16"/>
      <c r="L333" s="14" t="e">
        <f t="shared" si="46"/>
        <v>#REF!</v>
      </c>
      <c r="M333" s="14"/>
      <c r="N333" s="14" t="e">
        <f t="shared" si="47"/>
        <v>#REF!</v>
      </c>
      <c r="O333" s="14"/>
      <c r="P333" s="14" t="e">
        <f t="shared" si="48"/>
        <v>#REF!</v>
      </c>
      <c r="Q333" s="14">
        <f t="shared" si="49"/>
        <v>0</v>
      </c>
      <c r="R333" s="14">
        <f t="shared" si="50"/>
        <v>0</v>
      </c>
      <c r="S333" s="14">
        <f t="shared" si="51"/>
        <v>0</v>
      </c>
      <c r="T333" s="15" t="e">
        <f t="shared" si="52"/>
        <v>#REF!</v>
      </c>
    </row>
    <row r="334" spans="1:20" ht="16.5">
      <c r="A334" s="3" t="s">
        <v>1166</v>
      </c>
      <c r="B334" s="3" t="s">
        <v>1446</v>
      </c>
      <c r="C334" s="3" t="s">
        <v>1326</v>
      </c>
      <c r="D334" s="3" t="s">
        <v>1730</v>
      </c>
      <c r="E334" s="3" t="s">
        <v>27</v>
      </c>
      <c r="F334" s="4">
        <v>1</v>
      </c>
      <c r="G334" s="17" t="e">
        <f t="shared" si="53"/>
        <v>#REF!</v>
      </c>
      <c r="H334" s="20" t="e">
        <f t="shared" si="54"/>
        <v>#REF!</v>
      </c>
      <c r="I334" s="30"/>
      <c r="K334" s="16">
        <f>M334*15%</f>
        <v>675</v>
      </c>
      <c r="L334" s="14" t="e">
        <f t="shared" si="46"/>
        <v>#REF!</v>
      </c>
      <c r="M334" s="14">
        <v>4500</v>
      </c>
      <c r="N334" s="14" t="e">
        <f t="shared" si="47"/>
        <v>#REF!</v>
      </c>
      <c r="O334" s="14"/>
      <c r="P334" s="14" t="e">
        <f t="shared" si="48"/>
        <v>#REF!</v>
      </c>
      <c r="Q334" s="14">
        <f t="shared" si="49"/>
        <v>675</v>
      </c>
      <c r="R334" s="14">
        <f t="shared" si="50"/>
        <v>4500</v>
      </c>
      <c r="S334" s="14">
        <f t="shared" si="51"/>
        <v>0</v>
      </c>
      <c r="T334" s="15" t="e">
        <f t="shared" si="52"/>
        <v>#REF!</v>
      </c>
    </row>
    <row r="335" spans="1:20" ht="33">
      <c r="A335" s="3" t="s">
        <v>1168</v>
      </c>
      <c r="B335" s="3" t="s">
        <v>1641</v>
      </c>
      <c r="C335" s="3" t="s">
        <v>1326</v>
      </c>
      <c r="D335" s="3" t="s">
        <v>1731</v>
      </c>
      <c r="E335" s="3" t="s">
        <v>27</v>
      </c>
      <c r="F335" s="4">
        <v>1</v>
      </c>
      <c r="G335" s="17" t="e">
        <f t="shared" si="53"/>
        <v>#REF!</v>
      </c>
      <c r="H335" s="20" t="e">
        <f t="shared" si="54"/>
        <v>#REF!</v>
      </c>
      <c r="I335" s="30"/>
      <c r="K335" s="16">
        <v>50</v>
      </c>
      <c r="L335" s="14" t="e">
        <f t="shared" si="46"/>
        <v>#REF!</v>
      </c>
      <c r="M335" s="14">
        <v>350</v>
      </c>
      <c r="N335" s="14" t="e">
        <f t="shared" si="47"/>
        <v>#REF!</v>
      </c>
      <c r="O335" s="14"/>
      <c r="P335" s="14" t="e">
        <f t="shared" si="48"/>
        <v>#REF!</v>
      </c>
      <c r="Q335" s="14">
        <f t="shared" si="49"/>
        <v>50</v>
      </c>
      <c r="R335" s="14">
        <f t="shared" si="50"/>
        <v>350</v>
      </c>
      <c r="S335" s="14">
        <f t="shared" si="51"/>
        <v>0</v>
      </c>
      <c r="T335" s="15" t="e">
        <f t="shared" si="52"/>
        <v>#REF!</v>
      </c>
    </row>
    <row r="336" spans="1:20" ht="33">
      <c r="A336" s="3" t="s">
        <v>1170</v>
      </c>
      <c r="B336" s="3" t="s">
        <v>1373</v>
      </c>
      <c r="C336" s="3" t="s">
        <v>1326</v>
      </c>
      <c r="D336" s="3" t="s">
        <v>1732</v>
      </c>
      <c r="E336" s="3" t="s">
        <v>25</v>
      </c>
      <c r="F336" s="4">
        <v>30</v>
      </c>
      <c r="G336" s="17" t="e">
        <f t="shared" si="53"/>
        <v>#REF!</v>
      </c>
      <c r="H336" s="20" t="e">
        <f t="shared" si="54"/>
        <v>#REF!</v>
      </c>
      <c r="I336" s="30"/>
      <c r="K336" s="16">
        <v>5</v>
      </c>
      <c r="L336" s="14" t="e">
        <f t="shared" si="46"/>
        <v>#REF!</v>
      </c>
      <c r="M336" s="14">
        <v>5.5</v>
      </c>
      <c r="N336" s="14" t="e">
        <f t="shared" si="47"/>
        <v>#REF!</v>
      </c>
      <c r="O336" s="14"/>
      <c r="P336" s="14" t="e">
        <f t="shared" si="48"/>
        <v>#REF!</v>
      </c>
      <c r="Q336" s="14">
        <f t="shared" si="49"/>
        <v>150</v>
      </c>
      <c r="R336" s="14">
        <f t="shared" si="50"/>
        <v>165</v>
      </c>
      <c r="S336" s="14">
        <f t="shared" si="51"/>
        <v>0</v>
      </c>
      <c r="T336" s="15" t="e">
        <f t="shared" si="52"/>
        <v>#REF!</v>
      </c>
    </row>
    <row r="337" spans="1:20" ht="33">
      <c r="A337" s="3" t="s">
        <v>1172</v>
      </c>
      <c r="B337" s="3" t="s">
        <v>1373</v>
      </c>
      <c r="C337" s="3" t="s">
        <v>1326</v>
      </c>
      <c r="D337" s="3" t="s">
        <v>1733</v>
      </c>
      <c r="E337" s="3" t="s">
        <v>25</v>
      </c>
      <c r="F337" s="4">
        <v>20</v>
      </c>
      <c r="G337" s="17" t="e">
        <f t="shared" si="53"/>
        <v>#REF!</v>
      </c>
      <c r="H337" s="20" t="e">
        <f t="shared" si="54"/>
        <v>#REF!</v>
      </c>
      <c r="I337" s="30"/>
      <c r="K337" s="16">
        <v>4</v>
      </c>
      <c r="L337" s="14" t="e">
        <f t="shared" si="46"/>
        <v>#REF!</v>
      </c>
      <c r="M337" s="14">
        <v>3.5</v>
      </c>
      <c r="N337" s="14" t="e">
        <f t="shared" si="47"/>
        <v>#REF!</v>
      </c>
      <c r="O337" s="14"/>
      <c r="P337" s="14" t="e">
        <f t="shared" si="48"/>
        <v>#REF!</v>
      </c>
      <c r="Q337" s="14">
        <f t="shared" si="49"/>
        <v>80</v>
      </c>
      <c r="R337" s="14">
        <f t="shared" si="50"/>
        <v>70</v>
      </c>
      <c r="S337" s="14">
        <f t="shared" si="51"/>
        <v>0</v>
      </c>
      <c r="T337" s="15" t="e">
        <f t="shared" si="52"/>
        <v>#REF!</v>
      </c>
    </row>
    <row r="338" spans="1:20" ht="33">
      <c r="A338" s="3" t="s">
        <v>1174</v>
      </c>
      <c r="B338" s="3" t="s">
        <v>1373</v>
      </c>
      <c r="C338" s="3" t="s">
        <v>1326</v>
      </c>
      <c r="D338" s="3" t="s">
        <v>1734</v>
      </c>
      <c r="E338" s="3" t="s">
        <v>25</v>
      </c>
      <c r="F338" s="4">
        <v>90</v>
      </c>
      <c r="G338" s="17" t="e">
        <f t="shared" si="53"/>
        <v>#REF!</v>
      </c>
      <c r="H338" s="20" t="e">
        <f t="shared" si="54"/>
        <v>#REF!</v>
      </c>
      <c r="I338" s="30"/>
      <c r="K338" s="16">
        <v>4</v>
      </c>
      <c r="L338" s="14" t="e">
        <f t="shared" si="46"/>
        <v>#REF!</v>
      </c>
      <c r="M338" s="14">
        <v>3.5</v>
      </c>
      <c r="N338" s="14" t="e">
        <f t="shared" si="47"/>
        <v>#REF!</v>
      </c>
      <c r="O338" s="14"/>
      <c r="P338" s="14" t="e">
        <f t="shared" si="48"/>
        <v>#REF!</v>
      </c>
      <c r="Q338" s="14">
        <f t="shared" si="49"/>
        <v>360</v>
      </c>
      <c r="R338" s="14">
        <f t="shared" si="50"/>
        <v>315</v>
      </c>
      <c r="S338" s="14">
        <f t="shared" si="51"/>
        <v>0</v>
      </c>
      <c r="T338" s="15" t="e">
        <f t="shared" si="52"/>
        <v>#REF!</v>
      </c>
    </row>
    <row r="339" spans="1:20" ht="33">
      <c r="A339" s="3" t="s">
        <v>1176</v>
      </c>
      <c r="B339" s="3" t="s">
        <v>1373</v>
      </c>
      <c r="C339" s="3" t="s">
        <v>1326</v>
      </c>
      <c r="D339" s="3" t="s">
        <v>1735</v>
      </c>
      <c r="E339" s="3" t="s">
        <v>25</v>
      </c>
      <c r="F339" s="4">
        <v>50</v>
      </c>
      <c r="G339" s="17" t="e">
        <f t="shared" si="53"/>
        <v>#REF!</v>
      </c>
      <c r="H339" s="20" t="e">
        <f t="shared" si="54"/>
        <v>#REF!</v>
      </c>
      <c r="I339" s="30"/>
      <c r="K339" s="16">
        <v>4.5</v>
      </c>
      <c r="L339" s="14" t="e">
        <f t="shared" si="46"/>
        <v>#REF!</v>
      </c>
      <c r="M339" s="14">
        <v>3.8</v>
      </c>
      <c r="N339" s="14" t="e">
        <f t="shared" si="47"/>
        <v>#REF!</v>
      </c>
      <c r="O339" s="14"/>
      <c r="P339" s="14" t="e">
        <f t="shared" si="48"/>
        <v>#REF!</v>
      </c>
      <c r="Q339" s="14">
        <f t="shared" si="49"/>
        <v>225</v>
      </c>
      <c r="R339" s="14">
        <f t="shared" si="50"/>
        <v>190</v>
      </c>
      <c r="S339" s="14">
        <f t="shared" si="51"/>
        <v>0</v>
      </c>
      <c r="T339" s="15" t="e">
        <f t="shared" si="52"/>
        <v>#REF!</v>
      </c>
    </row>
    <row r="340" spans="1:20" ht="33">
      <c r="A340" s="3" t="s">
        <v>1178</v>
      </c>
      <c r="B340" s="3" t="s">
        <v>1373</v>
      </c>
      <c r="C340" s="3" t="s">
        <v>1326</v>
      </c>
      <c r="D340" s="3" t="s">
        <v>1736</v>
      </c>
      <c r="E340" s="3" t="s">
        <v>25</v>
      </c>
      <c r="F340" s="4">
        <v>30</v>
      </c>
      <c r="G340" s="17" t="e">
        <f t="shared" si="53"/>
        <v>#REF!</v>
      </c>
      <c r="H340" s="20" t="e">
        <f t="shared" si="54"/>
        <v>#REF!</v>
      </c>
      <c r="I340" s="30"/>
      <c r="K340" s="16">
        <v>4.5</v>
      </c>
      <c r="L340" s="14" t="e">
        <f t="shared" si="46"/>
        <v>#REF!</v>
      </c>
      <c r="M340" s="14">
        <v>3.8</v>
      </c>
      <c r="N340" s="14" t="e">
        <f t="shared" si="47"/>
        <v>#REF!</v>
      </c>
      <c r="O340" s="14"/>
      <c r="P340" s="14" t="e">
        <f t="shared" si="48"/>
        <v>#REF!</v>
      </c>
      <c r="Q340" s="14">
        <f t="shared" si="49"/>
        <v>135</v>
      </c>
      <c r="R340" s="14">
        <f t="shared" si="50"/>
        <v>114</v>
      </c>
      <c r="S340" s="14">
        <f t="shared" si="51"/>
        <v>0</v>
      </c>
      <c r="T340" s="15" t="e">
        <f t="shared" si="52"/>
        <v>#REF!</v>
      </c>
    </row>
    <row r="341" spans="1:20" ht="16.5">
      <c r="A341" s="3" t="s">
        <v>1180</v>
      </c>
      <c r="B341" s="3" t="s">
        <v>1518</v>
      </c>
      <c r="C341" s="3" t="s">
        <v>1326</v>
      </c>
      <c r="D341" s="3" t="s">
        <v>1737</v>
      </c>
      <c r="E341" s="3" t="s">
        <v>25</v>
      </c>
      <c r="F341" s="4">
        <v>30</v>
      </c>
      <c r="G341" s="17" t="e">
        <f t="shared" si="53"/>
        <v>#REF!</v>
      </c>
      <c r="H341" s="20" t="e">
        <f t="shared" si="54"/>
        <v>#REF!</v>
      </c>
      <c r="I341" s="30"/>
      <c r="K341" s="16">
        <v>3</v>
      </c>
      <c r="L341" s="14" t="e">
        <f t="shared" si="46"/>
        <v>#REF!</v>
      </c>
      <c r="M341" s="14">
        <v>2.5</v>
      </c>
      <c r="N341" s="14" t="e">
        <f t="shared" si="47"/>
        <v>#REF!</v>
      </c>
      <c r="O341" s="14"/>
      <c r="P341" s="14" t="e">
        <f t="shared" si="48"/>
        <v>#REF!</v>
      </c>
      <c r="Q341" s="14">
        <f t="shared" si="49"/>
        <v>90</v>
      </c>
      <c r="R341" s="14">
        <f t="shared" si="50"/>
        <v>75</v>
      </c>
      <c r="S341" s="14">
        <f t="shared" si="51"/>
        <v>0</v>
      </c>
      <c r="T341" s="15" t="e">
        <f t="shared" si="52"/>
        <v>#REF!</v>
      </c>
    </row>
    <row r="342" spans="1:20" ht="16.5">
      <c r="A342" s="3" t="s">
        <v>1182</v>
      </c>
      <c r="B342" s="3" t="s">
        <v>1738</v>
      </c>
      <c r="C342" s="3" t="s">
        <v>1326</v>
      </c>
      <c r="D342" s="3" t="s">
        <v>1739</v>
      </c>
      <c r="E342" s="3" t="s">
        <v>25</v>
      </c>
      <c r="F342" s="4">
        <v>10</v>
      </c>
      <c r="G342" s="17" t="e">
        <f t="shared" si="53"/>
        <v>#REF!</v>
      </c>
      <c r="H342" s="20" t="e">
        <f t="shared" si="54"/>
        <v>#REF!</v>
      </c>
      <c r="I342" s="30"/>
      <c r="K342" s="16">
        <v>3</v>
      </c>
      <c r="L342" s="14" t="e">
        <f t="shared" si="46"/>
        <v>#REF!</v>
      </c>
      <c r="M342" s="14">
        <v>2.5</v>
      </c>
      <c r="N342" s="14" t="e">
        <f t="shared" si="47"/>
        <v>#REF!</v>
      </c>
      <c r="O342" s="14"/>
      <c r="P342" s="14" t="e">
        <f t="shared" si="48"/>
        <v>#REF!</v>
      </c>
      <c r="Q342" s="14">
        <f t="shared" si="49"/>
        <v>30</v>
      </c>
      <c r="R342" s="14">
        <f t="shared" si="50"/>
        <v>25</v>
      </c>
      <c r="S342" s="14">
        <f t="shared" si="51"/>
        <v>0</v>
      </c>
      <c r="T342" s="15" t="e">
        <f t="shared" si="52"/>
        <v>#REF!</v>
      </c>
    </row>
    <row r="343" spans="1:20" ht="16.5">
      <c r="A343" s="3" t="s">
        <v>1184</v>
      </c>
      <c r="B343" s="3" t="s">
        <v>1371</v>
      </c>
      <c r="C343" s="3" t="s">
        <v>1326</v>
      </c>
      <c r="D343" s="3" t="s">
        <v>1740</v>
      </c>
      <c r="E343" s="3" t="s">
        <v>25</v>
      </c>
      <c r="F343" s="4">
        <v>4</v>
      </c>
      <c r="G343" s="17" t="e">
        <f t="shared" si="53"/>
        <v>#REF!</v>
      </c>
      <c r="H343" s="20" t="e">
        <f t="shared" si="54"/>
        <v>#REF!</v>
      </c>
      <c r="I343" s="30"/>
      <c r="K343" s="16">
        <v>5</v>
      </c>
      <c r="L343" s="14" t="e">
        <f t="shared" si="46"/>
        <v>#REF!</v>
      </c>
      <c r="M343" s="14">
        <v>7.5</v>
      </c>
      <c r="N343" s="14" t="e">
        <f t="shared" si="47"/>
        <v>#REF!</v>
      </c>
      <c r="O343" s="14"/>
      <c r="P343" s="14" t="e">
        <f t="shared" si="48"/>
        <v>#REF!</v>
      </c>
      <c r="Q343" s="14">
        <f t="shared" si="49"/>
        <v>20</v>
      </c>
      <c r="R343" s="14">
        <f t="shared" si="50"/>
        <v>30</v>
      </c>
      <c r="S343" s="14">
        <f t="shared" si="51"/>
        <v>0</v>
      </c>
      <c r="T343" s="15" t="e">
        <f t="shared" si="52"/>
        <v>#REF!</v>
      </c>
    </row>
    <row r="344" spans="1:20" ht="16.5">
      <c r="A344" s="3" t="s">
        <v>1186</v>
      </c>
      <c r="B344" s="3" t="s">
        <v>1371</v>
      </c>
      <c r="C344" s="3" t="s">
        <v>1326</v>
      </c>
      <c r="D344" s="3" t="s">
        <v>1741</v>
      </c>
      <c r="E344" s="3" t="s">
        <v>25</v>
      </c>
      <c r="F344" s="4">
        <v>10</v>
      </c>
      <c r="G344" s="17" t="e">
        <f t="shared" si="53"/>
        <v>#REF!</v>
      </c>
      <c r="H344" s="20" t="e">
        <f t="shared" si="54"/>
        <v>#REF!</v>
      </c>
      <c r="I344" s="30"/>
      <c r="K344" s="16">
        <v>5</v>
      </c>
      <c r="L344" s="14" t="e">
        <f t="shared" si="46"/>
        <v>#REF!</v>
      </c>
      <c r="M344" s="14">
        <v>5.5</v>
      </c>
      <c r="N344" s="14" t="e">
        <f t="shared" si="47"/>
        <v>#REF!</v>
      </c>
      <c r="O344" s="14"/>
      <c r="P344" s="14" t="e">
        <f t="shared" si="48"/>
        <v>#REF!</v>
      </c>
      <c r="Q344" s="14">
        <f t="shared" si="49"/>
        <v>50</v>
      </c>
      <c r="R344" s="14">
        <f t="shared" si="50"/>
        <v>55</v>
      </c>
      <c r="S344" s="14">
        <f t="shared" si="51"/>
        <v>0</v>
      </c>
      <c r="T344" s="15" t="e">
        <f t="shared" si="52"/>
        <v>#REF!</v>
      </c>
    </row>
    <row r="345" spans="1:20" ht="16.5">
      <c r="A345" s="3" t="s">
        <v>1188</v>
      </c>
      <c r="B345" s="3" t="s">
        <v>1371</v>
      </c>
      <c r="C345" s="3" t="s">
        <v>1326</v>
      </c>
      <c r="D345" s="3" t="s">
        <v>1742</v>
      </c>
      <c r="E345" s="3" t="s">
        <v>25</v>
      </c>
      <c r="F345" s="4">
        <v>5</v>
      </c>
      <c r="G345" s="17" t="e">
        <f t="shared" si="53"/>
        <v>#REF!</v>
      </c>
      <c r="H345" s="20" t="e">
        <f t="shared" si="54"/>
        <v>#REF!</v>
      </c>
      <c r="I345" s="30"/>
      <c r="K345" s="16">
        <v>5</v>
      </c>
      <c r="L345" s="14" t="e">
        <f t="shared" si="46"/>
        <v>#REF!</v>
      </c>
      <c r="M345" s="14">
        <v>4</v>
      </c>
      <c r="N345" s="14" t="e">
        <f t="shared" si="47"/>
        <v>#REF!</v>
      </c>
      <c r="O345" s="14"/>
      <c r="P345" s="14" t="e">
        <f t="shared" si="48"/>
        <v>#REF!</v>
      </c>
      <c r="Q345" s="14">
        <f t="shared" si="49"/>
        <v>25</v>
      </c>
      <c r="R345" s="14">
        <f t="shared" si="50"/>
        <v>20</v>
      </c>
      <c r="S345" s="14">
        <f t="shared" si="51"/>
        <v>0</v>
      </c>
      <c r="T345" s="15" t="e">
        <f t="shared" si="52"/>
        <v>#REF!</v>
      </c>
    </row>
    <row r="346" spans="1:20" ht="16.5">
      <c r="A346" s="3" t="s">
        <v>1190</v>
      </c>
      <c r="B346" s="3" t="s">
        <v>1371</v>
      </c>
      <c r="C346" s="3" t="s">
        <v>1326</v>
      </c>
      <c r="D346" s="3" t="s">
        <v>1743</v>
      </c>
      <c r="E346" s="3" t="s">
        <v>25</v>
      </c>
      <c r="F346" s="4">
        <v>60</v>
      </c>
      <c r="G346" s="17" t="e">
        <f t="shared" si="53"/>
        <v>#REF!</v>
      </c>
      <c r="H346" s="20" t="e">
        <f t="shared" si="54"/>
        <v>#REF!</v>
      </c>
      <c r="I346" s="30"/>
      <c r="K346" s="16">
        <v>3</v>
      </c>
      <c r="L346" s="14" t="e">
        <f t="shared" si="46"/>
        <v>#REF!</v>
      </c>
      <c r="M346" s="14">
        <v>4</v>
      </c>
      <c r="N346" s="14" t="e">
        <f t="shared" si="47"/>
        <v>#REF!</v>
      </c>
      <c r="O346" s="14"/>
      <c r="P346" s="14" t="e">
        <f t="shared" si="48"/>
        <v>#REF!</v>
      </c>
      <c r="Q346" s="14">
        <f t="shared" si="49"/>
        <v>180</v>
      </c>
      <c r="R346" s="14">
        <f t="shared" si="50"/>
        <v>240</v>
      </c>
      <c r="S346" s="14">
        <f t="shared" si="51"/>
        <v>0</v>
      </c>
      <c r="T346" s="15" t="e">
        <f t="shared" si="52"/>
        <v>#REF!</v>
      </c>
    </row>
    <row r="347" spans="1:20" ht="16.5">
      <c r="A347" s="3" t="s">
        <v>1192</v>
      </c>
      <c r="B347" s="3" t="s">
        <v>1371</v>
      </c>
      <c r="C347" s="3" t="s">
        <v>1326</v>
      </c>
      <c r="D347" s="3" t="s">
        <v>1744</v>
      </c>
      <c r="E347" s="3" t="s">
        <v>25</v>
      </c>
      <c r="F347" s="4">
        <v>30</v>
      </c>
      <c r="G347" s="17" t="e">
        <f t="shared" si="53"/>
        <v>#REF!</v>
      </c>
      <c r="H347" s="20" t="e">
        <f t="shared" si="54"/>
        <v>#REF!</v>
      </c>
      <c r="I347" s="30"/>
      <c r="K347" s="16">
        <v>3</v>
      </c>
      <c r="L347" s="14" t="e">
        <f t="shared" si="46"/>
        <v>#REF!</v>
      </c>
      <c r="M347" s="14">
        <v>4</v>
      </c>
      <c r="N347" s="14" t="e">
        <f t="shared" si="47"/>
        <v>#REF!</v>
      </c>
      <c r="O347" s="14"/>
      <c r="P347" s="14" t="e">
        <f t="shared" si="48"/>
        <v>#REF!</v>
      </c>
      <c r="Q347" s="14">
        <f t="shared" si="49"/>
        <v>90</v>
      </c>
      <c r="R347" s="14">
        <f t="shared" si="50"/>
        <v>120</v>
      </c>
      <c r="S347" s="14">
        <f t="shared" si="51"/>
        <v>0</v>
      </c>
      <c r="T347" s="15" t="e">
        <f t="shared" si="52"/>
        <v>#REF!</v>
      </c>
    </row>
    <row r="348" spans="1:20" ht="16.5">
      <c r="A348" s="3" t="s">
        <v>1194</v>
      </c>
      <c r="B348" s="3" t="s">
        <v>1371</v>
      </c>
      <c r="C348" s="3" t="s">
        <v>1326</v>
      </c>
      <c r="D348" s="3" t="s">
        <v>1745</v>
      </c>
      <c r="E348" s="3" t="s">
        <v>25</v>
      </c>
      <c r="F348" s="4">
        <v>15</v>
      </c>
      <c r="G348" s="17" t="e">
        <f t="shared" si="53"/>
        <v>#REF!</v>
      </c>
      <c r="H348" s="20" t="e">
        <f t="shared" si="54"/>
        <v>#REF!</v>
      </c>
      <c r="I348" s="30"/>
      <c r="K348" s="16">
        <v>4.5</v>
      </c>
      <c r="L348" s="14" t="e">
        <f t="shared" si="46"/>
        <v>#REF!</v>
      </c>
      <c r="M348" s="14">
        <v>3.8</v>
      </c>
      <c r="N348" s="14" t="e">
        <f t="shared" si="47"/>
        <v>#REF!</v>
      </c>
      <c r="O348" s="14"/>
      <c r="P348" s="14" t="e">
        <f t="shared" si="48"/>
        <v>#REF!</v>
      </c>
      <c r="Q348" s="14">
        <f t="shared" si="49"/>
        <v>67.5</v>
      </c>
      <c r="R348" s="14">
        <f t="shared" si="50"/>
        <v>57</v>
      </c>
      <c r="S348" s="14">
        <f t="shared" si="51"/>
        <v>0</v>
      </c>
      <c r="T348" s="15" t="e">
        <f t="shared" si="52"/>
        <v>#REF!</v>
      </c>
    </row>
    <row r="349" spans="1:20" ht="16.5">
      <c r="A349" s="3" t="s">
        <v>1196</v>
      </c>
      <c r="B349" s="3" t="s">
        <v>1371</v>
      </c>
      <c r="C349" s="3" t="s">
        <v>1326</v>
      </c>
      <c r="D349" s="3" t="s">
        <v>1746</v>
      </c>
      <c r="E349" s="3" t="s">
        <v>25</v>
      </c>
      <c r="F349" s="4">
        <v>10</v>
      </c>
      <c r="G349" s="17" t="e">
        <f t="shared" si="53"/>
        <v>#REF!</v>
      </c>
      <c r="H349" s="20" t="e">
        <f t="shared" si="54"/>
        <v>#REF!</v>
      </c>
      <c r="I349" s="30"/>
      <c r="K349" s="16">
        <v>4.5</v>
      </c>
      <c r="L349" s="14" t="e">
        <f t="shared" si="46"/>
        <v>#REF!</v>
      </c>
      <c r="M349" s="14">
        <v>4.5</v>
      </c>
      <c r="N349" s="14" t="e">
        <f t="shared" si="47"/>
        <v>#REF!</v>
      </c>
      <c r="O349" s="14"/>
      <c r="P349" s="14" t="e">
        <f t="shared" si="48"/>
        <v>#REF!</v>
      </c>
      <c r="Q349" s="14">
        <f t="shared" si="49"/>
        <v>45</v>
      </c>
      <c r="R349" s="14">
        <f t="shared" si="50"/>
        <v>45</v>
      </c>
      <c r="S349" s="14">
        <f t="shared" si="51"/>
        <v>0</v>
      </c>
      <c r="T349" s="15" t="e">
        <f t="shared" si="52"/>
        <v>#REF!</v>
      </c>
    </row>
    <row r="350" spans="1:20" ht="16.5">
      <c r="A350" s="3" t="s">
        <v>1198</v>
      </c>
      <c r="B350" s="3" t="s">
        <v>1371</v>
      </c>
      <c r="C350" s="3" t="s">
        <v>1326</v>
      </c>
      <c r="D350" s="3" t="s">
        <v>1747</v>
      </c>
      <c r="E350" s="3" t="s">
        <v>25</v>
      </c>
      <c r="F350" s="4">
        <v>10</v>
      </c>
      <c r="G350" s="17" t="e">
        <f t="shared" si="53"/>
        <v>#REF!</v>
      </c>
      <c r="H350" s="20" t="e">
        <f t="shared" si="54"/>
        <v>#REF!</v>
      </c>
      <c r="I350" s="30"/>
      <c r="K350" s="16">
        <v>4.5</v>
      </c>
      <c r="L350" s="14" t="e">
        <f t="shared" si="46"/>
        <v>#REF!</v>
      </c>
      <c r="M350" s="14">
        <v>3.8</v>
      </c>
      <c r="N350" s="14" t="e">
        <f t="shared" si="47"/>
        <v>#REF!</v>
      </c>
      <c r="O350" s="14"/>
      <c r="P350" s="14" t="e">
        <f t="shared" si="48"/>
        <v>#REF!</v>
      </c>
      <c r="Q350" s="14">
        <f t="shared" si="49"/>
        <v>45</v>
      </c>
      <c r="R350" s="14">
        <f t="shared" si="50"/>
        <v>38</v>
      </c>
      <c r="S350" s="14">
        <f t="shared" si="51"/>
        <v>0</v>
      </c>
      <c r="T350" s="15" t="e">
        <f t="shared" si="52"/>
        <v>#REF!</v>
      </c>
    </row>
    <row r="351" spans="1:20" ht="33">
      <c r="A351" s="3" t="s">
        <v>1200</v>
      </c>
      <c r="B351" s="3" t="s">
        <v>1748</v>
      </c>
      <c r="C351" s="3" t="s">
        <v>1326</v>
      </c>
      <c r="D351" s="3" t="s">
        <v>1749</v>
      </c>
      <c r="E351" s="3" t="s">
        <v>1439</v>
      </c>
      <c r="F351" s="4">
        <v>92</v>
      </c>
      <c r="G351" s="17" t="e">
        <f t="shared" si="53"/>
        <v>#REF!</v>
      </c>
      <c r="H351" s="20" t="e">
        <f t="shared" si="54"/>
        <v>#REF!</v>
      </c>
      <c r="I351" s="30"/>
      <c r="K351" s="16">
        <v>1.5</v>
      </c>
      <c r="L351" s="14" t="e">
        <f t="shared" si="46"/>
        <v>#REF!</v>
      </c>
      <c r="M351" s="14"/>
      <c r="N351" s="14" t="e">
        <f t="shared" si="47"/>
        <v>#REF!</v>
      </c>
      <c r="O351" s="14"/>
      <c r="P351" s="14" t="e">
        <f t="shared" si="48"/>
        <v>#REF!</v>
      </c>
      <c r="Q351" s="14">
        <f t="shared" si="49"/>
        <v>138</v>
      </c>
      <c r="R351" s="14">
        <f t="shared" si="50"/>
        <v>0</v>
      </c>
      <c r="S351" s="14">
        <f t="shared" si="51"/>
        <v>0</v>
      </c>
      <c r="T351" s="15" t="e">
        <f t="shared" si="52"/>
        <v>#REF!</v>
      </c>
    </row>
    <row r="352" spans="1:20" ht="49.5">
      <c r="A352" s="3" t="s">
        <v>1202</v>
      </c>
      <c r="B352" s="3" t="s">
        <v>1750</v>
      </c>
      <c r="C352" s="3" t="s">
        <v>1326</v>
      </c>
      <c r="D352" s="3" t="s">
        <v>1751</v>
      </c>
      <c r="E352" s="3" t="s">
        <v>27</v>
      </c>
      <c r="F352" s="4">
        <v>12</v>
      </c>
      <c r="G352" s="17" t="e">
        <f t="shared" si="53"/>
        <v>#REF!</v>
      </c>
      <c r="H352" s="20" t="e">
        <f t="shared" si="54"/>
        <v>#REF!</v>
      </c>
      <c r="I352" s="30"/>
      <c r="K352" s="16">
        <v>5</v>
      </c>
      <c r="L352" s="14" t="e">
        <f t="shared" si="46"/>
        <v>#REF!</v>
      </c>
      <c r="M352" s="14"/>
      <c r="N352" s="14" t="e">
        <f t="shared" si="47"/>
        <v>#REF!</v>
      </c>
      <c r="O352" s="14"/>
      <c r="P352" s="14" t="e">
        <f t="shared" si="48"/>
        <v>#REF!</v>
      </c>
      <c r="Q352" s="14">
        <f t="shared" si="49"/>
        <v>60</v>
      </c>
      <c r="R352" s="14">
        <f t="shared" si="50"/>
        <v>0</v>
      </c>
      <c r="S352" s="14">
        <f t="shared" si="51"/>
        <v>0</v>
      </c>
      <c r="T352" s="15" t="e">
        <f t="shared" si="52"/>
        <v>#REF!</v>
      </c>
    </row>
    <row r="353" spans="1:20" ht="33">
      <c r="A353" s="3" t="s">
        <v>1204</v>
      </c>
      <c r="B353" s="3" t="s">
        <v>1469</v>
      </c>
      <c r="C353" s="3" t="s">
        <v>1326</v>
      </c>
      <c r="D353" s="3" t="s">
        <v>1752</v>
      </c>
      <c r="E353" s="3" t="s">
        <v>27</v>
      </c>
      <c r="F353" s="4">
        <v>10</v>
      </c>
      <c r="G353" s="17" t="e">
        <f t="shared" si="53"/>
        <v>#REF!</v>
      </c>
      <c r="H353" s="20" t="e">
        <f t="shared" si="54"/>
        <v>#REF!</v>
      </c>
      <c r="I353" s="30"/>
      <c r="K353" s="16">
        <v>6.5</v>
      </c>
      <c r="L353" s="14" t="e">
        <f t="shared" si="46"/>
        <v>#REF!</v>
      </c>
      <c r="M353" s="14">
        <v>5</v>
      </c>
      <c r="N353" s="14" t="e">
        <f t="shared" si="47"/>
        <v>#REF!</v>
      </c>
      <c r="O353" s="14"/>
      <c r="P353" s="14" t="e">
        <f t="shared" si="48"/>
        <v>#REF!</v>
      </c>
      <c r="Q353" s="14">
        <f t="shared" si="49"/>
        <v>65</v>
      </c>
      <c r="R353" s="14">
        <f t="shared" si="50"/>
        <v>50</v>
      </c>
      <c r="S353" s="14">
        <f t="shared" si="51"/>
        <v>0</v>
      </c>
      <c r="T353" s="15" t="e">
        <f t="shared" si="52"/>
        <v>#REF!</v>
      </c>
    </row>
    <row r="354" spans="1:20" ht="66">
      <c r="A354" s="3" t="s">
        <v>1206</v>
      </c>
      <c r="B354" s="3" t="s">
        <v>709</v>
      </c>
      <c r="C354" s="3" t="s">
        <v>1462</v>
      </c>
      <c r="D354" s="3" t="s">
        <v>1753</v>
      </c>
      <c r="E354" s="3" t="s">
        <v>27</v>
      </c>
      <c r="F354" s="4">
        <v>2</v>
      </c>
      <c r="G354" s="17" t="e">
        <f t="shared" si="53"/>
        <v>#REF!</v>
      </c>
      <c r="H354" s="20" t="e">
        <f t="shared" si="54"/>
        <v>#REF!</v>
      </c>
      <c r="I354" s="30"/>
      <c r="K354" s="16">
        <v>15</v>
      </c>
      <c r="L354" s="14" t="e">
        <f t="shared" si="46"/>
        <v>#REF!</v>
      </c>
      <c r="M354" s="14">
        <v>15</v>
      </c>
      <c r="N354" s="14" t="e">
        <f t="shared" si="47"/>
        <v>#REF!</v>
      </c>
      <c r="O354" s="14"/>
      <c r="P354" s="14" t="e">
        <f t="shared" si="48"/>
        <v>#REF!</v>
      </c>
      <c r="Q354" s="14">
        <f t="shared" si="49"/>
        <v>30</v>
      </c>
      <c r="R354" s="14">
        <f t="shared" si="50"/>
        <v>30</v>
      </c>
      <c r="S354" s="14">
        <f t="shared" si="51"/>
        <v>0</v>
      </c>
      <c r="T354" s="15" t="e">
        <f t="shared" si="52"/>
        <v>#REF!</v>
      </c>
    </row>
    <row r="355" spans="1:20" ht="42.75">
      <c r="A355" s="6"/>
      <c r="B355" s="6"/>
      <c r="C355" s="6"/>
      <c r="D355" s="6" t="s">
        <v>1754</v>
      </c>
      <c r="E355" s="6"/>
      <c r="F355" s="6"/>
      <c r="G355" s="6"/>
      <c r="H355" s="21"/>
      <c r="I355" s="31"/>
      <c r="K355" s="16"/>
      <c r="L355" s="14" t="e">
        <f t="shared" si="46"/>
        <v>#REF!</v>
      </c>
      <c r="M355" s="14"/>
      <c r="N355" s="14" t="e">
        <f t="shared" si="47"/>
        <v>#REF!</v>
      </c>
      <c r="O355" s="14"/>
      <c r="P355" s="14" t="e">
        <f t="shared" si="48"/>
        <v>#REF!</v>
      </c>
      <c r="Q355" s="14">
        <f t="shared" si="49"/>
        <v>0</v>
      </c>
      <c r="R355" s="14">
        <f t="shared" si="50"/>
        <v>0</v>
      </c>
      <c r="S355" s="14">
        <f t="shared" si="51"/>
        <v>0</v>
      </c>
      <c r="T355" s="15" t="e">
        <f t="shared" si="52"/>
        <v>#REF!</v>
      </c>
    </row>
    <row r="356" spans="1:20">
      <c r="A356" s="2" t="s">
        <v>100</v>
      </c>
      <c r="B356" s="2"/>
      <c r="C356" s="2"/>
      <c r="D356" s="2" t="s">
        <v>1755</v>
      </c>
      <c r="E356" s="2"/>
      <c r="F356" s="2"/>
      <c r="G356" s="2"/>
      <c r="H356" s="19"/>
      <c r="I356" s="29"/>
      <c r="K356" s="16"/>
      <c r="L356" s="14" t="e">
        <f t="shared" si="46"/>
        <v>#REF!</v>
      </c>
      <c r="M356" s="14"/>
      <c r="N356" s="14" t="e">
        <f t="shared" si="47"/>
        <v>#REF!</v>
      </c>
      <c r="O356" s="14"/>
      <c r="P356" s="14" t="e">
        <f t="shared" si="48"/>
        <v>#REF!</v>
      </c>
      <c r="Q356" s="14">
        <f t="shared" si="49"/>
        <v>0</v>
      </c>
      <c r="R356" s="14">
        <f t="shared" si="50"/>
        <v>0</v>
      </c>
      <c r="S356" s="14">
        <f t="shared" si="51"/>
        <v>0</v>
      </c>
      <c r="T356" s="15" t="e">
        <f t="shared" si="52"/>
        <v>#REF!</v>
      </c>
    </row>
    <row r="357" spans="1:20" ht="16.5">
      <c r="A357" s="3" t="s">
        <v>1208</v>
      </c>
      <c r="B357" s="3" t="s">
        <v>1518</v>
      </c>
      <c r="C357" s="3" t="s">
        <v>1326</v>
      </c>
      <c r="D357" s="3" t="s">
        <v>1737</v>
      </c>
      <c r="E357" s="3" t="s">
        <v>25</v>
      </c>
      <c r="F357" s="4">
        <v>30</v>
      </c>
      <c r="G357" s="17" t="e">
        <f t="shared" si="53"/>
        <v>#REF!</v>
      </c>
      <c r="H357" s="20" t="e">
        <f t="shared" si="54"/>
        <v>#REF!</v>
      </c>
      <c r="I357" s="30"/>
      <c r="K357" s="16">
        <v>3</v>
      </c>
      <c r="L357" s="14" t="e">
        <f t="shared" si="46"/>
        <v>#REF!</v>
      </c>
      <c r="M357" s="14">
        <v>2.5</v>
      </c>
      <c r="N357" s="14" t="e">
        <f t="shared" si="47"/>
        <v>#REF!</v>
      </c>
      <c r="O357" s="14"/>
      <c r="P357" s="14" t="e">
        <f t="shared" si="48"/>
        <v>#REF!</v>
      </c>
      <c r="Q357" s="14">
        <f t="shared" si="49"/>
        <v>90</v>
      </c>
      <c r="R357" s="14">
        <f t="shared" si="50"/>
        <v>75</v>
      </c>
      <c r="S357" s="14">
        <f t="shared" si="51"/>
        <v>0</v>
      </c>
      <c r="T357" s="15" t="e">
        <f t="shared" si="52"/>
        <v>#REF!</v>
      </c>
    </row>
    <row r="358" spans="1:20" ht="16.5">
      <c r="A358" s="3" t="s">
        <v>1210</v>
      </c>
      <c r="B358" s="3" t="s">
        <v>1371</v>
      </c>
      <c r="C358" s="3" t="s">
        <v>1326</v>
      </c>
      <c r="D358" s="3" t="s">
        <v>1756</v>
      </c>
      <c r="E358" s="3" t="s">
        <v>25</v>
      </c>
      <c r="F358" s="4">
        <v>40</v>
      </c>
      <c r="G358" s="17" t="e">
        <f t="shared" si="53"/>
        <v>#REF!</v>
      </c>
      <c r="H358" s="20" t="e">
        <f t="shared" si="54"/>
        <v>#REF!</v>
      </c>
      <c r="I358" s="30"/>
      <c r="K358" s="16">
        <v>4.5</v>
      </c>
      <c r="L358" s="14" t="e">
        <f t="shared" si="46"/>
        <v>#REF!</v>
      </c>
      <c r="M358" s="14">
        <v>3.8</v>
      </c>
      <c r="N358" s="14" t="e">
        <f t="shared" si="47"/>
        <v>#REF!</v>
      </c>
      <c r="O358" s="14"/>
      <c r="P358" s="14" t="e">
        <f t="shared" si="48"/>
        <v>#REF!</v>
      </c>
      <c r="Q358" s="14">
        <f t="shared" si="49"/>
        <v>180</v>
      </c>
      <c r="R358" s="14">
        <f t="shared" si="50"/>
        <v>152</v>
      </c>
      <c r="S358" s="14">
        <f t="shared" si="51"/>
        <v>0</v>
      </c>
      <c r="T358" s="15" t="e">
        <f t="shared" si="52"/>
        <v>#REF!</v>
      </c>
    </row>
    <row r="359" spans="1:20" ht="49.5">
      <c r="A359" s="3" t="s">
        <v>1212</v>
      </c>
      <c r="B359" s="3" t="s">
        <v>1750</v>
      </c>
      <c r="C359" s="3" t="s">
        <v>1326</v>
      </c>
      <c r="D359" s="3" t="s">
        <v>1757</v>
      </c>
      <c r="E359" s="3" t="s">
        <v>27</v>
      </c>
      <c r="F359" s="4">
        <v>2</v>
      </c>
      <c r="G359" s="17" t="e">
        <f t="shared" si="53"/>
        <v>#REF!</v>
      </c>
      <c r="H359" s="20" t="e">
        <f t="shared" si="54"/>
        <v>#REF!</v>
      </c>
      <c r="I359" s="30"/>
      <c r="K359" s="16">
        <v>5</v>
      </c>
      <c r="L359" s="14" t="e">
        <f t="shared" si="46"/>
        <v>#REF!</v>
      </c>
      <c r="M359" s="14"/>
      <c r="N359" s="14" t="e">
        <f t="shared" si="47"/>
        <v>#REF!</v>
      </c>
      <c r="O359" s="14"/>
      <c r="P359" s="14" t="e">
        <f t="shared" si="48"/>
        <v>#REF!</v>
      </c>
      <c r="Q359" s="14">
        <f t="shared" si="49"/>
        <v>10</v>
      </c>
      <c r="R359" s="14">
        <f t="shared" si="50"/>
        <v>0</v>
      </c>
      <c r="S359" s="14">
        <f t="shared" si="51"/>
        <v>0</v>
      </c>
      <c r="T359" s="15" t="e">
        <f t="shared" si="52"/>
        <v>#REF!</v>
      </c>
    </row>
    <row r="360" spans="1:20" ht="33">
      <c r="A360" s="3" t="s">
        <v>1214</v>
      </c>
      <c r="B360" s="3" t="s">
        <v>1469</v>
      </c>
      <c r="C360" s="3" t="s">
        <v>1326</v>
      </c>
      <c r="D360" s="3" t="s">
        <v>1752</v>
      </c>
      <c r="E360" s="3" t="s">
        <v>27</v>
      </c>
      <c r="F360" s="4">
        <v>2</v>
      </c>
      <c r="G360" s="17" t="e">
        <f t="shared" si="53"/>
        <v>#REF!</v>
      </c>
      <c r="H360" s="20" t="e">
        <f t="shared" si="54"/>
        <v>#REF!</v>
      </c>
      <c r="I360" s="30"/>
      <c r="K360" s="16">
        <v>6.5</v>
      </c>
      <c r="L360" s="14" t="e">
        <f t="shared" si="46"/>
        <v>#REF!</v>
      </c>
      <c r="M360" s="14">
        <v>5</v>
      </c>
      <c r="N360" s="14" t="e">
        <f t="shared" si="47"/>
        <v>#REF!</v>
      </c>
      <c r="O360" s="14"/>
      <c r="P360" s="14" t="e">
        <f t="shared" si="48"/>
        <v>#REF!</v>
      </c>
      <c r="Q360" s="14">
        <f t="shared" si="49"/>
        <v>13</v>
      </c>
      <c r="R360" s="14">
        <f t="shared" si="50"/>
        <v>10</v>
      </c>
      <c r="S360" s="14">
        <f t="shared" si="51"/>
        <v>0</v>
      </c>
      <c r="T360" s="15" t="e">
        <f t="shared" si="52"/>
        <v>#REF!</v>
      </c>
    </row>
    <row r="361" spans="1:20" ht="16.5">
      <c r="A361" s="3" t="s">
        <v>1216</v>
      </c>
      <c r="B361" s="3" t="s">
        <v>1527</v>
      </c>
      <c r="C361" s="3" t="s">
        <v>1326</v>
      </c>
      <c r="D361" s="3" t="s">
        <v>1758</v>
      </c>
      <c r="E361" s="3" t="s">
        <v>30</v>
      </c>
      <c r="F361" s="4">
        <v>6</v>
      </c>
      <c r="G361" s="17" t="e">
        <f t="shared" si="53"/>
        <v>#REF!</v>
      </c>
      <c r="H361" s="20" t="e">
        <f t="shared" si="54"/>
        <v>#REF!</v>
      </c>
      <c r="I361" s="30"/>
      <c r="K361" s="16">
        <v>50</v>
      </c>
      <c r="L361" s="14" t="e">
        <f t="shared" si="46"/>
        <v>#REF!</v>
      </c>
      <c r="M361" s="14">
        <v>120</v>
      </c>
      <c r="N361" s="14" t="e">
        <f t="shared" si="47"/>
        <v>#REF!</v>
      </c>
      <c r="O361" s="14"/>
      <c r="P361" s="14" t="e">
        <f t="shared" si="48"/>
        <v>#REF!</v>
      </c>
      <c r="Q361" s="14">
        <f t="shared" si="49"/>
        <v>300</v>
      </c>
      <c r="R361" s="14">
        <f t="shared" si="50"/>
        <v>720</v>
      </c>
      <c r="S361" s="14">
        <f t="shared" si="51"/>
        <v>0</v>
      </c>
      <c r="T361" s="15" t="e">
        <f t="shared" si="52"/>
        <v>#REF!</v>
      </c>
    </row>
    <row r="362" spans="1:20" ht="49.5">
      <c r="A362" s="3" t="s">
        <v>1218</v>
      </c>
      <c r="B362" s="3" t="s">
        <v>1750</v>
      </c>
      <c r="C362" s="3" t="s">
        <v>1326</v>
      </c>
      <c r="D362" s="3" t="s">
        <v>1751</v>
      </c>
      <c r="E362" s="3" t="s">
        <v>27</v>
      </c>
      <c r="F362" s="4">
        <v>1</v>
      </c>
      <c r="G362" s="17" t="e">
        <f t="shared" si="53"/>
        <v>#REF!</v>
      </c>
      <c r="H362" s="20" t="e">
        <f t="shared" si="54"/>
        <v>#REF!</v>
      </c>
      <c r="I362" s="30"/>
      <c r="K362" s="16">
        <v>5</v>
      </c>
      <c r="L362" s="14" t="e">
        <f t="shared" si="46"/>
        <v>#REF!</v>
      </c>
      <c r="M362" s="14"/>
      <c r="N362" s="14" t="e">
        <f t="shared" si="47"/>
        <v>#REF!</v>
      </c>
      <c r="O362" s="14"/>
      <c r="P362" s="14" t="e">
        <f t="shared" si="48"/>
        <v>#REF!</v>
      </c>
      <c r="Q362" s="14">
        <f t="shared" si="49"/>
        <v>5</v>
      </c>
      <c r="R362" s="14">
        <f t="shared" si="50"/>
        <v>0</v>
      </c>
      <c r="S362" s="14">
        <f t="shared" si="51"/>
        <v>0</v>
      </c>
      <c r="T362" s="15" t="e">
        <f t="shared" si="52"/>
        <v>#REF!</v>
      </c>
    </row>
    <row r="363" spans="1:20" ht="16.5">
      <c r="A363" s="3" t="s">
        <v>1220</v>
      </c>
      <c r="B363" s="3" t="s">
        <v>688</v>
      </c>
      <c r="C363" s="3" t="s">
        <v>1326</v>
      </c>
      <c r="D363" s="3" t="s">
        <v>1759</v>
      </c>
      <c r="E363" s="3" t="s">
        <v>27</v>
      </c>
      <c r="F363" s="4">
        <v>1</v>
      </c>
      <c r="G363" s="17" t="e">
        <f t="shared" si="53"/>
        <v>#REF!</v>
      </c>
      <c r="H363" s="20" t="e">
        <f t="shared" si="54"/>
        <v>#REF!</v>
      </c>
      <c r="I363" s="30"/>
      <c r="K363" s="16">
        <v>15</v>
      </c>
      <c r="L363" s="14" t="e">
        <f t="shared" si="46"/>
        <v>#REF!</v>
      </c>
      <c r="M363" s="14">
        <v>15</v>
      </c>
      <c r="N363" s="14" t="e">
        <f t="shared" si="47"/>
        <v>#REF!</v>
      </c>
      <c r="O363" s="14"/>
      <c r="P363" s="14" t="e">
        <f t="shared" si="48"/>
        <v>#REF!</v>
      </c>
      <c r="Q363" s="14">
        <f t="shared" si="49"/>
        <v>15</v>
      </c>
      <c r="R363" s="14">
        <f t="shared" si="50"/>
        <v>15</v>
      </c>
      <c r="S363" s="14">
        <f t="shared" si="51"/>
        <v>0</v>
      </c>
      <c r="T363" s="15" t="e">
        <f t="shared" si="52"/>
        <v>#REF!</v>
      </c>
    </row>
    <row r="364" spans="1:20">
      <c r="A364" s="6"/>
      <c r="B364" s="6"/>
      <c r="C364" s="6"/>
      <c r="D364" s="6" t="s">
        <v>1760</v>
      </c>
      <c r="E364" s="6"/>
      <c r="F364" s="6"/>
      <c r="G364" s="6"/>
      <c r="H364" s="21"/>
      <c r="I364" s="31"/>
      <c r="K364" s="16"/>
      <c r="L364" s="14" t="e">
        <f t="shared" si="46"/>
        <v>#REF!</v>
      </c>
      <c r="M364" s="14"/>
      <c r="N364" s="14" t="e">
        <f t="shared" si="47"/>
        <v>#REF!</v>
      </c>
      <c r="O364" s="14"/>
      <c r="P364" s="14" t="e">
        <f t="shared" si="48"/>
        <v>#REF!</v>
      </c>
      <c r="Q364" s="14">
        <f t="shared" si="49"/>
        <v>0</v>
      </c>
      <c r="R364" s="14">
        <f t="shared" si="50"/>
        <v>0</v>
      </c>
      <c r="S364" s="14">
        <f t="shared" si="51"/>
        <v>0</v>
      </c>
      <c r="T364" s="15" t="e">
        <f t="shared" si="52"/>
        <v>#REF!</v>
      </c>
    </row>
    <row r="365" spans="1:20">
      <c r="A365" s="2" t="s">
        <v>102</v>
      </c>
      <c r="B365" s="2"/>
      <c r="C365" s="2"/>
      <c r="D365" s="2" t="s">
        <v>393</v>
      </c>
      <c r="E365" s="2"/>
      <c r="F365" s="2"/>
      <c r="G365" s="2"/>
      <c r="H365" s="19"/>
      <c r="I365" s="29"/>
      <c r="K365" s="16"/>
      <c r="L365" s="14" t="e">
        <f t="shared" si="46"/>
        <v>#REF!</v>
      </c>
      <c r="M365" s="14"/>
      <c r="N365" s="14" t="e">
        <f t="shared" si="47"/>
        <v>#REF!</v>
      </c>
      <c r="O365" s="14"/>
      <c r="P365" s="14" t="e">
        <f t="shared" si="48"/>
        <v>#REF!</v>
      </c>
      <c r="Q365" s="14">
        <f t="shared" si="49"/>
        <v>0</v>
      </c>
      <c r="R365" s="14">
        <f t="shared" si="50"/>
        <v>0</v>
      </c>
      <c r="S365" s="14">
        <f t="shared" si="51"/>
        <v>0</v>
      </c>
      <c r="T365" s="15" t="e">
        <f t="shared" si="52"/>
        <v>#REF!</v>
      </c>
    </row>
    <row r="366" spans="1:20" ht="49.5">
      <c r="A366" s="3" t="s">
        <v>1227</v>
      </c>
      <c r="B366" s="3" t="s">
        <v>1609</v>
      </c>
      <c r="C366" s="3" t="s">
        <v>1326</v>
      </c>
      <c r="D366" s="3" t="s">
        <v>1761</v>
      </c>
      <c r="E366" s="3" t="s">
        <v>25</v>
      </c>
      <c r="F366" s="4">
        <v>35</v>
      </c>
      <c r="G366" s="17" t="e">
        <f t="shared" si="53"/>
        <v>#REF!</v>
      </c>
      <c r="H366" s="20" t="e">
        <f t="shared" si="54"/>
        <v>#REF!</v>
      </c>
      <c r="I366" s="30"/>
      <c r="K366" s="16">
        <v>10</v>
      </c>
      <c r="L366" s="14" t="e">
        <f t="shared" si="46"/>
        <v>#REF!</v>
      </c>
      <c r="M366" s="14">
        <v>12</v>
      </c>
      <c r="N366" s="14" t="e">
        <f t="shared" si="47"/>
        <v>#REF!</v>
      </c>
      <c r="O366" s="14"/>
      <c r="P366" s="14" t="e">
        <f t="shared" si="48"/>
        <v>#REF!</v>
      </c>
      <c r="Q366" s="14">
        <f t="shared" si="49"/>
        <v>350</v>
      </c>
      <c r="R366" s="14">
        <f t="shared" si="50"/>
        <v>420</v>
      </c>
      <c r="S366" s="14">
        <f t="shared" si="51"/>
        <v>0</v>
      </c>
      <c r="T366" s="15" t="e">
        <f t="shared" si="52"/>
        <v>#REF!</v>
      </c>
    </row>
    <row r="367" spans="1:20" ht="33">
      <c r="A367" s="3" t="s">
        <v>1230</v>
      </c>
      <c r="B367" s="3" t="s">
        <v>1471</v>
      </c>
      <c r="C367" s="3" t="s">
        <v>1326</v>
      </c>
      <c r="D367" s="3" t="s">
        <v>1762</v>
      </c>
      <c r="E367" s="3" t="s">
        <v>25</v>
      </c>
      <c r="F367" s="4">
        <v>10</v>
      </c>
      <c r="G367" s="17" t="e">
        <f t="shared" si="53"/>
        <v>#REF!</v>
      </c>
      <c r="H367" s="20" t="e">
        <f t="shared" si="54"/>
        <v>#REF!</v>
      </c>
      <c r="I367" s="30"/>
      <c r="K367" s="16">
        <v>5</v>
      </c>
      <c r="L367" s="14" t="e">
        <f t="shared" si="46"/>
        <v>#REF!</v>
      </c>
      <c r="M367" s="14">
        <v>7</v>
      </c>
      <c r="N367" s="14" t="e">
        <f t="shared" si="47"/>
        <v>#REF!</v>
      </c>
      <c r="O367" s="14"/>
      <c r="P367" s="14" t="e">
        <f t="shared" si="48"/>
        <v>#REF!</v>
      </c>
      <c r="Q367" s="14">
        <f t="shared" si="49"/>
        <v>50</v>
      </c>
      <c r="R367" s="14">
        <f t="shared" si="50"/>
        <v>70</v>
      </c>
      <c r="S367" s="14">
        <f t="shared" si="51"/>
        <v>0</v>
      </c>
      <c r="T367" s="15" t="e">
        <f t="shared" si="52"/>
        <v>#REF!</v>
      </c>
    </row>
    <row r="368" spans="1:20" ht="33">
      <c r="A368" s="3" t="s">
        <v>1233</v>
      </c>
      <c r="B368" s="3" t="s">
        <v>1625</v>
      </c>
      <c r="C368" s="3" t="s">
        <v>1326</v>
      </c>
      <c r="D368" s="3" t="s">
        <v>1763</v>
      </c>
      <c r="E368" s="3" t="s">
        <v>27</v>
      </c>
      <c r="F368" s="4">
        <v>8</v>
      </c>
      <c r="G368" s="17" t="e">
        <f t="shared" si="53"/>
        <v>#REF!</v>
      </c>
      <c r="H368" s="20" t="e">
        <f t="shared" si="54"/>
        <v>#REF!</v>
      </c>
      <c r="I368" s="30"/>
      <c r="K368" s="16">
        <v>4</v>
      </c>
      <c r="L368" s="14" t="e">
        <f t="shared" si="46"/>
        <v>#REF!</v>
      </c>
      <c r="M368" s="14">
        <v>1.5</v>
      </c>
      <c r="N368" s="14" t="e">
        <f t="shared" si="47"/>
        <v>#REF!</v>
      </c>
      <c r="O368" s="14"/>
      <c r="P368" s="14" t="e">
        <f t="shared" si="48"/>
        <v>#REF!</v>
      </c>
      <c r="Q368" s="14">
        <f t="shared" si="49"/>
        <v>32</v>
      </c>
      <c r="R368" s="14">
        <f t="shared" si="50"/>
        <v>12</v>
      </c>
      <c r="S368" s="14">
        <f t="shared" si="51"/>
        <v>0</v>
      </c>
      <c r="T368" s="15" t="e">
        <f t="shared" si="52"/>
        <v>#REF!</v>
      </c>
    </row>
    <row r="369" spans="1:20" ht="33">
      <c r="A369" s="3" t="s">
        <v>1235</v>
      </c>
      <c r="B369" s="3" t="s">
        <v>1764</v>
      </c>
      <c r="C369" s="3" t="s">
        <v>1326</v>
      </c>
      <c r="D369" s="3" t="s">
        <v>1765</v>
      </c>
      <c r="E369" s="3" t="s">
        <v>1439</v>
      </c>
      <c r="F369" s="4">
        <v>8</v>
      </c>
      <c r="G369" s="17" t="e">
        <f t="shared" si="53"/>
        <v>#REF!</v>
      </c>
      <c r="H369" s="20" t="e">
        <f t="shared" si="54"/>
        <v>#REF!</v>
      </c>
      <c r="I369" s="30"/>
      <c r="K369" s="16">
        <v>4</v>
      </c>
      <c r="L369" s="14" t="e">
        <f t="shared" si="46"/>
        <v>#REF!</v>
      </c>
      <c r="M369" s="14"/>
      <c r="N369" s="14" t="e">
        <f t="shared" si="47"/>
        <v>#REF!</v>
      </c>
      <c r="O369" s="14"/>
      <c r="P369" s="14" t="e">
        <f t="shared" si="48"/>
        <v>#REF!</v>
      </c>
      <c r="Q369" s="14">
        <f t="shared" si="49"/>
        <v>32</v>
      </c>
      <c r="R369" s="14">
        <f t="shared" si="50"/>
        <v>0</v>
      </c>
      <c r="S369" s="14">
        <f t="shared" si="51"/>
        <v>0</v>
      </c>
      <c r="T369" s="15" t="e">
        <f t="shared" si="52"/>
        <v>#REF!</v>
      </c>
    </row>
    <row r="370" spans="1:20" ht="16.5">
      <c r="A370" s="3" t="s">
        <v>1238</v>
      </c>
      <c r="B370" s="3" t="s">
        <v>1629</v>
      </c>
      <c r="C370" s="3" t="s">
        <v>1326</v>
      </c>
      <c r="D370" s="3" t="s">
        <v>1630</v>
      </c>
      <c r="E370" s="3" t="s">
        <v>27</v>
      </c>
      <c r="F370" s="4">
        <v>4</v>
      </c>
      <c r="G370" s="17" t="e">
        <f t="shared" si="53"/>
        <v>#REF!</v>
      </c>
      <c r="H370" s="20" t="e">
        <f t="shared" si="54"/>
        <v>#REF!</v>
      </c>
      <c r="I370" s="30"/>
      <c r="K370" s="16">
        <v>15</v>
      </c>
      <c r="L370" s="14" t="e">
        <f t="shared" si="46"/>
        <v>#REF!</v>
      </c>
      <c r="M370" s="14">
        <v>25</v>
      </c>
      <c r="N370" s="14" t="e">
        <f t="shared" si="47"/>
        <v>#REF!</v>
      </c>
      <c r="O370" s="14"/>
      <c r="P370" s="14" t="e">
        <f t="shared" si="48"/>
        <v>#REF!</v>
      </c>
      <c r="Q370" s="14">
        <f t="shared" si="49"/>
        <v>60</v>
      </c>
      <c r="R370" s="14">
        <f t="shared" si="50"/>
        <v>100</v>
      </c>
      <c r="S370" s="14">
        <f t="shared" si="51"/>
        <v>0</v>
      </c>
      <c r="T370" s="15" t="e">
        <f t="shared" si="52"/>
        <v>#REF!</v>
      </c>
    </row>
    <row r="371" spans="1:20">
      <c r="A371" s="6"/>
      <c r="B371" s="6"/>
      <c r="C371" s="6"/>
      <c r="D371" s="6" t="s">
        <v>1766</v>
      </c>
      <c r="E371" s="6"/>
      <c r="F371" s="6"/>
      <c r="G371" s="6"/>
      <c r="H371" s="21"/>
      <c r="I371" s="31"/>
      <c r="K371" s="16"/>
      <c r="L371" s="14" t="e">
        <f t="shared" si="46"/>
        <v>#REF!</v>
      </c>
      <c r="M371" s="14"/>
      <c r="N371" s="14" t="e">
        <f t="shared" si="47"/>
        <v>#REF!</v>
      </c>
      <c r="O371" s="14"/>
      <c r="P371" s="14" t="e">
        <f t="shared" si="48"/>
        <v>#REF!</v>
      </c>
      <c r="Q371" s="14">
        <f t="shared" si="49"/>
        <v>0</v>
      </c>
      <c r="R371" s="14">
        <f t="shared" si="50"/>
        <v>0</v>
      </c>
      <c r="S371" s="14">
        <f t="shared" si="51"/>
        <v>0</v>
      </c>
      <c r="T371" s="15" t="e">
        <f t="shared" si="52"/>
        <v>#REF!</v>
      </c>
    </row>
    <row r="372" spans="1:20">
      <c r="A372" s="2" t="s">
        <v>104</v>
      </c>
      <c r="B372" s="2"/>
      <c r="C372" s="2"/>
      <c r="D372" s="2" t="s">
        <v>1767</v>
      </c>
      <c r="E372" s="2"/>
      <c r="F372" s="2"/>
      <c r="G372" s="2"/>
      <c r="H372" s="19"/>
      <c r="I372" s="29"/>
      <c r="K372" s="16"/>
      <c r="L372" s="14" t="e">
        <f t="shared" si="46"/>
        <v>#REF!</v>
      </c>
      <c r="M372" s="14"/>
      <c r="N372" s="14" t="e">
        <f t="shared" si="47"/>
        <v>#REF!</v>
      </c>
      <c r="O372" s="14"/>
      <c r="P372" s="14" t="e">
        <f t="shared" si="48"/>
        <v>#REF!</v>
      </c>
      <c r="Q372" s="14">
        <f t="shared" si="49"/>
        <v>0</v>
      </c>
      <c r="R372" s="14">
        <f t="shared" si="50"/>
        <v>0</v>
      </c>
      <c r="S372" s="14">
        <f t="shared" si="51"/>
        <v>0</v>
      </c>
      <c r="T372" s="15" t="e">
        <f t="shared" si="52"/>
        <v>#REF!</v>
      </c>
    </row>
    <row r="373" spans="1:20" ht="49.5">
      <c r="A373" s="3" t="s">
        <v>1243</v>
      </c>
      <c r="B373" s="3" t="s">
        <v>1750</v>
      </c>
      <c r="C373" s="3" t="s">
        <v>1326</v>
      </c>
      <c r="D373" s="3" t="s">
        <v>1751</v>
      </c>
      <c r="E373" s="3" t="s">
        <v>27</v>
      </c>
      <c r="F373" s="4">
        <v>2</v>
      </c>
      <c r="G373" s="17" t="e">
        <f t="shared" si="53"/>
        <v>#REF!</v>
      </c>
      <c r="H373" s="20" t="e">
        <f t="shared" si="54"/>
        <v>#REF!</v>
      </c>
      <c r="I373" s="30"/>
      <c r="K373" s="16">
        <v>5</v>
      </c>
      <c r="L373" s="14" t="e">
        <f t="shared" si="46"/>
        <v>#REF!</v>
      </c>
      <c r="M373" s="14"/>
      <c r="N373" s="14" t="e">
        <f t="shared" si="47"/>
        <v>#REF!</v>
      </c>
      <c r="O373" s="14"/>
      <c r="P373" s="14" t="e">
        <f t="shared" si="48"/>
        <v>#REF!</v>
      </c>
      <c r="Q373" s="14">
        <f t="shared" si="49"/>
        <v>10</v>
      </c>
      <c r="R373" s="14">
        <f t="shared" si="50"/>
        <v>0</v>
      </c>
      <c r="S373" s="14">
        <f t="shared" si="51"/>
        <v>0</v>
      </c>
      <c r="T373" s="15" t="e">
        <f t="shared" si="52"/>
        <v>#REF!</v>
      </c>
    </row>
    <row r="374" spans="1:20" ht="33">
      <c r="A374" s="3" t="s">
        <v>1246</v>
      </c>
      <c r="B374" s="3" t="s">
        <v>1768</v>
      </c>
      <c r="C374" s="3" t="s">
        <v>1326</v>
      </c>
      <c r="D374" s="3" t="s">
        <v>1769</v>
      </c>
      <c r="E374" s="3" t="s">
        <v>27</v>
      </c>
      <c r="F374" s="4">
        <v>2</v>
      </c>
      <c r="G374" s="17" t="e">
        <f t="shared" si="53"/>
        <v>#REF!</v>
      </c>
      <c r="H374" s="20" t="e">
        <f t="shared" si="54"/>
        <v>#REF!</v>
      </c>
      <c r="I374" s="30"/>
      <c r="K374" s="16">
        <v>6.5</v>
      </c>
      <c r="L374" s="14" t="e">
        <f t="shared" si="46"/>
        <v>#REF!</v>
      </c>
      <c r="M374" s="14">
        <v>5</v>
      </c>
      <c r="N374" s="14" t="e">
        <f t="shared" si="47"/>
        <v>#REF!</v>
      </c>
      <c r="O374" s="14"/>
      <c r="P374" s="14" t="e">
        <f t="shared" si="48"/>
        <v>#REF!</v>
      </c>
      <c r="Q374" s="14">
        <f t="shared" si="49"/>
        <v>13</v>
      </c>
      <c r="R374" s="14">
        <f t="shared" si="50"/>
        <v>10</v>
      </c>
      <c r="S374" s="14">
        <f t="shared" si="51"/>
        <v>0</v>
      </c>
      <c r="T374" s="15" t="e">
        <f t="shared" si="52"/>
        <v>#REF!</v>
      </c>
    </row>
    <row r="375" spans="1:20" ht="16.5">
      <c r="A375" s="3" t="s">
        <v>1247</v>
      </c>
      <c r="B375" s="3" t="s">
        <v>1518</v>
      </c>
      <c r="C375" s="3" t="s">
        <v>1326</v>
      </c>
      <c r="D375" s="3" t="s">
        <v>1770</v>
      </c>
      <c r="E375" s="3" t="s">
        <v>25</v>
      </c>
      <c r="F375" s="4">
        <v>10</v>
      </c>
      <c r="G375" s="17" t="e">
        <f t="shared" si="53"/>
        <v>#REF!</v>
      </c>
      <c r="H375" s="20" t="e">
        <f t="shared" si="54"/>
        <v>#REF!</v>
      </c>
      <c r="I375" s="30"/>
      <c r="K375" s="16">
        <v>3</v>
      </c>
      <c r="L375" s="14" t="e">
        <f t="shared" si="46"/>
        <v>#REF!</v>
      </c>
      <c r="M375" s="14">
        <v>2.5</v>
      </c>
      <c r="N375" s="14" t="e">
        <f t="shared" si="47"/>
        <v>#REF!</v>
      </c>
      <c r="O375" s="14"/>
      <c r="P375" s="14" t="e">
        <f t="shared" si="48"/>
        <v>#REF!</v>
      </c>
      <c r="Q375" s="14">
        <f t="shared" si="49"/>
        <v>30</v>
      </c>
      <c r="R375" s="14">
        <f t="shared" si="50"/>
        <v>25</v>
      </c>
      <c r="S375" s="14">
        <f t="shared" si="51"/>
        <v>0</v>
      </c>
      <c r="T375" s="15" t="e">
        <f t="shared" si="52"/>
        <v>#REF!</v>
      </c>
    </row>
    <row r="376" spans="1:20" ht="16.5">
      <c r="A376" s="3" t="s">
        <v>1248</v>
      </c>
      <c r="B376" s="3" t="s">
        <v>1371</v>
      </c>
      <c r="C376" s="3" t="s">
        <v>1326</v>
      </c>
      <c r="D376" s="3" t="s">
        <v>1771</v>
      </c>
      <c r="E376" s="3" t="s">
        <v>25</v>
      </c>
      <c r="F376" s="4">
        <v>5</v>
      </c>
      <c r="G376" s="17" t="e">
        <f t="shared" si="53"/>
        <v>#REF!</v>
      </c>
      <c r="H376" s="20" t="e">
        <f t="shared" si="54"/>
        <v>#REF!</v>
      </c>
      <c r="I376" s="30"/>
      <c r="K376" s="16">
        <v>3.5</v>
      </c>
      <c r="L376" s="14" t="e">
        <f t="shared" si="46"/>
        <v>#REF!</v>
      </c>
      <c r="M376" s="14">
        <v>3</v>
      </c>
      <c r="N376" s="14" t="e">
        <f t="shared" si="47"/>
        <v>#REF!</v>
      </c>
      <c r="O376" s="14"/>
      <c r="P376" s="14" t="e">
        <f t="shared" si="48"/>
        <v>#REF!</v>
      </c>
      <c r="Q376" s="14">
        <f t="shared" si="49"/>
        <v>17.5</v>
      </c>
      <c r="R376" s="14">
        <f t="shared" si="50"/>
        <v>15</v>
      </c>
      <c r="S376" s="14">
        <f t="shared" si="51"/>
        <v>0</v>
      </c>
      <c r="T376" s="15" t="e">
        <f t="shared" si="52"/>
        <v>#REF!</v>
      </c>
    </row>
    <row r="377" spans="1:20" ht="16.5">
      <c r="A377" s="3" t="s">
        <v>1250</v>
      </c>
      <c r="B377" s="3" t="s">
        <v>1371</v>
      </c>
      <c r="C377" s="3" t="s">
        <v>1326</v>
      </c>
      <c r="D377" s="3" t="s">
        <v>1772</v>
      </c>
      <c r="E377" s="3" t="s">
        <v>25</v>
      </c>
      <c r="F377" s="4">
        <v>5</v>
      </c>
      <c r="G377" s="17" t="e">
        <f t="shared" si="53"/>
        <v>#REF!</v>
      </c>
      <c r="H377" s="20" t="e">
        <f t="shared" si="54"/>
        <v>#REF!</v>
      </c>
      <c r="I377" s="30"/>
      <c r="K377" s="16">
        <v>3.5</v>
      </c>
      <c r="L377" s="14" t="e">
        <f t="shared" si="46"/>
        <v>#REF!</v>
      </c>
      <c r="M377" s="14">
        <v>4</v>
      </c>
      <c r="N377" s="14" t="e">
        <f t="shared" si="47"/>
        <v>#REF!</v>
      </c>
      <c r="O377" s="14"/>
      <c r="P377" s="14" t="e">
        <f t="shared" si="48"/>
        <v>#REF!</v>
      </c>
      <c r="Q377" s="14">
        <f t="shared" si="49"/>
        <v>17.5</v>
      </c>
      <c r="R377" s="14">
        <f t="shared" si="50"/>
        <v>20</v>
      </c>
      <c r="S377" s="14">
        <f t="shared" si="51"/>
        <v>0</v>
      </c>
      <c r="T377" s="15" t="e">
        <f t="shared" si="52"/>
        <v>#REF!</v>
      </c>
    </row>
    <row r="378" spans="1:20" ht="33">
      <c r="A378" s="3" t="s">
        <v>1251</v>
      </c>
      <c r="B378" s="3" t="s">
        <v>1748</v>
      </c>
      <c r="C378" s="3" t="s">
        <v>1326</v>
      </c>
      <c r="D378" s="3" t="s">
        <v>1749</v>
      </c>
      <c r="E378" s="3" t="s">
        <v>1439</v>
      </c>
      <c r="F378" s="4">
        <v>12</v>
      </c>
      <c r="G378" s="17" t="e">
        <f t="shared" si="53"/>
        <v>#REF!</v>
      </c>
      <c r="H378" s="20" t="e">
        <f t="shared" si="54"/>
        <v>#REF!</v>
      </c>
      <c r="I378" s="30"/>
      <c r="K378" s="16">
        <v>1.5</v>
      </c>
      <c r="L378" s="14" t="e">
        <f t="shared" si="46"/>
        <v>#REF!</v>
      </c>
      <c r="M378" s="14"/>
      <c r="N378" s="14" t="e">
        <f t="shared" si="47"/>
        <v>#REF!</v>
      </c>
      <c r="O378" s="14"/>
      <c r="P378" s="14" t="e">
        <f t="shared" si="48"/>
        <v>#REF!</v>
      </c>
      <c r="Q378" s="14">
        <f t="shared" si="49"/>
        <v>18</v>
      </c>
      <c r="R378" s="14">
        <f t="shared" si="50"/>
        <v>0</v>
      </c>
      <c r="S378" s="14">
        <f t="shared" si="51"/>
        <v>0</v>
      </c>
      <c r="T378" s="15" t="e">
        <f t="shared" si="52"/>
        <v>#REF!</v>
      </c>
    </row>
    <row r="379" spans="1:20">
      <c r="A379" s="6"/>
      <c r="B379" s="6"/>
      <c r="C379" s="6"/>
      <c r="D379" s="6" t="s">
        <v>1773</v>
      </c>
      <c r="E379" s="6"/>
      <c r="F379" s="6"/>
      <c r="G379" s="6"/>
      <c r="H379" s="21"/>
      <c r="I379" s="31"/>
      <c r="K379" s="16"/>
      <c r="L379" s="14" t="e">
        <f t="shared" si="46"/>
        <v>#REF!</v>
      </c>
      <c r="M379" s="14"/>
      <c r="N379" s="14" t="e">
        <f t="shared" si="47"/>
        <v>#REF!</v>
      </c>
      <c r="O379" s="14"/>
      <c r="P379" s="14" t="e">
        <f t="shared" si="48"/>
        <v>#REF!</v>
      </c>
      <c r="Q379" s="14">
        <f t="shared" si="49"/>
        <v>0</v>
      </c>
      <c r="R379" s="14">
        <f t="shared" si="50"/>
        <v>0</v>
      </c>
      <c r="S379" s="14">
        <f t="shared" si="51"/>
        <v>0</v>
      </c>
      <c r="T379" s="15" t="e">
        <f t="shared" si="52"/>
        <v>#REF!</v>
      </c>
    </row>
    <row r="380" spans="1:20">
      <c r="A380" s="2" t="s">
        <v>106</v>
      </c>
      <c r="B380" s="2"/>
      <c r="C380" s="2"/>
      <c r="D380" s="2" t="s">
        <v>423</v>
      </c>
      <c r="E380" s="2"/>
      <c r="F380" s="2"/>
      <c r="G380" s="2"/>
      <c r="H380" s="19"/>
      <c r="I380" s="29"/>
      <c r="K380" s="16"/>
      <c r="L380" s="14" t="e">
        <f t="shared" si="46"/>
        <v>#REF!</v>
      </c>
      <c r="M380" s="14"/>
      <c r="N380" s="14" t="e">
        <f t="shared" si="47"/>
        <v>#REF!</v>
      </c>
      <c r="O380" s="14"/>
      <c r="P380" s="14" t="e">
        <f t="shared" si="48"/>
        <v>#REF!</v>
      </c>
      <c r="Q380" s="14">
        <f t="shared" si="49"/>
        <v>0</v>
      </c>
      <c r="R380" s="14">
        <f t="shared" si="50"/>
        <v>0</v>
      </c>
      <c r="S380" s="14">
        <f t="shared" si="51"/>
        <v>0</v>
      </c>
      <c r="T380" s="15" t="e">
        <f t="shared" si="52"/>
        <v>#REF!</v>
      </c>
    </row>
    <row r="381" spans="1:20" ht="33">
      <c r="A381" s="3" t="s">
        <v>1254</v>
      </c>
      <c r="B381" s="3" t="s">
        <v>1645</v>
      </c>
      <c r="C381" s="3" t="s">
        <v>1326</v>
      </c>
      <c r="D381" s="3" t="s">
        <v>1646</v>
      </c>
      <c r="E381" s="3" t="s">
        <v>27</v>
      </c>
      <c r="F381" s="4">
        <v>1</v>
      </c>
      <c r="G381" s="17" t="e">
        <f t="shared" si="53"/>
        <v>#REF!</v>
      </c>
      <c r="H381" s="20" t="e">
        <f t="shared" si="54"/>
        <v>#REF!</v>
      </c>
      <c r="I381" s="30"/>
      <c r="K381" s="16">
        <v>10</v>
      </c>
      <c r="L381" s="14" t="e">
        <f t="shared" si="46"/>
        <v>#REF!</v>
      </c>
      <c r="M381" s="14"/>
      <c r="N381" s="14" t="e">
        <f t="shared" si="47"/>
        <v>#REF!</v>
      </c>
      <c r="O381" s="14"/>
      <c r="P381" s="14" t="e">
        <f t="shared" si="48"/>
        <v>#REF!</v>
      </c>
      <c r="Q381" s="14">
        <f t="shared" si="49"/>
        <v>10</v>
      </c>
      <c r="R381" s="14">
        <f t="shared" si="50"/>
        <v>0</v>
      </c>
      <c r="S381" s="14">
        <f t="shared" si="51"/>
        <v>0</v>
      </c>
      <c r="T381" s="15" t="e">
        <f t="shared" si="52"/>
        <v>#REF!</v>
      </c>
    </row>
    <row r="382" spans="1:20" ht="33">
      <c r="A382" s="3" t="s">
        <v>1255</v>
      </c>
      <c r="B382" s="3" t="s">
        <v>1673</v>
      </c>
      <c r="C382" s="3" t="s">
        <v>1326</v>
      </c>
      <c r="D382" s="3" t="s">
        <v>1674</v>
      </c>
      <c r="E382" s="3" t="s">
        <v>1670</v>
      </c>
      <c r="F382" s="4">
        <v>1</v>
      </c>
      <c r="G382" s="17" t="e">
        <f t="shared" si="53"/>
        <v>#REF!</v>
      </c>
      <c r="H382" s="20" t="e">
        <f t="shared" si="54"/>
        <v>#REF!</v>
      </c>
      <c r="I382" s="30"/>
      <c r="K382" s="16">
        <v>10</v>
      </c>
      <c r="L382" s="14" t="e">
        <f t="shared" si="46"/>
        <v>#REF!</v>
      </c>
      <c r="M382" s="14"/>
      <c r="N382" s="14" t="e">
        <f t="shared" si="47"/>
        <v>#REF!</v>
      </c>
      <c r="O382" s="14"/>
      <c r="P382" s="14" t="e">
        <f t="shared" si="48"/>
        <v>#REF!</v>
      </c>
      <c r="Q382" s="14">
        <f t="shared" si="49"/>
        <v>10</v>
      </c>
      <c r="R382" s="14">
        <f t="shared" si="50"/>
        <v>0</v>
      </c>
      <c r="S382" s="14">
        <f t="shared" si="51"/>
        <v>0</v>
      </c>
      <c r="T382" s="15" t="e">
        <f t="shared" si="52"/>
        <v>#REF!</v>
      </c>
    </row>
    <row r="383" spans="1:20" ht="33">
      <c r="A383" s="3" t="s">
        <v>1256</v>
      </c>
      <c r="B383" s="3" t="s">
        <v>1675</v>
      </c>
      <c r="C383" s="3" t="s">
        <v>1326</v>
      </c>
      <c r="D383" s="3" t="s">
        <v>1676</v>
      </c>
      <c r="E383" s="3" t="s">
        <v>1670</v>
      </c>
      <c r="F383" s="4">
        <v>10</v>
      </c>
      <c r="G383" s="17" t="e">
        <f t="shared" si="53"/>
        <v>#REF!</v>
      </c>
      <c r="H383" s="20" t="e">
        <f t="shared" si="54"/>
        <v>#REF!</v>
      </c>
      <c r="I383" s="30"/>
      <c r="K383" s="16">
        <v>4</v>
      </c>
      <c r="L383" s="14" t="e">
        <f t="shared" si="46"/>
        <v>#REF!</v>
      </c>
      <c r="M383" s="14"/>
      <c r="N383" s="14" t="e">
        <f t="shared" si="47"/>
        <v>#REF!</v>
      </c>
      <c r="O383" s="14"/>
      <c r="P383" s="14" t="e">
        <f t="shared" si="48"/>
        <v>#REF!</v>
      </c>
      <c r="Q383" s="14">
        <f t="shared" si="49"/>
        <v>40</v>
      </c>
      <c r="R383" s="14">
        <f t="shared" si="50"/>
        <v>0</v>
      </c>
      <c r="S383" s="14">
        <f t="shared" si="51"/>
        <v>0</v>
      </c>
      <c r="T383" s="15" t="e">
        <f t="shared" si="52"/>
        <v>#REF!</v>
      </c>
    </row>
    <row r="384" spans="1:20" ht="33">
      <c r="A384" s="3" t="s">
        <v>1257</v>
      </c>
      <c r="B384" s="3" t="s">
        <v>1677</v>
      </c>
      <c r="C384" s="3" t="s">
        <v>1326</v>
      </c>
      <c r="D384" s="3" t="s">
        <v>1678</v>
      </c>
      <c r="E384" s="3" t="s">
        <v>1679</v>
      </c>
      <c r="F384" s="4">
        <v>1</v>
      </c>
      <c r="G384" s="17" t="e">
        <f t="shared" si="53"/>
        <v>#REF!</v>
      </c>
      <c r="H384" s="20" t="e">
        <f t="shared" si="54"/>
        <v>#REF!</v>
      </c>
      <c r="I384" s="30"/>
      <c r="K384" s="16">
        <v>10</v>
      </c>
      <c r="L384" s="14" t="e">
        <f t="shared" si="46"/>
        <v>#REF!</v>
      </c>
      <c r="M384" s="14"/>
      <c r="N384" s="14" t="e">
        <f t="shared" si="47"/>
        <v>#REF!</v>
      </c>
      <c r="O384" s="14"/>
      <c r="P384" s="14" t="e">
        <f t="shared" si="48"/>
        <v>#REF!</v>
      </c>
      <c r="Q384" s="14">
        <f t="shared" si="49"/>
        <v>10</v>
      </c>
      <c r="R384" s="14">
        <f t="shared" si="50"/>
        <v>0</v>
      </c>
      <c r="S384" s="14">
        <f t="shared" si="51"/>
        <v>0</v>
      </c>
      <c r="T384" s="15" t="e">
        <f t="shared" si="52"/>
        <v>#REF!</v>
      </c>
    </row>
    <row r="385" spans="1:20" ht="33">
      <c r="A385" s="3" t="s">
        <v>1258</v>
      </c>
      <c r="B385" s="3" t="s">
        <v>1680</v>
      </c>
      <c r="C385" s="3" t="s">
        <v>1326</v>
      </c>
      <c r="D385" s="3" t="s">
        <v>1681</v>
      </c>
      <c r="E385" s="3" t="s">
        <v>1679</v>
      </c>
      <c r="F385" s="4">
        <v>12</v>
      </c>
      <c r="G385" s="17" t="e">
        <f t="shared" si="53"/>
        <v>#REF!</v>
      </c>
      <c r="H385" s="20" t="e">
        <f t="shared" si="54"/>
        <v>#REF!</v>
      </c>
      <c r="I385" s="30"/>
      <c r="K385" s="16">
        <v>4</v>
      </c>
      <c r="L385" s="14" t="e">
        <f t="shared" si="46"/>
        <v>#REF!</v>
      </c>
      <c r="M385" s="14"/>
      <c r="N385" s="14" t="e">
        <f t="shared" si="47"/>
        <v>#REF!</v>
      </c>
      <c r="O385" s="14"/>
      <c r="P385" s="14" t="e">
        <f t="shared" si="48"/>
        <v>#REF!</v>
      </c>
      <c r="Q385" s="14">
        <f t="shared" si="49"/>
        <v>48</v>
      </c>
      <c r="R385" s="14">
        <f t="shared" si="50"/>
        <v>0</v>
      </c>
      <c r="S385" s="14">
        <f t="shared" si="51"/>
        <v>0</v>
      </c>
      <c r="T385" s="15" t="e">
        <f t="shared" si="52"/>
        <v>#REF!</v>
      </c>
    </row>
    <row r="386" spans="1:20" ht="49.5">
      <c r="A386" s="3" t="s">
        <v>1261</v>
      </c>
      <c r="B386" s="3" t="s">
        <v>1682</v>
      </c>
      <c r="C386" s="3" t="s">
        <v>1326</v>
      </c>
      <c r="D386" s="3" t="s">
        <v>1683</v>
      </c>
      <c r="E386" s="3" t="s">
        <v>1670</v>
      </c>
      <c r="F386" s="4">
        <v>1</v>
      </c>
      <c r="G386" s="17" t="e">
        <f t="shared" si="53"/>
        <v>#REF!</v>
      </c>
      <c r="H386" s="20" t="e">
        <f t="shared" si="54"/>
        <v>#REF!</v>
      </c>
      <c r="I386" s="30"/>
      <c r="K386" s="16">
        <v>10</v>
      </c>
      <c r="L386" s="14" t="e">
        <f t="shared" si="46"/>
        <v>#REF!</v>
      </c>
      <c r="M386" s="14"/>
      <c r="N386" s="14" t="e">
        <f t="shared" si="47"/>
        <v>#REF!</v>
      </c>
      <c r="O386" s="14"/>
      <c r="P386" s="14" t="e">
        <f t="shared" si="48"/>
        <v>#REF!</v>
      </c>
      <c r="Q386" s="14">
        <f t="shared" si="49"/>
        <v>10</v>
      </c>
      <c r="R386" s="14">
        <f t="shared" si="50"/>
        <v>0</v>
      </c>
      <c r="S386" s="14">
        <f t="shared" si="51"/>
        <v>0</v>
      </c>
      <c r="T386" s="15" t="e">
        <f t="shared" si="52"/>
        <v>#REF!</v>
      </c>
    </row>
    <row r="387" spans="1:20" ht="49.5">
      <c r="A387" s="3" t="s">
        <v>1262</v>
      </c>
      <c r="B387" s="3" t="s">
        <v>1684</v>
      </c>
      <c r="C387" s="3" t="s">
        <v>1326</v>
      </c>
      <c r="D387" s="3" t="s">
        <v>1685</v>
      </c>
      <c r="E387" s="3" t="s">
        <v>1670</v>
      </c>
      <c r="F387" s="4">
        <v>3</v>
      </c>
      <c r="G387" s="17" t="e">
        <f t="shared" si="53"/>
        <v>#REF!</v>
      </c>
      <c r="H387" s="20" t="e">
        <f t="shared" si="54"/>
        <v>#REF!</v>
      </c>
      <c r="I387" s="30"/>
      <c r="K387" s="16">
        <v>4</v>
      </c>
      <c r="L387" s="14" t="e">
        <f t="shared" si="46"/>
        <v>#REF!</v>
      </c>
      <c r="M387" s="14"/>
      <c r="N387" s="14" t="e">
        <f t="shared" si="47"/>
        <v>#REF!</v>
      </c>
      <c r="O387" s="14"/>
      <c r="P387" s="14" t="e">
        <f t="shared" si="48"/>
        <v>#REF!</v>
      </c>
      <c r="Q387" s="14">
        <f t="shared" si="49"/>
        <v>12</v>
      </c>
      <c r="R387" s="14">
        <f t="shared" si="50"/>
        <v>0</v>
      </c>
      <c r="S387" s="14">
        <f t="shared" si="51"/>
        <v>0</v>
      </c>
      <c r="T387" s="15" t="e">
        <f t="shared" si="52"/>
        <v>#REF!</v>
      </c>
    </row>
    <row r="388" spans="1:20" ht="49.5">
      <c r="A388" s="3" t="s">
        <v>1263</v>
      </c>
      <c r="B388" s="3" t="s">
        <v>1686</v>
      </c>
      <c r="C388" s="3" t="s">
        <v>1326</v>
      </c>
      <c r="D388" s="3" t="s">
        <v>1687</v>
      </c>
      <c r="E388" s="3" t="s">
        <v>1688</v>
      </c>
      <c r="F388" s="4">
        <v>1</v>
      </c>
      <c r="G388" s="17" t="e">
        <f t="shared" si="53"/>
        <v>#REF!</v>
      </c>
      <c r="H388" s="20" t="e">
        <f t="shared" si="54"/>
        <v>#REF!</v>
      </c>
      <c r="I388" s="30"/>
      <c r="K388" s="16">
        <v>10</v>
      </c>
      <c r="L388" s="14" t="e">
        <f t="shared" si="46"/>
        <v>#REF!</v>
      </c>
      <c r="M388" s="14"/>
      <c r="N388" s="14" t="e">
        <f t="shared" si="47"/>
        <v>#REF!</v>
      </c>
      <c r="O388" s="14"/>
      <c r="P388" s="14" t="e">
        <f t="shared" si="48"/>
        <v>#REF!</v>
      </c>
      <c r="Q388" s="14">
        <f t="shared" si="49"/>
        <v>10</v>
      </c>
      <c r="R388" s="14">
        <f t="shared" si="50"/>
        <v>0</v>
      </c>
      <c r="S388" s="14">
        <f t="shared" si="51"/>
        <v>0</v>
      </c>
      <c r="T388" s="15" t="e">
        <f t="shared" si="52"/>
        <v>#REF!</v>
      </c>
    </row>
    <row r="389" spans="1:20" ht="49.5">
      <c r="A389" s="3" t="s">
        <v>1264</v>
      </c>
      <c r="B389" s="3" t="s">
        <v>1689</v>
      </c>
      <c r="C389" s="3" t="s">
        <v>1326</v>
      </c>
      <c r="D389" s="3" t="s">
        <v>1690</v>
      </c>
      <c r="E389" s="3" t="s">
        <v>1688</v>
      </c>
      <c r="F389" s="4">
        <v>15</v>
      </c>
      <c r="G389" s="17" t="e">
        <f t="shared" si="53"/>
        <v>#REF!</v>
      </c>
      <c r="H389" s="20" t="e">
        <f t="shared" ref="H389:H450" si="55">G389*F389</f>
        <v>#REF!</v>
      </c>
      <c r="I389" s="30"/>
      <c r="K389" s="16">
        <v>4</v>
      </c>
      <c r="L389" s="14" t="e">
        <f t="shared" ref="L389:L452" si="56">K389+K389*$U$1</f>
        <v>#REF!</v>
      </c>
      <c r="M389" s="14"/>
      <c r="N389" s="14" t="e">
        <f t="shared" ref="N389:N452" si="57">M389+M389*$U$1</f>
        <v>#REF!</v>
      </c>
      <c r="O389" s="14"/>
      <c r="P389" s="14" t="e">
        <f t="shared" ref="P389:P452" si="58">O389+O389*$U$1</f>
        <v>#REF!</v>
      </c>
      <c r="Q389" s="14">
        <f t="shared" ref="Q389:Q452" si="59">$F389*K389</f>
        <v>60</v>
      </c>
      <c r="R389" s="14">
        <f t="shared" ref="R389:R452" si="60">$F389*M389</f>
        <v>0</v>
      </c>
      <c r="S389" s="14">
        <f t="shared" ref="S389:S452" si="61">$F389*O389</f>
        <v>0</v>
      </c>
      <c r="T389" s="15" t="e">
        <f t="shared" ref="T389:T452" si="62">(Q389+R389+S389)+(Q389+R389+S389)*$U$1</f>
        <v>#REF!</v>
      </c>
    </row>
    <row r="390" spans="1:20">
      <c r="A390" s="6"/>
      <c r="B390" s="6"/>
      <c r="C390" s="6"/>
      <c r="D390" s="6" t="s">
        <v>1774</v>
      </c>
      <c r="E390" s="6"/>
      <c r="F390" s="6"/>
      <c r="G390" s="6"/>
      <c r="H390" s="21"/>
      <c r="I390" s="31"/>
      <c r="K390" s="16"/>
      <c r="L390" s="14" t="e">
        <f t="shared" si="56"/>
        <v>#REF!</v>
      </c>
      <c r="M390" s="14"/>
      <c r="N390" s="14" t="e">
        <f t="shared" si="57"/>
        <v>#REF!</v>
      </c>
      <c r="O390" s="14"/>
      <c r="P390" s="14" t="e">
        <f t="shared" si="58"/>
        <v>#REF!</v>
      </c>
      <c r="Q390" s="14">
        <f t="shared" si="59"/>
        <v>0</v>
      </c>
      <c r="R390" s="14">
        <f t="shared" si="60"/>
        <v>0</v>
      </c>
      <c r="S390" s="14">
        <f t="shared" si="61"/>
        <v>0</v>
      </c>
      <c r="T390" s="15" t="e">
        <f t="shared" si="62"/>
        <v>#REF!</v>
      </c>
    </row>
    <row r="391" spans="1:20">
      <c r="A391" s="6"/>
      <c r="B391" s="6"/>
      <c r="C391" s="6"/>
      <c r="D391" s="6" t="s">
        <v>1775</v>
      </c>
      <c r="E391" s="6"/>
      <c r="F391" s="6"/>
      <c r="G391" s="6"/>
      <c r="H391" s="21" t="e">
        <f>SUBTOTAL(9,H328:H390)</f>
        <v>#REF!</v>
      </c>
      <c r="I391" s="31"/>
      <c r="K391" s="16"/>
      <c r="L391" s="14" t="e">
        <f t="shared" si="56"/>
        <v>#REF!</v>
      </c>
      <c r="M391" s="14"/>
      <c r="N391" s="14" t="e">
        <f t="shared" si="57"/>
        <v>#REF!</v>
      </c>
      <c r="O391" s="14"/>
      <c r="P391" s="14" t="e">
        <f t="shared" si="58"/>
        <v>#REF!</v>
      </c>
      <c r="Q391" s="14">
        <f t="shared" si="59"/>
        <v>0</v>
      </c>
      <c r="R391" s="14">
        <f t="shared" si="60"/>
        <v>0</v>
      </c>
      <c r="S391" s="14">
        <f t="shared" si="61"/>
        <v>0</v>
      </c>
      <c r="T391" s="15" t="e">
        <f t="shared" si="62"/>
        <v>#REF!</v>
      </c>
    </row>
    <row r="392" spans="1:20">
      <c r="A392" s="2" t="s">
        <v>10</v>
      </c>
      <c r="B392" s="2"/>
      <c r="C392" s="2"/>
      <c r="D392" s="2" t="s">
        <v>441</v>
      </c>
      <c r="E392" s="2"/>
      <c r="F392" s="2"/>
      <c r="G392" s="2"/>
      <c r="H392" s="19"/>
      <c r="I392" s="29"/>
      <c r="K392" s="16"/>
      <c r="L392" s="14" t="e">
        <f t="shared" si="56"/>
        <v>#REF!</v>
      </c>
      <c r="M392" s="14"/>
      <c r="N392" s="14" t="e">
        <f t="shared" si="57"/>
        <v>#REF!</v>
      </c>
      <c r="O392" s="14"/>
      <c r="P392" s="14" t="e">
        <f t="shared" si="58"/>
        <v>#REF!</v>
      </c>
      <c r="Q392" s="14">
        <f t="shared" si="59"/>
        <v>0</v>
      </c>
      <c r="R392" s="14">
        <f t="shared" si="60"/>
        <v>0</v>
      </c>
      <c r="S392" s="14">
        <f t="shared" si="61"/>
        <v>0</v>
      </c>
      <c r="T392" s="15" t="e">
        <f t="shared" si="62"/>
        <v>#REF!</v>
      </c>
    </row>
    <row r="393" spans="1:20">
      <c r="A393" s="2" t="s">
        <v>112</v>
      </c>
      <c r="B393" s="2"/>
      <c r="C393" s="2"/>
      <c r="D393" s="2" t="s">
        <v>1776</v>
      </c>
      <c r="E393" s="2"/>
      <c r="F393" s="2"/>
      <c r="G393" s="2"/>
      <c r="H393" s="19"/>
      <c r="I393" s="29"/>
      <c r="K393" s="16"/>
      <c r="L393" s="14" t="e">
        <f t="shared" si="56"/>
        <v>#REF!</v>
      </c>
      <c r="M393" s="14"/>
      <c r="N393" s="14" t="e">
        <f t="shared" si="57"/>
        <v>#REF!</v>
      </c>
      <c r="O393" s="14"/>
      <c r="P393" s="14" t="e">
        <f t="shared" si="58"/>
        <v>#REF!</v>
      </c>
      <c r="Q393" s="14">
        <f t="shared" si="59"/>
        <v>0</v>
      </c>
      <c r="R393" s="14">
        <f t="shared" si="60"/>
        <v>0</v>
      </c>
      <c r="S393" s="14">
        <f t="shared" si="61"/>
        <v>0</v>
      </c>
      <c r="T393" s="15" t="e">
        <f t="shared" si="62"/>
        <v>#REF!</v>
      </c>
    </row>
    <row r="394" spans="1:20" ht="33">
      <c r="A394" s="3" t="s">
        <v>1265</v>
      </c>
      <c r="B394" s="3" t="s">
        <v>1471</v>
      </c>
      <c r="C394" s="3" t="s">
        <v>1326</v>
      </c>
      <c r="D394" s="3" t="s">
        <v>1777</v>
      </c>
      <c r="E394" s="3" t="s">
        <v>25</v>
      </c>
      <c r="F394" s="4">
        <v>634</v>
      </c>
      <c r="G394" s="17" t="e">
        <f t="shared" ref="G394:G453" si="63">L394+N394+P394</f>
        <v>#REF!</v>
      </c>
      <c r="H394" s="20" t="e">
        <f t="shared" si="55"/>
        <v>#REF!</v>
      </c>
      <c r="I394" s="30"/>
      <c r="K394" s="16">
        <v>4</v>
      </c>
      <c r="L394" s="14" t="e">
        <f t="shared" si="56"/>
        <v>#REF!</v>
      </c>
      <c r="M394" s="14">
        <v>2.5</v>
      </c>
      <c r="N394" s="14" t="e">
        <f t="shared" si="57"/>
        <v>#REF!</v>
      </c>
      <c r="O394" s="14"/>
      <c r="P394" s="14" t="e">
        <f t="shared" si="58"/>
        <v>#REF!</v>
      </c>
      <c r="Q394" s="14">
        <f t="shared" si="59"/>
        <v>2536</v>
      </c>
      <c r="R394" s="14">
        <f t="shared" si="60"/>
        <v>1585</v>
      </c>
      <c r="S394" s="14">
        <f t="shared" si="61"/>
        <v>0</v>
      </c>
      <c r="T394" s="15" t="e">
        <f t="shared" si="62"/>
        <v>#REF!</v>
      </c>
    </row>
    <row r="395" spans="1:20" ht="16.5">
      <c r="A395" s="3" t="s">
        <v>1268</v>
      </c>
      <c r="B395" s="3" t="s">
        <v>1471</v>
      </c>
      <c r="C395" s="3" t="s">
        <v>1326</v>
      </c>
      <c r="D395" s="3" t="s">
        <v>1778</v>
      </c>
      <c r="E395" s="3" t="s">
        <v>25</v>
      </c>
      <c r="F395" s="4">
        <v>130</v>
      </c>
      <c r="G395" s="17" t="e">
        <f t="shared" si="63"/>
        <v>#REF!</v>
      </c>
      <c r="H395" s="20" t="e">
        <f t="shared" si="55"/>
        <v>#REF!</v>
      </c>
      <c r="I395" s="30"/>
      <c r="K395" s="16">
        <v>4</v>
      </c>
      <c r="L395" s="14" t="e">
        <f t="shared" si="56"/>
        <v>#REF!</v>
      </c>
      <c r="M395" s="14">
        <v>3</v>
      </c>
      <c r="N395" s="14" t="e">
        <f t="shared" si="57"/>
        <v>#REF!</v>
      </c>
      <c r="O395" s="14"/>
      <c r="P395" s="14" t="e">
        <f t="shared" si="58"/>
        <v>#REF!</v>
      </c>
      <c r="Q395" s="14">
        <f t="shared" si="59"/>
        <v>520</v>
      </c>
      <c r="R395" s="14">
        <f t="shared" si="60"/>
        <v>390</v>
      </c>
      <c r="S395" s="14">
        <f t="shared" si="61"/>
        <v>0</v>
      </c>
      <c r="T395" s="15" t="e">
        <f t="shared" si="62"/>
        <v>#REF!</v>
      </c>
    </row>
    <row r="396" spans="1:20" ht="33">
      <c r="A396" s="3" t="s">
        <v>1269</v>
      </c>
      <c r="B396" s="3" t="s">
        <v>1471</v>
      </c>
      <c r="C396" s="3" t="s">
        <v>1326</v>
      </c>
      <c r="D396" s="3" t="s">
        <v>1779</v>
      </c>
      <c r="E396" s="3" t="s">
        <v>25</v>
      </c>
      <c r="F396" s="4">
        <v>35</v>
      </c>
      <c r="G396" s="17" t="e">
        <f t="shared" si="63"/>
        <v>#REF!</v>
      </c>
      <c r="H396" s="20" t="e">
        <f t="shared" si="55"/>
        <v>#REF!</v>
      </c>
      <c r="I396" s="30"/>
      <c r="K396" s="16">
        <v>4</v>
      </c>
      <c r="L396" s="14" t="e">
        <f t="shared" si="56"/>
        <v>#REF!</v>
      </c>
      <c r="M396" s="14">
        <v>4.5</v>
      </c>
      <c r="N396" s="14" t="e">
        <f t="shared" si="57"/>
        <v>#REF!</v>
      </c>
      <c r="O396" s="14"/>
      <c r="P396" s="14" t="e">
        <f t="shared" si="58"/>
        <v>#REF!</v>
      </c>
      <c r="Q396" s="14">
        <f t="shared" si="59"/>
        <v>140</v>
      </c>
      <c r="R396" s="14">
        <f t="shared" si="60"/>
        <v>157.5</v>
      </c>
      <c r="S396" s="14">
        <f t="shared" si="61"/>
        <v>0</v>
      </c>
      <c r="T396" s="15" t="e">
        <f t="shared" si="62"/>
        <v>#REF!</v>
      </c>
    </row>
    <row r="397" spans="1:20" ht="33">
      <c r="A397" s="3" t="s">
        <v>1270</v>
      </c>
      <c r="B397" s="3" t="s">
        <v>1471</v>
      </c>
      <c r="C397" s="3" t="s">
        <v>1326</v>
      </c>
      <c r="D397" s="3" t="s">
        <v>1780</v>
      </c>
      <c r="E397" s="3" t="s">
        <v>25</v>
      </c>
      <c r="F397" s="4">
        <v>25</v>
      </c>
      <c r="G397" s="17" t="e">
        <f t="shared" si="63"/>
        <v>#REF!</v>
      </c>
      <c r="H397" s="20" t="e">
        <f t="shared" si="55"/>
        <v>#REF!</v>
      </c>
      <c r="I397" s="30"/>
      <c r="K397" s="16">
        <v>4</v>
      </c>
      <c r="L397" s="14" t="e">
        <f t="shared" si="56"/>
        <v>#REF!</v>
      </c>
      <c r="M397" s="14">
        <v>4.5</v>
      </c>
      <c r="N397" s="14" t="e">
        <f t="shared" si="57"/>
        <v>#REF!</v>
      </c>
      <c r="O397" s="14"/>
      <c r="P397" s="14" t="e">
        <f t="shared" si="58"/>
        <v>#REF!</v>
      </c>
      <c r="Q397" s="14">
        <f t="shared" si="59"/>
        <v>100</v>
      </c>
      <c r="R397" s="14">
        <f t="shared" si="60"/>
        <v>112.5</v>
      </c>
      <c r="S397" s="14">
        <f t="shared" si="61"/>
        <v>0</v>
      </c>
      <c r="T397" s="15" t="e">
        <f t="shared" si="62"/>
        <v>#REF!</v>
      </c>
    </row>
    <row r="398" spans="1:20" ht="16.5">
      <c r="A398" s="3" t="s">
        <v>1271</v>
      </c>
      <c r="B398" s="3" t="s">
        <v>1471</v>
      </c>
      <c r="C398" s="3" t="s">
        <v>1326</v>
      </c>
      <c r="D398" s="3" t="s">
        <v>1781</v>
      </c>
      <c r="E398" s="3" t="s">
        <v>25</v>
      </c>
      <c r="F398" s="4">
        <v>300</v>
      </c>
      <c r="G398" s="17" t="e">
        <f t="shared" si="63"/>
        <v>#REF!</v>
      </c>
      <c r="H398" s="20" t="e">
        <f t="shared" si="55"/>
        <v>#REF!</v>
      </c>
      <c r="I398" s="30"/>
      <c r="K398" s="16">
        <v>4.5</v>
      </c>
      <c r="L398" s="14" t="e">
        <f t="shared" si="56"/>
        <v>#REF!</v>
      </c>
      <c r="M398" s="14">
        <v>7.5</v>
      </c>
      <c r="N398" s="14" t="e">
        <f t="shared" si="57"/>
        <v>#REF!</v>
      </c>
      <c r="O398" s="14"/>
      <c r="P398" s="14" t="e">
        <f t="shared" si="58"/>
        <v>#REF!</v>
      </c>
      <c r="Q398" s="14">
        <f t="shared" si="59"/>
        <v>1350</v>
      </c>
      <c r="R398" s="14">
        <f t="shared" si="60"/>
        <v>2250</v>
      </c>
      <c r="S398" s="14">
        <f t="shared" si="61"/>
        <v>0</v>
      </c>
      <c r="T398" s="15" t="e">
        <f t="shared" si="62"/>
        <v>#REF!</v>
      </c>
    </row>
    <row r="399" spans="1:20" ht="33">
      <c r="A399" s="3" t="s">
        <v>1272</v>
      </c>
      <c r="B399" s="3" t="s">
        <v>1469</v>
      </c>
      <c r="C399" s="3" t="s">
        <v>1326</v>
      </c>
      <c r="D399" s="3" t="s">
        <v>1782</v>
      </c>
      <c r="E399" s="3" t="s">
        <v>27</v>
      </c>
      <c r="F399" s="4">
        <v>18</v>
      </c>
      <c r="G399" s="17" t="e">
        <f t="shared" si="63"/>
        <v>#REF!</v>
      </c>
      <c r="H399" s="20" t="e">
        <f t="shared" si="55"/>
        <v>#REF!</v>
      </c>
      <c r="I399" s="30"/>
      <c r="K399" s="16">
        <v>25</v>
      </c>
      <c r="L399" s="14" t="e">
        <f t="shared" si="56"/>
        <v>#REF!</v>
      </c>
      <c r="M399" s="14">
        <v>55</v>
      </c>
      <c r="N399" s="14" t="e">
        <f t="shared" si="57"/>
        <v>#REF!</v>
      </c>
      <c r="O399" s="14"/>
      <c r="P399" s="14" t="e">
        <f t="shared" si="58"/>
        <v>#REF!</v>
      </c>
      <c r="Q399" s="14">
        <f t="shared" si="59"/>
        <v>450</v>
      </c>
      <c r="R399" s="14">
        <f t="shared" si="60"/>
        <v>990</v>
      </c>
      <c r="S399" s="14">
        <f t="shared" si="61"/>
        <v>0</v>
      </c>
      <c r="T399" s="15" t="e">
        <f t="shared" si="62"/>
        <v>#REF!</v>
      </c>
    </row>
    <row r="400" spans="1:20" ht="115.5">
      <c r="A400" s="3" t="s">
        <v>1275</v>
      </c>
      <c r="B400" s="3" t="s">
        <v>1783</v>
      </c>
      <c r="C400" s="3" t="s">
        <v>1784</v>
      </c>
      <c r="D400" s="3" t="s">
        <v>1785</v>
      </c>
      <c r="E400" s="3" t="s">
        <v>27</v>
      </c>
      <c r="F400" s="4">
        <v>1</v>
      </c>
      <c r="G400" s="17" t="e">
        <f t="shared" si="63"/>
        <v>#REF!</v>
      </c>
      <c r="H400" s="20" t="e">
        <f t="shared" si="55"/>
        <v>#REF!</v>
      </c>
      <c r="I400" s="30"/>
      <c r="K400" s="16">
        <v>800</v>
      </c>
      <c r="L400" s="14" t="e">
        <f t="shared" si="56"/>
        <v>#REF!</v>
      </c>
      <c r="M400" s="14">
        <v>11000</v>
      </c>
      <c r="N400" s="14" t="e">
        <f t="shared" si="57"/>
        <v>#REF!</v>
      </c>
      <c r="O400" s="14"/>
      <c r="P400" s="14" t="e">
        <f t="shared" si="58"/>
        <v>#REF!</v>
      </c>
      <c r="Q400" s="14">
        <f t="shared" si="59"/>
        <v>800</v>
      </c>
      <c r="R400" s="14">
        <f t="shared" si="60"/>
        <v>11000</v>
      </c>
      <c r="S400" s="14">
        <f t="shared" si="61"/>
        <v>0</v>
      </c>
      <c r="T400" s="15" t="e">
        <f t="shared" si="62"/>
        <v>#REF!</v>
      </c>
    </row>
    <row r="401" spans="1:20" ht="165">
      <c r="A401" s="3" t="s">
        <v>1277</v>
      </c>
      <c r="B401" s="3" t="s">
        <v>1786</v>
      </c>
      <c r="C401" s="3" t="s">
        <v>1787</v>
      </c>
      <c r="D401" s="3" t="s">
        <v>1788</v>
      </c>
      <c r="E401" s="3" t="s">
        <v>27</v>
      </c>
      <c r="F401" s="4">
        <v>1</v>
      </c>
      <c r="G401" s="17" t="e">
        <f t="shared" si="63"/>
        <v>#REF!</v>
      </c>
      <c r="H401" s="20" t="e">
        <f t="shared" si="55"/>
        <v>#REF!</v>
      </c>
      <c r="I401" s="30"/>
      <c r="K401" s="16">
        <v>800</v>
      </c>
      <c r="L401" s="14" t="e">
        <f t="shared" si="56"/>
        <v>#REF!</v>
      </c>
      <c r="M401" s="14">
        <v>7000</v>
      </c>
      <c r="N401" s="14" t="e">
        <f t="shared" si="57"/>
        <v>#REF!</v>
      </c>
      <c r="O401" s="14"/>
      <c r="P401" s="14" t="e">
        <f t="shared" si="58"/>
        <v>#REF!</v>
      </c>
      <c r="Q401" s="14">
        <f t="shared" si="59"/>
        <v>800</v>
      </c>
      <c r="R401" s="14">
        <f t="shared" si="60"/>
        <v>7000</v>
      </c>
      <c r="S401" s="14">
        <f t="shared" si="61"/>
        <v>0</v>
      </c>
      <c r="T401" s="15" t="e">
        <f t="shared" si="62"/>
        <v>#REF!</v>
      </c>
    </row>
    <row r="402" spans="1:20" ht="33">
      <c r="A402" s="3" t="s">
        <v>1279</v>
      </c>
      <c r="B402" s="3" t="s">
        <v>955</v>
      </c>
      <c r="C402" s="3" t="s">
        <v>1326</v>
      </c>
      <c r="D402" s="3" t="s">
        <v>1789</v>
      </c>
      <c r="E402" s="3" t="s">
        <v>27</v>
      </c>
      <c r="F402" s="4">
        <v>1</v>
      </c>
      <c r="G402" s="17" t="e">
        <f t="shared" si="63"/>
        <v>#REF!</v>
      </c>
      <c r="H402" s="20" t="e">
        <f t="shared" si="55"/>
        <v>#REF!</v>
      </c>
      <c r="I402" s="30"/>
      <c r="K402" s="16">
        <v>500</v>
      </c>
      <c r="L402" s="14" t="e">
        <f t="shared" si="56"/>
        <v>#REF!</v>
      </c>
      <c r="M402" s="14">
        <v>3000</v>
      </c>
      <c r="N402" s="14" t="e">
        <f t="shared" si="57"/>
        <v>#REF!</v>
      </c>
      <c r="O402" s="14"/>
      <c r="P402" s="14" t="e">
        <f t="shared" si="58"/>
        <v>#REF!</v>
      </c>
      <c r="Q402" s="14">
        <f t="shared" si="59"/>
        <v>500</v>
      </c>
      <c r="R402" s="14">
        <f t="shared" si="60"/>
        <v>3000</v>
      </c>
      <c r="S402" s="14">
        <f t="shared" si="61"/>
        <v>0</v>
      </c>
      <c r="T402" s="15" t="e">
        <f t="shared" si="62"/>
        <v>#REF!</v>
      </c>
    </row>
    <row r="403" spans="1:20" ht="33">
      <c r="A403" s="3" t="s">
        <v>1282</v>
      </c>
      <c r="B403" s="3" t="s">
        <v>1790</v>
      </c>
      <c r="C403" s="3" t="s">
        <v>1791</v>
      </c>
      <c r="D403" s="3" t="s">
        <v>1792</v>
      </c>
      <c r="E403" s="3" t="s">
        <v>27</v>
      </c>
      <c r="F403" s="4">
        <v>1</v>
      </c>
      <c r="G403" s="17" t="e">
        <f t="shared" si="63"/>
        <v>#REF!</v>
      </c>
      <c r="H403" s="20" t="e">
        <f t="shared" si="55"/>
        <v>#REF!</v>
      </c>
      <c r="I403" s="30"/>
      <c r="K403" s="16">
        <v>1000</v>
      </c>
      <c r="L403" s="14" t="e">
        <f t="shared" si="56"/>
        <v>#REF!</v>
      </c>
      <c r="M403" s="14">
        <v>4500</v>
      </c>
      <c r="N403" s="14" t="e">
        <f t="shared" si="57"/>
        <v>#REF!</v>
      </c>
      <c r="O403" s="14"/>
      <c r="P403" s="14" t="e">
        <f t="shared" si="58"/>
        <v>#REF!</v>
      </c>
      <c r="Q403" s="14">
        <f t="shared" si="59"/>
        <v>1000</v>
      </c>
      <c r="R403" s="14">
        <f t="shared" si="60"/>
        <v>4500</v>
      </c>
      <c r="S403" s="14">
        <f t="shared" si="61"/>
        <v>0</v>
      </c>
      <c r="T403" s="15" t="e">
        <f t="shared" si="62"/>
        <v>#REF!</v>
      </c>
    </row>
    <row r="404" spans="1:20" ht="33">
      <c r="A404" s="3" t="s">
        <v>1285</v>
      </c>
      <c r="B404" s="3" t="s">
        <v>1793</v>
      </c>
      <c r="C404" s="3" t="s">
        <v>1326</v>
      </c>
      <c r="D404" s="3" t="s">
        <v>1794</v>
      </c>
      <c r="E404" s="3" t="s">
        <v>27</v>
      </c>
      <c r="F404" s="4">
        <v>2</v>
      </c>
      <c r="G404" s="17" t="e">
        <f t="shared" si="63"/>
        <v>#REF!</v>
      </c>
      <c r="H404" s="20" t="e">
        <f t="shared" si="55"/>
        <v>#REF!</v>
      </c>
      <c r="I404" s="30"/>
      <c r="K404" s="16">
        <v>15</v>
      </c>
      <c r="L404" s="14" t="e">
        <f t="shared" si="56"/>
        <v>#REF!</v>
      </c>
      <c r="M404" s="14">
        <v>250</v>
      </c>
      <c r="N404" s="14" t="e">
        <f t="shared" si="57"/>
        <v>#REF!</v>
      </c>
      <c r="O404" s="14"/>
      <c r="P404" s="14" t="e">
        <f t="shared" si="58"/>
        <v>#REF!</v>
      </c>
      <c r="Q404" s="14">
        <f t="shared" si="59"/>
        <v>30</v>
      </c>
      <c r="R404" s="14">
        <f t="shared" si="60"/>
        <v>500</v>
      </c>
      <c r="S404" s="14">
        <f t="shared" si="61"/>
        <v>0</v>
      </c>
      <c r="T404" s="15" t="e">
        <f t="shared" si="62"/>
        <v>#REF!</v>
      </c>
    </row>
    <row r="405" spans="1:20" ht="33">
      <c r="A405" s="3" t="s">
        <v>1288</v>
      </c>
      <c r="B405" s="3" t="s">
        <v>1793</v>
      </c>
      <c r="C405" s="3" t="s">
        <v>1326</v>
      </c>
      <c r="D405" s="3" t="s">
        <v>1795</v>
      </c>
      <c r="E405" s="3" t="s">
        <v>27</v>
      </c>
      <c r="F405" s="4">
        <v>2</v>
      </c>
      <c r="G405" s="17" t="e">
        <f t="shared" si="63"/>
        <v>#REF!</v>
      </c>
      <c r="H405" s="20" t="e">
        <f t="shared" si="55"/>
        <v>#REF!</v>
      </c>
      <c r="I405" s="30"/>
      <c r="K405" s="16">
        <v>15</v>
      </c>
      <c r="L405" s="14" t="e">
        <f t="shared" si="56"/>
        <v>#REF!</v>
      </c>
      <c r="M405" s="14">
        <v>180</v>
      </c>
      <c r="N405" s="14" t="e">
        <f t="shared" si="57"/>
        <v>#REF!</v>
      </c>
      <c r="O405" s="14"/>
      <c r="P405" s="14" t="e">
        <f t="shared" si="58"/>
        <v>#REF!</v>
      </c>
      <c r="Q405" s="14">
        <f t="shared" si="59"/>
        <v>30</v>
      </c>
      <c r="R405" s="14">
        <f t="shared" si="60"/>
        <v>360</v>
      </c>
      <c r="S405" s="14">
        <f t="shared" si="61"/>
        <v>0</v>
      </c>
      <c r="T405" s="15" t="e">
        <f t="shared" si="62"/>
        <v>#REF!</v>
      </c>
    </row>
    <row r="406" spans="1:20" ht="33">
      <c r="A406" s="3" t="s">
        <v>1290</v>
      </c>
      <c r="B406" s="3" t="s">
        <v>1793</v>
      </c>
      <c r="C406" s="3" t="s">
        <v>1326</v>
      </c>
      <c r="D406" s="3" t="s">
        <v>1796</v>
      </c>
      <c r="E406" s="3" t="s">
        <v>27</v>
      </c>
      <c r="F406" s="4">
        <v>4</v>
      </c>
      <c r="G406" s="17" t="e">
        <f t="shared" si="63"/>
        <v>#REF!</v>
      </c>
      <c r="H406" s="20" t="e">
        <f t="shared" si="55"/>
        <v>#REF!</v>
      </c>
      <c r="I406" s="30"/>
      <c r="K406" s="16">
        <v>15</v>
      </c>
      <c r="L406" s="14" t="e">
        <f t="shared" si="56"/>
        <v>#REF!</v>
      </c>
      <c r="M406" s="14">
        <v>80</v>
      </c>
      <c r="N406" s="14" t="e">
        <f t="shared" si="57"/>
        <v>#REF!</v>
      </c>
      <c r="O406" s="14"/>
      <c r="P406" s="14" t="e">
        <f t="shared" si="58"/>
        <v>#REF!</v>
      </c>
      <c r="Q406" s="14">
        <f t="shared" si="59"/>
        <v>60</v>
      </c>
      <c r="R406" s="14">
        <f t="shared" si="60"/>
        <v>320</v>
      </c>
      <c r="S406" s="14">
        <f t="shared" si="61"/>
        <v>0</v>
      </c>
      <c r="T406" s="15" t="e">
        <f t="shared" si="62"/>
        <v>#REF!</v>
      </c>
    </row>
    <row r="407" spans="1:20" ht="16.5">
      <c r="A407" s="3" t="s">
        <v>1292</v>
      </c>
      <c r="B407" s="3" t="s">
        <v>680</v>
      </c>
      <c r="C407" s="3" t="s">
        <v>1326</v>
      </c>
      <c r="D407" s="3" t="s">
        <v>1797</v>
      </c>
      <c r="E407" s="3" t="s">
        <v>27</v>
      </c>
      <c r="F407" s="4">
        <v>2</v>
      </c>
      <c r="G407" s="17" t="e">
        <f t="shared" si="63"/>
        <v>#REF!</v>
      </c>
      <c r="H407" s="20" t="e">
        <f t="shared" si="55"/>
        <v>#REF!</v>
      </c>
      <c r="I407" s="30"/>
      <c r="K407" s="16">
        <v>250</v>
      </c>
      <c r="L407" s="14" t="e">
        <f t="shared" si="56"/>
        <v>#REF!</v>
      </c>
      <c r="M407" s="14">
        <v>720</v>
      </c>
      <c r="N407" s="14" t="e">
        <f t="shared" si="57"/>
        <v>#REF!</v>
      </c>
      <c r="O407" s="14"/>
      <c r="P407" s="14" t="e">
        <f t="shared" si="58"/>
        <v>#REF!</v>
      </c>
      <c r="Q407" s="14">
        <f t="shared" si="59"/>
        <v>500</v>
      </c>
      <c r="R407" s="14">
        <f t="shared" si="60"/>
        <v>1440</v>
      </c>
      <c r="S407" s="14">
        <f t="shared" si="61"/>
        <v>0</v>
      </c>
      <c r="T407" s="15" t="e">
        <f t="shared" si="62"/>
        <v>#REF!</v>
      </c>
    </row>
    <row r="408" spans="1:20" ht="33">
      <c r="A408" s="3" t="s">
        <v>1293</v>
      </c>
      <c r="B408" s="3" t="s">
        <v>1798</v>
      </c>
      <c r="C408" s="3" t="s">
        <v>1326</v>
      </c>
      <c r="D408" s="3" t="s">
        <v>1799</v>
      </c>
      <c r="E408" s="3" t="s">
        <v>27</v>
      </c>
      <c r="F408" s="4">
        <v>11</v>
      </c>
      <c r="G408" s="17" t="e">
        <f t="shared" si="63"/>
        <v>#REF!</v>
      </c>
      <c r="H408" s="20" t="e">
        <f t="shared" si="55"/>
        <v>#REF!</v>
      </c>
      <c r="I408" s="30"/>
      <c r="K408" s="16">
        <v>50</v>
      </c>
      <c r="L408" s="14" t="e">
        <f t="shared" si="56"/>
        <v>#REF!</v>
      </c>
      <c r="M408" s="14">
        <v>160</v>
      </c>
      <c r="N408" s="14" t="e">
        <f t="shared" si="57"/>
        <v>#REF!</v>
      </c>
      <c r="O408" s="14"/>
      <c r="P408" s="14" t="e">
        <f t="shared" si="58"/>
        <v>#REF!</v>
      </c>
      <c r="Q408" s="14">
        <f t="shared" si="59"/>
        <v>550</v>
      </c>
      <c r="R408" s="14">
        <f t="shared" si="60"/>
        <v>1760</v>
      </c>
      <c r="S408" s="14">
        <f t="shared" si="61"/>
        <v>0</v>
      </c>
      <c r="T408" s="15" t="e">
        <f t="shared" si="62"/>
        <v>#REF!</v>
      </c>
    </row>
    <row r="409" spans="1:20" ht="33">
      <c r="A409" s="3" t="s">
        <v>1294</v>
      </c>
      <c r="B409" s="3" t="s">
        <v>1798</v>
      </c>
      <c r="C409" s="3" t="s">
        <v>1326</v>
      </c>
      <c r="D409" s="3" t="s">
        <v>1800</v>
      </c>
      <c r="E409" s="3" t="s">
        <v>27</v>
      </c>
      <c r="F409" s="4">
        <v>2</v>
      </c>
      <c r="G409" s="17" t="e">
        <f t="shared" si="63"/>
        <v>#REF!</v>
      </c>
      <c r="H409" s="20" t="e">
        <f t="shared" si="55"/>
        <v>#REF!</v>
      </c>
      <c r="I409" s="30"/>
      <c r="K409" s="16">
        <v>50</v>
      </c>
      <c r="L409" s="14" t="e">
        <f t="shared" si="56"/>
        <v>#REF!</v>
      </c>
      <c r="M409" s="14">
        <v>160</v>
      </c>
      <c r="N409" s="14" t="e">
        <f t="shared" si="57"/>
        <v>#REF!</v>
      </c>
      <c r="O409" s="14"/>
      <c r="P409" s="14" t="e">
        <f t="shared" si="58"/>
        <v>#REF!</v>
      </c>
      <c r="Q409" s="14">
        <f t="shared" si="59"/>
        <v>100</v>
      </c>
      <c r="R409" s="14">
        <f t="shared" si="60"/>
        <v>320</v>
      </c>
      <c r="S409" s="14">
        <f t="shared" si="61"/>
        <v>0</v>
      </c>
      <c r="T409" s="15" t="e">
        <f t="shared" si="62"/>
        <v>#REF!</v>
      </c>
    </row>
    <row r="410" spans="1:20" ht="33">
      <c r="A410" s="3" t="s">
        <v>1298</v>
      </c>
      <c r="B410" s="3" t="s">
        <v>1081</v>
      </c>
      <c r="C410" s="3" t="s">
        <v>1326</v>
      </c>
      <c r="D410" s="3" t="s">
        <v>1801</v>
      </c>
      <c r="E410" s="3" t="s">
        <v>27</v>
      </c>
      <c r="F410" s="4">
        <v>55</v>
      </c>
      <c r="G410" s="17" t="e">
        <f t="shared" si="63"/>
        <v>#REF!</v>
      </c>
      <c r="H410" s="20" t="e">
        <f t="shared" si="55"/>
        <v>#REF!</v>
      </c>
      <c r="I410" s="30"/>
      <c r="K410" s="16">
        <v>15</v>
      </c>
      <c r="L410" s="14" t="e">
        <f t="shared" si="56"/>
        <v>#REF!</v>
      </c>
      <c r="M410" s="14">
        <v>15</v>
      </c>
      <c r="N410" s="14" t="e">
        <f t="shared" si="57"/>
        <v>#REF!</v>
      </c>
      <c r="O410" s="14"/>
      <c r="P410" s="14" t="e">
        <f t="shared" si="58"/>
        <v>#REF!</v>
      </c>
      <c r="Q410" s="14">
        <f t="shared" si="59"/>
        <v>825</v>
      </c>
      <c r="R410" s="14">
        <f t="shared" si="60"/>
        <v>825</v>
      </c>
      <c r="S410" s="14">
        <f t="shared" si="61"/>
        <v>0</v>
      </c>
      <c r="T410" s="15" t="e">
        <f t="shared" si="62"/>
        <v>#REF!</v>
      </c>
    </row>
    <row r="411" spans="1:20" ht="16.5">
      <c r="A411" s="3" t="s">
        <v>1300</v>
      </c>
      <c r="B411" s="3" t="s">
        <v>1087</v>
      </c>
      <c r="C411" s="3" t="s">
        <v>1326</v>
      </c>
      <c r="D411" s="3" t="s">
        <v>1802</v>
      </c>
      <c r="E411" s="3" t="s">
        <v>27</v>
      </c>
      <c r="F411" s="4">
        <v>55</v>
      </c>
      <c r="G411" s="17" t="e">
        <f t="shared" si="63"/>
        <v>#REF!</v>
      </c>
      <c r="H411" s="20" t="e">
        <f t="shared" si="55"/>
        <v>#REF!</v>
      </c>
      <c r="I411" s="30"/>
      <c r="K411" s="16">
        <v>135</v>
      </c>
      <c r="L411" s="14" t="e">
        <f t="shared" si="56"/>
        <v>#REF!</v>
      </c>
      <c r="M411" s="14">
        <v>155</v>
      </c>
      <c r="N411" s="14" t="e">
        <f t="shared" si="57"/>
        <v>#REF!</v>
      </c>
      <c r="O411" s="14"/>
      <c r="P411" s="14" t="e">
        <f t="shared" si="58"/>
        <v>#REF!</v>
      </c>
      <c r="Q411" s="14">
        <f t="shared" si="59"/>
        <v>7425</v>
      </c>
      <c r="R411" s="14">
        <f t="shared" si="60"/>
        <v>8525</v>
      </c>
      <c r="S411" s="14">
        <f t="shared" si="61"/>
        <v>0</v>
      </c>
      <c r="T411" s="15" t="e">
        <f t="shared" si="62"/>
        <v>#REF!</v>
      </c>
    </row>
    <row r="412" spans="1:20" ht="33">
      <c r="A412" s="3" t="s">
        <v>1302</v>
      </c>
      <c r="B412" s="3" t="s">
        <v>1803</v>
      </c>
      <c r="C412" s="3" t="s">
        <v>1791</v>
      </c>
      <c r="D412" s="3" t="s">
        <v>1804</v>
      </c>
      <c r="E412" s="3" t="s">
        <v>27</v>
      </c>
      <c r="F412" s="4">
        <v>1</v>
      </c>
      <c r="G412" s="17" t="e">
        <f t="shared" si="63"/>
        <v>#REF!</v>
      </c>
      <c r="H412" s="20" t="e">
        <f t="shared" si="55"/>
        <v>#REF!</v>
      </c>
      <c r="I412" s="30"/>
      <c r="K412" s="16">
        <v>150</v>
      </c>
      <c r="L412" s="14" t="e">
        <f t="shared" si="56"/>
        <v>#REF!</v>
      </c>
      <c r="M412" s="14">
        <v>150</v>
      </c>
      <c r="N412" s="14" t="e">
        <f t="shared" si="57"/>
        <v>#REF!</v>
      </c>
      <c r="O412" s="14"/>
      <c r="P412" s="14" t="e">
        <f t="shared" si="58"/>
        <v>#REF!</v>
      </c>
      <c r="Q412" s="14">
        <f t="shared" si="59"/>
        <v>150</v>
      </c>
      <c r="R412" s="14">
        <f t="shared" si="60"/>
        <v>150</v>
      </c>
      <c r="S412" s="14">
        <f t="shared" si="61"/>
        <v>0</v>
      </c>
      <c r="T412" s="15" t="e">
        <f t="shared" si="62"/>
        <v>#REF!</v>
      </c>
    </row>
    <row r="413" spans="1:20" ht="33">
      <c r="A413" s="3" t="s">
        <v>1305</v>
      </c>
      <c r="B413" s="3" t="s">
        <v>1805</v>
      </c>
      <c r="C413" s="3" t="s">
        <v>1791</v>
      </c>
      <c r="D413" s="3" t="s">
        <v>1806</v>
      </c>
      <c r="E413" s="3" t="s">
        <v>27</v>
      </c>
      <c r="F413" s="4">
        <v>3</v>
      </c>
      <c r="G413" s="17" t="e">
        <f t="shared" si="63"/>
        <v>#REF!</v>
      </c>
      <c r="H413" s="20" t="e">
        <f t="shared" si="55"/>
        <v>#REF!</v>
      </c>
      <c r="I413" s="30"/>
      <c r="K413" s="16">
        <v>180</v>
      </c>
      <c r="L413" s="14" t="e">
        <f t="shared" si="56"/>
        <v>#REF!</v>
      </c>
      <c r="M413" s="14">
        <v>260</v>
      </c>
      <c r="N413" s="14" t="e">
        <f t="shared" si="57"/>
        <v>#REF!</v>
      </c>
      <c r="O413" s="14"/>
      <c r="P413" s="14" t="e">
        <f t="shared" si="58"/>
        <v>#REF!</v>
      </c>
      <c r="Q413" s="14">
        <f t="shared" si="59"/>
        <v>540</v>
      </c>
      <c r="R413" s="14">
        <f t="shared" si="60"/>
        <v>780</v>
      </c>
      <c r="S413" s="14">
        <f t="shared" si="61"/>
        <v>0</v>
      </c>
      <c r="T413" s="15" t="e">
        <f t="shared" si="62"/>
        <v>#REF!</v>
      </c>
    </row>
    <row r="414" spans="1:20" ht="33">
      <c r="A414" s="3" t="s">
        <v>1307</v>
      </c>
      <c r="B414" s="3" t="s">
        <v>914</v>
      </c>
      <c r="C414" s="3" t="s">
        <v>1326</v>
      </c>
      <c r="D414" s="3" t="s">
        <v>1807</v>
      </c>
      <c r="E414" s="3" t="s">
        <v>30</v>
      </c>
      <c r="F414" s="4">
        <v>3</v>
      </c>
      <c r="G414" s="17" t="e">
        <f t="shared" si="63"/>
        <v>#REF!</v>
      </c>
      <c r="H414" s="20" t="e">
        <f t="shared" si="55"/>
        <v>#REF!</v>
      </c>
      <c r="I414" s="30"/>
      <c r="K414" s="16">
        <v>50</v>
      </c>
      <c r="L414" s="14" t="e">
        <f t="shared" si="56"/>
        <v>#REF!</v>
      </c>
      <c r="M414" s="14">
        <v>110</v>
      </c>
      <c r="N414" s="14" t="e">
        <f t="shared" si="57"/>
        <v>#REF!</v>
      </c>
      <c r="O414" s="14"/>
      <c r="P414" s="14" t="e">
        <f t="shared" si="58"/>
        <v>#REF!</v>
      </c>
      <c r="Q414" s="14">
        <f t="shared" si="59"/>
        <v>150</v>
      </c>
      <c r="R414" s="14">
        <f t="shared" si="60"/>
        <v>330</v>
      </c>
      <c r="S414" s="14">
        <f t="shared" si="61"/>
        <v>0</v>
      </c>
      <c r="T414" s="15" t="e">
        <f t="shared" si="62"/>
        <v>#REF!</v>
      </c>
    </row>
    <row r="415" spans="1:20" ht="33">
      <c r="A415" s="3" t="s">
        <v>1310</v>
      </c>
      <c r="B415" s="3" t="s">
        <v>1808</v>
      </c>
      <c r="C415" s="3" t="s">
        <v>1326</v>
      </c>
      <c r="D415" s="3" t="s">
        <v>1809</v>
      </c>
      <c r="E415" s="3" t="s">
        <v>27</v>
      </c>
      <c r="F415" s="4">
        <v>2</v>
      </c>
      <c r="G415" s="17" t="e">
        <f t="shared" si="63"/>
        <v>#REF!</v>
      </c>
      <c r="H415" s="20" t="e">
        <f t="shared" si="55"/>
        <v>#REF!</v>
      </c>
      <c r="I415" s="30"/>
      <c r="K415" s="16">
        <v>250</v>
      </c>
      <c r="L415" s="14" t="e">
        <f t="shared" si="56"/>
        <v>#REF!</v>
      </c>
      <c r="M415" s="14"/>
      <c r="N415" s="14" t="e">
        <f t="shared" si="57"/>
        <v>#REF!</v>
      </c>
      <c r="O415" s="14"/>
      <c r="P415" s="14" t="e">
        <f t="shared" si="58"/>
        <v>#REF!</v>
      </c>
      <c r="Q415" s="14">
        <f t="shared" si="59"/>
        <v>500</v>
      </c>
      <c r="R415" s="14">
        <f t="shared" si="60"/>
        <v>0</v>
      </c>
      <c r="S415" s="14">
        <f t="shared" si="61"/>
        <v>0</v>
      </c>
      <c r="T415" s="15" t="e">
        <f t="shared" si="62"/>
        <v>#REF!</v>
      </c>
    </row>
    <row r="416" spans="1:20" ht="33">
      <c r="A416" s="3" t="s">
        <v>1314</v>
      </c>
      <c r="B416" s="3" t="s">
        <v>1810</v>
      </c>
      <c r="C416" s="3" t="s">
        <v>1326</v>
      </c>
      <c r="D416" s="3" t="s">
        <v>1811</v>
      </c>
      <c r="E416" s="3" t="s">
        <v>27</v>
      </c>
      <c r="F416" s="4">
        <v>2</v>
      </c>
      <c r="G416" s="17" t="e">
        <f t="shared" si="63"/>
        <v>#REF!</v>
      </c>
      <c r="H416" s="20" t="e">
        <f t="shared" si="55"/>
        <v>#REF!</v>
      </c>
      <c r="I416" s="30"/>
      <c r="K416" s="16">
        <v>300</v>
      </c>
      <c r="L416" s="14" t="e">
        <f t="shared" si="56"/>
        <v>#REF!</v>
      </c>
      <c r="M416" s="14"/>
      <c r="N416" s="14" t="e">
        <f t="shared" si="57"/>
        <v>#REF!</v>
      </c>
      <c r="O416" s="14"/>
      <c r="P416" s="14" t="e">
        <f t="shared" si="58"/>
        <v>#REF!</v>
      </c>
      <c r="Q416" s="14">
        <f t="shared" si="59"/>
        <v>600</v>
      </c>
      <c r="R416" s="14">
        <f t="shared" si="60"/>
        <v>0</v>
      </c>
      <c r="S416" s="14">
        <f t="shared" si="61"/>
        <v>0</v>
      </c>
      <c r="T416" s="15" t="e">
        <f t="shared" si="62"/>
        <v>#REF!</v>
      </c>
    </row>
    <row r="417" spans="1:21" ht="33">
      <c r="A417" s="3" t="s">
        <v>1316</v>
      </c>
      <c r="B417" s="3" t="s">
        <v>1812</v>
      </c>
      <c r="C417" s="3" t="s">
        <v>1326</v>
      </c>
      <c r="D417" s="3" t="s">
        <v>1813</v>
      </c>
      <c r="E417" s="3" t="s">
        <v>27</v>
      </c>
      <c r="F417" s="4">
        <v>2</v>
      </c>
      <c r="G417" s="17" t="e">
        <f t="shared" si="63"/>
        <v>#REF!</v>
      </c>
      <c r="H417" s="20" t="e">
        <f t="shared" si="55"/>
        <v>#REF!</v>
      </c>
      <c r="I417" s="30"/>
      <c r="K417" s="16">
        <v>350</v>
      </c>
      <c r="L417" s="14" t="e">
        <f t="shared" si="56"/>
        <v>#REF!</v>
      </c>
      <c r="M417" s="14"/>
      <c r="N417" s="14" t="e">
        <f t="shared" si="57"/>
        <v>#REF!</v>
      </c>
      <c r="O417" s="14"/>
      <c r="P417" s="14" t="e">
        <f t="shared" si="58"/>
        <v>#REF!</v>
      </c>
      <c r="Q417" s="14">
        <f t="shared" si="59"/>
        <v>700</v>
      </c>
      <c r="R417" s="14">
        <f t="shared" si="60"/>
        <v>0</v>
      </c>
      <c r="S417" s="14">
        <f t="shared" si="61"/>
        <v>0</v>
      </c>
      <c r="T417" s="15" t="e">
        <f t="shared" si="62"/>
        <v>#REF!</v>
      </c>
    </row>
    <row r="418" spans="1:21" ht="16.5">
      <c r="A418" s="3" t="s">
        <v>1814</v>
      </c>
      <c r="B418" s="3" t="s">
        <v>1808</v>
      </c>
      <c r="C418" s="3" t="s">
        <v>1326</v>
      </c>
      <c r="D418" s="3" t="s">
        <v>1815</v>
      </c>
      <c r="E418" s="3" t="s">
        <v>27</v>
      </c>
      <c r="F418" s="4">
        <v>18</v>
      </c>
      <c r="G418" s="17" t="e">
        <f t="shared" si="63"/>
        <v>#REF!</v>
      </c>
      <c r="H418" s="20" t="e">
        <f t="shared" si="55"/>
        <v>#REF!</v>
      </c>
      <c r="I418" s="30"/>
      <c r="K418" s="16">
        <v>25</v>
      </c>
      <c r="L418" s="14" t="e">
        <f t="shared" si="56"/>
        <v>#REF!</v>
      </c>
      <c r="M418" s="14"/>
      <c r="N418" s="14" t="e">
        <f t="shared" si="57"/>
        <v>#REF!</v>
      </c>
      <c r="O418" s="14"/>
      <c r="P418" s="14" t="e">
        <f t="shared" si="58"/>
        <v>#REF!</v>
      </c>
      <c r="Q418" s="14">
        <f t="shared" si="59"/>
        <v>450</v>
      </c>
      <c r="R418" s="14">
        <f t="shared" si="60"/>
        <v>0</v>
      </c>
      <c r="S418" s="14">
        <f t="shared" si="61"/>
        <v>0</v>
      </c>
      <c r="T418" s="15" t="e">
        <f t="shared" si="62"/>
        <v>#REF!</v>
      </c>
    </row>
    <row r="419" spans="1:21" ht="33">
      <c r="A419" s="3" t="s">
        <v>1816</v>
      </c>
      <c r="B419" s="3" t="s">
        <v>1817</v>
      </c>
      <c r="C419" s="3" t="s">
        <v>1326</v>
      </c>
      <c r="D419" s="3" t="s">
        <v>1818</v>
      </c>
      <c r="E419" s="3" t="s">
        <v>30</v>
      </c>
      <c r="F419" s="4">
        <v>35</v>
      </c>
      <c r="G419" s="17" t="e">
        <f t="shared" si="63"/>
        <v>#REF!</v>
      </c>
      <c r="H419" s="20" t="e">
        <f t="shared" si="55"/>
        <v>#REF!</v>
      </c>
      <c r="I419" s="30"/>
      <c r="K419" s="16">
        <v>15</v>
      </c>
      <c r="L419" s="14" t="e">
        <f t="shared" si="56"/>
        <v>#REF!</v>
      </c>
      <c r="M419" s="14"/>
      <c r="N419" s="14" t="e">
        <f t="shared" si="57"/>
        <v>#REF!</v>
      </c>
      <c r="O419" s="14"/>
      <c r="P419" s="14" t="e">
        <f t="shared" si="58"/>
        <v>#REF!</v>
      </c>
      <c r="Q419" s="14">
        <f t="shared" si="59"/>
        <v>525</v>
      </c>
      <c r="R419" s="14">
        <f t="shared" si="60"/>
        <v>0</v>
      </c>
      <c r="S419" s="14">
        <f t="shared" si="61"/>
        <v>0</v>
      </c>
      <c r="T419" s="15" t="e">
        <f t="shared" si="62"/>
        <v>#REF!</v>
      </c>
    </row>
    <row r="420" spans="1:21" ht="33">
      <c r="A420" s="3" t="s">
        <v>1819</v>
      </c>
      <c r="B420" s="3" t="s">
        <v>1820</v>
      </c>
      <c r="C420" s="3" t="s">
        <v>1326</v>
      </c>
      <c r="D420" s="3" t="s">
        <v>1821</v>
      </c>
      <c r="E420" s="3" t="s">
        <v>1822</v>
      </c>
      <c r="F420" s="4">
        <v>3</v>
      </c>
      <c r="G420" s="17" t="e">
        <f t="shared" si="63"/>
        <v>#REF!</v>
      </c>
      <c r="H420" s="20" t="e">
        <f t="shared" si="55"/>
        <v>#REF!</v>
      </c>
      <c r="I420" s="30"/>
      <c r="K420" s="16">
        <v>800</v>
      </c>
      <c r="L420" s="14" t="e">
        <f t="shared" si="56"/>
        <v>#REF!</v>
      </c>
      <c r="M420" s="14"/>
      <c r="N420" s="14" t="e">
        <f t="shared" si="57"/>
        <v>#REF!</v>
      </c>
      <c r="O420" s="14"/>
      <c r="P420" s="14" t="e">
        <f t="shared" si="58"/>
        <v>#REF!</v>
      </c>
      <c r="Q420" s="14">
        <f t="shared" si="59"/>
        <v>2400</v>
      </c>
      <c r="R420" s="14">
        <f t="shared" si="60"/>
        <v>0</v>
      </c>
      <c r="S420" s="14">
        <f t="shared" si="61"/>
        <v>0</v>
      </c>
      <c r="T420" s="15" t="e">
        <f t="shared" si="62"/>
        <v>#REF!</v>
      </c>
    </row>
    <row r="421" spans="1:21">
      <c r="A421" s="6"/>
      <c r="B421" s="6"/>
      <c r="C421" s="6"/>
      <c r="D421" s="6" t="s">
        <v>1823</v>
      </c>
      <c r="E421" s="6"/>
      <c r="F421" s="6"/>
      <c r="G421" s="6"/>
      <c r="H421" s="21" t="e">
        <f>SUBTOTAL(9,H394:H420)</f>
        <v>#REF!</v>
      </c>
      <c r="I421" s="31"/>
      <c r="K421" s="16"/>
      <c r="L421" s="14" t="e">
        <f t="shared" si="56"/>
        <v>#REF!</v>
      </c>
      <c r="M421" s="14"/>
      <c r="N421" s="14" t="e">
        <f t="shared" si="57"/>
        <v>#REF!</v>
      </c>
      <c r="O421" s="14"/>
      <c r="P421" s="14" t="e">
        <f t="shared" si="58"/>
        <v>#REF!</v>
      </c>
      <c r="Q421" s="14">
        <f t="shared" si="59"/>
        <v>0</v>
      </c>
      <c r="R421" s="14">
        <f t="shared" si="60"/>
        <v>0</v>
      </c>
      <c r="S421" s="14">
        <f t="shared" si="61"/>
        <v>0</v>
      </c>
      <c r="T421" s="15" t="e">
        <f t="shared" si="62"/>
        <v>#REF!</v>
      </c>
    </row>
    <row r="422" spans="1:21">
      <c r="A422" s="2" t="s">
        <v>113</v>
      </c>
      <c r="B422" s="2"/>
      <c r="C422" s="2"/>
      <c r="D422" s="2" t="s">
        <v>1824</v>
      </c>
      <c r="E422" s="2"/>
      <c r="F422" s="2"/>
      <c r="G422" s="2"/>
      <c r="H422" s="19"/>
      <c r="I422" s="29"/>
      <c r="K422" s="16"/>
      <c r="L422" s="14" t="e">
        <f t="shared" si="56"/>
        <v>#REF!</v>
      </c>
      <c r="M422" s="14"/>
      <c r="N422" s="14" t="e">
        <f t="shared" si="57"/>
        <v>#REF!</v>
      </c>
      <c r="O422" s="14"/>
      <c r="P422" s="14" t="e">
        <f t="shared" si="58"/>
        <v>#REF!</v>
      </c>
      <c r="Q422" s="14">
        <f t="shared" si="59"/>
        <v>0</v>
      </c>
      <c r="R422" s="14">
        <f t="shared" si="60"/>
        <v>0</v>
      </c>
      <c r="S422" s="14">
        <f t="shared" si="61"/>
        <v>0</v>
      </c>
      <c r="T422" s="15" t="e">
        <f t="shared" si="62"/>
        <v>#REF!</v>
      </c>
    </row>
    <row r="423" spans="1:21" s="7" customFormat="1" ht="33">
      <c r="A423" s="3" t="s">
        <v>1825</v>
      </c>
      <c r="B423" s="3" t="s">
        <v>1826</v>
      </c>
      <c r="C423" s="3" t="s">
        <v>1326</v>
      </c>
      <c r="D423" s="3" t="s">
        <v>1827</v>
      </c>
      <c r="E423" s="3" t="s">
        <v>29</v>
      </c>
      <c r="F423" s="4">
        <v>1</v>
      </c>
      <c r="G423" s="17" t="e">
        <f t="shared" si="63"/>
        <v>#REF!</v>
      </c>
      <c r="H423" s="20" t="e">
        <f t="shared" si="55"/>
        <v>#REF!</v>
      </c>
      <c r="I423" s="30"/>
      <c r="K423" s="16">
        <v>500</v>
      </c>
      <c r="L423" s="14" t="e">
        <f t="shared" si="56"/>
        <v>#REF!</v>
      </c>
      <c r="M423" s="14">
        <v>2500</v>
      </c>
      <c r="N423" s="14" t="e">
        <f t="shared" si="57"/>
        <v>#REF!</v>
      </c>
      <c r="O423" s="14"/>
      <c r="P423" s="14" t="e">
        <f t="shared" si="58"/>
        <v>#REF!</v>
      </c>
      <c r="Q423" s="14">
        <f t="shared" si="59"/>
        <v>500</v>
      </c>
      <c r="R423" s="14">
        <f t="shared" si="60"/>
        <v>2500</v>
      </c>
      <c r="S423" s="14">
        <f t="shared" si="61"/>
        <v>0</v>
      </c>
      <c r="T423" s="15" t="e">
        <f t="shared" si="62"/>
        <v>#REF!</v>
      </c>
      <c r="U423" s="12"/>
    </row>
    <row r="424" spans="1:21" s="7" customFormat="1" ht="33">
      <c r="A424" s="3" t="s">
        <v>1828</v>
      </c>
      <c r="B424" s="3" t="s">
        <v>1826</v>
      </c>
      <c r="C424" s="3" t="s">
        <v>1326</v>
      </c>
      <c r="D424" s="3" t="s">
        <v>1829</v>
      </c>
      <c r="E424" s="3" t="s">
        <v>29</v>
      </c>
      <c r="F424" s="4">
        <v>3</v>
      </c>
      <c r="G424" s="17" t="e">
        <f t="shared" si="63"/>
        <v>#REF!</v>
      </c>
      <c r="H424" s="20" t="e">
        <f t="shared" si="55"/>
        <v>#REF!</v>
      </c>
      <c r="I424" s="30"/>
      <c r="K424" s="16">
        <v>2500</v>
      </c>
      <c r="L424" s="14" t="e">
        <f t="shared" si="56"/>
        <v>#REF!</v>
      </c>
      <c r="M424" s="14">
        <v>10000</v>
      </c>
      <c r="N424" s="14" t="e">
        <f t="shared" si="57"/>
        <v>#REF!</v>
      </c>
      <c r="O424" s="14"/>
      <c r="P424" s="14" t="e">
        <f t="shared" si="58"/>
        <v>#REF!</v>
      </c>
      <c r="Q424" s="14">
        <f t="shared" si="59"/>
        <v>7500</v>
      </c>
      <c r="R424" s="14">
        <f t="shared" si="60"/>
        <v>30000</v>
      </c>
      <c r="S424" s="14">
        <f t="shared" si="61"/>
        <v>0</v>
      </c>
      <c r="T424" s="15" t="e">
        <f t="shared" si="62"/>
        <v>#REF!</v>
      </c>
      <c r="U424" s="12"/>
    </row>
    <row r="425" spans="1:21" s="7" customFormat="1" ht="33">
      <c r="A425" s="3" t="s">
        <v>1830</v>
      </c>
      <c r="B425" s="3" t="s">
        <v>1826</v>
      </c>
      <c r="C425" s="3" t="s">
        <v>1326</v>
      </c>
      <c r="D425" s="3" t="s">
        <v>1831</v>
      </c>
      <c r="E425" s="3" t="s">
        <v>29</v>
      </c>
      <c r="F425" s="4">
        <v>1</v>
      </c>
      <c r="G425" s="17" t="e">
        <f t="shared" si="63"/>
        <v>#REF!</v>
      </c>
      <c r="H425" s="20" t="e">
        <f t="shared" si="55"/>
        <v>#REF!</v>
      </c>
      <c r="I425" s="30"/>
      <c r="K425" s="16">
        <v>2500</v>
      </c>
      <c r="L425" s="14" t="e">
        <f t="shared" si="56"/>
        <v>#REF!</v>
      </c>
      <c r="M425" s="14">
        <v>4200</v>
      </c>
      <c r="N425" s="14" t="e">
        <f t="shared" si="57"/>
        <v>#REF!</v>
      </c>
      <c r="O425" s="14"/>
      <c r="P425" s="14" t="e">
        <f t="shared" si="58"/>
        <v>#REF!</v>
      </c>
      <c r="Q425" s="14">
        <f t="shared" si="59"/>
        <v>2500</v>
      </c>
      <c r="R425" s="14">
        <f t="shared" si="60"/>
        <v>4200</v>
      </c>
      <c r="S425" s="14">
        <f t="shared" si="61"/>
        <v>0</v>
      </c>
      <c r="T425" s="15" t="e">
        <f t="shared" si="62"/>
        <v>#REF!</v>
      </c>
      <c r="U425" s="12"/>
    </row>
    <row r="426" spans="1:21" s="7" customFormat="1" ht="66">
      <c r="A426" s="3" t="s">
        <v>1832</v>
      </c>
      <c r="B426" s="3" t="s">
        <v>1826</v>
      </c>
      <c r="C426" s="3" t="s">
        <v>1462</v>
      </c>
      <c r="D426" s="3" t="s">
        <v>1833</v>
      </c>
      <c r="E426" s="3" t="s">
        <v>29</v>
      </c>
      <c r="F426" s="4">
        <v>1</v>
      </c>
      <c r="G426" s="17" t="e">
        <f t="shared" si="63"/>
        <v>#REF!</v>
      </c>
      <c r="H426" s="20" t="e">
        <f t="shared" si="55"/>
        <v>#REF!</v>
      </c>
      <c r="I426" s="30"/>
      <c r="K426" s="16">
        <v>3500</v>
      </c>
      <c r="L426" s="14" t="e">
        <f t="shared" si="56"/>
        <v>#REF!</v>
      </c>
      <c r="M426" s="14">
        <v>12000</v>
      </c>
      <c r="N426" s="14" t="e">
        <f t="shared" si="57"/>
        <v>#REF!</v>
      </c>
      <c r="O426" s="14"/>
      <c r="P426" s="14" t="e">
        <f t="shared" si="58"/>
        <v>#REF!</v>
      </c>
      <c r="Q426" s="14">
        <f t="shared" si="59"/>
        <v>3500</v>
      </c>
      <c r="R426" s="14">
        <f t="shared" si="60"/>
        <v>12000</v>
      </c>
      <c r="S426" s="14">
        <f t="shared" si="61"/>
        <v>0</v>
      </c>
      <c r="T426" s="15" t="e">
        <f t="shared" si="62"/>
        <v>#REF!</v>
      </c>
      <c r="U426" s="12"/>
    </row>
    <row r="427" spans="1:21">
      <c r="A427" s="6"/>
      <c r="B427" s="6"/>
      <c r="C427" s="6"/>
      <c r="D427" s="6" t="s">
        <v>1834</v>
      </c>
      <c r="E427" s="6"/>
      <c r="F427" s="6"/>
      <c r="G427" s="6"/>
      <c r="H427" s="21" t="e">
        <f>SUBTOTAL(9,H423:H426)</f>
        <v>#REF!</v>
      </c>
      <c r="I427" s="31"/>
      <c r="K427" s="16"/>
      <c r="L427" s="14" t="e">
        <f t="shared" si="56"/>
        <v>#REF!</v>
      </c>
      <c r="M427" s="14"/>
      <c r="N427" s="14" t="e">
        <f t="shared" si="57"/>
        <v>#REF!</v>
      </c>
      <c r="O427" s="14"/>
      <c r="P427" s="14" t="e">
        <f t="shared" si="58"/>
        <v>#REF!</v>
      </c>
      <c r="Q427" s="14">
        <f t="shared" si="59"/>
        <v>0</v>
      </c>
      <c r="R427" s="14">
        <f t="shared" si="60"/>
        <v>0</v>
      </c>
      <c r="S427" s="14">
        <f t="shared" si="61"/>
        <v>0</v>
      </c>
      <c r="T427" s="15" t="e">
        <f t="shared" si="62"/>
        <v>#REF!</v>
      </c>
    </row>
    <row r="428" spans="1:21">
      <c r="A428" s="2" t="s">
        <v>115</v>
      </c>
      <c r="B428" s="2"/>
      <c r="C428" s="2"/>
      <c r="D428" s="2" t="s">
        <v>1835</v>
      </c>
      <c r="E428" s="2"/>
      <c r="F428" s="2"/>
      <c r="G428" s="2"/>
      <c r="H428" s="19"/>
      <c r="I428" s="29"/>
      <c r="K428" s="16"/>
      <c r="L428" s="14" t="e">
        <f t="shared" si="56"/>
        <v>#REF!</v>
      </c>
      <c r="M428" s="14"/>
      <c r="N428" s="14" t="e">
        <f t="shared" si="57"/>
        <v>#REF!</v>
      </c>
      <c r="O428" s="14"/>
      <c r="P428" s="14" t="e">
        <f t="shared" si="58"/>
        <v>#REF!</v>
      </c>
      <c r="Q428" s="14">
        <f t="shared" si="59"/>
        <v>0</v>
      </c>
      <c r="R428" s="14">
        <f t="shared" si="60"/>
        <v>0</v>
      </c>
      <c r="S428" s="14">
        <f t="shared" si="61"/>
        <v>0</v>
      </c>
      <c r="T428" s="15" t="e">
        <f t="shared" si="62"/>
        <v>#REF!</v>
      </c>
    </row>
    <row r="429" spans="1:21" ht="16.5">
      <c r="A429" s="3" t="s">
        <v>1836</v>
      </c>
      <c r="B429" s="3" t="s">
        <v>1837</v>
      </c>
      <c r="C429" s="3" t="s">
        <v>1326</v>
      </c>
      <c r="D429" s="3" t="s">
        <v>1838</v>
      </c>
      <c r="E429" s="3" t="s">
        <v>27</v>
      </c>
      <c r="F429" s="4">
        <v>1</v>
      </c>
      <c r="G429" s="17" t="e">
        <f t="shared" si="63"/>
        <v>#REF!</v>
      </c>
      <c r="H429" s="20" t="e">
        <f t="shared" si="55"/>
        <v>#REF!</v>
      </c>
      <c r="I429" s="30"/>
      <c r="K429" s="16">
        <v>100</v>
      </c>
      <c r="L429" s="14" t="e">
        <f t="shared" si="56"/>
        <v>#REF!</v>
      </c>
      <c r="M429" s="14">
        <v>350</v>
      </c>
      <c r="N429" s="14" t="e">
        <f t="shared" si="57"/>
        <v>#REF!</v>
      </c>
      <c r="O429" s="14"/>
      <c r="P429" s="14" t="e">
        <f t="shared" si="58"/>
        <v>#REF!</v>
      </c>
      <c r="Q429" s="14">
        <f t="shared" si="59"/>
        <v>100</v>
      </c>
      <c r="R429" s="14">
        <f t="shared" si="60"/>
        <v>350</v>
      </c>
      <c r="S429" s="14">
        <f t="shared" si="61"/>
        <v>0</v>
      </c>
      <c r="T429" s="15" t="e">
        <f t="shared" si="62"/>
        <v>#REF!</v>
      </c>
    </row>
    <row r="430" spans="1:21" ht="16.5">
      <c r="A430" s="3" t="s">
        <v>1839</v>
      </c>
      <c r="B430" s="3" t="s">
        <v>1840</v>
      </c>
      <c r="C430" s="3" t="s">
        <v>1326</v>
      </c>
      <c r="D430" s="3" t="s">
        <v>1841</v>
      </c>
      <c r="E430" s="3" t="s">
        <v>27</v>
      </c>
      <c r="F430" s="4">
        <v>1</v>
      </c>
      <c r="G430" s="17" t="e">
        <f t="shared" si="63"/>
        <v>#REF!</v>
      </c>
      <c r="H430" s="20" t="e">
        <f t="shared" si="55"/>
        <v>#REF!</v>
      </c>
      <c r="I430" s="30"/>
      <c r="K430" s="16">
        <v>25</v>
      </c>
      <c r="L430" s="14" t="e">
        <f t="shared" si="56"/>
        <v>#REF!</v>
      </c>
      <c r="M430" s="14">
        <v>150</v>
      </c>
      <c r="N430" s="14" t="e">
        <f t="shared" si="57"/>
        <v>#REF!</v>
      </c>
      <c r="O430" s="14"/>
      <c r="P430" s="14" t="e">
        <f t="shared" si="58"/>
        <v>#REF!</v>
      </c>
      <c r="Q430" s="14">
        <f t="shared" si="59"/>
        <v>25</v>
      </c>
      <c r="R430" s="14">
        <f t="shared" si="60"/>
        <v>150</v>
      </c>
      <c r="S430" s="14">
        <f t="shared" si="61"/>
        <v>0</v>
      </c>
      <c r="T430" s="15" t="e">
        <f t="shared" si="62"/>
        <v>#REF!</v>
      </c>
    </row>
    <row r="431" spans="1:21" ht="33">
      <c r="A431" s="3" t="s">
        <v>1842</v>
      </c>
      <c r="B431" s="3" t="s">
        <v>1840</v>
      </c>
      <c r="C431" s="3" t="s">
        <v>1326</v>
      </c>
      <c r="D431" s="3" t="s">
        <v>1843</v>
      </c>
      <c r="E431" s="3" t="s">
        <v>27</v>
      </c>
      <c r="F431" s="4">
        <v>1</v>
      </c>
      <c r="G431" s="17" t="e">
        <f t="shared" si="63"/>
        <v>#REF!</v>
      </c>
      <c r="H431" s="20" t="e">
        <f t="shared" si="55"/>
        <v>#REF!</v>
      </c>
      <c r="I431" s="30"/>
      <c r="K431" s="16">
        <v>25</v>
      </c>
      <c r="L431" s="14" t="e">
        <f t="shared" si="56"/>
        <v>#REF!</v>
      </c>
      <c r="M431" s="14">
        <v>180</v>
      </c>
      <c r="N431" s="14" t="e">
        <f t="shared" si="57"/>
        <v>#REF!</v>
      </c>
      <c r="O431" s="14"/>
      <c r="P431" s="14" t="e">
        <f t="shared" si="58"/>
        <v>#REF!</v>
      </c>
      <c r="Q431" s="14">
        <f t="shared" si="59"/>
        <v>25</v>
      </c>
      <c r="R431" s="14">
        <f t="shared" si="60"/>
        <v>180</v>
      </c>
      <c r="S431" s="14">
        <f t="shared" si="61"/>
        <v>0</v>
      </c>
      <c r="T431" s="15" t="e">
        <f t="shared" si="62"/>
        <v>#REF!</v>
      </c>
    </row>
    <row r="432" spans="1:21" ht="16.5">
      <c r="A432" s="3" t="s">
        <v>1844</v>
      </c>
      <c r="B432" s="3" t="s">
        <v>1840</v>
      </c>
      <c r="C432" s="3" t="s">
        <v>1326</v>
      </c>
      <c r="D432" s="3" t="s">
        <v>1845</v>
      </c>
      <c r="E432" s="3" t="s">
        <v>27</v>
      </c>
      <c r="F432" s="4">
        <v>1</v>
      </c>
      <c r="G432" s="17" t="e">
        <f t="shared" si="63"/>
        <v>#REF!</v>
      </c>
      <c r="H432" s="20" t="e">
        <f t="shared" si="55"/>
        <v>#REF!</v>
      </c>
      <c r="I432" s="30"/>
      <c r="K432" s="16">
        <v>25</v>
      </c>
      <c r="L432" s="14" t="e">
        <f t="shared" si="56"/>
        <v>#REF!</v>
      </c>
      <c r="M432" s="14">
        <v>80</v>
      </c>
      <c r="N432" s="14" t="e">
        <f t="shared" si="57"/>
        <v>#REF!</v>
      </c>
      <c r="O432" s="14"/>
      <c r="P432" s="14" t="e">
        <f t="shared" si="58"/>
        <v>#REF!</v>
      </c>
      <c r="Q432" s="14">
        <f t="shared" si="59"/>
        <v>25</v>
      </c>
      <c r="R432" s="14">
        <f t="shared" si="60"/>
        <v>80</v>
      </c>
      <c r="S432" s="14">
        <f t="shared" si="61"/>
        <v>0</v>
      </c>
      <c r="T432" s="15" t="e">
        <f t="shared" si="62"/>
        <v>#REF!</v>
      </c>
    </row>
    <row r="433" spans="1:20" ht="16.5">
      <c r="A433" s="3" t="s">
        <v>1846</v>
      </c>
      <c r="B433" s="3" t="s">
        <v>1840</v>
      </c>
      <c r="C433" s="3" t="s">
        <v>1326</v>
      </c>
      <c r="D433" s="3" t="s">
        <v>1847</v>
      </c>
      <c r="E433" s="3" t="s">
        <v>27</v>
      </c>
      <c r="F433" s="4">
        <v>1</v>
      </c>
      <c r="G433" s="17" t="e">
        <f t="shared" si="63"/>
        <v>#REF!</v>
      </c>
      <c r="H433" s="20" t="e">
        <f t="shared" si="55"/>
        <v>#REF!</v>
      </c>
      <c r="I433" s="30"/>
      <c r="K433" s="16">
        <v>25</v>
      </c>
      <c r="L433" s="14" t="e">
        <f t="shared" si="56"/>
        <v>#REF!</v>
      </c>
      <c r="M433" s="14">
        <v>80</v>
      </c>
      <c r="N433" s="14" t="e">
        <f t="shared" si="57"/>
        <v>#REF!</v>
      </c>
      <c r="O433" s="14"/>
      <c r="P433" s="14" t="e">
        <f t="shared" si="58"/>
        <v>#REF!</v>
      </c>
      <c r="Q433" s="14">
        <f t="shared" si="59"/>
        <v>25</v>
      </c>
      <c r="R433" s="14">
        <f t="shared" si="60"/>
        <v>80</v>
      </c>
      <c r="S433" s="14">
        <f t="shared" si="61"/>
        <v>0</v>
      </c>
      <c r="T433" s="15" t="e">
        <f t="shared" si="62"/>
        <v>#REF!</v>
      </c>
    </row>
    <row r="434" spans="1:20" ht="16.5">
      <c r="A434" s="3" t="s">
        <v>1848</v>
      </c>
      <c r="B434" s="3" t="s">
        <v>680</v>
      </c>
      <c r="C434" s="3" t="s">
        <v>1326</v>
      </c>
      <c r="D434" s="3" t="s">
        <v>1849</v>
      </c>
      <c r="E434" s="3" t="s">
        <v>27</v>
      </c>
      <c r="F434" s="4">
        <v>1</v>
      </c>
      <c r="G434" s="17" t="e">
        <f t="shared" si="63"/>
        <v>#REF!</v>
      </c>
      <c r="H434" s="20" t="e">
        <f t="shared" si="55"/>
        <v>#REF!</v>
      </c>
      <c r="I434" s="30"/>
      <c r="K434" s="16">
        <v>25</v>
      </c>
      <c r="L434" s="14" t="e">
        <f t="shared" si="56"/>
        <v>#REF!</v>
      </c>
      <c r="M434" s="14">
        <v>110</v>
      </c>
      <c r="N434" s="14" t="e">
        <f t="shared" si="57"/>
        <v>#REF!</v>
      </c>
      <c r="O434" s="14"/>
      <c r="P434" s="14" t="e">
        <f t="shared" si="58"/>
        <v>#REF!</v>
      </c>
      <c r="Q434" s="14">
        <f t="shared" si="59"/>
        <v>25</v>
      </c>
      <c r="R434" s="14">
        <f t="shared" si="60"/>
        <v>110</v>
      </c>
      <c r="S434" s="14">
        <f t="shared" si="61"/>
        <v>0</v>
      </c>
      <c r="T434" s="15" t="e">
        <f t="shared" si="62"/>
        <v>#REF!</v>
      </c>
    </row>
    <row r="435" spans="1:20" ht="16.5">
      <c r="A435" s="3" t="s">
        <v>1850</v>
      </c>
      <c r="B435" s="3" t="s">
        <v>1851</v>
      </c>
      <c r="C435" s="3" t="s">
        <v>1326</v>
      </c>
      <c r="D435" s="3" t="s">
        <v>1852</v>
      </c>
      <c r="E435" s="3" t="s">
        <v>27</v>
      </c>
      <c r="F435" s="4">
        <v>1</v>
      </c>
      <c r="G435" s="17" t="e">
        <f t="shared" si="63"/>
        <v>#REF!</v>
      </c>
      <c r="H435" s="20">
        <v>450</v>
      </c>
      <c r="I435" s="30"/>
      <c r="K435" s="16">
        <v>50</v>
      </c>
      <c r="L435" s="14" t="e">
        <f t="shared" si="56"/>
        <v>#REF!</v>
      </c>
      <c r="M435" s="14">
        <v>850</v>
      </c>
      <c r="N435" s="14" t="e">
        <f t="shared" si="57"/>
        <v>#REF!</v>
      </c>
      <c r="O435" s="14"/>
      <c r="P435" s="14" t="e">
        <f t="shared" si="58"/>
        <v>#REF!</v>
      </c>
      <c r="Q435" s="14">
        <f t="shared" si="59"/>
        <v>50</v>
      </c>
      <c r="R435" s="14">
        <f t="shared" si="60"/>
        <v>850</v>
      </c>
      <c r="S435" s="14">
        <f t="shared" si="61"/>
        <v>0</v>
      </c>
      <c r="T435" s="15" t="e">
        <f t="shared" si="62"/>
        <v>#REF!</v>
      </c>
    </row>
    <row r="436" spans="1:20" ht="16.5">
      <c r="A436" s="3" t="s">
        <v>1853</v>
      </c>
      <c r="B436" s="3" t="s">
        <v>1854</v>
      </c>
      <c r="C436" s="3" t="s">
        <v>1326</v>
      </c>
      <c r="D436" s="3" t="s">
        <v>1855</v>
      </c>
      <c r="E436" s="3" t="s">
        <v>30</v>
      </c>
      <c r="F436" s="4">
        <v>1</v>
      </c>
      <c r="G436" s="17" t="e">
        <f t="shared" si="63"/>
        <v>#REF!</v>
      </c>
      <c r="H436" s="20" t="e">
        <f t="shared" si="55"/>
        <v>#REF!</v>
      </c>
      <c r="I436" s="30"/>
      <c r="K436" s="16">
        <v>25</v>
      </c>
      <c r="L436" s="14" t="e">
        <f t="shared" si="56"/>
        <v>#REF!</v>
      </c>
      <c r="M436" s="14">
        <v>650</v>
      </c>
      <c r="N436" s="14" t="e">
        <f t="shared" si="57"/>
        <v>#REF!</v>
      </c>
      <c r="O436" s="14"/>
      <c r="P436" s="14" t="e">
        <f t="shared" si="58"/>
        <v>#REF!</v>
      </c>
      <c r="Q436" s="14">
        <f t="shared" si="59"/>
        <v>25</v>
      </c>
      <c r="R436" s="14">
        <f t="shared" si="60"/>
        <v>650</v>
      </c>
      <c r="S436" s="14">
        <f t="shared" si="61"/>
        <v>0</v>
      </c>
      <c r="T436" s="15" t="e">
        <f t="shared" si="62"/>
        <v>#REF!</v>
      </c>
    </row>
    <row r="437" spans="1:20" ht="16.5">
      <c r="A437" s="3" t="s">
        <v>1856</v>
      </c>
      <c r="B437" s="3" t="s">
        <v>1854</v>
      </c>
      <c r="C437" s="3" t="s">
        <v>1326</v>
      </c>
      <c r="D437" s="3" t="s">
        <v>1857</v>
      </c>
      <c r="E437" s="3" t="s">
        <v>30</v>
      </c>
      <c r="F437" s="4">
        <v>1</v>
      </c>
      <c r="G437" s="17" t="e">
        <f t="shared" si="63"/>
        <v>#REF!</v>
      </c>
      <c r="H437" s="20" t="e">
        <f t="shared" si="55"/>
        <v>#REF!</v>
      </c>
      <c r="I437" s="30"/>
      <c r="K437" s="16">
        <v>25</v>
      </c>
      <c r="L437" s="14" t="e">
        <f t="shared" si="56"/>
        <v>#REF!</v>
      </c>
      <c r="M437" s="14">
        <v>900</v>
      </c>
      <c r="N437" s="14" t="e">
        <f t="shared" si="57"/>
        <v>#REF!</v>
      </c>
      <c r="O437" s="14"/>
      <c r="P437" s="14" t="e">
        <f t="shared" si="58"/>
        <v>#REF!</v>
      </c>
      <c r="Q437" s="14">
        <f t="shared" si="59"/>
        <v>25</v>
      </c>
      <c r="R437" s="14">
        <f t="shared" si="60"/>
        <v>900</v>
      </c>
      <c r="S437" s="14">
        <f t="shared" si="61"/>
        <v>0</v>
      </c>
      <c r="T437" s="15" t="e">
        <f t="shared" si="62"/>
        <v>#REF!</v>
      </c>
    </row>
    <row r="438" spans="1:20" ht="16.5">
      <c r="A438" s="3" t="s">
        <v>1858</v>
      </c>
      <c r="B438" s="3" t="s">
        <v>1854</v>
      </c>
      <c r="C438" s="3" t="s">
        <v>1326</v>
      </c>
      <c r="D438" s="3" t="s">
        <v>1859</v>
      </c>
      <c r="E438" s="3" t="s">
        <v>30</v>
      </c>
      <c r="F438" s="4">
        <v>1</v>
      </c>
      <c r="G438" s="17" t="e">
        <f t="shared" si="63"/>
        <v>#REF!</v>
      </c>
      <c r="H438" s="20" t="e">
        <f t="shared" si="55"/>
        <v>#REF!</v>
      </c>
      <c r="I438" s="30"/>
      <c r="K438" s="16">
        <v>25</v>
      </c>
      <c r="L438" s="14" t="e">
        <f t="shared" si="56"/>
        <v>#REF!</v>
      </c>
      <c r="M438" s="14">
        <v>650</v>
      </c>
      <c r="N438" s="14" t="e">
        <f t="shared" si="57"/>
        <v>#REF!</v>
      </c>
      <c r="O438" s="14"/>
      <c r="P438" s="14" t="e">
        <f t="shared" si="58"/>
        <v>#REF!</v>
      </c>
      <c r="Q438" s="14">
        <f t="shared" si="59"/>
        <v>25</v>
      </c>
      <c r="R438" s="14">
        <f t="shared" si="60"/>
        <v>650</v>
      </c>
      <c r="S438" s="14">
        <f t="shared" si="61"/>
        <v>0</v>
      </c>
      <c r="T438" s="15" t="e">
        <f t="shared" si="62"/>
        <v>#REF!</v>
      </c>
    </row>
    <row r="439" spans="1:20" ht="16.5">
      <c r="A439" s="3" t="s">
        <v>1860</v>
      </c>
      <c r="B439" s="3" t="s">
        <v>1387</v>
      </c>
      <c r="C439" s="3" t="s">
        <v>1326</v>
      </c>
      <c r="D439" s="3" t="s">
        <v>1479</v>
      </c>
      <c r="E439" s="3" t="s">
        <v>25</v>
      </c>
      <c r="F439" s="4">
        <v>40</v>
      </c>
      <c r="G439" s="17" t="e">
        <f t="shared" si="63"/>
        <v>#REF!</v>
      </c>
      <c r="H439" s="20" t="e">
        <f t="shared" si="55"/>
        <v>#REF!</v>
      </c>
      <c r="I439" s="30"/>
      <c r="K439" s="16">
        <v>3</v>
      </c>
      <c r="L439" s="14" t="e">
        <f t="shared" si="56"/>
        <v>#REF!</v>
      </c>
      <c r="M439" s="14">
        <v>3</v>
      </c>
      <c r="N439" s="14" t="e">
        <f t="shared" si="57"/>
        <v>#REF!</v>
      </c>
      <c r="O439" s="14"/>
      <c r="P439" s="14" t="e">
        <f t="shared" si="58"/>
        <v>#REF!</v>
      </c>
      <c r="Q439" s="14">
        <f t="shared" si="59"/>
        <v>120</v>
      </c>
      <c r="R439" s="14">
        <f t="shared" si="60"/>
        <v>120</v>
      </c>
      <c r="S439" s="14">
        <f t="shared" si="61"/>
        <v>0</v>
      </c>
      <c r="T439" s="15" t="e">
        <f t="shared" si="62"/>
        <v>#REF!</v>
      </c>
    </row>
    <row r="440" spans="1:20" ht="16.5">
      <c r="A440" s="3" t="s">
        <v>1861</v>
      </c>
      <c r="B440" s="3" t="s">
        <v>1371</v>
      </c>
      <c r="C440" s="3" t="s">
        <v>1326</v>
      </c>
      <c r="D440" s="3" t="s">
        <v>1862</v>
      </c>
      <c r="E440" s="3" t="s">
        <v>25</v>
      </c>
      <c r="F440" s="4">
        <v>280</v>
      </c>
      <c r="G440" s="17" t="e">
        <f t="shared" si="63"/>
        <v>#REF!</v>
      </c>
      <c r="H440" s="20" t="e">
        <f t="shared" si="55"/>
        <v>#REF!</v>
      </c>
      <c r="I440" s="30"/>
      <c r="K440" s="16">
        <v>3</v>
      </c>
      <c r="L440" s="14" t="e">
        <f t="shared" si="56"/>
        <v>#REF!</v>
      </c>
      <c r="M440" s="14">
        <v>3.2</v>
      </c>
      <c r="N440" s="14" t="e">
        <f t="shared" si="57"/>
        <v>#REF!</v>
      </c>
      <c r="O440" s="14"/>
      <c r="P440" s="14" t="e">
        <f t="shared" si="58"/>
        <v>#REF!</v>
      </c>
      <c r="Q440" s="14">
        <f t="shared" si="59"/>
        <v>840</v>
      </c>
      <c r="R440" s="14">
        <f t="shared" si="60"/>
        <v>896</v>
      </c>
      <c r="S440" s="14">
        <f t="shared" si="61"/>
        <v>0</v>
      </c>
      <c r="T440" s="15" t="e">
        <f t="shared" si="62"/>
        <v>#REF!</v>
      </c>
    </row>
    <row r="441" spans="1:20" ht="16.5">
      <c r="A441" s="3" t="s">
        <v>1863</v>
      </c>
      <c r="B441" s="3" t="s">
        <v>1518</v>
      </c>
      <c r="C441" s="3" t="s">
        <v>1326</v>
      </c>
      <c r="D441" s="3" t="s">
        <v>1864</v>
      </c>
      <c r="E441" s="3" t="s">
        <v>25</v>
      </c>
      <c r="F441" s="4">
        <v>35</v>
      </c>
      <c r="G441" s="17" t="e">
        <f t="shared" si="63"/>
        <v>#REF!</v>
      </c>
      <c r="H441" s="20" t="e">
        <f t="shared" si="55"/>
        <v>#REF!</v>
      </c>
      <c r="I441" s="30"/>
      <c r="K441" s="16">
        <v>3</v>
      </c>
      <c r="L441" s="14" t="e">
        <f t="shared" si="56"/>
        <v>#REF!</v>
      </c>
      <c r="M441" s="14">
        <v>2.5</v>
      </c>
      <c r="N441" s="14" t="e">
        <f t="shared" si="57"/>
        <v>#REF!</v>
      </c>
      <c r="O441" s="14"/>
      <c r="P441" s="14" t="e">
        <f t="shared" si="58"/>
        <v>#REF!</v>
      </c>
      <c r="Q441" s="14">
        <f t="shared" si="59"/>
        <v>105</v>
      </c>
      <c r="R441" s="14">
        <f t="shared" si="60"/>
        <v>87.5</v>
      </c>
      <c r="S441" s="14">
        <f t="shared" si="61"/>
        <v>0</v>
      </c>
      <c r="T441" s="15" t="e">
        <f t="shared" si="62"/>
        <v>#REF!</v>
      </c>
    </row>
    <row r="442" spans="1:20" ht="33">
      <c r="A442" s="3" t="s">
        <v>1865</v>
      </c>
      <c r="B442" s="3" t="s">
        <v>1866</v>
      </c>
      <c r="C442" s="3" t="s">
        <v>1326</v>
      </c>
      <c r="D442" s="3" t="s">
        <v>1867</v>
      </c>
      <c r="E442" s="3" t="s">
        <v>25</v>
      </c>
      <c r="F442" s="4">
        <v>15</v>
      </c>
      <c r="G442" s="17" t="e">
        <f t="shared" si="63"/>
        <v>#REF!</v>
      </c>
      <c r="H442" s="20" t="e">
        <f t="shared" si="55"/>
        <v>#REF!</v>
      </c>
      <c r="I442" s="30"/>
      <c r="K442" s="16">
        <v>3</v>
      </c>
      <c r="L442" s="14" t="e">
        <f t="shared" si="56"/>
        <v>#REF!</v>
      </c>
      <c r="M442" s="14">
        <v>2.5</v>
      </c>
      <c r="N442" s="14" t="e">
        <f t="shared" si="57"/>
        <v>#REF!</v>
      </c>
      <c r="O442" s="14"/>
      <c r="P442" s="14" t="e">
        <f t="shared" si="58"/>
        <v>#REF!</v>
      </c>
      <c r="Q442" s="14">
        <f t="shared" si="59"/>
        <v>45</v>
      </c>
      <c r="R442" s="14">
        <f t="shared" si="60"/>
        <v>37.5</v>
      </c>
      <c r="S442" s="14">
        <f t="shared" si="61"/>
        <v>0</v>
      </c>
      <c r="T442" s="15" t="e">
        <f t="shared" si="62"/>
        <v>#REF!</v>
      </c>
    </row>
    <row r="443" spans="1:20" ht="16.5">
      <c r="A443" s="3" t="s">
        <v>1868</v>
      </c>
      <c r="B443" s="3" t="s">
        <v>1371</v>
      </c>
      <c r="C443" s="3" t="s">
        <v>1326</v>
      </c>
      <c r="D443" s="3" t="s">
        <v>1869</v>
      </c>
      <c r="E443" s="3" t="s">
        <v>25</v>
      </c>
      <c r="F443" s="4">
        <v>60</v>
      </c>
      <c r="G443" s="17" t="e">
        <f t="shared" si="63"/>
        <v>#REF!</v>
      </c>
      <c r="H443" s="20" t="e">
        <f t="shared" si="55"/>
        <v>#REF!</v>
      </c>
      <c r="I443" s="30"/>
      <c r="K443" s="16">
        <v>3</v>
      </c>
      <c r="L443" s="14" t="e">
        <f t="shared" si="56"/>
        <v>#REF!</v>
      </c>
      <c r="M443" s="14">
        <v>3.2</v>
      </c>
      <c r="N443" s="14" t="e">
        <f t="shared" si="57"/>
        <v>#REF!</v>
      </c>
      <c r="O443" s="14"/>
      <c r="P443" s="14" t="e">
        <f t="shared" si="58"/>
        <v>#REF!</v>
      </c>
      <c r="Q443" s="14">
        <f t="shared" si="59"/>
        <v>180</v>
      </c>
      <c r="R443" s="14">
        <f t="shared" si="60"/>
        <v>192</v>
      </c>
      <c r="S443" s="14">
        <f t="shared" si="61"/>
        <v>0</v>
      </c>
      <c r="T443" s="15" t="e">
        <f t="shared" si="62"/>
        <v>#REF!</v>
      </c>
    </row>
    <row r="444" spans="1:20" ht="33">
      <c r="A444" s="3" t="s">
        <v>1870</v>
      </c>
      <c r="B444" s="3" t="s">
        <v>1373</v>
      </c>
      <c r="C444" s="3" t="s">
        <v>1326</v>
      </c>
      <c r="D444" s="3" t="s">
        <v>1871</v>
      </c>
      <c r="E444" s="3" t="s">
        <v>25</v>
      </c>
      <c r="F444" s="4">
        <v>140</v>
      </c>
      <c r="G444" s="17" t="e">
        <f t="shared" si="63"/>
        <v>#REF!</v>
      </c>
      <c r="H444" s="20" t="e">
        <f t="shared" si="55"/>
        <v>#REF!</v>
      </c>
      <c r="I444" s="30"/>
      <c r="K444" s="16">
        <v>3</v>
      </c>
      <c r="L444" s="14" t="e">
        <f t="shared" si="56"/>
        <v>#REF!</v>
      </c>
      <c r="M444" s="14">
        <v>3.2</v>
      </c>
      <c r="N444" s="14" t="e">
        <f t="shared" si="57"/>
        <v>#REF!</v>
      </c>
      <c r="O444" s="14"/>
      <c r="P444" s="14" t="e">
        <f t="shared" si="58"/>
        <v>#REF!</v>
      </c>
      <c r="Q444" s="14">
        <f t="shared" si="59"/>
        <v>420</v>
      </c>
      <c r="R444" s="14">
        <f t="shared" si="60"/>
        <v>448</v>
      </c>
      <c r="S444" s="14">
        <f t="shared" si="61"/>
        <v>0</v>
      </c>
      <c r="T444" s="15" t="e">
        <f t="shared" si="62"/>
        <v>#REF!</v>
      </c>
    </row>
    <row r="445" spans="1:20" ht="16.5">
      <c r="A445" s="3" t="s">
        <v>1872</v>
      </c>
      <c r="B445" s="3" t="s">
        <v>1873</v>
      </c>
      <c r="C445" s="3" t="s">
        <v>1326</v>
      </c>
      <c r="D445" s="3" t="s">
        <v>1874</v>
      </c>
      <c r="E445" s="3" t="s">
        <v>27</v>
      </c>
      <c r="F445" s="4">
        <v>1</v>
      </c>
      <c r="G445" s="17" t="e">
        <f t="shared" si="63"/>
        <v>#REF!</v>
      </c>
      <c r="H445" s="20" t="e">
        <f t="shared" si="55"/>
        <v>#REF!</v>
      </c>
      <c r="I445" s="30"/>
      <c r="K445" s="16">
        <v>80</v>
      </c>
      <c r="L445" s="14" t="e">
        <f t="shared" si="56"/>
        <v>#REF!</v>
      </c>
      <c r="M445" s="14">
        <v>150</v>
      </c>
      <c r="N445" s="14" t="e">
        <f t="shared" si="57"/>
        <v>#REF!</v>
      </c>
      <c r="O445" s="14"/>
      <c r="P445" s="14" t="e">
        <f t="shared" si="58"/>
        <v>#REF!</v>
      </c>
      <c r="Q445" s="14">
        <f t="shared" si="59"/>
        <v>80</v>
      </c>
      <c r="R445" s="14">
        <f t="shared" si="60"/>
        <v>150</v>
      </c>
      <c r="S445" s="14">
        <f t="shared" si="61"/>
        <v>0</v>
      </c>
      <c r="T445" s="15" t="e">
        <f t="shared" si="62"/>
        <v>#REF!</v>
      </c>
    </row>
    <row r="446" spans="1:20" ht="16.5">
      <c r="A446" s="3" t="s">
        <v>1875</v>
      </c>
      <c r="B446" s="3" t="s">
        <v>1873</v>
      </c>
      <c r="C446" s="3" t="s">
        <v>1326</v>
      </c>
      <c r="D446" s="3" t="s">
        <v>1876</v>
      </c>
      <c r="E446" s="3" t="s">
        <v>27</v>
      </c>
      <c r="F446" s="4">
        <v>52</v>
      </c>
      <c r="G446" s="17" t="e">
        <f t="shared" si="63"/>
        <v>#REF!</v>
      </c>
      <c r="H446" s="20" t="e">
        <f t="shared" si="55"/>
        <v>#REF!</v>
      </c>
      <c r="I446" s="30"/>
      <c r="K446" s="16">
        <v>5</v>
      </c>
      <c r="L446" s="14" t="e">
        <f t="shared" si="56"/>
        <v>#REF!</v>
      </c>
      <c r="M446" s="14">
        <v>2.5</v>
      </c>
      <c r="N446" s="14" t="e">
        <f t="shared" si="57"/>
        <v>#REF!</v>
      </c>
      <c r="O446" s="14"/>
      <c r="P446" s="14" t="e">
        <f t="shared" si="58"/>
        <v>#REF!</v>
      </c>
      <c r="Q446" s="14">
        <f t="shared" si="59"/>
        <v>260</v>
      </c>
      <c r="R446" s="14">
        <f t="shared" si="60"/>
        <v>130</v>
      </c>
      <c r="S446" s="14">
        <f t="shared" si="61"/>
        <v>0</v>
      </c>
      <c r="T446" s="15" t="e">
        <f t="shared" si="62"/>
        <v>#REF!</v>
      </c>
    </row>
    <row r="447" spans="1:20" ht="49.5">
      <c r="A447" s="3" t="s">
        <v>1877</v>
      </c>
      <c r="B447" s="3" t="s">
        <v>1503</v>
      </c>
      <c r="C447" s="3" t="s">
        <v>1326</v>
      </c>
      <c r="D447" s="3" t="s">
        <v>1878</v>
      </c>
      <c r="E447" s="3" t="s">
        <v>27</v>
      </c>
      <c r="F447" s="4">
        <v>4</v>
      </c>
      <c r="G447" s="17" t="e">
        <f t="shared" si="63"/>
        <v>#REF!</v>
      </c>
      <c r="H447" s="20" t="e">
        <f t="shared" si="55"/>
        <v>#REF!</v>
      </c>
      <c r="I447" s="30"/>
      <c r="K447" s="16">
        <v>5</v>
      </c>
      <c r="L447" s="14" t="e">
        <f t="shared" si="56"/>
        <v>#REF!</v>
      </c>
      <c r="M447" s="14"/>
      <c r="N447" s="14" t="e">
        <f t="shared" si="57"/>
        <v>#REF!</v>
      </c>
      <c r="O447" s="14"/>
      <c r="P447" s="14" t="e">
        <f t="shared" si="58"/>
        <v>#REF!</v>
      </c>
      <c r="Q447" s="14">
        <f t="shared" si="59"/>
        <v>20</v>
      </c>
      <c r="R447" s="14">
        <f t="shared" si="60"/>
        <v>0</v>
      </c>
      <c r="S447" s="14">
        <f t="shared" si="61"/>
        <v>0</v>
      </c>
      <c r="T447" s="15" t="e">
        <f t="shared" si="62"/>
        <v>#REF!</v>
      </c>
    </row>
    <row r="448" spans="1:20" ht="33">
      <c r="A448" s="3" t="s">
        <v>1879</v>
      </c>
      <c r="B448" s="3" t="s">
        <v>1505</v>
      </c>
      <c r="C448" s="3" t="s">
        <v>1326</v>
      </c>
      <c r="D448" s="3" t="s">
        <v>1880</v>
      </c>
      <c r="E448" s="3" t="s">
        <v>27</v>
      </c>
      <c r="F448" s="4">
        <v>4</v>
      </c>
      <c r="G448" s="17" t="e">
        <f t="shared" si="63"/>
        <v>#REF!</v>
      </c>
      <c r="H448" s="20" t="e">
        <f t="shared" si="55"/>
        <v>#REF!</v>
      </c>
      <c r="I448" s="30"/>
      <c r="K448" s="16">
        <v>6.5</v>
      </c>
      <c r="L448" s="14" t="e">
        <f t="shared" si="56"/>
        <v>#REF!</v>
      </c>
      <c r="M448" s="14">
        <v>5</v>
      </c>
      <c r="N448" s="14" t="e">
        <f t="shared" si="57"/>
        <v>#REF!</v>
      </c>
      <c r="O448" s="14"/>
      <c r="P448" s="14" t="e">
        <f t="shared" si="58"/>
        <v>#REF!</v>
      </c>
      <c r="Q448" s="14">
        <f t="shared" si="59"/>
        <v>26</v>
      </c>
      <c r="R448" s="14">
        <f t="shared" si="60"/>
        <v>20</v>
      </c>
      <c r="S448" s="14">
        <f t="shared" si="61"/>
        <v>0</v>
      </c>
      <c r="T448" s="15" t="e">
        <f t="shared" si="62"/>
        <v>#REF!</v>
      </c>
    </row>
    <row r="449" spans="1:20" ht="16.5">
      <c r="A449" s="3" t="s">
        <v>1881</v>
      </c>
      <c r="B449" s="3" t="s">
        <v>1882</v>
      </c>
      <c r="C449" s="3" t="s">
        <v>1326</v>
      </c>
      <c r="D449" s="3" t="s">
        <v>1883</v>
      </c>
      <c r="E449" s="3" t="s">
        <v>27</v>
      </c>
      <c r="F449" s="4">
        <v>4</v>
      </c>
      <c r="G449" s="17" t="e">
        <f t="shared" si="63"/>
        <v>#REF!</v>
      </c>
      <c r="H449" s="20" t="e">
        <f t="shared" si="55"/>
        <v>#REF!</v>
      </c>
      <c r="I449" s="30"/>
      <c r="K449" s="16">
        <v>15</v>
      </c>
      <c r="L449" s="14" t="e">
        <f t="shared" si="56"/>
        <v>#REF!</v>
      </c>
      <c r="M449" s="14">
        <v>35</v>
      </c>
      <c r="N449" s="14" t="e">
        <f t="shared" si="57"/>
        <v>#REF!</v>
      </c>
      <c r="O449" s="14"/>
      <c r="P449" s="14" t="e">
        <f t="shared" si="58"/>
        <v>#REF!</v>
      </c>
      <c r="Q449" s="14">
        <f t="shared" si="59"/>
        <v>60</v>
      </c>
      <c r="R449" s="14">
        <f t="shared" si="60"/>
        <v>140</v>
      </c>
      <c r="S449" s="14">
        <f t="shared" si="61"/>
        <v>0</v>
      </c>
      <c r="T449" s="15" t="e">
        <f t="shared" si="62"/>
        <v>#REF!</v>
      </c>
    </row>
    <row r="450" spans="1:20" ht="16.5">
      <c r="A450" s="3" t="s">
        <v>1884</v>
      </c>
      <c r="B450" s="3" t="s">
        <v>1885</v>
      </c>
      <c r="C450" s="3" t="s">
        <v>1326</v>
      </c>
      <c r="D450" s="3" t="s">
        <v>1886</v>
      </c>
      <c r="E450" s="3" t="s">
        <v>1670</v>
      </c>
      <c r="F450" s="4">
        <v>4</v>
      </c>
      <c r="G450" s="17" t="e">
        <f t="shared" si="63"/>
        <v>#REF!</v>
      </c>
      <c r="H450" s="20" t="e">
        <f t="shared" si="55"/>
        <v>#REF!</v>
      </c>
      <c r="I450" s="30"/>
      <c r="K450" s="16">
        <v>10</v>
      </c>
      <c r="L450" s="14" t="e">
        <f t="shared" si="56"/>
        <v>#REF!</v>
      </c>
      <c r="M450" s="14"/>
      <c r="N450" s="14" t="e">
        <f t="shared" si="57"/>
        <v>#REF!</v>
      </c>
      <c r="O450" s="14"/>
      <c r="P450" s="14" t="e">
        <f t="shared" si="58"/>
        <v>#REF!</v>
      </c>
      <c r="Q450" s="14">
        <f t="shared" si="59"/>
        <v>40</v>
      </c>
      <c r="R450" s="14">
        <f t="shared" si="60"/>
        <v>0</v>
      </c>
      <c r="S450" s="14">
        <f t="shared" si="61"/>
        <v>0</v>
      </c>
      <c r="T450" s="15" t="e">
        <f t="shared" si="62"/>
        <v>#REF!</v>
      </c>
    </row>
    <row r="451" spans="1:20">
      <c r="A451" s="6"/>
      <c r="B451" s="6"/>
      <c r="C451" s="6"/>
      <c r="D451" s="6" t="s">
        <v>1887</v>
      </c>
      <c r="E451" s="6"/>
      <c r="F451" s="6"/>
      <c r="G451" s="6"/>
      <c r="H451" s="21" t="e">
        <f>SUBTOTAL(9,H429:H450)</f>
        <v>#REF!</v>
      </c>
      <c r="I451" s="31"/>
      <c r="K451" s="16"/>
      <c r="L451" s="14" t="e">
        <f t="shared" si="56"/>
        <v>#REF!</v>
      </c>
      <c r="M451" s="14"/>
      <c r="N451" s="14" t="e">
        <f t="shared" si="57"/>
        <v>#REF!</v>
      </c>
      <c r="O451" s="14"/>
      <c r="P451" s="14" t="e">
        <f t="shared" si="58"/>
        <v>#REF!</v>
      </c>
      <c r="Q451" s="14">
        <f t="shared" si="59"/>
        <v>0</v>
      </c>
      <c r="R451" s="14">
        <f t="shared" si="60"/>
        <v>0</v>
      </c>
      <c r="S451" s="14">
        <f t="shared" si="61"/>
        <v>0</v>
      </c>
      <c r="T451" s="15" t="e">
        <f t="shared" si="62"/>
        <v>#REF!</v>
      </c>
    </row>
    <row r="452" spans="1:20">
      <c r="A452" s="2" t="s">
        <v>117</v>
      </c>
      <c r="B452" s="2"/>
      <c r="C452" s="2"/>
      <c r="D452" s="2" t="s">
        <v>457</v>
      </c>
      <c r="E452" s="2"/>
      <c r="F452" s="2"/>
      <c r="G452" s="2"/>
      <c r="H452" s="19"/>
      <c r="I452" s="29"/>
      <c r="K452" s="16"/>
      <c r="L452" s="14" t="e">
        <f t="shared" si="56"/>
        <v>#REF!</v>
      </c>
      <c r="M452" s="14"/>
      <c r="N452" s="14" t="e">
        <f t="shared" si="57"/>
        <v>#REF!</v>
      </c>
      <c r="O452" s="14"/>
      <c r="P452" s="14" t="e">
        <f t="shared" si="58"/>
        <v>#REF!</v>
      </c>
      <c r="Q452" s="14">
        <f t="shared" si="59"/>
        <v>0</v>
      </c>
      <c r="R452" s="14">
        <f t="shared" si="60"/>
        <v>0</v>
      </c>
      <c r="S452" s="14">
        <f t="shared" si="61"/>
        <v>0</v>
      </c>
      <c r="T452" s="15" t="e">
        <f t="shared" si="62"/>
        <v>#REF!</v>
      </c>
    </row>
    <row r="453" spans="1:20" ht="82.5">
      <c r="A453" s="3" t="s">
        <v>1888</v>
      </c>
      <c r="B453" s="3" t="s">
        <v>1889</v>
      </c>
      <c r="C453" s="3" t="s">
        <v>1890</v>
      </c>
      <c r="D453" s="3" t="s">
        <v>1891</v>
      </c>
      <c r="E453" s="3" t="s">
        <v>30</v>
      </c>
      <c r="F453" s="4">
        <v>2</v>
      </c>
      <c r="G453" s="17" t="e">
        <f t="shared" si="63"/>
        <v>#REF!</v>
      </c>
      <c r="H453" s="20" t="e">
        <f t="shared" ref="H453:H515" si="64">G453*F453</f>
        <v>#REF!</v>
      </c>
      <c r="I453" s="30"/>
      <c r="K453" s="16">
        <v>800</v>
      </c>
      <c r="L453" s="14" t="e">
        <f t="shared" ref="L453:L516" si="65">K453+K453*$U$1</f>
        <v>#REF!</v>
      </c>
      <c r="M453" s="14">
        <v>3500</v>
      </c>
      <c r="N453" s="14" t="e">
        <f t="shared" ref="N453:N516" si="66">M453+M453*$U$1</f>
        <v>#REF!</v>
      </c>
      <c r="O453" s="14"/>
      <c r="P453" s="14" t="e">
        <f t="shared" ref="P453:P516" si="67">O453+O453*$U$1</f>
        <v>#REF!</v>
      </c>
      <c r="Q453" s="14">
        <f t="shared" ref="Q453:Q516" si="68">$F453*K453</f>
        <v>1600</v>
      </c>
      <c r="R453" s="14">
        <f t="shared" ref="R453:R516" si="69">$F453*M453</f>
        <v>7000</v>
      </c>
      <c r="S453" s="14">
        <f t="shared" ref="S453:S516" si="70">$F453*O453</f>
        <v>0</v>
      </c>
      <c r="T453" s="15" t="e">
        <f t="shared" ref="T453:T516" si="71">(Q453+R453+S453)+(Q453+R453+S453)*$U$1</f>
        <v>#REF!</v>
      </c>
    </row>
    <row r="454" spans="1:20" ht="49.5">
      <c r="A454" s="3" t="s">
        <v>1892</v>
      </c>
      <c r="B454" s="3" t="s">
        <v>1889</v>
      </c>
      <c r="C454" s="3" t="s">
        <v>1326</v>
      </c>
      <c r="D454" s="3" t="s">
        <v>1893</v>
      </c>
      <c r="E454" s="3" t="s">
        <v>30</v>
      </c>
      <c r="F454" s="4">
        <v>1</v>
      </c>
      <c r="G454" s="17" t="e">
        <f t="shared" ref="G454:G515" si="72">L454+N454+P454</f>
        <v>#REF!</v>
      </c>
      <c r="H454" s="20" t="e">
        <f t="shared" si="64"/>
        <v>#REF!</v>
      </c>
      <c r="I454" s="30"/>
      <c r="K454" s="16">
        <v>800</v>
      </c>
      <c r="L454" s="14" t="e">
        <f t="shared" si="65"/>
        <v>#REF!</v>
      </c>
      <c r="M454" s="14">
        <v>3500</v>
      </c>
      <c r="N454" s="14" t="e">
        <f t="shared" si="66"/>
        <v>#REF!</v>
      </c>
      <c r="O454" s="14"/>
      <c r="P454" s="14" t="e">
        <f t="shared" si="67"/>
        <v>#REF!</v>
      </c>
      <c r="Q454" s="14">
        <f t="shared" si="68"/>
        <v>800</v>
      </c>
      <c r="R454" s="14">
        <f t="shared" si="69"/>
        <v>3500</v>
      </c>
      <c r="S454" s="14">
        <f t="shared" si="70"/>
        <v>0</v>
      </c>
      <c r="T454" s="15" t="e">
        <f t="shared" si="71"/>
        <v>#REF!</v>
      </c>
    </row>
    <row r="455" spans="1:20" ht="49.5">
      <c r="A455" s="3" t="s">
        <v>1894</v>
      </c>
      <c r="B455" s="3" t="s">
        <v>1889</v>
      </c>
      <c r="C455" s="3" t="s">
        <v>1326</v>
      </c>
      <c r="D455" s="3" t="s">
        <v>1895</v>
      </c>
      <c r="E455" s="3" t="s">
        <v>30</v>
      </c>
      <c r="F455" s="4">
        <v>2</v>
      </c>
      <c r="G455" s="17" t="e">
        <f t="shared" si="72"/>
        <v>#REF!</v>
      </c>
      <c r="H455" s="20" t="e">
        <f t="shared" si="64"/>
        <v>#REF!</v>
      </c>
      <c r="I455" s="30"/>
      <c r="K455" s="16">
        <v>500</v>
      </c>
      <c r="L455" s="14" t="e">
        <f t="shared" si="65"/>
        <v>#REF!</v>
      </c>
      <c r="M455" s="14">
        <v>2000</v>
      </c>
      <c r="N455" s="14" t="e">
        <f t="shared" si="66"/>
        <v>#REF!</v>
      </c>
      <c r="O455" s="14"/>
      <c r="P455" s="14" t="e">
        <f t="shared" si="67"/>
        <v>#REF!</v>
      </c>
      <c r="Q455" s="14">
        <f t="shared" si="68"/>
        <v>1000</v>
      </c>
      <c r="R455" s="14">
        <f t="shared" si="69"/>
        <v>4000</v>
      </c>
      <c r="S455" s="14">
        <f t="shared" si="70"/>
        <v>0</v>
      </c>
      <c r="T455" s="15" t="e">
        <f t="shared" si="71"/>
        <v>#REF!</v>
      </c>
    </row>
    <row r="456" spans="1:20" ht="82.5">
      <c r="A456" s="3" t="s">
        <v>1896</v>
      </c>
      <c r="B456" s="3" t="s">
        <v>1897</v>
      </c>
      <c r="C456" s="3" t="s">
        <v>1898</v>
      </c>
      <c r="D456" s="3" t="s">
        <v>1899</v>
      </c>
      <c r="E456" s="3" t="s">
        <v>30</v>
      </c>
      <c r="F456" s="4">
        <v>3</v>
      </c>
      <c r="G456" s="17" t="e">
        <f t="shared" si="72"/>
        <v>#REF!</v>
      </c>
      <c r="H456" s="20" t="e">
        <f t="shared" si="64"/>
        <v>#REF!</v>
      </c>
      <c r="I456" s="30"/>
      <c r="K456" s="16">
        <v>500</v>
      </c>
      <c r="L456" s="14" t="e">
        <f t="shared" si="65"/>
        <v>#REF!</v>
      </c>
      <c r="M456" s="14">
        <v>2000</v>
      </c>
      <c r="N456" s="14" t="e">
        <f t="shared" si="66"/>
        <v>#REF!</v>
      </c>
      <c r="O456" s="14"/>
      <c r="P456" s="14" t="e">
        <f t="shared" si="67"/>
        <v>#REF!</v>
      </c>
      <c r="Q456" s="14">
        <f t="shared" si="68"/>
        <v>1500</v>
      </c>
      <c r="R456" s="14">
        <f t="shared" si="69"/>
        <v>6000</v>
      </c>
      <c r="S456" s="14">
        <f t="shared" si="70"/>
        <v>0</v>
      </c>
      <c r="T456" s="15" t="e">
        <f t="shared" si="71"/>
        <v>#REF!</v>
      </c>
    </row>
    <row r="457" spans="1:20" ht="33">
      <c r="A457" s="3" t="s">
        <v>1900</v>
      </c>
      <c r="B457" s="3" t="s">
        <v>1901</v>
      </c>
      <c r="C457" s="3" t="s">
        <v>1326</v>
      </c>
      <c r="D457" s="3" t="s">
        <v>1902</v>
      </c>
      <c r="E457" s="3" t="s">
        <v>30</v>
      </c>
      <c r="F457" s="4">
        <v>3</v>
      </c>
      <c r="G457" s="17" t="e">
        <f t="shared" si="72"/>
        <v>#REF!</v>
      </c>
      <c r="H457" s="20" t="e">
        <f t="shared" si="64"/>
        <v>#REF!</v>
      </c>
      <c r="I457" s="30"/>
      <c r="K457" s="16"/>
      <c r="L457" s="14" t="e">
        <f t="shared" si="65"/>
        <v>#REF!</v>
      </c>
      <c r="M457" s="14">
        <v>300</v>
      </c>
      <c r="N457" s="14" t="e">
        <f t="shared" si="66"/>
        <v>#REF!</v>
      </c>
      <c r="O457" s="14"/>
      <c r="P457" s="14" t="e">
        <f t="shared" si="67"/>
        <v>#REF!</v>
      </c>
      <c r="Q457" s="14">
        <f t="shared" si="68"/>
        <v>0</v>
      </c>
      <c r="R457" s="14">
        <f t="shared" si="69"/>
        <v>900</v>
      </c>
      <c r="S457" s="14">
        <f t="shared" si="70"/>
        <v>0</v>
      </c>
      <c r="T457" s="15" t="e">
        <f t="shared" si="71"/>
        <v>#REF!</v>
      </c>
    </row>
    <row r="458" spans="1:20" ht="33">
      <c r="A458" s="3" t="s">
        <v>1903</v>
      </c>
      <c r="B458" s="3" t="s">
        <v>1904</v>
      </c>
      <c r="C458" s="3" t="s">
        <v>1326</v>
      </c>
      <c r="D458" s="3" t="s">
        <v>1905</v>
      </c>
      <c r="E458" s="3" t="s">
        <v>30</v>
      </c>
      <c r="F458" s="4">
        <v>2</v>
      </c>
      <c r="G458" s="17" t="e">
        <f t="shared" si="72"/>
        <v>#REF!</v>
      </c>
      <c r="H458" s="20" t="e">
        <f t="shared" si="64"/>
        <v>#REF!</v>
      </c>
      <c r="I458" s="30"/>
      <c r="K458" s="16"/>
      <c r="L458" s="14" t="e">
        <f t="shared" si="65"/>
        <v>#REF!</v>
      </c>
      <c r="M458" s="14">
        <v>150</v>
      </c>
      <c r="N458" s="14" t="e">
        <f t="shared" si="66"/>
        <v>#REF!</v>
      </c>
      <c r="O458" s="14"/>
      <c r="P458" s="14" t="e">
        <f t="shared" si="67"/>
        <v>#REF!</v>
      </c>
      <c r="Q458" s="14">
        <f t="shared" si="68"/>
        <v>0</v>
      </c>
      <c r="R458" s="14">
        <f t="shared" si="69"/>
        <v>300</v>
      </c>
      <c r="S458" s="14">
        <f t="shared" si="70"/>
        <v>0</v>
      </c>
      <c r="T458" s="15" t="e">
        <f t="shared" si="71"/>
        <v>#REF!</v>
      </c>
    </row>
    <row r="459" spans="1:20" ht="16.5">
      <c r="A459" s="3" t="s">
        <v>1906</v>
      </c>
      <c r="B459" s="3" t="s">
        <v>1907</v>
      </c>
      <c r="C459" s="3" t="s">
        <v>1326</v>
      </c>
      <c r="D459" s="3" t="s">
        <v>1908</v>
      </c>
      <c r="E459" s="3" t="s">
        <v>30</v>
      </c>
      <c r="F459" s="4">
        <v>3</v>
      </c>
      <c r="G459" s="17" t="e">
        <f t="shared" si="72"/>
        <v>#REF!</v>
      </c>
      <c r="H459" s="20" t="e">
        <f t="shared" si="64"/>
        <v>#REF!</v>
      </c>
      <c r="I459" s="30"/>
      <c r="K459" s="16"/>
      <c r="L459" s="14" t="e">
        <f t="shared" si="65"/>
        <v>#REF!</v>
      </c>
      <c r="M459" s="14">
        <v>100</v>
      </c>
      <c r="N459" s="14" t="e">
        <f t="shared" si="66"/>
        <v>#REF!</v>
      </c>
      <c r="O459" s="14"/>
      <c r="P459" s="14" t="e">
        <f t="shared" si="67"/>
        <v>#REF!</v>
      </c>
      <c r="Q459" s="14">
        <f t="shared" si="68"/>
        <v>0</v>
      </c>
      <c r="R459" s="14">
        <f t="shared" si="69"/>
        <v>300</v>
      </c>
      <c r="S459" s="14">
        <f t="shared" si="70"/>
        <v>0</v>
      </c>
      <c r="T459" s="15" t="e">
        <f t="shared" si="71"/>
        <v>#REF!</v>
      </c>
    </row>
    <row r="460" spans="1:20" ht="16.5">
      <c r="A460" s="3" t="s">
        <v>1909</v>
      </c>
      <c r="B460" s="3" t="s">
        <v>1611</v>
      </c>
      <c r="C460" s="3" t="s">
        <v>1326</v>
      </c>
      <c r="D460" s="3" t="s">
        <v>1910</v>
      </c>
      <c r="E460" s="3" t="s">
        <v>27</v>
      </c>
      <c r="F460" s="4">
        <v>8</v>
      </c>
      <c r="G460" s="17" t="e">
        <f t="shared" si="72"/>
        <v>#REF!</v>
      </c>
      <c r="H460" s="20" t="e">
        <f t="shared" si="64"/>
        <v>#REF!</v>
      </c>
      <c r="I460" s="30"/>
      <c r="K460" s="16">
        <v>25</v>
      </c>
      <c r="L460" s="14" t="e">
        <f t="shared" si="65"/>
        <v>#REF!</v>
      </c>
      <c r="M460" s="14">
        <v>25</v>
      </c>
      <c r="N460" s="14" t="e">
        <f t="shared" si="66"/>
        <v>#REF!</v>
      </c>
      <c r="O460" s="14"/>
      <c r="P460" s="14" t="e">
        <f t="shared" si="67"/>
        <v>#REF!</v>
      </c>
      <c r="Q460" s="14">
        <f t="shared" si="68"/>
        <v>200</v>
      </c>
      <c r="R460" s="14">
        <f t="shared" si="69"/>
        <v>200</v>
      </c>
      <c r="S460" s="14">
        <f t="shared" si="70"/>
        <v>0</v>
      </c>
      <c r="T460" s="15" t="e">
        <f t="shared" si="71"/>
        <v>#REF!</v>
      </c>
    </row>
    <row r="461" spans="1:20" ht="33">
      <c r="A461" s="3" t="s">
        <v>1911</v>
      </c>
      <c r="B461" s="3" t="s">
        <v>1912</v>
      </c>
      <c r="C461" s="3" t="s">
        <v>1326</v>
      </c>
      <c r="D461" s="3" t="s">
        <v>1913</v>
      </c>
      <c r="E461" s="3" t="s">
        <v>30</v>
      </c>
      <c r="F461" s="4">
        <v>6</v>
      </c>
      <c r="G461" s="17" t="e">
        <f t="shared" si="72"/>
        <v>#REF!</v>
      </c>
      <c r="H461" s="20" t="e">
        <f t="shared" si="64"/>
        <v>#REF!</v>
      </c>
      <c r="I461" s="30"/>
      <c r="K461" s="16">
        <v>60</v>
      </c>
      <c r="L461" s="14" t="e">
        <f t="shared" si="65"/>
        <v>#REF!</v>
      </c>
      <c r="M461" s="14">
        <v>320</v>
      </c>
      <c r="N461" s="14" t="e">
        <f t="shared" si="66"/>
        <v>#REF!</v>
      </c>
      <c r="O461" s="14"/>
      <c r="P461" s="14" t="e">
        <f t="shared" si="67"/>
        <v>#REF!</v>
      </c>
      <c r="Q461" s="14">
        <f t="shared" si="68"/>
        <v>360</v>
      </c>
      <c r="R461" s="14">
        <f t="shared" si="69"/>
        <v>1920</v>
      </c>
      <c r="S461" s="14">
        <f t="shared" si="70"/>
        <v>0</v>
      </c>
      <c r="T461" s="15" t="e">
        <f t="shared" si="71"/>
        <v>#REF!</v>
      </c>
    </row>
    <row r="462" spans="1:20" ht="66">
      <c r="A462" s="3" t="s">
        <v>1914</v>
      </c>
      <c r="B462" s="3" t="s">
        <v>1915</v>
      </c>
      <c r="C462" s="3" t="s">
        <v>1462</v>
      </c>
      <c r="D462" s="3" t="s">
        <v>1916</v>
      </c>
      <c r="E462" s="3" t="s">
        <v>30</v>
      </c>
      <c r="F462" s="4">
        <v>2</v>
      </c>
      <c r="G462" s="17" t="e">
        <f t="shared" si="72"/>
        <v>#REF!</v>
      </c>
      <c r="H462" s="20" t="e">
        <f t="shared" si="64"/>
        <v>#REF!</v>
      </c>
      <c r="I462" s="30"/>
      <c r="K462" s="16">
        <v>50</v>
      </c>
      <c r="L462" s="14" t="e">
        <f t="shared" si="65"/>
        <v>#REF!</v>
      </c>
      <c r="M462" s="14">
        <v>1500</v>
      </c>
      <c r="N462" s="14" t="e">
        <f t="shared" si="66"/>
        <v>#REF!</v>
      </c>
      <c r="O462" s="14"/>
      <c r="P462" s="14" t="e">
        <f t="shared" si="67"/>
        <v>#REF!</v>
      </c>
      <c r="Q462" s="14">
        <f t="shared" si="68"/>
        <v>100</v>
      </c>
      <c r="R462" s="14">
        <f t="shared" si="69"/>
        <v>3000</v>
      </c>
      <c r="S462" s="14">
        <f t="shared" si="70"/>
        <v>0</v>
      </c>
      <c r="T462" s="15" t="e">
        <f t="shared" si="71"/>
        <v>#REF!</v>
      </c>
    </row>
    <row r="463" spans="1:20" ht="33">
      <c r="A463" s="3" t="s">
        <v>1917</v>
      </c>
      <c r="B463" s="3" t="s">
        <v>1915</v>
      </c>
      <c r="C463" s="3" t="s">
        <v>1326</v>
      </c>
      <c r="D463" s="3" t="s">
        <v>1918</v>
      </c>
      <c r="E463" s="3" t="s">
        <v>30</v>
      </c>
      <c r="F463" s="4">
        <v>9</v>
      </c>
      <c r="G463" s="17" t="e">
        <f t="shared" si="72"/>
        <v>#REF!</v>
      </c>
      <c r="H463" s="20" t="e">
        <f t="shared" si="64"/>
        <v>#REF!</v>
      </c>
      <c r="I463" s="30"/>
      <c r="K463" s="16">
        <v>25</v>
      </c>
      <c r="L463" s="14" t="e">
        <f t="shared" si="65"/>
        <v>#REF!</v>
      </c>
      <c r="M463" s="14">
        <v>90</v>
      </c>
      <c r="N463" s="14" t="e">
        <f t="shared" si="66"/>
        <v>#REF!</v>
      </c>
      <c r="O463" s="14"/>
      <c r="P463" s="14" t="e">
        <f t="shared" si="67"/>
        <v>#REF!</v>
      </c>
      <c r="Q463" s="14">
        <f t="shared" si="68"/>
        <v>225</v>
      </c>
      <c r="R463" s="14">
        <f t="shared" si="69"/>
        <v>810</v>
      </c>
      <c r="S463" s="14">
        <f t="shared" si="70"/>
        <v>0</v>
      </c>
      <c r="T463" s="15" t="e">
        <f t="shared" si="71"/>
        <v>#REF!</v>
      </c>
    </row>
    <row r="464" spans="1:20" ht="66">
      <c r="A464" s="3" t="s">
        <v>1919</v>
      </c>
      <c r="B464" s="3" t="s">
        <v>1920</v>
      </c>
      <c r="C464" s="3" t="s">
        <v>1462</v>
      </c>
      <c r="D464" s="3" t="s">
        <v>1921</v>
      </c>
      <c r="E464" s="3" t="s">
        <v>27</v>
      </c>
      <c r="F464" s="4">
        <v>3</v>
      </c>
      <c r="G464" s="17" t="e">
        <f t="shared" si="72"/>
        <v>#REF!</v>
      </c>
      <c r="H464" s="20" t="e">
        <f t="shared" si="64"/>
        <v>#REF!</v>
      </c>
      <c r="I464" s="30"/>
      <c r="K464" s="16">
        <v>50</v>
      </c>
      <c r="L464" s="14" t="e">
        <f t="shared" si="65"/>
        <v>#REF!</v>
      </c>
      <c r="M464" s="14">
        <v>180</v>
      </c>
      <c r="N464" s="14" t="e">
        <f t="shared" si="66"/>
        <v>#REF!</v>
      </c>
      <c r="O464" s="14"/>
      <c r="P464" s="14" t="e">
        <f t="shared" si="67"/>
        <v>#REF!</v>
      </c>
      <c r="Q464" s="14">
        <f t="shared" si="68"/>
        <v>150</v>
      </c>
      <c r="R464" s="14">
        <f t="shared" si="69"/>
        <v>540</v>
      </c>
      <c r="S464" s="14">
        <f t="shared" si="70"/>
        <v>0</v>
      </c>
      <c r="T464" s="15" t="e">
        <f t="shared" si="71"/>
        <v>#REF!</v>
      </c>
    </row>
    <row r="465" spans="1:20" ht="33">
      <c r="A465" s="3" t="s">
        <v>1922</v>
      </c>
      <c r="B465" s="3" t="s">
        <v>1920</v>
      </c>
      <c r="C465" s="3" t="s">
        <v>1326</v>
      </c>
      <c r="D465" s="3" t="s">
        <v>1923</v>
      </c>
      <c r="E465" s="3" t="s">
        <v>27</v>
      </c>
      <c r="F465" s="4">
        <v>8</v>
      </c>
      <c r="G465" s="17" t="e">
        <f t="shared" si="72"/>
        <v>#REF!</v>
      </c>
      <c r="H465" s="20" t="e">
        <f t="shared" si="64"/>
        <v>#REF!</v>
      </c>
      <c r="I465" s="30"/>
      <c r="K465" s="16">
        <v>25</v>
      </c>
      <c r="L465" s="14" t="e">
        <f t="shared" si="65"/>
        <v>#REF!</v>
      </c>
      <c r="M465" s="14">
        <v>125</v>
      </c>
      <c r="N465" s="14" t="e">
        <f t="shared" si="66"/>
        <v>#REF!</v>
      </c>
      <c r="O465" s="14"/>
      <c r="P465" s="14" t="e">
        <f t="shared" si="67"/>
        <v>#REF!</v>
      </c>
      <c r="Q465" s="14">
        <f t="shared" si="68"/>
        <v>200</v>
      </c>
      <c r="R465" s="14">
        <f t="shared" si="69"/>
        <v>1000</v>
      </c>
      <c r="S465" s="14">
        <f t="shared" si="70"/>
        <v>0</v>
      </c>
      <c r="T465" s="15" t="e">
        <f t="shared" si="71"/>
        <v>#REF!</v>
      </c>
    </row>
    <row r="466" spans="1:20" ht="49.5">
      <c r="A466" s="3" t="s">
        <v>1924</v>
      </c>
      <c r="B466" s="3" t="s">
        <v>1925</v>
      </c>
      <c r="C466" s="3" t="s">
        <v>1326</v>
      </c>
      <c r="D466" s="3" t="s">
        <v>1926</v>
      </c>
      <c r="E466" s="3" t="s">
        <v>27</v>
      </c>
      <c r="F466" s="4">
        <v>2</v>
      </c>
      <c r="G466" s="17" t="e">
        <f t="shared" si="72"/>
        <v>#REF!</v>
      </c>
      <c r="H466" s="20" t="e">
        <f t="shared" si="64"/>
        <v>#REF!</v>
      </c>
      <c r="I466" s="30"/>
      <c r="K466" s="16">
        <v>120</v>
      </c>
      <c r="L466" s="14" t="e">
        <f t="shared" si="65"/>
        <v>#REF!</v>
      </c>
      <c r="M466" s="14">
        <v>400</v>
      </c>
      <c r="N466" s="14" t="e">
        <f t="shared" si="66"/>
        <v>#REF!</v>
      </c>
      <c r="O466" s="14"/>
      <c r="P466" s="14" t="e">
        <f t="shared" si="67"/>
        <v>#REF!</v>
      </c>
      <c r="Q466" s="14">
        <f t="shared" si="68"/>
        <v>240</v>
      </c>
      <c r="R466" s="14">
        <f t="shared" si="69"/>
        <v>800</v>
      </c>
      <c r="S466" s="14">
        <f t="shared" si="70"/>
        <v>0</v>
      </c>
      <c r="T466" s="15" t="e">
        <f t="shared" si="71"/>
        <v>#REF!</v>
      </c>
    </row>
    <row r="467" spans="1:20" ht="49.5">
      <c r="A467" s="3" t="s">
        <v>1927</v>
      </c>
      <c r="B467" s="3" t="s">
        <v>1925</v>
      </c>
      <c r="C467" s="3" t="s">
        <v>1326</v>
      </c>
      <c r="D467" s="3" t="s">
        <v>1928</v>
      </c>
      <c r="E467" s="3" t="s">
        <v>27</v>
      </c>
      <c r="F467" s="4">
        <v>1</v>
      </c>
      <c r="G467" s="17" t="e">
        <f t="shared" si="72"/>
        <v>#REF!</v>
      </c>
      <c r="H467" s="20" t="e">
        <f t="shared" si="64"/>
        <v>#REF!</v>
      </c>
      <c r="I467" s="30"/>
      <c r="K467" s="16">
        <v>100</v>
      </c>
      <c r="L467" s="14" t="e">
        <f t="shared" si="65"/>
        <v>#REF!</v>
      </c>
      <c r="M467" s="14">
        <v>350</v>
      </c>
      <c r="N467" s="14" t="e">
        <f t="shared" si="66"/>
        <v>#REF!</v>
      </c>
      <c r="O467" s="14"/>
      <c r="P467" s="14" t="e">
        <f t="shared" si="67"/>
        <v>#REF!</v>
      </c>
      <c r="Q467" s="14">
        <f t="shared" si="68"/>
        <v>100</v>
      </c>
      <c r="R467" s="14">
        <f t="shared" si="69"/>
        <v>350</v>
      </c>
      <c r="S467" s="14">
        <f t="shared" si="70"/>
        <v>0</v>
      </c>
      <c r="T467" s="15" t="e">
        <f t="shared" si="71"/>
        <v>#REF!</v>
      </c>
    </row>
    <row r="468" spans="1:20" ht="49.5">
      <c r="A468" s="3" t="s">
        <v>1929</v>
      </c>
      <c r="B468" s="3" t="s">
        <v>1930</v>
      </c>
      <c r="C468" s="3" t="s">
        <v>1326</v>
      </c>
      <c r="D468" s="3" t="s">
        <v>1931</v>
      </c>
      <c r="E468" s="3" t="s">
        <v>27</v>
      </c>
      <c r="F468" s="4">
        <v>15</v>
      </c>
      <c r="G468" s="17" t="e">
        <f t="shared" si="72"/>
        <v>#REF!</v>
      </c>
      <c r="H468" s="20" t="e">
        <f t="shared" si="64"/>
        <v>#REF!</v>
      </c>
      <c r="I468" s="30"/>
      <c r="K468" s="16">
        <v>80</v>
      </c>
      <c r="L468" s="14" t="e">
        <f t="shared" si="65"/>
        <v>#REF!</v>
      </c>
      <c r="M468" s="14">
        <v>250</v>
      </c>
      <c r="N468" s="14" t="e">
        <f t="shared" si="66"/>
        <v>#REF!</v>
      </c>
      <c r="O468" s="14"/>
      <c r="P468" s="14" t="e">
        <f t="shared" si="67"/>
        <v>#REF!</v>
      </c>
      <c r="Q468" s="14">
        <f t="shared" si="68"/>
        <v>1200</v>
      </c>
      <c r="R468" s="14">
        <f t="shared" si="69"/>
        <v>3750</v>
      </c>
      <c r="S468" s="14">
        <f t="shared" si="70"/>
        <v>0</v>
      </c>
      <c r="T468" s="15" t="e">
        <f t="shared" si="71"/>
        <v>#REF!</v>
      </c>
    </row>
    <row r="469" spans="1:20" ht="33">
      <c r="A469" s="3" t="s">
        <v>1932</v>
      </c>
      <c r="B469" s="3" t="s">
        <v>1925</v>
      </c>
      <c r="C469" s="3" t="s">
        <v>1326</v>
      </c>
      <c r="D469" s="3" t="s">
        <v>1933</v>
      </c>
      <c r="E469" s="3" t="s">
        <v>27</v>
      </c>
      <c r="F469" s="4">
        <v>6</v>
      </c>
      <c r="G469" s="17" t="e">
        <f t="shared" si="72"/>
        <v>#REF!</v>
      </c>
      <c r="H469" s="20" t="e">
        <f t="shared" si="64"/>
        <v>#REF!</v>
      </c>
      <c r="I469" s="30"/>
      <c r="K469" s="16">
        <v>80</v>
      </c>
      <c r="L469" s="14" t="e">
        <f t="shared" si="65"/>
        <v>#REF!</v>
      </c>
      <c r="M469" s="14">
        <v>250</v>
      </c>
      <c r="N469" s="14" t="e">
        <f t="shared" si="66"/>
        <v>#REF!</v>
      </c>
      <c r="O469" s="14"/>
      <c r="P469" s="14" t="e">
        <f t="shared" si="67"/>
        <v>#REF!</v>
      </c>
      <c r="Q469" s="14">
        <f t="shared" si="68"/>
        <v>480</v>
      </c>
      <c r="R469" s="14">
        <f t="shared" si="69"/>
        <v>1500</v>
      </c>
      <c r="S469" s="14">
        <f t="shared" si="70"/>
        <v>0</v>
      </c>
      <c r="T469" s="15" t="e">
        <f t="shared" si="71"/>
        <v>#REF!</v>
      </c>
    </row>
    <row r="470" spans="1:20" ht="49.5">
      <c r="A470" s="3" t="s">
        <v>1934</v>
      </c>
      <c r="B470" s="3" t="s">
        <v>1935</v>
      </c>
      <c r="C470" s="3" t="s">
        <v>1462</v>
      </c>
      <c r="D470" s="3" t="s">
        <v>1936</v>
      </c>
      <c r="E470" s="3" t="s">
        <v>27</v>
      </c>
      <c r="F470" s="4">
        <v>144</v>
      </c>
      <c r="G470" s="17" t="e">
        <f t="shared" si="72"/>
        <v>#REF!</v>
      </c>
      <c r="H470" s="20" t="e">
        <f t="shared" si="64"/>
        <v>#REF!</v>
      </c>
      <c r="I470" s="30"/>
      <c r="K470" s="16">
        <v>22</v>
      </c>
      <c r="L470" s="14" t="e">
        <f t="shared" si="65"/>
        <v>#REF!</v>
      </c>
      <c r="M470" s="14">
        <v>4</v>
      </c>
      <c r="N470" s="14" t="e">
        <f t="shared" si="66"/>
        <v>#REF!</v>
      </c>
      <c r="O470" s="14"/>
      <c r="P470" s="14" t="e">
        <f t="shared" si="67"/>
        <v>#REF!</v>
      </c>
      <c r="Q470" s="14">
        <f t="shared" si="68"/>
        <v>3168</v>
      </c>
      <c r="R470" s="14">
        <f t="shared" si="69"/>
        <v>576</v>
      </c>
      <c r="S470" s="14">
        <f t="shared" si="70"/>
        <v>0</v>
      </c>
      <c r="T470" s="15" t="e">
        <f t="shared" si="71"/>
        <v>#REF!</v>
      </c>
    </row>
    <row r="471" spans="1:20" ht="49.5">
      <c r="A471" s="3" t="s">
        <v>1937</v>
      </c>
      <c r="B471" s="3" t="s">
        <v>1938</v>
      </c>
      <c r="C471" s="3" t="s">
        <v>1326</v>
      </c>
      <c r="D471" s="3" t="s">
        <v>1939</v>
      </c>
      <c r="E471" s="3" t="s">
        <v>27</v>
      </c>
      <c r="F471" s="4">
        <v>30</v>
      </c>
      <c r="G471" s="17" t="e">
        <f t="shared" si="72"/>
        <v>#REF!</v>
      </c>
      <c r="H471" s="20" t="e">
        <f t="shared" si="64"/>
        <v>#REF!</v>
      </c>
      <c r="I471" s="30"/>
      <c r="K471" s="16">
        <v>100</v>
      </c>
      <c r="L471" s="14" t="e">
        <f t="shared" si="65"/>
        <v>#REF!</v>
      </c>
      <c r="M471" s="14">
        <v>110</v>
      </c>
      <c r="N471" s="14" t="e">
        <f t="shared" si="66"/>
        <v>#REF!</v>
      </c>
      <c r="O471" s="14"/>
      <c r="P471" s="14" t="e">
        <f t="shared" si="67"/>
        <v>#REF!</v>
      </c>
      <c r="Q471" s="14">
        <f t="shared" si="68"/>
        <v>3000</v>
      </c>
      <c r="R471" s="14">
        <f t="shared" si="69"/>
        <v>3300</v>
      </c>
      <c r="S471" s="14">
        <f t="shared" si="70"/>
        <v>0</v>
      </c>
      <c r="T471" s="15" t="e">
        <f t="shared" si="71"/>
        <v>#REF!</v>
      </c>
    </row>
    <row r="472" spans="1:20" ht="49.5">
      <c r="A472" s="3" t="s">
        <v>1940</v>
      </c>
      <c r="B472" s="3" t="s">
        <v>1941</v>
      </c>
      <c r="C472" s="3" t="s">
        <v>1326</v>
      </c>
      <c r="D472" s="3" t="s">
        <v>1942</v>
      </c>
      <c r="E472" s="3" t="s">
        <v>27</v>
      </c>
      <c r="F472" s="4">
        <v>720</v>
      </c>
      <c r="G472" s="17" t="e">
        <f t="shared" si="72"/>
        <v>#REF!</v>
      </c>
      <c r="H472" s="20" t="e">
        <f t="shared" si="64"/>
        <v>#REF!</v>
      </c>
      <c r="I472" s="30"/>
      <c r="K472" s="16">
        <v>12</v>
      </c>
      <c r="L472" s="14" t="e">
        <f t="shared" si="65"/>
        <v>#REF!</v>
      </c>
      <c r="M472" s="14">
        <v>12</v>
      </c>
      <c r="N472" s="14" t="e">
        <f t="shared" si="66"/>
        <v>#REF!</v>
      </c>
      <c r="O472" s="14"/>
      <c r="P472" s="14" t="e">
        <f t="shared" si="67"/>
        <v>#REF!</v>
      </c>
      <c r="Q472" s="14">
        <f t="shared" si="68"/>
        <v>8640</v>
      </c>
      <c r="R472" s="14">
        <f t="shared" si="69"/>
        <v>8640</v>
      </c>
      <c r="S472" s="14">
        <f t="shared" si="70"/>
        <v>0</v>
      </c>
      <c r="T472" s="15" t="e">
        <f t="shared" si="71"/>
        <v>#REF!</v>
      </c>
    </row>
    <row r="473" spans="1:20" ht="16.5">
      <c r="A473" s="3" t="s">
        <v>1943</v>
      </c>
      <c r="B473" s="3" t="s">
        <v>1944</v>
      </c>
      <c r="C473" s="3" t="s">
        <v>1326</v>
      </c>
      <c r="D473" s="3" t="s">
        <v>1945</v>
      </c>
      <c r="E473" s="3" t="s">
        <v>27</v>
      </c>
      <c r="F473" s="4">
        <v>144</v>
      </c>
      <c r="G473" s="17" t="e">
        <f t="shared" si="72"/>
        <v>#REF!</v>
      </c>
      <c r="H473" s="20" t="e">
        <f t="shared" si="64"/>
        <v>#REF!</v>
      </c>
      <c r="I473" s="30"/>
      <c r="K473" s="16"/>
      <c r="L473" s="14" t="e">
        <f t="shared" si="65"/>
        <v>#REF!</v>
      </c>
      <c r="M473" s="14">
        <v>15</v>
      </c>
      <c r="N473" s="14" t="e">
        <f t="shared" si="66"/>
        <v>#REF!</v>
      </c>
      <c r="O473" s="14"/>
      <c r="P473" s="14" t="e">
        <f t="shared" si="67"/>
        <v>#REF!</v>
      </c>
      <c r="Q473" s="14">
        <f t="shared" si="68"/>
        <v>0</v>
      </c>
      <c r="R473" s="14">
        <f t="shared" si="69"/>
        <v>2160</v>
      </c>
      <c r="S473" s="14">
        <f t="shared" si="70"/>
        <v>0</v>
      </c>
      <c r="T473" s="15" t="e">
        <f t="shared" si="71"/>
        <v>#REF!</v>
      </c>
    </row>
    <row r="474" spans="1:20" ht="16.5">
      <c r="A474" s="3" t="s">
        <v>1946</v>
      </c>
      <c r="B474" s="3" t="s">
        <v>1947</v>
      </c>
      <c r="C474" s="3" t="s">
        <v>1326</v>
      </c>
      <c r="D474" s="3" t="s">
        <v>1948</v>
      </c>
      <c r="E474" s="3" t="s">
        <v>27</v>
      </c>
      <c r="F474" s="4">
        <v>525</v>
      </c>
      <c r="G474" s="17" t="e">
        <f t="shared" si="72"/>
        <v>#REF!</v>
      </c>
      <c r="H474" s="20" t="e">
        <f t="shared" si="64"/>
        <v>#REF!</v>
      </c>
      <c r="I474" s="30"/>
      <c r="K474" s="16"/>
      <c r="L474" s="14" t="e">
        <f t="shared" si="65"/>
        <v>#REF!</v>
      </c>
      <c r="M474" s="14">
        <v>8</v>
      </c>
      <c r="N474" s="14" t="e">
        <f t="shared" si="66"/>
        <v>#REF!</v>
      </c>
      <c r="O474" s="14"/>
      <c r="P474" s="14" t="e">
        <f t="shared" si="67"/>
        <v>#REF!</v>
      </c>
      <c r="Q474" s="14">
        <f t="shared" si="68"/>
        <v>0</v>
      </c>
      <c r="R474" s="14">
        <f t="shared" si="69"/>
        <v>4200</v>
      </c>
      <c r="S474" s="14">
        <f t="shared" si="70"/>
        <v>0</v>
      </c>
      <c r="T474" s="15" t="e">
        <f t="shared" si="71"/>
        <v>#REF!</v>
      </c>
    </row>
    <row r="475" spans="1:20" ht="33">
      <c r="A475" s="3" t="s">
        <v>1949</v>
      </c>
      <c r="B475" s="3" t="s">
        <v>1920</v>
      </c>
      <c r="C475" s="3" t="s">
        <v>1326</v>
      </c>
      <c r="D475" s="3" t="s">
        <v>1950</v>
      </c>
      <c r="E475" s="3" t="s">
        <v>27</v>
      </c>
      <c r="F475" s="4">
        <v>72</v>
      </c>
      <c r="G475" s="17" t="e">
        <f t="shared" si="72"/>
        <v>#REF!</v>
      </c>
      <c r="H475" s="20" t="e">
        <f t="shared" si="64"/>
        <v>#REF!</v>
      </c>
      <c r="I475" s="30"/>
      <c r="K475" s="16">
        <v>10</v>
      </c>
      <c r="L475" s="14" t="e">
        <f t="shared" si="65"/>
        <v>#REF!</v>
      </c>
      <c r="M475" s="14">
        <v>25</v>
      </c>
      <c r="N475" s="14" t="e">
        <f t="shared" si="66"/>
        <v>#REF!</v>
      </c>
      <c r="O475" s="14"/>
      <c r="P475" s="14" t="e">
        <f t="shared" si="67"/>
        <v>#REF!</v>
      </c>
      <c r="Q475" s="14">
        <f t="shared" si="68"/>
        <v>720</v>
      </c>
      <c r="R475" s="14">
        <f t="shared" si="69"/>
        <v>1800</v>
      </c>
      <c r="S475" s="14">
        <f t="shared" si="70"/>
        <v>0</v>
      </c>
      <c r="T475" s="15" t="e">
        <f t="shared" si="71"/>
        <v>#REF!</v>
      </c>
    </row>
    <row r="476" spans="1:20" ht="33">
      <c r="A476" s="3" t="s">
        <v>1951</v>
      </c>
      <c r="B476" s="3" t="s">
        <v>1952</v>
      </c>
      <c r="C476" s="3" t="s">
        <v>1326</v>
      </c>
      <c r="D476" s="3" t="s">
        <v>1953</v>
      </c>
      <c r="E476" s="3" t="s">
        <v>27</v>
      </c>
      <c r="F476" s="4">
        <v>1</v>
      </c>
      <c r="G476" s="17" t="e">
        <f t="shared" si="72"/>
        <v>#REF!</v>
      </c>
      <c r="H476" s="20" t="e">
        <f t="shared" si="64"/>
        <v>#REF!</v>
      </c>
      <c r="I476" s="30"/>
      <c r="K476" s="16">
        <v>200</v>
      </c>
      <c r="L476" s="14" t="e">
        <f t="shared" si="65"/>
        <v>#REF!</v>
      </c>
      <c r="M476" s="14">
        <v>6500</v>
      </c>
      <c r="N476" s="14" t="e">
        <f t="shared" si="66"/>
        <v>#REF!</v>
      </c>
      <c r="O476" s="14"/>
      <c r="P476" s="14" t="e">
        <f t="shared" si="67"/>
        <v>#REF!</v>
      </c>
      <c r="Q476" s="14">
        <f t="shared" si="68"/>
        <v>200</v>
      </c>
      <c r="R476" s="14">
        <f t="shared" si="69"/>
        <v>6500</v>
      </c>
      <c r="S476" s="14">
        <f t="shared" si="70"/>
        <v>0</v>
      </c>
      <c r="T476" s="15" t="e">
        <f t="shared" si="71"/>
        <v>#REF!</v>
      </c>
    </row>
    <row r="477" spans="1:20" ht="33">
      <c r="A477" s="3" t="s">
        <v>1954</v>
      </c>
      <c r="B477" s="3" t="s">
        <v>1955</v>
      </c>
      <c r="C477" s="3" t="s">
        <v>1326</v>
      </c>
      <c r="D477" s="3" t="s">
        <v>1956</v>
      </c>
      <c r="E477" s="3" t="s">
        <v>25</v>
      </c>
      <c r="F477" s="4">
        <v>550</v>
      </c>
      <c r="G477" s="17" t="e">
        <f t="shared" si="72"/>
        <v>#REF!</v>
      </c>
      <c r="H477" s="20" t="e">
        <f t="shared" si="64"/>
        <v>#REF!</v>
      </c>
      <c r="I477" s="30"/>
      <c r="K477" s="16">
        <v>3</v>
      </c>
      <c r="L477" s="14" t="e">
        <f t="shared" si="65"/>
        <v>#REF!</v>
      </c>
      <c r="M477" s="14">
        <v>3</v>
      </c>
      <c r="N477" s="14" t="e">
        <f t="shared" si="66"/>
        <v>#REF!</v>
      </c>
      <c r="O477" s="14"/>
      <c r="P477" s="14" t="e">
        <f t="shared" si="67"/>
        <v>#REF!</v>
      </c>
      <c r="Q477" s="14">
        <f t="shared" si="68"/>
        <v>1650</v>
      </c>
      <c r="R477" s="14">
        <f t="shared" si="69"/>
        <v>1650</v>
      </c>
      <c r="S477" s="14">
        <f t="shared" si="70"/>
        <v>0</v>
      </c>
      <c r="T477" s="15" t="e">
        <f t="shared" si="71"/>
        <v>#REF!</v>
      </c>
    </row>
    <row r="478" spans="1:20" ht="33">
      <c r="A478" s="3" t="s">
        <v>1957</v>
      </c>
      <c r="B478" s="3" t="s">
        <v>1958</v>
      </c>
      <c r="C478" s="3" t="s">
        <v>1326</v>
      </c>
      <c r="D478" s="3" t="s">
        <v>1959</v>
      </c>
      <c r="E478" s="3" t="s">
        <v>25</v>
      </c>
      <c r="F478" s="4">
        <f>720*42</f>
        <v>30240</v>
      </c>
      <c r="G478" s="17" t="e">
        <f t="shared" si="72"/>
        <v>#REF!</v>
      </c>
      <c r="H478" s="20" t="e">
        <f t="shared" si="64"/>
        <v>#REF!</v>
      </c>
      <c r="I478" s="30"/>
      <c r="K478" s="16">
        <v>2</v>
      </c>
      <c r="L478" s="14" t="e">
        <f t="shared" si="65"/>
        <v>#REF!</v>
      </c>
      <c r="M478" s="14">
        <v>2.8</v>
      </c>
      <c r="N478" s="14" t="e">
        <f t="shared" si="66"/>
        <v>#REF!</v>
      </c>
      <c r="O478" s="14"/>
      <c r="P478" s="14" t="e">
        <f t="shared" si="67"/>
        <v>#REF!</v>
      </c>
      <c r="Q478" s="14">
        <f t="shared" si="68"/>
        <v>60480</v>
      </c>
      <c r="R478" s="14">
        <f t="shared" si="69"/>
        <v>84672</v>
      </c>
      <c r="S478" s="14">
        <f t="shared" si="70"/>
        <v>0</v>
      </c>
      <c r="T478" s="15" t="e">
        <f t="shared" si="71"/>
        <v>#REF!</v>
      </c>
    </row>
    <row r="479" spans="1:20" ht="16.5">
      <c r="A479" s="3" t="s">
        <v>1960</v>
      </c>
      <c r="B479" s="3" t="s">
        <v>1961</v>
      </c>
      <c r="C479" s="3" t="s">
        <v>1326</v>
      </c>
      <c r="D479" s="3" t="s">
        <v>1962</v>
      </c>
      <c r="E479" s="3" t="s">
        <v>1963</v>
      </c>
      <c r="F479" s="4">
        <f>F478*0.5</f>
        <v>15120</v>
      </c>
      <c r="G479" s="17" t="e">
        <f t="shared" si="72"/>
        <v>#REF!</v>
      </c>
      <c r="H479" s="20" t="e">
        <f t="shared" si="64"/>
        <v>#REF!</v>
      </c>
      <c r="I479" s="30"/>
      <c r="K479" s="16">
        <v>0.25</v>
      </c>
      <c r="L479" s="14" t="e">
        <f t="shared" si="65"/>
        <v>#REF!</v>
      </c>
      <c r="M479" s="14"/>
      <c r="N479" s="14" t="e">
        <f t="shared" si="66"/>
        <v>#REF!</v>
      </c>
      <c r="O479" s="14"/>
      <c r="P479" s="14" t="e">
        <f t="shared" si="67"/>
        <v>#REF!</v>
      </c>
      <c r="Q479" s="14">
        <f t="shared" si="68"/>
        <v>3780</v>
      </c>
      <c r="R479" s="14">
        <f t="shared" si="69"/>
        <v>0</v>
      </c>
      <c r="S479" s="14">
        <f t="shared" si="70"/>
        <v>0</v>
      </c>
      <c r="T479" s="15" t="e">
        <f t="shared" si="71"/>
        <v>#REF!</v>
      </c>
    </row>
    <row r="480" spans="1:20" ht="16.5">
      <c r="A480" s="3" t="s">
        <v>1964</v>
      </c>
      <c r="B480" s="3" t="s">
        <v>1965</v>
      </c>
      <c r="C480" s="3" t="s">
        <v>1326</v>
      </c>
      <c r="D480" s="3" t="s">
        <v>1966</v>
      </c>
      <c r="E480" s="3" t="s">
        <v>1967</v>
      </c>
      <c r="F480" s="4">
        <f>F479</f>
        <v>15120</v>
      </c>
      <c r="G480" s="17" t="e">
        <f t="shared" si="72"/>
        <v>#REF!</v>
      </c>
      <c r="H480" s="20" t="e">
        <f t="shared" si="64"/>
        <v>#REF!</v>
      </c>
      <c r="I480" s="30"/>
      <c r="K480" s="16">
        <v>0.25</v>
      </c>
      <c r="L480" s="14" t="e">
        <f t="shared" si="65"/>
        <v>#REF!</v>
      </c>
      <c r="M480" s="14"/>
      <c r="N480" s="14" t="e">
        <f t="shared" si="66"/>
        <v>#REF!</v>
      </c>
      <c r="O480" s="14"/>
      <c r="P480" s="14" t="e">
        <f t="shared" si="67"/>
        <v>#REF!</v>
      </c>
      <c r="Q480" s="14">
        <f t="shared" si="68"/>
        <v>3780</v>
      </c>
      <c r="R480" s="14">
        <f t="shared" si="69"/>
        <v>0</v>
      </c>
      <c r="S480" s="14">
        <f t="shared" si="70"/>
        <v>0</v>
      </c>
      <c r="T480" s="15" t="e">
        <f t="shared" si="71"/>
        <v>#REF!</v>
      </c>
    </row>
    <row r="481" spans="1:20" ht="33">
      <c r="A481" s="3" t="s">
        <v>1968</v>
      </c>
      <c r="B481" s="3" t="s">
        <v>1369</v>
      </c>
      <c r="C481" s="3" t="s">
        <v>1326</v>
      </c>
      <c r="D481" s="3" t="s">
        <v>1370</v>
      </c>
      <c r="E481" s="3" t="s">
        <v>25</v>
      </c>
      <c r="F481" s="4">
        <v>279</v>
      </c>
      <c r="G481" s="17" t="e">
        <f t="shared" si="72"/>
        <v>#REF!</v>
      </c>
      <c r="H481" s="20" t="e">
        <f t="shared" si="64"/>
        <v>#REF!</v>
      </c>
      <c r="I481" s="30"/>
      <c r="K481" s="16">
        <v>3</v>
      </c>
      <c r="L481" s="14" t="e">
        <f t="shared" si="65"/>
        <v>#REF!</v>
      </c>
      <c r="M481" s="14"/>
      <c r="N481" s="14" t="e">
        <f t="shared" si="66"/>
        <v>#REF!</v>
      </c>
      <c r="O481" s="14"/>
      <c r="P481" s="14" t="e">
        <f t="shared" si="67"/>
        <v>#REF!</v>
      </c>
      <c r="Q481" s="14">
        <f t="shared" si="68"/>
        <v>837</v>
      </c>
      <c r="R481" s="14">
        <f t="shared" si="69"/>
        <v>0</v>
      </c>
      <c r="S481" s="14">
        <f t="shared" si="70"/>
        <v>0</v>
      </c>
      <c r="T481" s="15" t="e">
        <f t="shared" si="71"/>
        <v>#REF!</v>
      </c>
    </row>
    <row r="482" spans="1:20" ht="16.5">
      <c r="A482" s="3" t="s">
        <v>1969</v>
      </c>
      <c r="B482" s="3" t="s">
        <v>1480</v>
      </c>
      <c r="C482" s="3" t="s">
        <v>1326</v>
      </c>
      <c r="D482" s="3" t="s">
        <v>1481</v>
      </c>
      <c r="E482" s="3" t="s">
        <v>25</v>
      </c>
      <c r="F482" s="4">
        <v>300</v>
      </c>
      <c r="G482" s="17" t="e">
        <f t="shared" si="72"/>
        <v>#REF!</v>
      </c>
      <c r="H482" s="20" t="e">
        <f t="shared" si="64"/>
        <v>#REF!</v>
      </c>
      <c r="I482" s="30"/>
      <c r="K482" s="16">
        <v>3</v>
      </c>
      <c r="L482" s="14" t="e">
        <f t="shared" si="65"/>
        <v>#REF!</v>
      </c>
      <c r="M482" s="14"/>
      <c r="N482" s="14" t="e">
        <f t="shared" si="66"/>
        <v>#REF!</v>
      </c>
      <c r="O482" s="14"/>
      <c r="P482" s="14" t="e">
        <f t="shared" si="67"/>
        <v>#REF!</v>
      </c>
      <c r="Q482" s="14">
        <f t="shared" si="68"/>
        <v>900</v>
      </c>
      <c r="R482" s="14">
        <f t="shared" si="69"/>
        <v>0</v>
      </c>
      <c r="S482" s="14">
        <f t="shared" si="70"/>
        <v>0</v>
      </c>
      <c r="T482" s="15" t="e">
        <f t="shared" si="71"/>
        <v>#REF!</v>
      </c>
    </row>
    <row r="483" spans="1:20" ht="49.5">
      <c r="A483" s="3" t="s">
        <v>1970</v>
      </c>
      <c r="B483" s="3" t="s">
        <v>1503</v>
      </c>
      <c r="C483" s="3" t="s">
        <v>1326</v>
      </c>
      <c r="D483" s="3" t="s">
        <v>1504</v>
      </c>
      <c r="E483" s="3" t="s">
        <v>27</v>
      </c>
      <c r="F483" s="4">
        <v>99</v>
      </c>
      <c r="G483" s="17" t="e">
        <f t="shared" si="72"/>
        <v>#REF!</v>
      </c>
      <c r="H483" s="20" t="e">
        <f t="shared" si="64"/>
        <v>#REF!</v>
      </c>
      <c r="I483" s="30"/>
      <c r="K483" s="16">
        <v>5</v>
      </c>
      <c r="L483" s="14" t="e">
        <f t="shared" si="65"/>
        <v>#REF!</v>
      </c>
      <c r="M483" s="14"/>
      <c r="N483" s="14" t="e">
        <f t="shared" si="66"/>
        <v>#REF!</v>
      </c>
      <c r="O483" s="14"/>
      <c r="P483" s="14" t="e">
        <f t="shared" si="67"/>
        <v>#REF!</v>
      </c>
      <c r="Q483" s="14">
        <f t="shared" si="68"/>
        <v>495</v>
      </c>
      <c r="R483" s="14">
        <f t="shared" si="69"/>
        <v>0</v>
      </c>
      <c r="S483" s="14">
        <f t="shared" si="70"/>
        <v>0</v>
      </c>
      <c r="T483" s="15" t="e">
        <f t="shared" si="71"/>
        <v>#REF!</v>
      </c>
    </row>
    <row r="484" spans="1:20" ht="33">
      <c r="A484" s="3" t="s">
        <v>1971</v>
      </c>
      <c r="B484" s="3" t="s">
        <v>1505</v>
      </c>
      <c r="C484" s="3" t="s">
        <v>1326</v>
      </c>
      <c r="D484" s="3" t="s">
        <v>1506</v>
      </c>
      <c r="E484" s="3" t="s">
        <v>27</v>
      </c>
      <c r="F484" s="4">
        <v>99</v>
      </c>
      <c r="G484" s="17" t="e">
        <f t="shared" si="72"/>
        <v>#REF!</v>
      </c>
      <c r="H484" s="20" t="e">
        <f t="shared" si="64"/>
        <v>#REF!</v>
      </c>
      <c r="I484" s="30"/>
      <c r="K484" s="16">
        <v>6.5</v>
      </c>
      <c r="L484" s="14" t="e">
        <f t="shared" si="65"/>
        <v>#REF!</v>
      </c>
      <c r="M484" s="14">
        <v>5</v>
      </c>
      <c r="N484" s="14" t="e">
        <f t="shared" si="66"/>
        <v>#REF!</v>
      </c>
      <c r="O484" s="14"/>
      <c r="P484" s="14" t="e">
        <f t="shared" si="67"/>
        <v>#REF!</v>
      </c>
      <c r="Q484" s="14">
        <f t="shared" si="68"/>
        <v>643.5</v>
      </c>
      <c r="R484" s="14">
        <f t="shared" si="69"/>
        <v>495</v>
      </c>
      <c r="S484" s="14">
        <f t="shared" si="70"/>
        <v>0</v>
      </c>
      <c r="T484" s="15" t="e">
        <f t="shared" si="71"/>
        <v>#REF!</v>
      </c>
    </row>
    <row r="485" spans="1:20" ht="33">
      <c r="A485" s="3" t="s">
        <v>1972</v>
      </c>
      <c r="B485" s="3" t="s">
        <v>1973</v>
      </c>
      <c r="C485" s="3" t="s">
        <v>1326</v>
      </c>
      <c r="D485" s="3" t="s">
        <v>1974</v>
      </c>
      <c r="E485" s="3" t="s">
        <v>27</v>
      </c>
      <c r="F485" s="4">
        <v>99</v>
      </c>
      <c r="G485" s="17" t="e">
        <f t="shared" si="72"/>
        <v>#REF!</v>
      </c>
      <c r="H485" s="20" t="e">
        <f t="shared" si="64"/>
        <v>#REF!</v>
      </c>
      <c r="I485" s="30"/>
      <c r="K485" s="16">
        <v>15</v>
      </c>
      <c r="L485" s="14" t="e">
        <f t="shared" si="65"/>
        <v>#REF!</v>
      </c>
      <c r="M485" s="14">
        <v>15</v>
      </c>
      <c r="N485" s="14" t="e">
        <f t="shared" si="66"/>
        <v>#REF!</v>
      </c>
      <c r="O485" s="14"/>
      <c r="P485" s="14" t="e">
        <f t="shared" si="67"/>
        <v>#REF!</v>
      </c>
      <c r="Q485" s="14">
        <f t="shared" si="68"/>
        <v>1485</v>
      </c>
      <c r="R485" s="14">
        <f t="shared" si="69"/>
        <v>1485</v>
      </c>
      <c r="S485" s="14">
        <f t="shared" si="70"/>
        <v>0</v>
      </c>
      <c r="T485" s="15" t="e">
        <f t="shared" si="71"/>
        <v>#REF!</v>
      </c>
    </row>
    <row r="486" spans="1:20" ht="49.5">
      <c r="A486" s="3" t="s">
        <v>1975</v>
      </c>
      <c r="B486" s="3" t="s">
        <v>1976</v>
      </c>
      <c r="C486" s="3" t="s">
        <v>1326</v>
      </c>
      <c r="D486" s="3" t="s">
        <v>1977</v>
      </c>
      <c r="E486" s="3" t="s">
        <v>27</v>
      </c>
      <c r="F486" s="4">
        <v>1</v>
      </c>
      <c r="G486" s="17" t="e">
        <f t="shared" si="72"/>
        <v>#REF!</v>
      </c>
      <c r="H486" s="20" t="e">
        <f t="shared" si="64"/>
        <v>#REF!</v>
      </c>
      <c r="I486" s="30"/>
      <c r="K486" s="16">
        <v>5</v>
      </c>
      <c r="L486" s="14" t="e">
        <f t="shared" si="65"/>
        <v>#REF!</v>
      </c>
      <c r="M486" s="14"/>
      <c r="N486" s="14" t="e">
        <f t="shared" si="66"/>
        <v>#REF!</v>
      </c>
      <c r="O486" s="14"/>
      <c r="P486" s="14" t="e">
        <f t="shared" si="67"/>
        <v>#REF!</v>
      </c>
      <c r="Q486" s="14">
        <f t="shared" si="68"/>
        <v>5</v>
      </c>
      <c r="R486" s="14">
        <f t="shared" si="69"/>
        <v>0</v>
      </c>
      <c r="S486" s="14">
        <f t="shared" si="70"/>
        <v>0</v>
      </c>
      <c r="T486" s="15" t="e">
        <f t="shared" si="71"/>
        <v>#REF!</v>
      </c>
    </row>
    <row r="487" spans="1:20" ht="49.5">
      <c r="A487" s="3" t="s">
        <v>1978</v>
      </c>
      <c r="B487" s="3" t="s">
        <v>1498</v>
      </c>
      <c r="C487" s="3" t="s">
        <v>1326</v>
      </c>
      <c r="D487" s="3" t="s">
        <v>1499</v>
      </c>
      <c r="E487" s="3" t="s">
        <v>27</v>
      </c>
      <c r="F487" s="4">
        <v>2</v>
      </c>
      <c r="G487" s="17" t="e">
        <f t="shared" si="72"/>
        <v>#REF!</v>
      </c>
      <c r="H487" s="20" t="e">
        <f t="shared" si="64"/>
        <v>#REF!</v>
      </c>
      <c r="I487" s="30"/>
      <c r="K487" s="16">
        <v>6.5</v>
      </c>
      <c r="L487" s="14" t="e">
        <f t="shared" si="65"/>
        <v>#REF!</v>
      </c>
      <c r="M487" s="14">
        <v>5</v>
      </c>
      <c r="N487" s="14" t="e">
        <f t="shared" si="66"/>
        <v>#REF!</v>
      </c>
      <c r="O487" s="14"/>
      <c r="P487" s="14" t="e">
        <f t="shared" si="67"/>
        <v>#REF!</v>
      </c>
      <c r="Q487" s="14">
        <f t="shared" si="68"/>
        <v>13</v>
      </c>
      <c r="R487" s="14">
        <f t="shared" si="69"/>
        <v>10</v>
      </c>
      <c r="S487" s="14">
        <f t="shared" si="70"/>
        <v>0</v>
      </c>
      <c r="T487" s="15" t="e">
        <f t="shared" si="71"/>
        <v>#REF!</v>
      </c>
    </row>
    <row r="488" spans="1:20" ht="33">
      <c r="A488" s="3" t="s">
        <v>1979</v>
      </c>
      <c r="B488" s="3" t="s">
        <v>1980</v>
      </c>
      <c r="C488" s="3" t="s">
        <v>1326</v>
      </c>
      <c r="D488" s="3" t="s">
        <v>1981</v>
      </c>
      <c r="E488" s="3" t="s">
        <v>27</v>
      </c>
      <c r="F488" s="4">
        <v>3</v>
      </c>
      <c r="G488" s="17" t="e">
        <f t="shared" si="72"/>
        <v>#REF!</v>
      </c>
      <c r="H488" s="20" t="e">
        <f t="shared" si="64"/>
        <v>#REF!</v>
      </c>
      <c r="I488" s="30"/>
      <c r="K488" s="16">
        <v>15</v>
      </c>
      <c r="L488" s="14" t="e">
        <f t="shared" si="65"/>
        <v>#REF!</v>
      </c>
      <c r="M488" s="14">
        <v>15</v>
      </c>
      <c r="N488" s="14" t="e">
        <f t="shared" si="66"/>
        <v>#REF!</v>
      </c>
      <c r="O488" s="14"/>
      <c r="P488" s="14" t="e">
        <f t="shared" si="67"/>
        <v>#REF!</v>
      </c>
      <c r="Q488" s="14">
        <f t="shared" si="68"/>
        <v>45</v>
      </c>
      <c r="R488" s="14">
        <f t="shared" si="69"/>
        <v>45</v>
      </c>
      <c r="S488" s="14">
        <f t="shared" si="70"/>
        <v>0</v>
      </c>
      <c r="T488" s="15" t="e">
        <f t="shared" si="71"/>
        <v>#REF!</v>
      </c>
    </row>
    <row r="489" spans="1:20" ht="33">
      <c r="A489" s="3" t="s">
        <v>1982</v>
      </c>
      <c r="B489" s="3" t="s">
        <v>1983</v>
      </c>
      <c r="C489" s="3" t="s">
        <v>1326</v>
      </c>
      <c r="D489" s="3" t="s">
        <v>1984</v>
      </c>
      <c r="E489" s="3" t="s">
        <v>27</v>
      </c>
      <c r="F489" s="4">
        <v>163</v>
      </c>
      <c r="G489" s="17" t="e">
        <f t="shared" si="72"/>
        <v>#REF!</v>
      </c>
      <c r="H489" s="20" t="e">
        <f t="shared" si="64"/>
        <v>#REF!</v>
      </c>
      <c r="I489" s="30"/>
      <c r="K489" s="16">
        <v>15</v>
      </c>
      <c r="L489" s="14" t="e">
        <f t="shared" si="65"/>
        <v>#REF!</v>
      </c>
      <c r="M489" s="14">
        <v>15</v>
      </c>
      <c r="N489" s="14" t="e">
        <f t="shared" si="66"/>
        <v>#REF!</v>
      </c>
      <c r="O489" s="14"/>
      <c r="P489" s="14" t="e">
        <f t="shared" si="67"/>
        <v>#REF!</v>
      </c>
      <c r="Q489" s="14">
        <f t="shared" si="68"/>
        <v>2445</v>
      </c>
      <c r="R489" s="14">
        <f t="shared" si="69"/>
        <v>2445</v>
      </c>
      <c r="S489" s="14">
        <f t="shared" si="70"/>
        <v>0</v>
      </c>
      <c r="T489" s="15" t="e">
        <f t="shared" si="71"/>
        <v>#REF!</v>
      </c>
    </row>
    <row r="490" spans="1:20" ht="33">
      <c r="A490" s="3" t="s">
        <v>1985</v>
      </c>
      <c r="B490" s="3" t="s">
        <v>1941</v>
      </c>
      <c r="C490" s="3" t="s">
        <v>1326</v>
      </c>
      <c r="D490" s="3" t="s">
        <v>1986</v>
      </c>
      <c r="E490" s="3" t="s">
        <v>27</v>
      </c>
      <c r="F490" s="4">
        <v>525</v>
      </c>
      <c r="G490" s="17" t="e">
        <f t="shared" si="72"/>
        <v>#REF!</v>
      </c>
      <c r="H490" s="20" t="e">
        <f t="shared" si="64"/>
        <v>#REF!</v>
      </c>
      <c r="I490" s="30"/>
      <c r="K490" s="16">
        <v>12</v>
      </c>
      <c r="L490" s="14" t="e">
        <f t="shared" si="65"/>
        <v>#REF!</v>
      </c>
      <c r="M490" s="14">
        <v>12</v>
      </c>
      <c r="N490" s="14" t="e">
        <f t="shared" si="66"/>
        <v>#REF!</v>
      </c>
      <c r="O490" s="14"/>
      <c r="P490" s="14" t="e">
        <f t="shared" si="67"/>
        <v>#REF!</v>
      </c>
      <c r="Q490" s="14">
        <f t="shared" si="68"/>
        <v>6300</v>
      </c>
      <c r="R490" s="14">
        <f t="shared" si="69"/>
        <v>6300</v>
      </c>
      <c r="S490" s="14">
        <f t="shared" si="70"/>
        <v>0</v>
      </c>
      <c r="T490" s="15" t="e">
        <f t="shared" si="71"/>
        <v>#REF!</v>
      </c>
    </row>
    <row r="491" spans="1:20" ht="33">
      <c r="A491" s="23" t="s">
        <v>1987</v>
      </c>
      <c r="B491" s="23" t="s">
        <v>680</v>
      </c>
      <c r="C491" s="23" t="s">
        <v>1326</v>
      </c>
      <c r="D491" s="23" t="s">
        <v>1988</v>
      </c>
      <c r="E491" s="23" t="s">
        <v>30</v>
      </c>
      <c r="F491" s="24">
        <v>0</v>
      </c>
      <c r="G491" s="25" t="e">
        <f t="shared" si="72"/>
        <v>#REF!</v>
      </c>
      <c r="H491" s="26" t="e">
        <f t="shared" si="64"/>
        <v>#REF!</v>
      </c>
      <c r="I491" s="30"/>
      <c r="K491" s="16">
        <v>200</v>
      </c>
      <c r="L491" s="14" t="e">
        <f t="shared" si="65"/>
        <v>#REF!</v>
      </c>
      <c r="M491" s="14">
        <v>1200</v>
      </c>
      <c r="N491" s="14" t="e">
        <f t="shared" si="66"/>
        <v>#REF!</v>
      </c>
      <c r="O491" s="14"/>
      <c r="P491" s="14" t="e">
        <f t="shared" si="67"/>
        <v>#REF!</v>
      </c>
      <c r="Q491" s="14">
        <f t="shared" si="68"/>
        <v>0</v>
      </c>
      <c r="R491" s="14">
        <f t="shared" si="69"/>
        <v>0</v>
      </c>
      <c r="S491" s="14">
        <f t="shared" si="70"/>
        <v>0</v>
      </c>
      <c r="T491" s="15" t="e">
        <f t="shared" si="71"/>
        <v>#REF!</v>
      </c>
    </row>
    <row r="492" spans="1:20" ht="33">
      <c r="A492" s="3" t="s">
        <v>1989</v>
      </c>
      <c r="B492" s="3" t="s">
        <v>1990</v>
      </c>
      <c r="C492" s="3" t="s">
        <v>1326</v>
      </c>
      <c r="D492" s="3" t="s">
        <v>1991</v>
      </c>
      <c r="E492" s="3" t="s">
        <v>1670</v>
      </c>
      <c r="F492" s="4">
        <v>1</v>
      </c>
      <c r="G492" s="17" t="e">
        <f t="shared" si="72"/>
        <v>#REF!</v>
      </c>
      <c r="H492" s="20" t="e">
        <f t="shared" si="64"/>
        <v>#REF!</v>
      </c>
      <c r="I492" s="30"/>
      <c r="K492" s="16">
        <v>10</v>
      </c>
      <c r="L492" s="14" t="e">
        <f t="shared" si="65"/>
        <v>#REF!</v>
      </c>
      <c r="M492" s="14"/>
      <c r="N492" s="14" t="e">
        <f t="shared" si="66"/>
        <v>#REF!</v>
      </c>
      <c r="O492" s="14"/>
      <c r="P492" s="14" t="e">
        <f t="shared" si="67"/>
        <v>#REF!</v>
      </c>
      <c r="Q492" s="14">
        <f t="shared" si="68"/>
        <v>10</v>
      </c>
      <c r="R492" s="14">
        <f t="shared" si="69"/>
        <v>0</v>
      </c>
      <c r="S492" s="14">
        <f t="shared" si="70"/>
        <v>0</v>
      </c>
      <c r="T492" s="15" t="e">
        <f t="shared" si="71"/>
        <v>#REF!</v>
      </c>
    </row>
    <row r="493" spans="1:20" ht="33">
      <c r="A493" s="3" t="s">
        <v>1992</v>
      </c>
      <c r="B493" s="3" t="s">
        <v>1993</v>
      </c>
      <c r="C493" s="3" t="s">
        <v>1326</v>
      </c>
      <c r="D493" s="3" t="s">
        <v>1994</v>
      </c>
      <c r="E493" s="3" t="s">
        <v>1670</v>
      </c>
      <c r="F493" s="4">
        <v>524</v>
      </c>
      <c r="G493" s="17" t="e">
        <f t="shared" si="72"/>
        <v>#REF!</v>
      </c>
      <c r="H493" s="20" t="e">
        <f t="shared" si="64"/>
        <v>#REF!</v>
      </c>
      <c r="I493" s="30"/>
      <c r="K493" s="16">
        <v>5</v>
      </c>
      <c r="L493" s="14" t="e">
        <f t="shared" si="65"/>
        <v>#REF!</v>
      </c>
      <c r="M493" s="14"/>
      <c r="N493" s="14" t="e">
        <f t="shared" si="66"/>
        <v>#REF!</v>
      </c>
      <c r="O493" s="14"/>
      <c r="P493" s="14" t="e">
        <f t="shared" si="67"/>
        <v>#REF!</v>
      </c>
      <c r="Q493" s="14">
        <f t="shared" si="68"/>
        <v>2620</v>
      </c>
      <c r="R493" s="14">
        <f t="shared" si="69"/>
        <v>0</v>
      </c>
      <c r="S493" s="14">
        <f t="shared" si="70"/>
        <v>0</v>
      </c>
      <c r="T493" s="15" t="e">
        <f t="shared" si="71"/>
        <v>#REF!</v>
      </c>
    </row>
    <row r="494" spans="1:20" ht="33">
      <c r="A494" s="3" t="s">
        <v>1995</v>
      </c>
      <c r="B494" s="3" t="s">
        <v>1990</v>
      </c>
      <c r="C494" s="3" t="s">
        <v>1326</v>
      </c>
      <c r="D494" s="3" t="s">
        <v>1996</v>
      </c>
      <c r="E494" s="3" t="s">
        <v>1670</v>
      </c>
      <c r="F494" s="4">
        <v>1</v>
      </c>
      <c r="G494" s="17" t="e">
        <f t="shared" si="72"/>
        <v>#REF!</v>
      </c>
      <c r="H494" s="20" t="e">
        <f t="shared" si="64"/>
        <v>#REF!</v>
      </c>
      <c r="I494" s="30"/>
      <c r="K494" s="16">
        <v>10</v>
      </c>
      <c r="L494" s="14" t="e">
        <f t="shared" si="65"/>
        <v>#REF!</v>
      </c>
      <c r="M494" s="14"/>
      <c r="N494" s="14" t="e">
        <f t="shared" si="66"/>
        <v>#REF!</v>
      </c>
      <c r="O494" s="14"/>
      <c r="P494" s="14" t="e">
        <f t="shared" si="67"/>
        <v>#REF!</v>
      </c>
      <c r="Q494" s="14">
        <f t="shared" si="68"/>
        <v>10</v>
      </c>
      <c r="R494" s="14">
        <f t="shared" si="69"/>
        <v>0</v>
      </c>
      <c r="S494" s="14">
        <f t="shared" si="70"/>
        <v>0</v>
      </c>
      <c r="T494" s="15" t="e">
        <f t="shared" si="71"/>
        <v>#REF!</v>
      </c>
    </row>
    <row r="495" spans="1:20" ht="33">
      <c r="A495" s="3" t="s">
        <v>1997</v>
      </c>
      <c r="B495" s="3" t="s">
        <v>1993</v>
      </c>
      <c r="C495" s="3" t="s">
        <v>1326</v>
      </c>
      <c r="D495" s="3" t="s">
        <v>1998</v>
      </c>
      <c r="E495" s="3" t="s">
        <v>1670</v>
      </c>
      <c r="F495" s="4">
        <v>143</v>
      </c>
      <c r="G495" s="17" t="e">
        <f t="shared" si="72"/>
        <v>#REF!</v>
      </c>
      <c r="H495" s="20" t="e">
        <f t="shared" si="64"/>
        <v>#REF!</v>
      </c>
      <c r="I495" s="30"/>
      <c r="K495" s="16">
        <v>5</v>
      </c>
      <c r="L495" s="14" t="e">
        <f t="shared" si="65"/>
        <v>#REF!</v>
      </c>
      <c r="M495" s="14"/>
      <c r="N495" s="14" t="e">
        <f t="shared" si="66"/>
        <v>#REF!</v>
      </c>
      <c r="O495" s="14"/>
      <c r="P495" s="14" t="e">
        <f t="shared" si="67"/>
        <v>#REF!</v>
      </c>
      <c r="Q495" s="14">
        <f t="shared" si="68"/>
        <v>715</v>
      </c>
      <c r="R495" s="14">
        <f t="shared" si="69"/>
        <v>0</v>
      </c>
      <c r="S495" s="14">
        <f t="shared" si="70"/>
        <v>0</v>
      </c>
      <c r="T495" s="15" t="e">
        <f t="shared" si="71"/>
        <v>#REF!</v>
      </c>
    </row>
    <row r="496" spans="1:20">
      <c r="A496" s="6"/>
      <c r="B496" s="6"/>
      <c r="C496" s="6"/>
      <c r="D496" s="6" t="s">
        <v>1999</v>
      </c>
      <c r="E496" s="6"/>
      <c r="F496" s="6"/>
      <c r="G496" s="6"/>
      <c r="H496" s="21" t="e">
        <f>SUBTOTAL(9,H453:H495)</f>
        <v>#REF!</v>
      </c>
      <c r="I496" s="31"/>
      <c r="K496" s="16"/>
      <c r="L496" s="14" t="e">
        <f t="shared" si="65"/>
        <v>#REF!</v>
      </c>
      <c r="M496" s="14"/>
      <c r="N496" s="14" t="e">
        <f t="shared" si="66"/>
        <v>#REF!</v>
      </c>
      <c r="O496" s="14"/>
      <c r="P496" s="14" t="e">
        <f t="shared" si="67"/>
        <v>#REF!</v>
      </c>
      <c r="Q496" s="14">
        <f t="shared" si="68"/>
        <v>0</v>
      </c>
      <c r="R496" s="14">
        <f t="shared" si="69"/>
        <v>0</v>
      </c>
      <c r="S496" s="14">
        <f t="shared" si="70"/>
        <v>0</v>
      </c>
      <c r="T496" s="15" t="e">
        <f t="shared" si="71"/>
        <v>#REF!</v>
      </c>
    </row>
    <row r="497" spans="1:20">
      <c r="A497" s="2" t="s">
        <v>119</v>
      </c>
      <c r="B497" s="2"/>
      <c r="C497" s="2"/>
      <c r="D497" s="2" t="s">
        <v>2000</v>
      </c>
      <c r="E497" s="2"/>
      <c r="F497" s="2"/>
      <c r="G497" s="2"/>
      <c r="H497" s="19"/>
      <c r="I497" s="29"/>
      <c r="K497" s="16"/>
      <c r="L497" s="14" t="e">
        <f t="shared" si="65"/>
        <v>#REF!</v>
      </c>
      <c r="M497" s="14"/>
      <c r="N497" s="14" t="e">
        <f t="shared" si="66"/>
        <v>#REF!</v>
      </c>
      <c r="O497" s="14"/>
      <c r="P497" s="14" t="e">
        <f t="shared" si="67"/>
        <v>#REF!</v>
      </c>
      <c r="Q497" s="14">
        <f t="shared" si="68"/>
        <v>0</v>
      </c>
      <c r="R497" s="14">
        <f t="shared" si="69"/>
        <v>0</v>
      </c>
      <c r="S497" s="14">
        <f t="shared" si="70"/>
        <v>0</v>
      </c>
      <c r="T497" s="15" t="e">
        <f t="shared" si="71"/>
        <v>#REF!</v>
      </c>
    </row>
    <row r="498" spans="1:20">
      <c r="A498" s="2" t="s">
        <v>2001</v>
      </c>
      <c r="B498" s="2"/>
      <c r="C498" s="2"/>
      <c r="D498" s="2" t="s">
        <v>2002</v>
      </c>
      <c r="E498" s="2"/>
      <c r="F498" s="2"/>
      <c r="G498" s="2"/>
      <c r="H498" s="19"/>
      <c r="I498" s="29"/>
      <c r="K498" s="16"/>
      <c r="L498" s="14" t="e">
        <f t="shared" si="65"/>
        <v>#REF!</v>
      </c>
      <c r="M498" s="14"/>
      <c r="N498" s="14" t="e">
        <f t="shared" si="66"/>
        <v>#REF!</v>
      </c>
      <c r="O498" s="14"/>
      <c r="P498" s="14" t="e">
        <f t="shared" si="67"/>
        <v>#REF!</v>
      </c>
      <c r="Q498" s="14">
        <f t="shared" si="68"/>
        <v>0</v>
      </c>
      <c r="R498" s="14">
        <f t="shared" si="69"/>
        <v>0</v>
      </c>
      <c r="S498" s="14">
        <f t="shared" si="70"/>
        <v>0</v>
      </c>
      <c r="T498" s="15" t="e">
        <f t="shared" si="71"/>
        <v>#REF!</v>
      </c>
    </row>
    <row r="499" spans="1:20">
      <c r="A499" s="2" t="s">
        <v>2003</v>
      </c>
      <c r="B499" s="2"/>
      <c r="C499" s="2"/>
      <c r="D499" s="2" t="s">
        <v>2004</v>
      </c>
      <c r="E499" s="2"/>
      <c r="F499" s="2"/>
      <c r="G499" s="2"/>
      <c r="H499" s="19"/>
      <c r="I499" s="29"/>
      <c r="K499" s="16"/>
      <c r="L499" s="14" t="e">
        <f t="shared" si="65"/>
        <v>#REF!</v>
      </c>
      <c r="M499" s="14"/>
      <c r="N499" s="14" t="e">
        <f t="shared" si="66"/>
        <v>#REF!</v>
      </c>
      <c r="O499" s="14"/>
      <c r="P499" s="14" t="e">
        <f t="shared" si="67"/>
        <v>#REF!</v>
      </c>
      <c r="Q499" s="14">
        <f t="shared" si="68"/>
        <v>0</v>
      </c>
      <c r="R499" s="14">
        <f t="shared" si="69"/>
        <v>0</v>
      </c>
      <c r="S499" s="14">
        <f t="shared" si="70"/>
        <v>0</v>
      </c>
      <c r="T499" s="15" t="e">
        <f t="shared" si="71"/>
        <v>#REF!</v>
      </c>
    </row>
    <row r="500" spans="1:20" ht="33">
      <c r="A500" s="3" t="s">
        <v>2005</v>
      </c>
      <c r="B500" s="3" t="s">
        <v>2006</v>
      </c>
      <c r="C500" s="3" t="s">
        <v>1326</v>
      </c>
      <c r="D500" s="3" t="s">
        <v>2007</v>
      </c>
      <c r="E500" s="3" t="s">
        <v>27</v>
      </c>
      <c r="F500" s="4">
        <v>2</v>
      </c>
      <c r="G500" s="17" t="e">
        <f t="shared" si="72"/>
        <v>#REF!</v>
      </c>
      <c r="H500" s="20" t="e">
        <f t="shared" si="64"/>
        <v>#REF!</v>
      </c>
      <c r="I500" s="30"/>
      <c r="K500" s="16">
        <v>350</v>
      </c>
      <c r="L500" s="14" t="e">
        <f t="shared" si="65"/>
        <v>#REF!</v>
      </c>
      <c r="M500" s="14">
        <v>3500</v>
      </c>
      <c r="N500" s="14" t="e">
        <f t="shared" si="66"/>
        <v>#REF!</v>
      </c>
      <c r="O500" s="14"/>
      <c r="P500" s="14" t="e">
        <f t="shared" si="67"/>
        <v>#REF!</v>
      </c>
      <c r="Q500" s="14">
        <f t="shared" si="68"/>
        <v>700</v>
      </c>
      <c r="R500" s="14">
        <f t="shared" si="69"/>
        <v>7000</v>
      </c>
      <c r="S500" s="14">
        <f t="shared" si="70"/>
        <v>0</v>
      </c>
      <c r="T500" s="15" t="e">
        <f t="shared" si="71"/>
        <v>#REF!</v>
      </c>
    </row>
    <row r="501" spans="1:20" ht="33">
      <c r="A501" s="3" t="s">
        <v>2008</v>
      </c>
      <c r="B501" s="3" t="s">
        <v>2009</v>
      </c>
      <c r="C501" s="3" t="s">
        <v>1326</v>
      </c>
      <c r="D501" s="3" t="s">
        <v>2010</v>
      </c>
      <c r="E501" s="3" t="s">
        <v>27</v>
      </c>
      <c r="F501" s="4">
        <v>4</v>
      </c>
      <c r="G501" s="17" t="e">
        <f t="shared" si="72"/>
        <v>#REF!</v>
      </c>
      <c r="H501" s="20" t="e">
        <f t="shared" si="64"/>
        <v>#REF!</v>
      </c>
      <c r="I501" s="30"/>
      <c r="K501" s="16">
        <v>2</v>
      </c>
      <c r="L501" s="14" t="e">
        <f t="shared" si="65"/>
        <v>#REF!</v>
      </c>
      <c r="M501" s="14"/>
      <c r="N501" s="14" t="e">
        <f t="shared" si="66"/>
        <v>#REF!</v>
      </c>
      <c r="O501" s="14"/>
      <c r="P501" s="14" t="e">
        <f t="shared" si="67"/>
        <v>#REF!</v>
      </c>
      <c r="Q501" s="14">
        <f t="shared" si="68"/>
        <v>8</v>
      </c>
      <c r="R501" s="14">
        <f t="shared" si="69"/>
        <v>0</v>
      </c>
      <c r="S501" s="14">
        <f t="shared" si="70"/>
        <v>0</v>
      </c>
      <c r="T501" s="15" t="e">
        <f t="shared" si="71"/>
        <v>#REF!</v>
      </c>
    </row>
    <row r="502" spans="1:20" ht="33">
      <c r="A502" s="3" t="s">
        <v>2011</v>
      </c>
      <c r="B502" s="3" t="s">
        <v>2012</v>
      </c>
      <c r="C502" s="3" t="s">
        <v>1326</v>
      </c>
      <c r="D502" s="3" t="s">
        <v>2013</v>
      </c>
      <c r="E502" s="3" t="s">
        <v>27</v>
      </c>
      <c r="F502" s="4">
        <v>2</v>
      </c>
      <c r="G502" s="17" t="e">
        <f t="shared" si="72"/>
        <v>#REF!</v>
      </c>
      <c r="H502" s="20" t="e">
        <f t="shared" si="64"/>
        <v>#REF!</v>
      </c>
      <c r="I502" s="30"/>
      <c r="K502" s="16">
        <v>2</v>
      </c>
      <c r="L502" s="14" t="e">
        <f t="shared" si="65"/>
        <v>#REF!</v>
      </c>
      <c r="M502" s="14">
        <v>1</v>
      </c>
      <c r="N502" s="14" t="e">
        <f t="shared" si="66"/>
        <v>#REF!</v>
      </c>
      <c r="O502" s="14"/>
      <c r="P502" s="14" t="e">
        <f t="shared" si="67"/>
        <v>#REF!</v>
      </c>
      <c r="Q502" s="14">
        <f t="shared" si="68"/>
        <v>4</v>
      </c>
      <c r="R502" s="14">
        <f t="shared" si="69"/>
        <v>2</v>
      </c>
      <c r="S502" s="14">
        <f t="shared" si="70"/>
        <v>0</v>
      </c>
      <c r="T502" s="15" t="e">
        <f t="shared" si="71"/>
        <v>#REF!</v>
      </c>
    </row>
    <row r="503" spans="1:20" ht="49.5">
      <c r="A503" s="3" t="s">
        <v>2014</v>
      </c>
      <c r="B503" s="3" t="s">
        <v>1402</v>
      </c>
      <c r="C503" s="3" t="s">
        <v>1326</v>
      </c>
      <c r="D503" s="3" t="s">
        <v>2015</v>
      </c>
      <c r="E503" s="3" t="s">
        <v>27</v>
      </c>
      <c r="F503" s="4">
        <v>2</v>
      </c>
      <c r="G503" s="17" t="e">
        <f t="shared" si="72"/>
        <v>#REF!</v>
      </c>
      <c r="H503" s="20" t="e">
        <f t="shared" si="64"/>
        <v>#REF!</v>
      </c>
      <c r="I503" s="30"/>
      <c r="K503" s="16">
        <v>15</v>
      </c>
      <c r="L503" s="14" t="e">
        <f t="shared" si="65"/>
        <v>#REF!</v>
      </c>
      <c r="M503" s="14">
        <v>25</v>
      </c>
      <c r="N503" s="14" t="e">
        <f t="shared" si="66"/>
        <v>#REF!</v>
      </c>
      <c r="O503" s="14"/>
      <c r="P503" s="14" t="e">
        <f t="shared" si="67"/>
        <v>#REF!</v>
      </c>
      <c r="Q503" s="14">
        <f t="shared" si="68"/>
        <v>30</v>
      </c>
      <c r="R503" s="14">
        <f t="shared" si="69"/>
        <v>50</v>
      </c>
      <c r="S503" s="14">
        <f t="shared" si="70"/>
        <v>0</v>
      </c>
      <c r="T503" s="15" t="e">
        <f t="shared" si="71"/>
        <v>#REF!</v>
      </c>
    </row>
    <row r="504" spans="1:20" ht="33">
      <c r="A504" s="3" t="s">
        <v>2016</v>
      </c>
      <c r="B504" s="3" t="s">
        <v>2006</v>
      </c>
      <c r="C504" s="3" t="s">
        <v>1326</v>
      </c>
      <c r="D504" s="3" t="s">
        <v>2017</v>
      </c>
      <c r="E504" s="3" t="s">
        <v>27</v>
      </c>
      <c r="F504" s="4">
        <v>8</v>
      </c>
      <c r="G504" s="17" t="e">
        <f t="shared" si="72"/>
        <v>#REF!</v>
      </c>
      <c r="H504" s="20" t="e">
        <f t="shared" si="64"/>
        <v>#REF!</v>
      </c>
      <c r="I504" s="30"/>
      <c r="K504" s="16">
        <v>150</v>
      </c>
      <c r="L504" s="14" t="e">
        <f t="shared" si="65"/>
        <v>#REF!</v>
      </c>
      <c r="M504" s="14">
        <v>900</v>
      </c>
      <c r="N504" s="14" t="e">
        <f t="shared" si="66"/>
        <v>#REF!</v>
      </c>
      <c r="O504" s="14"/>
      <c r="P504" s="14" t="e">
        <f t="shared" si="67"/>
        <v>#REF!</v>
      </c>
      <c r="Q504" s="14">
        <f t="shared" si="68"/>
        <v>1200</v>
      </c>
      <c r="R504" s="14">
        <f t="shared" si="69"/>
        <v>7200</v>
      </c>
      <c r="S504" s="14">
        <f t="shared" si="70"/>
        <v>0</v>
      </c>
      <c r="T504" s="15" t="e">
        <f t="shared" si="71"/>
        <v>#REF!</v>
      </c>
    </row>
    <row r="505" spans="1:20">
      <c r="A505" s="6"/>
      <c r="B505" s="6"/>
      <c r="C505" s="6"/>
      <c r="D505" s="6" t="s">
        <v>2018</v>
      </c>
      <c r="E505" s="6"/>
      <c r="F505" s="6"/>
      <c r="G505" s="6"/>
      <c r="H505" s="21"/>
      <c r="I505" s="31"/>
      <c r="K505" s="16"/>
      <c r="L505" s="14" t="e">
        <f t="shared" si="65"/>
        <v>#REF!</v>
      </c>
      <c r="M505" s="14"/>
      <c r="N505" s="14" t="e">
        <f t="shared" si="66"/>
        <v>#REF!</v>
      </c>
      <c r="O505" s="14"/>
      <c r="P505" s="14" t="e">
        <f t="shared" si="67"/>
        <v>#REF!</v>
      </c>
      <c r="Q505" s="14">
        <f t="shared" si="68"/>
        <v>0</v>
      </c>
      <c r="R505" s="14">
        <f t="shared" si="69"/>
        <v>0</v>
      </c>
      <c r="S505" s="14">
        <f t="shared" si="70"/>
        <v>0</v>
      </c>
      <c r="T505" s="15" t="e">
        <f t="shared" si="71"/>
        <v>#REF!</v>
      </c>
    </row>
    <row r="506" spans="1:20">
      <c r="A506" s="2" t="s">
        <v>2019</v>
      </c>
      <c r="B506" s="2"/>
      <c r="C506" s="2"/>
      <c r="D506" s="2" t="s">
        <v>2020</v>
      </c>
      <c r="E506" s="2"/>
      <c r="F506" s="2"/>
      <c r="G506" s="2"/>
      <c r="H506" s="19"/>
      <c r="I506" s="29"/>
      <c r="K506" s="16"/>
      <c r="L506" s="14" t="e">
        <f t="shared" si="65"/>
        <v>#REF!</v>
      </c>
      <c r="M506" s="14"/>
      <c r="N506" s="14" t="e">
        <f t="shared" si="66"/>
        <v>#REF!</v>
      </c>
      <c r="O506" s="14"/>
      <c r="P506" s="14" t="e">
        <f t="shared" si="67"/>
        <v>#REF!</v>
      </c>
      <c r="Q506" s="14">
        <f t="shared" si="68"/>
        <v>0</v>
      </c>
      <c r="R506" s="14">
        <f t="shared" si="69"/>
        <v>0</v>
      </c>
      <c r="S506" s="14">
        <f t="shared" si="70"/>
        <v>0</v>
      </c>
      <c r="T506" s="15" t="e">
        <f t="shared" si="71"/>
        <v>#REF!</v>
      </c>
    </row>
    <row r="507" spans="1:20" ht="16.5">
      <c r="A507" s="3" t="s">
        <v>2021</v>
      </c>
      <c r="B507" s="3" t="s">
        <v>2022</v>
      </c>
      <c r="C507" s="3" t="s">
        <v>1326</v>
      </c>
      <c r="D507" s="3" t="s">
        <v>2023</v>
      </c>
      <c r="E507" s="3" t="s">
        <v>27</v>
      </c>
      <c r="F507" s="4">
        <v>2</v>
      </c>
      <c r="G507" s="17" t="e">
        <f t="shared" si="72"/>
        <v>#REF!</v>
      </c>
      <c r="H507" s="20" t="e">
        <f t="shared" si="64"/>
        <v>#REF!</v>
      </c>
      <c r="I507" s="30"/>
      <c r="K507" s="16">
        <v>80</v>
      </c>
      <c r="L507" s="14" t="e">
        <f t="shared" si="65"/>
        <v>#REF!</v>
      </c>
      <c r="M507" s="14">
        <v>1500</v>
      </c>
      <c r="N507" s="14" t="e">
        <f t="shared" si="66"/>
        <v>#REF!</v>
      </c>
      <c r="O507" s="14"/>
      <c r="P507" s="14" t="e">
        <f t="shared" si="67"/>
        <v>#REF!</v>
      </c>
      <c r="Q507" s="14">
        <f t="shared" si="68"/>
        <v>160</v>
      </c>
      <c r="R507" s="14">
        <f t="shared" si="69"/>
        <v>3000</v>
      </c>
      <c r="S507" s="14">
        <f t="shared" si="70"/>
        <v>0</v>
      </c>
      <c r="T507" s="15" t="e">
        <f t="shared" si="71"/>
        <v>#REF!</v>
      </c>
    </row>
    <row r="508" spans="1:20" ht="16.5">
      <c r="A508" s="3" t="s">
        <v>2024</v>
      </c>
      <c r="B508" s="3" t="s">
        <v>2025</v>
      </c>
      <c r="C508" s="3" t="s">
        <v>1326</v>
      </c>
      <c r="D508" s="3" t="s">
        <v>2026</v>
      </c>
      <c r="E508" s="3" t="s">
        <v>27</v>
      </c>
      <c r="F508" s="4">
        <v>2</v>
      </c>
      <c r="G508" s="17" t="e">
        <f t="shared" si="72"/>
        <v>#REF!</v>
      </c>
      <c r="H508" s="20" t="e">
        <f t="shared" si="64"/>
        <v>#REF!</v>
      </c>
      <c r="I508" s="30"/>
      <c r="K508" s="16">
        <v>80</v>
      </c>
      <c r="L508" s="14" t="e">
        <f t="shared" si="65"/>
        <v>#REF!</v>
      </c>
      <c r="M508" s="14">
        <v>1850</v>
      </c>
      <c r="N508" s="14" t="e">
        <f t="shared" si="66"/>
        <v>#REF!</v>
      </c>
      <c r="O508" s="14"/>
      <c r="P508" s="14" t="e">
        <f t="shared" si="67"/>
        <v>#REF!</v>
      </c>
      <c r="Q508" s="14">
        <f t="shared" si="68"/>
        <v>160</v>
      </c>
      <c r="R508" s="14">
        <f t="shared" si="69"/>
        <v>3700</v>
      </c>
      <c r="S508" s="14">
        <f t="shared" si="70"/>
        <v>0</v>
      </c>
      <c r="T508" s="15" t="e">
        <f t="shared" si="71"/>
        <v>#REF!</v>
      </c>
    </row>
    <row r="509" spans="1:20" ht="33">
      <c r="A509" s="3" t="s">
        <v>2027</v>
      </c>
      <c r="B509" s="3" t="s">
        <v>2025</v>
      </c>
      <c r="C509" s="3" t="s">
        <v>1326</v>
      </c>
      <c r="D509" s="3" t="s">
        <v>2028</v>
      </c>
      <c r="E509" s="3" t="s">
        <v>27</v>
      </c>
      <c r="F509" s="4">
        <v>2</v>
      </c>
      <c r="G509" s="17" t="e">
        <f t="shared" si="72"/>
        <v>#REF!</v>
      </c>
      <c r="H509" s="20" t="e">
        <f t="shared" si="64"/>
        <v>#REF!</v>
      </c>
      <c r="I509" s="30"/>
      <c r="K509" s="16">
        <v>80</v>
      </c>
      <c r="L509" s="14" t="e">
        <f t="shared" si="65"/>
        <v>#REF!</v>
      </c>
      <c r="M509" s="14">
        <v>650</v>
      </c>
      <c r="N509" s="14" t="e">
        <f t="shared" si="66"/>
        <v>#REF!</v>
      </c>
      <c r="O509" s="14"/>
      <c r="P509" s="14" t="e">
        <f t="shared" si="67"/>
        <v>#REF!</v>
      </c>
      <c r="Q509" s="14">
        <f t="shared" si="68"/>
        <v>160</v>
      </c>
      <c r="R509" s="14">
        <f t="shared" si="69"/>
        <v>1300</v>
      </c>
      <c r="S509" s="14">
        <f t="shared" si="70"/>
        <v>0</v>
      </c>
      <c r="T509" s="15" t="e">
        <f t="shared" si="71"/>
        <v>#REF!</v>
      </c>
    </row>
    <row r="510" spans="1:20" ht="33">
      <c r="A510" s="3" t="s">
        <v>2029</v>
      </c>
      <c r="B510" s="3" t="s">
        <v>2030</v>
      </c>
      <c r="C510" s="3" t="s">
        <v>1326</v>
      </c>
      <c r="D510" s="3" t="s">
        <v>2031</v>
      </c>
      <c r="E510" s="3" t="s">
        <v>27</v>
      </c>
      <c r="F510" s="4">
        <v>2</v>
      </c>
      <c r="G510" s="17" t="e">
        <f t="shared" si="72"/>
        <v>#REF!</v>
      </c>
      <c r="H510" s="20" t="e">
        <f t="shared" si="64"/>
        <v>#REF!</v>
      </c>
      <c r="I510" s="30"/>
      <c r="K510" s="16">
        <v>80</v>
      </c>
      <c r="L510" s="14" t="e">
        <f t="shared" si="65"/>
        <v>#REF!</v>
      </c>
      <c r="M510" s="14">
        <v>2800</v>
      </c>
      <c r="N510" s="14" t="e">
        <f t="shared" si="66"/>
        <v>#REF!</v>
      </c>
      <c r="O510" s="14"/>
      <c r="P510" s="14" t="e">
        <f t="shared" si="67"/>
        <v>#REF!</v>
      </c>
      <c r="Q510" s="14">
        <f t="shared" si="68"/>
        <v>160</v>
      </c>
      <c r="R510" s="14">
        <f t="shared" si="69"/>
        <v>5600</v>
      </c>
      <c r="S510" s="14">
        <f t="shared" si="70"/>
        <v>0</v>
      </c>
      <c r="T510" s="15" t="e">
        <f t="shared" si="71"/>
        <v>#REF!</v>
      </c>
    </row>
    <row r="511" spans="1:20" ht="16.5">
      <c r="A511" s="3" t="s">
        <v>2032</v>
      </c>
      <c r="B511" s="3" t="s">
        <v>2030</v>
      </c>
      <c r="C511" s="3" t="s">
        <v>1326</v>
      </c>
      <c r="D511" s="3" t="s">
        <v>2033</v>
      </c>
      <c r="E511" s="3" t="s">
        <v>27</v>
      </c>
      <c r="F511" s="4">
        <v>2</v>
      </c>
      <c r="G511" s="17" t="e">
        <f t="shared" si="72"/>
        <v>#REF!</v>
      </c>
      <c r="H511" s="20" t="e">
        <f t="shared" si="64"/>
        <v>#REF!</v>
      </c>
      <c r="I511" s="30"/>
      <c r="K511" s="16">
        <v>80</v>
      </c>
      <c r="L511" s="14" t="e">
        <f t="shared" si="65"/>
        <v>#REF!</v>
      </c>
      <c r="M511" s="14">
        <v>3500</v>
      </c>
      <c r="N511" s="14" t="e">
        <f t="shared" si="66"/>
        <v>#REF!</v>
      </c>
      <c r="O511" s="14"/>
      <c r="P511" s="14" t="e">
        <f t="shared" si="67"/>
        <v>#REF!</v>
      </c>
      <c r="Q511" s="14">
        <f t="shared" si="68"/>
        <v>160</v>
      </c>
      <c r="R511" s="14">
        <f t="shared" si="69"/>
        <v>7000</v>
      </c>
      <c r="S511" s="14">
        <f t="shared" si="70"/>
        <v>0</v>
      </c>
      <c r="T511" s="15" t="e">
        <f t="shared" si="71"/>
        <v>#REF!</v>
      </c>
    </row>
    <row r="512" spans="1:20" ht="16.5">
      <c r="A512" s="3" t="s">
        <v>2034</v>
      </c>
      <c r="B512" s="3" t="s">
        <v>969</v>
      </c>
      <c r="C512" s="3" t="s">
        <v>1326</v>
      </c>
      <c r="D512" s="3" t="s">
        <v>2035</v>
      </c>
      <c r="E512" s="3" t="s">
        <v>27</v>
      </c>
      <c r="F512" s="4">
        <v>2</v>
      </c>
      <c r="G512" s="17" t="e">
        <f t="shared" si="72"/>
        <v>#REF!</v>
      </c>
      <c r="H512" s="20" t="e">
        <f t="shared" si="64"/>
        <v>#REF!</v>
      </c>
      <c r="I512" s="30"/>
      <c r="K512" s="16">
        <v>80</v>
      </c>
      <c r="L512" s="14" t="e">
        <f t="shared" si="65"/>
        <v>#REF!</v>
      </c>
      <c r="M512" s="14">
        <v>1500</v>
      </c>
      <c r="N512" s="14" t="e">
        <f t="shared" si="66"/>
        <v>#REF!</v>
      </c>
      <c r="O512" s="14"/>
      <c r="P512" s="14" t="e">
        <f t="shared" si="67"/>
        <v>#REF!</v>
      </c>
      <c r="Q512" s="14">
        <f t="shared" si="68"/>
        <v>160</v>
      </c>
      <c r="R512" s="14">
        <f t="shared" si="69"/>
        <v>3000</v>
      </c>
      <c r="S512" s="14">
        <f t="shared" si="70"/>
        <v>0</v>
      </c>
      <c r="T512" s="15" t="e">
        <f t="shared" si="71"/>
        <v>#REF!</v>
      </c>
    </row>
    <row r="513" spans="1:20" ht="33">
      <c r="A513" s="3" t="s">
        <v>2036</v>
      </c>
      <c r="B513" s="3" t="s">
        <v>2037</v>
      </c>
      <c r="C513" s="3" t="s">
        <v>1326</v>
      </c>
      <c r="D513" s="3" t="s">
        <v>2038</v>
      </c>
      <c r="E513" s="3" t="s">
        <v>27</v>
      </c>
      <c r="F513" s="4">
        <v>2</v>
      </c>
      <c r="G513" s="17" t="e">
        <f t="shared" si="72"/>
        <v>#REF!</v>
      </c>
      <c r="H513" s="20" t="e">
        <f t="shared" si="64"/>
        <v>#REF!</v>
      </c>
      <c r="I513" s="30"/>
      <c r="K513" s="16">
        <v>80</v>
      </c>
      <c r="L513" s="14" t="e">
        <f t="shared" si="65"/>
        <v>#REF!</v>
      </c>
      <c r="M513" s="14">
        <v>950</v>
      </c>
      <c r="N513" s="14" t="e">
        <f t="shared" si="66"/>
        <v>#REF!</v>
      </c>
      <c r="O513" s="14"/>
      <c r="P513" s="14" t="e">
        <f t="shared" si="67"/>
        <v>#REF!</v>
      </c>
      <c r="Q513" s="14">
        <f t="shared" si="68"/>
        <v>160</v>
      </c>
      <c r="R513" s="14">
        <f t="shared" si="69"/>
        <v>1900</v>
      </c>
      <c r="S513" s="14">
        <f t="shared" si="70"/>
        <v>0</v>
      </c>
      <c r="T513" s="15" t="e">
        <f t="shared" si="71"/>
        <v>#REF!</v>
      </c>
    </row>
    <row r="514" spans="1:20" ht="16.5">
      <c r="A514" s="3" t="s">
        <v>2039</v>
      </c>
      <c r="B514" s="3" t="s">
        <v>2040</v>
      </c>
      <c r="C514" s="3" t="s">
        <v>1326</v>
      </c>
      <c r="D514" s="3" t="s">
        <v>2041</v>
      </c>
      <c r="E514" s="3" t="s">
        <v>27</v>
      </c>
      <c r="F514" s="4">
        <v>2</v>
      </c>
      <c r="G514" s="17" t="e">
        <f t="shared" si="72"/>
        <v>#REF!</v>
      </c>
      <c r="H514" s="20" t="e">
        <f t="shared" si="64"/>
        <v>#REF!</v>
      </c>
      <c r="I514" s="30"/>
      <c r="K514" s="16">
        <v>80</v>
      </c>
      <c r="L514" s="14" t="e">
        <f t="shared" si="65"/>
        <v>#REF!</v>
      </c>
      <c r="M514" s="14">
        <v>650</v>
      </c>
      <c r="N514" s="14" t="e">
        <f t="shared" si="66"/>
        <v>#REF!</v>
      </c>
      <c r="O514" s="14"/>
      <c r="P514" s="14" t="e">
        <f t="shared" si="67"/>
        <v>#REF!</v>
      </c>
      <c r="Q514" s="14">
        <f t="shared" si="68"/>
        <v>160</v>
      </c>
      <c r="R514" s="14">
        <f t="shared" si="69"/>
        <v>1300</v>
      </c>
      <c r="S514" s="14">
        <f t="shared" si="70"/>
        <v>0</v>
      </c>
      <c r="T514" s="15" t="e">
        <f t="shared" si="71"/>
        <v>#REF!</v>
      </c>
    </row>
    <row r="515" spans="1:20" ht="16.5">
      <c r="A515" s="3" t="s">
        <v>2042</v>
      </c>
      <c r="B515" s="3" t="s">
        <v>2043</v>
      </c>
      <c r="C515" s="3" t="s">
        <v>1326</v>
      </c>
      <c r="D515" s="3" t="s">
        <v>2044</v>
      </c>
      <c r="E515" s="3" t="s">
        <v>27</v>
      </c>
      <c r="F515" s="4">
        <v>2</v>
      </c>
      <c r="G515" s="17" t="e">
        <f t="shared" si="72"/>
        <v>#REF!</v>
      </c>
      <c r="H515" s="20" t="e">
        <f t="shared" si="64"/>
        <v>#REF!</v>
      </c>
      <c r="I515" s="30"/>
      <c r="K515" s="16">
        <v>120</v>
      </c>
      <c r="L515" s="14" t="e">
        <f t="shared" si="65"/>
        <v>#REF!</v>
      </c>
      <c r="M515" s="14">
        <v>1250</v>
      </c>
      <c r="N515" s="14" t="e">
        <f t="shared" si="66"/>
        <v>#REF!</v>
      </c>
      <c r="O515" s="14"/>
      <c r="P515" s="14" t="e">
        <f t="shared" si="67"/>
        <v>#REF!</v>
      </c>
      <c r="Q515" s="14">
        <f t="shared" si="68"/>
        <v>240</v>
      </c>
      <c r="R515" s="14">
        <f t="shared" si="69"/>
        <v>2500</v>
      </c>
      <c r="S515" s="14">
        <f t="shared" si="70"/>
        <v>0</v>
      </c>
      <c r="T515" s="15" t="e">
        <f t="shared" si="71"/>
        <v>#REF!</v>
      </c>
    </row>
    <row r="516" spans="1:20" ht="28.5">
      <c r="A516" s="6"/>
      <c r="B516" s="6"/>
      <c r="C516" s="6"/>
      <c r="D516" s="6" t="s">
        <v>2045</v>
      </c>
      <c r="E516" s="6"/>
      <c r="F516" s="6"/>
      <c r="G516" s="6"/>
      <c r="H516" s="21"/>
      <c r="I516" s="31"/>
      <c r="K516" s="16"/>
      <c r="L516" s="14" t="e">
        <f t="shared" si="65"/>
        <v>#REF!</v>
      </c>
      <c r="M516" s="14"/>
      <c r="N516" s="14" t="e">
        <f t="shared" si="66"/>
        <v>#REF!</v>
      </c>
      <c r="O516" s="14"/>
      <c r="P516" s="14" t="e">
        <f t="shared" si="67"/>
        <v>#REF!</v>
      </c>
      <c r="Q516" s="14">
        <f t="shared" si="68"/>
        <v>0</v>
      </c>
      <c r="R516" s="14">
        <f t="shared" si="69"/>
        <v>0</v>
      </c>
      <c r="S516" s="14">
        <f t="shared" si="70"/>
        <v>0</v>
      </c>
      <c r="T516" s="15" t="e">
        <f t="shared" si="71"/>
        <v>#REF!</v>
      </c>
    </row>
    <row r="517" spans="1:20">
      <c r="A517" s="2" t="s">
        <v>2046</v>
      </c>
      <c r="B517" s="2"/>
      <c r="C517" s="2"/>
      <c r="D517" s="2" t="s">
        <v>2047</v>
      </c>
      <c r="E517" s="2"/>
      <c r="F517" s="2"/>
      <c r="G517" s="2"/>
      <c r="H517" s="19"/>
      <c r="I517" s="29"/>
      <c r="K517" s="16"/>
      <c r="L517" s="14" t="e">
        <f t="shared" ref="L517:L572" si="73">K517+K517*$U$1</f>
        <v>#REF!</v>
      </c>
      <c r="M517" s="14"/>
      <c r="N517" s="14" t="e">
        <f t="shared" ref="N517:N572" si="74">M517+M517*$U$1</f>
        <v>#REF!</v>
      </c>
      <c r="O517" s="14"/>
      <c r="P517" s="14" t="e">
        <f t="shared" ref="P517:P580" si="75">O517+O517*$U$1</f>
        <v>#REF!</v>
      </c>
      <c r="Q517" s="14">
        <f t="shared" ref="Q517:Q580" si="76">$F517*K517</f>
        <v>0</v>
      </c>
      <c r="R517" s="14">
        <f t="shared" ref="R517:R580" si="77">$F517*M517</f>
        <v>0</v>
      </c>
      <c r="S517" s="14">
        <f t="shared" ref="S517:S580" si="78">$F517*O517</f>
        <v>0</v>
      </c>
      <c r="T517" s="15" t="e">
        <f t="shared" ref="T517:T580" si="79">(Q517+R517+S517)+(Q517+R517+S517)*$U$1</f>
        <v>#REF!</v>
      </c>
    </row>
    <row r="518" spans="1:20" ht="33">
      <c r="A518" s="3" t="s">
        <v>2048</v>
      </c>
      <c r="B518" s="3" t="s">
        <v>2009</v>
      </c>
      <c r="C518" s="3" t="s">
        <v>1326</v>
      </c>
      <c r="D518" s="3" t="s">
        <v>2010</v>
      </c>
      <c r="E518" s="3" t="s">
        <v>27</v>
      </c>
      <c r="F518" s="4">
        <v>4</v>
      </c>
      <c r="G518" s="17" t="e">
        <f t="shared" ref="G518:G581" si="80">L518+N518+P518</f>
        <v>#REF!</v>
      </c>
      <c r="H518" s="20" t="e">
        <f t="shared" ref="H518:H578" si="81">G518*F518</f>
        <v>#REF!</v>
      </c>
      <c r="I518" s="30"/>
      <c r="K518" s="16">
        <v>1</v>
      </c>
      <c r="L518" s="14" t="e">
        <f t="shared" si="73"/>
        <v>#REF!</v>
      </c>
      <c r="M518" s="14"/>
      <c r="N518" s="14" t="e">
        <f t="shared" si="74"/>
        <v>#REF!</v>
      </c>
      <c r="O518" s="14"/>
      <c r="P518" s="14" t="e">
        <f t="shared" si="75"/>
        <v>#REF!</v>
      </c>
      <c r="Q518" s="14">
        <f t="shared" si="76"/>
        <v>4</v>
      </c>
      <c r="R518" s="14">
        <f t="shared" si="77"/>
        <v>0</v>
      </c>
      <c r="S518" s="14">
        <f t="shared" si="78"/>
        <v>0</v>
      </c>
      <c r="T518" s="15" t="e">
        <f t="shared" si="79"/>
        <v>#REF!</v>
      </c>
    </row>
    <row r="519" spans="1:20" ht="33">
      <c r="A519" s="3" t="s">
        <v>2049</v>
      </c>
      <c r="B519" s="3" t="s">
        <v>2012</v>
      </c>
      <c r="C519" s="3" t="s">
        <v>1326</v>
      </c>
      <c r="D519" s="3" t="s">
        <v>2013</v>
      </c>
      <c r="E519" s="3" t="s">
        <v>27</v>
      </c>
      <c r="F519" s="4">
        <v>2</v>
      </c>
      <c r="G519" s="17" t="e">
        <f t="shared" si="80"/>
        <v>#REF!</v>
      </c>
      <c r="H519" s="20" t="e">
        <f t="shared" si="81"/>
        <v>#REF!</v>
      </c>
      <c r="I519" s="30"/>
      <c r="K519" s="16">
        <v>1</v>
      </c>
      <c r="L519" s="14" t="e">
        <f t="shared" si="73"/>
        <v>#REF!</v>
      </c>
      <c r="M519" s="14">
        <v>1</v>
      </c>
      <c r="N519" s="14" t="e">
        <f t="shared" si="74"/>
        <v>#REF!</v>
      </c>
      <c r="O519" s="14"/>
      <c r="P519" s="14" t="e">
        <f t="shared" si="75"/>
        <v>#REF!</v>
      </c>
      <c r="Q519" s="14">
        <f t="shared" si="76"/>
        <v>2</v>
      </c>
      <c r="R519" s="14">
        <f t="shared" si="77"/>
        <v>2</v>
      </c>
      <c r="S519" s="14">
        <f t="shared" si="78"/>
        <v>0</v>
      </c>
      <c r="T519" s="15" t="e">
        <f t="shared" si="79"/>
        <v>#REF!</v>
      </c>
    </row>
    <row r="520" spans="1:20" ht="49.5">
      <c r="A520" s="3" t="s">
        <v>2050</v>
      </c>
      <c r="B520" s="3" t="s">
        <v>1402</v>
      </c>
      <c r="C520" s="3" t="s">
        <v>1326</v>
      </c>
      <c r="D520" s="3" t="s">
        <v>2051</v>
      </c>
      <c r="E520" s="3" t="s">
        <v>27</v>
      </c>
      <c r="F520" s="4">
        <v>2</v>
      </c>
      <c r="G520" s="17" t="e">
        <f t="shared" si="80"/>
        <v>#REF!</v>
      </c>
      <c r="H520" s="20" t="e">
        <f t="shared" si="81"/>
        <v>#REF!</v>
      </c>
      <c r="I520" s="30"/>
      <c r="K520" s="16">
        <v>25</v>
      </c>
      <c r="L520" s="14" t="e">
        <f t="shared" si="73"/>
        <v>#REF!</v>
      </c>
      <c r="M520" s="14">
        <v>125</v>
      </c>
      <c r="N520" s="14" t="e">
        <f t="shared" si="74"/>
        <v>#REF!</v>
      </c>
      <c r="O520" s="14"/>
      <c r="P520" s="14" t="e">
        <f t="shared" si="75"/>
        <v>#REF!</v>
      </c>
      <c r="Q520" s="14">
        <f t="shared" si="76"/>
        <v>50</v>
      </c>
      <c r="R520" s="14">
        <f t="shared" si="77"/>
        <v>250</v>
      </c>
      <c r="S520" s="14">
        <f t="shared" si="78"/>
        <v>0</v>
      </c>
      <c r="T520" s="15" t="e">
        <f t="shared" si="79"/>
        <v>#REF!</v>
      </c>
    </row>
    <row r="521" spans="1:20" ht="33">
      <c r="A521" s="3" t="s">
        <v>2052</v>
      </c>
      <c r="B521" s="3" t="s">
        <v>2053</v>
      </c>
      <c r="C521" s="3" t="s">
        <v>1326</v>
      </c>
      <c r="D521" s="3" t="s">
        <v>2054</v>
      </c>
      <c r="E521" s="3" t="s">
        <v>27</v>
      </c>
      <c r="F521" s="4">
        <v>1</v>
      </c>
      <c r="G521" s="17" t="e">
        <f t="shared" si="80"/>
        <v>#REF!</v>
      </c>
      <c r="H521" s="20" t="e">
        <f t="shared" si="81"/>
        <v>#REF!</v>
      </c>
      <c r="I521" s="30"/>
      <c r="K521" s="16">
        <v>450</v>
      </c>
      <c r="L521" s="14" t="e">
        <f t="shared" si="73"/>
        <v>#REF!</v>
      </c>
      <c r="M521" s="14">
        <v>14500</v>
      </c>
      <c r="N521" s="14" t="e">
        <f t="shared" si="74"/>
        <v>#REF!</v>
      </c>
      <c r="O521" s="14"/>
      <c r="P521" s="14" t="e">
        <f t="shared" si="75"/>
        <v>#REF!</v>
      </c>
      <c r="Q521" s="14">
        <f t="shared" si="76"/>
        <v>450</v>
      </c>
      <c r="R521" s="14">
        <f t="shared" si="77"/>
        <v>14500</v>
      </c>
      <c r="S521" s="14">
        <f t="shared" si="78"/>
        <v>0</v>
      </c>
      <c r="T521" s="15" t="e">
        <f t="shared" si="79"/>
        <v>#REF!</v>
      </c>
    </row>
    <row r="522" spans="1:20" ht="33">
      <c r="A522" s="3" t="s">
        <v>2055</v>
      </c>
      <c r="B522" s="3" t="s">
        <v>2053</v>
      </c>
      <c r="C522" s="3" t="s">
        <v>1326</v>
      </c>
      <c r="D522" s="3" t="s">
        <v>2056</v>
      </c>
      <c r="E522" s="3" t="s">
        <v>27</v>
      </c>
      <c r="F522" s="4">
        <v>1</v>
      </c>
      <c r="G522" s="17" t="e">
        <f t="shared" si="80"/>
        <v>#REF!</v>
      </c>
      <c r="H522" s="20" t="e">
        <f t="shared" si="81"/>
        <v>#REF!</v>
      </c>
      <c r="I522" s="30"/>
      <c r="K522" s="16">
        <v>450</v>
      </c>
      <c r="L522" s="14" t="e">
        <f t="shared" si="73"/>
        <v>#REF!</v>
      </c>
      <c r="M522" s="14">
        <v>17500</v>
      </c>
      <c r="N522" s="14" t="e">
        <f t="shared" si="74"/>
        <v>#REF!</v>
      </c>
      <c r="O522" s="14"/>
      <c r="P522" s="14" t="e">
        <f t="shared" si="75"/>
        <v>#REF!</v>
      </c>
      <c r="Q522" s="14">
        <f t="shared" si="76"/>
        <v>450</v>
      </c>
      <c r="R522" s="14">
        <f t="shared" si="77"/>
        <v>17500</v>
      </c>
      <c r="S522" s="14">
        <f t="shared" si="78"/>
        <v>0</v>
      </c>
      <c r="T522" s="15" t="e">
        <f t="shared" si="79"/>
        <v>#REF!</v>
      </c>
    </row>
    <row r="523" spans="1:20" ht="16.5">
      <c r="A523" s="3" t="s">
        <v>2057</v>
      </c>
      <c r="B523" s="3" t="s">
        <v>2058</v>
      </c>
      <c r="C523" s="3" t="s">
        <v>1326</v>
      </c>
      <c r="D523" s="3" t="s">
        <v>2059</v>
      </c>
      <c r="E523" s="3" t="s">
        <v>27</v>
      </c>
      <c r="F523" s="4">
        <v>4</v>
      </c>
      <c r="G523" s="17" t="e">
        <f t="shared" si="80"/>
        <v>#REF!</v>
      </c>
      <c r="H523" s="20" t="e">
        <f t="shared" si="81"/>
        <v>#REF!</v>
      </c>
      <c r="I523" s="30"/>
      <c r="K523" s="16">
        <v>150</v>
      </c>
      <c r="L523" s="14" t="e">
        <f t="shared" si="73"/>
        <v>#REF!</v>
      </c>
      <c r="M523" s="14">
        <v>1850</v>
      </c>
      <c r="N523" s="14" t="e">
        <f t="shared" si="74"/>
        <v>#REF!</v>
      </c>
      <c r="O523" s="14"/>
      <c r="P523" s="14" t="e">
        <f t="shared" si="75"/>
        <v>#REF!</v>
      </c>
      <c r="Q523" s="14">
        <f t="shared" si="76"/>
        <v>600</v>
      </c>
      <c r="R523" s="14">
        <f t="shared" si="77"/>
        <v>7400</v>
      </c>
      <c r="S523" s="14">
        <f t="shared" si="78"/>
        <v>0</v>
      </c>
      <c r="T523" s="15" t="e">
        <f t="shared" si="79"/>
        <v>#REF!</v>
      </c>
    </row>
    <row r="524" spans="1:20" ht="16.5">
      <c r="A524" s="3" t="s">
        <v>2060</v>
      </c>
      <c r="B524" s="3" t="s">
        <v>2058</v>
      </c>
      <c r="C524" s="3" t="s">
        <v>1326</v>
      </c>
      <c r="D524" s="3" t="s">
        <v>2061</v>
      </c>
      <c r="E524" s="3" t="s">
        <v>27</v>
      </c>
      <c r="F524" s="4">
        <v>2</v>
      </c>
      <c r="G524" s="17" t="e">
        <f t="shared" si="80"/>
        <v>#REF!</v>
      </c>
      <c r="H524" s="20" t="e">
        <f t="shared" si="81"/>
        <v>#REF!</v>
      </c>
      <c r="I524" s="30"/>
      <c r="K524" s="16">
        <v>150</v>
      </c>
      <c r="L524" s="14" t="e">
        <f t="shared" si="73"/>
        <v>#REF!</v>
      </c>
      <c r="M524" s="14">
        <v>1850</v>
      </c>
      <c r="N524" s="14" t="e">
        <f t="shared" si="74"/>
        <v>#REF!</v>
      </c>
      <c r="O524" s="14"/>
      <c r="P524" s="14" t="e">
        <f t="shared" si="75"/>
        <v>#REF!</v>
      </c>
      <c r="Q524" s="14">
        <f t="shared" si="76"/>
        <v>300</v>
      </c>
      <c r="R524" s="14">
        <f t="shared" si="77"/>
        <v>3700</v>
      </c>
      <c r="S524" s="14">
        <f t="shared" si="78"/>
        <v>0</v>
      </c>
      <c r="T524" s="15" t="e">
        <f t="shared" si="79"/>
        <v>#REF!</v>
      </c>
    </row>
    <row r="525" spans="1:20" ht="33">
      <c r="A525" s="3" t="s">
        <v>2062</v>
      </c>
      <c r="B525" s="3" t="s">
        <v>2063</v>
      </c>
      <c r="C525" s="3" t="s">
        <v>1326</v>
      </c>
      <c r="D525" s="3" t="s">
        <v>2064</v>
      </c>
      <c r="E525" s="3" t="s">
        <v>27</v>
      </c>
      <c r="F525" s="4">
        <v>2</v>
      </c>
      <c r="G525" s="17" t="e">
        <f t="shared" si="80"/>
        <v>#REF!</v>
      </c>
      <c r="H525" s="20" t="e">
        <f t="shared" si="81"/>
        <v>#REF!</v>
      </c>
      <c r="I525" s="30"/>
      <c r="K525" s="16">
        <v>150</v>
      </c>
      <c r="L525" s="14" t="e">
        <f t="shared" si="73"/>
        <v>#REF!</v>
      </c>
      <c r="M525" s="14">
        <v>3200</v>
      </c>
      <c r="N525" s="14" t="e">
        <f t="shared" si="74"/>
        <v>#REF!</v>
      </c>
      <c r="O525" s="14"/>
      <c r="P525" s="14" t="e">
        <f t="shared" si="75"/>
        <v>#REF!</v>
      </c>
      <c r="Q525" s="14">
        <f t="shared" si="76"/>
        <v>300</v>
      </c>
      <c r="R525" s="14">
        <f t="shared" si="77"/>
        <v>6400</v>
      </c>
      <c r="S525" s="14">
        <f t="shared" si="78"/>
        <v>0</v>
      </c>
      <c r="T525" s="15" t="e">
        <f t="shared" si="79"/>
        <v>#REF!</v>
      </c>
    </row>
    <row r="526" spans="1:20" ht="28.5">
      <c r="A526" s="6"/>
      <c r="B526" s="6"/>
      <c r="C526" s="6"/>
      <c r="D526" s="6" t="s">
        <v>2065</v>
      </c>
      <c r="E526" s="6"/>
      <c r="F526" s="6"/>
      <c r="G526" s="6"/>
      <c r="H526" s="21"/>
      <c r="I526" s="31"/>
      <c r="K526" s="16"/>
      <c r="L526" s="14" t="e">
        <f t="shared" si="73"/>
        <v>#REF!</v>
      </c>
      <c r="M526" s="14"/>
      <c r="N526" s="14" t="e">
        <f t="shared" si="74"/>
        <v>#REF!</v>
      </c>
      <c r="O526" s="14"/>
      <c r="P526" s="14" t="e">
        <f t="shared" si="75"/>
        <v>#REF!</v>
      </c>
      <c r="Q526" s="14">
        <f t="shared" si="76"/>
        <v>0</v>
      </c>
      <c r="R526" s="14">
        <f t="shared" si="77"/>
        <v>0</v>
      </c>
      <c r="S526" s="14">
        <f t="shared" si="78"/>
        <v>0</v>
      </c>
      <c r="T526" s="15" t="e">
        <f t="shared" si="79"/>
        <v>#REF!</v>
      </c>
    </row>
    <row r="527" spans="1:20">
      <c r="A527" s="2" t="s">
        <v>2066</v>
      </c>
      <c r="B527" s="2"/>
      <c r="C527" s="2"/>
      <c r="D527" s="2" t="s">
        <v>2067</v>
      </c>
      <c r="E527" s="2"/>
      <c r="F527" s="2"/>
      <c r="G527" s="2"/>
      <c r="H527" s="19"/>
      <c r="I527" s="29"/>
      <c r="K527" s="16"/>
      <c r="L527" s="14" t="e">
        <f t="shared" si="73"/>
        <v>#REF!</v>
      </c>
      <c r="M527" s="14"/>
      <c r="N527" s="14" t="e">
        <f t="shared" si="74"/>
        <v>#REF!</v>
      </c>
      <c r="O527" s="14"/>
      <c r="P527" s="14" t="e">
        <f t="shared" si="75"/>
        <v>#REF!</v>
      </c>
      <c r="Q527" s="14">
        <f t="shared" si="76"/>
        <v>0</v>
      </c>
      <c r="R527" s="14">
        <f t="shared" si="77"/>
        <v>0</v>
      </c>
      <c r="S527" s="14">
        <f t="shared" si="78"/>
        <v>0</v>
      </c>
      <c r="T527" s="15" t="e">
        <f t="shared" si="79"/>
        <v>#REF!</v>
      </c>
    </row>
    <row r="528" spans="1:20" ht="16.5">
      <c r="A528" s="3" t="s">
        <v>2068</v>
      </c>
      <c r="B528" s="3" t="s">
        <v>2069</v>
      </c>
      <c r="C528" s="3" t="s">
        <v>1326</v>
      </c>
      <c r="D528" s="3" t="s">
        <v>2070</v>
      </c>
      <c r="E528" s="3" t="s">
        <v>27</v>
      </c>
      <c r="F528" s="4">
        <v>1</v>
      </c>
      <c r="G528" s="17" t="e">
        <f t="shared" si="80"/>
        <v>#REF!</v>
      </c>
      <c r="H528" s="20" t="e">
        <f t="shared" si="81"/>
        <v>#REF!</v>
      </c>
      <c r="I528" s="30"/>
      <c r="K528" s="16">
        <v>150</v>
      </c>
      <c r="L528" s="14" t="e">
        <f t="shared" si="73"/>
        <v>#REF!</v>
      </c>
      <c r="M528" s="14">
        <v>4500</v>
      </c>
      <c r="N528" s="14" t="e">
        <f t="shared" si="74"/>
        <v>#REF!</v>
      </c>
      <c r="O528" s="14"/>
      <c r="P528" s="14" t="e">
        <f t="shared" si="75"/>
        <v>#REF!</v>
      </c>
      <c r="Q528" s="14">
        <f t="shared" si="76"/>
        <v>150</v>
      </c>
      <c r="R528" s="14">
        <f t="shared" si="77"/>
        <v>4500</v>
      </c>
      <c r="S528" s="14">
        <f t="shared" si="78"/>
        <v>0</v>
      </c>
      <c r="T528" s="15" t="e">
        <f t="shared" si="79"/>
        <v>#REF!</v>
      </c>
    </row>
    <row r="529" spans="1:20" ht="16.5">
      <c r="A529" s="3" t="s">
        <v>2071</v>
      </c>
      <c r="B529" s="3" t="s">
        <v>680</v>
      </c>
      <c r="C529" s="3" t="s">
        <v>1326</v>
      </c>
      <c r="D529" s="3" t="s">
        <v>2072</v>
      </c>
      <c r="E529" s="3" t="s">
        <v>27</v>
      </c>
      <c r="F529" s="4">
        <v>2</v>
      </c>
      <c r="G529" s="17" t="e">
        <f t="shared" si="80"/>
        <v>#REF!</v>
      </c>
      <c r="H529" s="20" t="e">
        <f t="shared" si="81"/>
        <v>#REF!</v>
      </c>
      <c r="I529" s="30"/>
      <c r="K529" s="16">
        <v>100</v>
      </c>
      <c r="L529" s="14" t="e">
        <f t="shared" si="73"/>
        <v>#REF!</v>
      </c>
      <c r="M529" s="14">
        <v>650</v>
      </c>
      <c r="N529" s="14" t="e">
        <f t="shared" si="74"/>
        <v>#REF!</v>
      </c>
      <c r="O529" s="14"/>
      <c r="P529" s="14" t="e">
        <f t="shared" si="75"/>
        <v>#REF!</v>
      </c>
      <c r="Q529" s="14">
        <f t="shared" si="76"/>
        <v>200</v>
      </c>
      <c r="R529" s="14">
        <f t="shared" si="77"/>
        <v>1300</v>
      </c>
      <c r="S529" s="14">
        <f t="shared" si="78"/>
        <v>0</v>
      </c>
      <c r="T529" s="15" t="e">
        <f t="shared" si="79"/>
        <v>#REF!</v>
      </c>
    </row>
    <row r="530" spans="1:20" ht="16.5">
      <c r="A530" s="3" t="s">
        <v>2073</v>
      </c>
      <c r="B530" s="3" t="s">
        <v>2074</v>
      </c>
      <c r="C530" s="3" t="s">
        <v>1326</v>
      </c>
      <c r="D530" s="3" t="s">
        <v>2075</v>
      </c>
      <c r="E530" s="3" t="s">
        <v>27</v>
      </c>
      <c r="F530" s="4">
        <v>3</v>
      </c>
      <c r="G530" s="17" t="e">
        <f t="shared" si="80"/>
        <v>#REF!</v>
      </c>
      <c r="H530" s="20" t="e">
        <f t="shared" si="81"/>
        <v>#REF!</v>
      </c>
      <c r="I530" s="30"/>
      <c r="K530" s="16">
        <v>100</v>
      </c>
      <c r="L530" s="14" t="e">
        <f t="shared" si="73"/>
        <v>#REF!</v>
      </c>
      <c r="M530" s="14">
        <v>4000</v>
      </c>
      <c r="N530" s="14" t="e">
        <f t="shared" si="74"/>
        <v>#REF!</v>
      </c>
      <c r="O530" s="14"/>
      <c r="P530" s="14" t="e">
        <f t="shared" si="75"/>
        <v>#REF!</v>
      </c>
      <c r="Q530" s="14">
        <f t="shared" si="76"/>
        <v>300</v>
      </c>
      <c r="R530" s="14">
        <f t="shared" si="77"/>
        <v>12000</v>
      </c>
      <c r="S530" s="14">
        <f t="shared" si="78"/>
        <v>0</v>
      </c>
      <c r="T530" s="15" t="e">
        <f t="shared" si="79"/>
        <v>#REF!</v>
      </c>
    </row>
    <row r="531" spans="1:20" ht="33">
      <c r="A531" s="3" t="s">
        <v>2076</v>
      </c>
      <c r="B531" s="3" t="s">
        <v>2077</v>
      </c>
      <c r="C531" s="3" t="s">
        <v>1326</v>
      </c>
      <c r="D531" s="3" t="s">
        <v>2078</v>
      </c>
      <c r="E531" s="3" t="s">
        <v>27</v>
      </c>
      <c r="F531" s="4">
        <v>1</v>
      </c>
      <c r="G531" s="17" t="e">
        <f t="shared" si="80"/>
        <v>#REF!</v>
      </c>
      <c r="H531" s="20" t="e">
        <f t="shared" si="81"/>
        <v>#REF!</v>
      </c>
      <c r="I531" s="30"/>
      <c r="K531" s="16">
        <v>100</v>
      </c>
      <c r="L531" s="14" t="e">
        <f t="shared" si="73"/>
        <v>#REF!</v>
      </c>
      <c r="M531" s="14">
        <v>1500</v>
      </c>
      <c r="N531" s="14" t="e">
        <f t="shared" si="74"/>
        <v>#REF!</v>
      </c>
      <c r="O531" s="14"/>
      <c r="P531" s="14" t="e">
        <f t="shared" si="75"/>
        <v>#REF!</v>
      </c>
      <c r="Q531" s="14">
        <f t="shared" si="76"/>
        <v>100</v>
      </c>
      <c r="R531" s="14">
        <f t="shared" si="77"/>
        <v>1500</v>
      </c>
      <c r="S531" s="14">
        <f t="shared" si="78"/>
        <v>0</v>
      </c>
      <c r="T531" s="15" t="e">
        <f t="shared" si="79"/>
        <v>#REF!</v>
      </c>
    </row>
    <row r="532" spans="1:20" ht="33">
      <c r="A532" s="3" t="s">
        <v>2079</v>
      </c>
      <c r="B532" s="3" t="s">
        <v>2080</v>
      </c>
      <c r="C532" s="3" t="s">
        <v>1326</v>
      </c>
      <c r="D532" s="3" t="s">
        <v>2081</v>
      </c>
      <c r="E532" s="3" t="s">
        <v>27</v>
      </c>
      <c r="F532" s="4">
        <v>1</v>
      </c>
      <c r="G532" s="17" t="e">
        <f t="shared" si="80"/>
        <v>#REF!</v>
      </c>
      <c r="H532" s="20" t="e">
        <f t="shared" si="81"/>
        <v>#REF!</v>
      </c>
      <c r="I532" s="30"/>
      <c r="K532" s="16">
        <v>50</v>
      </c>
      <c r="L532" s="14" t="e">
        <f t="shared" si="73"/>
        <v>#REF!</v>
      </c>
      <c r="M532" s="14">
        <v>2800</v>
      </c>
      <c r="N532" s="14" t="e">
        <f t="shared" si="74"/>
        <v>#REF!</v>
      </c>
      <c r="O532" s="14"/>
      <c r="P532" s="14" t="e">
        <f t="shared" si="75"/>
        <v>#REF!</v>
      </c>
      <c r="Q532" s="14">
        <f t="shared" si="76"/>
        <v>50</v>
      </c>
      <c r="R532" s="14">
        <f t="shared" si="77"/>
        <v>2800</v>
      </c>
      <c r="S532" s="14">
        <f t="shared" si="78"/>
        <v>0</v>
      </c>
      <c r="T532" s="15" t="e">
        <f t="shared" si="79"/>
        <v>#REF!</v>
      </c>
    </row>
    <row r="533" spans="1:20" ht="16.5">
      <c r="A533" s="3" t="s">
        <v>2082</v>
      </c>
      <c r="B533" s="3" t="s">
        <v>2080</v>
      </c>
      <c r="C533" s="3" t="s">
        <v>1326</v>
      </c>
      <c r="D533" s="3" t="s">
        <v>2083</v>
      </c>
      <c r="E533" s="3" t="s">
        <v>27</v>
      </c>
      <c r="F533" s="4">
        <v>2</v>
      </c>
      <c r="G533" s="17" t="e">
        <f t="shared" si="80"/>
        <v>#REF!</v>
      </c>
      <c r="H533" s="20" t="e">
        <f t="shared" si="81"/>
        <v>#REF!</v>
      </c>
      <c r="I533" s="30"/>
      <c r="K533" s="16">
        <v>80</v>
      </c>
      <c r="L533" s="14" t="e">
        <f t="shared" si="73"/>
        <v>#REF!</v>
      </c>
      <c r="M533" s="14">
        <v>1200</v>
      </c>
      <c r="N533" s="14" t="e">
        <f t="shared" si="74"/>
        <v>#REF!</v>
      </c>
      <c r="O533" s="14"/>
      <c r="P533" s="14" t="e">
        <f t="shared" si="75"/>
        <v>#REF!</v>
      </c>
      <c r="Q533" s="14">
        <f t="shared" si="76"/>
        <v>160</v>
      </c>
      <c r="R533" s="14">
        <f t="shared" si="77"/>
        <v>2400</v>
      </c>
      <c r="S533" s="14">
        <f t="shared" si="78"/>
        <v>0</v>
      </c>
      <c r="T533" s="15" t="e">
        <f t="shared" si="79"/>
        <v>#REF!</v>
      </c>
    </row>
    <row r="534" spans="1:20" ht="16.5">
      <c r="A534" s="3" t="s">
        <v>2084</v>
      </c>
      <c r="B534" s="3" t="s">
        <v>680</v>
      </c>
      <c r="C534" s="3" t="s">
        <v>1326</v>
      </c>
      <c r="D534" s="3" t="s">
        <v>2041</v>
      </c>
      <c r="E534" s="3" t="s">
        <v>27</v>
      </c>
      <c r="F534" s="4">
        <v>2</v>
      </c>
      <c r="G534" s="17" t="e">
        <f t="shared" si="80"/>
        <v>#REF!</v>
      </c>
      <c r="H534" s="20" t="e">
        <f t="shared" si="81"/>
        <v>#REF!</v>
      </c>
      <c r="I534" s="30"/>
      <c r="K534" s="16">
        <v>80</v>
      </c>
      <c r="L534" s="14" t="e">
        <f t="shared" si="73"/>
        <v>#REF!</v>
      </c>
      <c r="M534" s="14">
        <v>650</v>
      </c>
      <c r="N534" s="14" t="e">
        <f t="shared" si="74"/>
        <v>#REF!</v>
      </c>
      <c r="O534" s="14"/>
      <c r="P534" s="14" t="e">
        <f t="shared" si="75"/>
        <v>#REF!</v>
      </c>
      <c r="Q534" s="14">
        <f t="shared" si="76"/>
        <v>160</v>
      </c>
      <c r="R534" s="14">
        <f t="shared" si="77"/>
        <v>1300</v>
      </c>
      <c r="S534" s="14">
        <f t="shared" si="78"/>
        <v>0</v>
      </c>
      <c r="T534" s="15" t="e">
        <f t="shared" si="79"/>
        <v>#REF!</v>
      </c>
    </row>
    <row r="535" spans="1:20" ht="16.5">
      <c r="A535" s="3" t="s">
        <v>2085</v>
      </c>
      <c r="B535" s="3" t="s">
        <v>2086</v>
      </c>
      <c r="C535" s="3" t="s">
        <v>1326</v>
      </c>
      <c r="D535" s="3" t="s">
        <v>2087</v>
      </c>
      <c r="E535" s="3" t="s">
        <v>27</v>
      </c>
      <c r="F535" s="4">
        <v>1</v>
      </c>
      <c r="G535" s="17" t="e">
        <f t="shared" si="80"/>
        <v>#REF!</v>
      </c>
      <c r="H535" s="20" t="e">
        <f t="shared" si="81"/>
        <v>#REF!</v>
      </c>
      <c r="I535" s="30"/>
      <c r="K535" s="16">
        <v>150</v>
      </c>
      <c r="L535" s="14" t="e">
        <f t="shared" si="73"/>
        <v>#REF!</v>
      </c>
      <c r="M535" s="14">
        <v>3800</v>
      </c>
      <c r="N535" s="14" t="e">
        <f t="shared" si="74"/>
        <v>#REF!</v>
      </c>
      <c r="O535" s="14"/>
      <c r="P535" s="14" t="e">
        <f t="shared" si="75"/>
        <v>#REF!</v>
      </c>
      <c r="Q535" s="14">
        <f t="shared" si="76"/>
        <v>150</v>
      </c>
      <c r="R535" s="14">
        <f t="shared" si="77"/>
        <v>3800</v>
      </c>
      <c r="S535" s="14">
        <f t="shared" si="78"/>
        <v>0</v>
      </c>
      <c r="T535" s="15" t="e">
        <f t="shared" si="79"/>
        <v>#REF!</v>
      </c>
    </row>
    <row r="536" spans="1:20">
      <c r="A536" s="6"/>
      <c r="B536" s="6"/>
      <c r="C536" s="6"/>
      <c r="D536" s="6" t="s">
        <v>2088</v>
      </c>
      <c r="E536" s="6"/>
      <c r="F536" s="6"/>
      <c r="G536" s="6"/>
      <c r="H536" s="21"/>
      <c r="I536" s="31"/>
      <c r="K536" s="16"/>
      <c r="L536" s="14" t="e">
        <f t="shared" si="73"/>
        <v>#REF!</v>
      </c>
      <c r="M536" s="14"/>
      <c r="N536" s="14" t="e">
        <f t="shared" si="74"/>
        <v>#REF!</v>
      </c>
      <c r="O536" s="14"/>
      <c r="P536" s="14" t="e">
        <f t="shared" si="75"/>
        <v>#REF!</v>
      </c>
      <c r="Q536" s="14">
        <f t="shared" si="76"/>
        <v>0</v>
      </c>
      <c r="R536" s="14">
        <f t="shared" si="77"/>
        <v>0</v>
      </c>
      <c r="S536" s="14">
        <f t="shared" si="78"/>
        <v>0</v>
      </c>
      <c r="T536" s="15" t="e">
        <f t="shared" si="79"/>
        <v>#REF!</v>
      </c>
    </row>
    <row r="537" spans="1:20">
      <c r="A537" s="2" t="s">
        <v>2089</v>
      </c>
      <c r="B537" s="2"/>
      <c r="C537" s="2"/>
      <c r="D537" s="2" t="s">
        <v>2090</v>
      </c>
      <c r="E537" s="2"/>
      <c r="F537" s="2"/>
      <c r="G537" s="2"/>
      <c r="H537" s="19"/>
      <c r="I537" s="29"/>
      <c r="K537" s="16"/>
      <c r="L537" s="14" t="e">
        <f t="shared" si="73"/>
        <v>#REF!</v>
      </c>
      <c r="M537" s="14"/>
      <c r="N537" s="14" t="e">
        <f t="shared" si="74"/>
        <v>#REF!</v>
      </c>
      <c r="O537" s="14"/>
      <c r="P537" s="14" t="e">
        <f t="shared" si="75"/>
        <v>#REF!</v>
      </c>
      <c r="Q537" s="14">
        <f t="shared" si="76"/>
        <v>0</v>
      </c>
      <c r="R537" s="14">
        <f t="shared" si="77"/>
        <v>0</v>
      </c>
      <c r="S537" s="14">
        <f t="shared" si="78"/>
        <v>0</v>
      </c>
      <c r="T537" s="15" t="e">
        <f t="shared" si="79"/>
        <v>#REF!</v>
      </c>
    </row>
    <row r="538" spans="1:20" ht="33">
      <c r="A538" s="3" t="s">
        <v>2091</v>
      </c>
      <c r="B538" s="3" t="s">
        <v>1446</v>
      </c>
      <c r="C538" s="3" t="s">
        <v>1326</v>
      </c>
      <c r="D538" s="3" t="s">
        <v>2092</v>
      </c>
      <c r="E538" s="3" t="s">
        <v>27</v>
      </c>
      <c r="F538" s="4">
        <v>1</v>
      </c>
      <c r="G538" s="17" t="e">
        <f t="shared" si="80"/>
        <v>#REF!</v>
      </c>
      <c r="H538" s="20" t="e">
        <f t="shared" si="81"/>
        <v>#REF!</v>
      </c>
      <c r="I538" s="30"/>
      <c r="K538" s="16">
        <v>500</v>
      </c>
      <c r="L538" s="14" t="e">
        <f t="shared" si="73"/>
        <v>#REF!</v>
      </c>
      <c r="M538" s="14">
        <v>2500</v>
      </c>
      <c r="N538" s="14" t="e">
        <f t="shared" si="74"/>
        <v>#REF!</v>
      </c>
      <c r="O538" s="14"/>
      <c r="P538" s="14" t="e">
        <f t="shared" si="75"/>
        <v>#REF!</v>
      </c>
      <c r="Q538" s="14">
        <f t="shared" si="76"/>
        <v>500</v>
      </c>
      <c r="R538" s="14">
        <f t="shared" si="77"/>
        <v>2500</v>
      </c>
      <c r="S538" s="14">
        <f t="shared" si="78"/>
        <v>0</v>
      </c>
      <c r="T538" s="15" t="e">
        <f t="shared" si="79"/>
        <v>#REF!</v>
      </c>
    </row>
    <row r="539" spans="1:20" ht="16.5">
      <c r="A539" s="3" t="s">
        <v>2093</v>
      </c>
      <c r="B539" s="3" t="s">
        <v>2094</v>
      </c>
      <c r="C539" s="3" t="s">
        <v>1326</v>
      </c>
      <c r="D539" s="3" t="s">
        <v>2095</v>
      </c>
      <c r="E539" s="3" t="s">
        <v>27</v>
      </c>
      <c r="F539" s="4">
        <v>2</v>
      </c>
      <c r="G539" s="17" t="e">
        <f t="shared" si="80"/>
        <v>#REF!</v>
      </c>
      <c r="H539" s="20" t="e">
        <f t="shared" si="81"/>
        <v>#REF!</v>
      </c>
      <c r="I539" s="30"/>
      <c r="K539" s="16">
        <v>150</v>
      </c>
      <c r="L539" s="14" t="e">
        <f t="shared" si="73"/>
        <v>#REF!</v>
      </c>
      <c r="M539" s="14">
        <v>2850</v>
      </c>
      <c r="N539" s="14" t="e">
        <f t="shared" si="74"/>
        <v>#REF!</v>
      </c>
      <c r="O539" s="14"/>
      <c r="P539" s="14" t="e">
        <f t="shared" si="75"/>
        <v>#REF!</v>
      </c>
      <c r="Q539" s="14">
        <f t="shared" si="76"/>
        <v>300</v>
      </c>
      <c r="R539" s="14">
        <f t="shared" si="77"/>
        <v>5700</v>
      </c>
      <c r="S539" s="14">
        <f t="shared" si="78"/>
        <v>0</v>
      </c>
      <c r="T539" s="15" t="e">
        <f t="shared" si="79"/>
        <v>#REF!</v>
      </c>
    </row>
    <row r="540" spans="1:20" ht="16.5">
      <c r="A540" s="3" t="s">
        <v>2096</v>
      </c>
      <c r="B540" s="3" t="s">
        <v>1518</v>
      </c>
      <c r="C540" s="3" t="s">
        <v>1326</v>
      </c>
      <c r="D540" s="3" t="s">
        <v>2097</v>
      </c>
      <c r="E540" s="3" t="s">
        <v>25</v>
      </c>
      <c r="F540" s="4">
        <v>250</v>
      </c>
      <c r="G540" s="17" t="e">
        <f t="shared" si="80"/>
        <v>#REF!</v>
      </c>
      <c r="H540" s="20" t="e">
        <f t="shared" si="81"/>
        <v>#REF!</v>
      </c>
      <c r="I540" s="30"/>
      <c r="K540" s="16">
        <v>3</v>
      </c>
      <c r="L540" s="14" t="e">
        <f t="shared" si="73"/>
        <v>#REF!</v>
      </c>
      <c r="M540" s="14">
        <v>2.5</v>
      </c>
      <c r="N540" s="14" t="e">
        <f t="shared" si="74"/>
        <v>#REF!</v>
      </c>
      <c r="O540" s="14"/>
      <c r="P540" s="14" t="e">
        <f t="shared" si="75"/>
        <v>#REF!</v>
      </c>
      <c r="Q540" s="14">
        <f t="shared" si="76"/>
        <v>750</v>
      </c>
      <c r="R540" s="14">
        <f t="shared" si="77"/>
        <v>625</v>
      </c>
      <c r="S540" s="14">
        <f t="shared" si="78"/>
        <v>0</v>
      </c>
      <c r="T540" s="15" t="e">
        <f t="shared" si="79"/>
        <v>#REF!</v>
      </c>
    </row>
    <row r="541" spans="1:20" ht="33">
      <c r="A541" s="3" t="s">
        <v>2098</v>
      </c>
      <c r="B541" s="3" t="s">
        <v>1866</v>
      </c>
      <c r="C541" s="3" t="s">
        <v>1326</v>
      </c>
      <c r="D541" s="3" t="s">
        <v>2099</v>
      </c>
      <c r="E541" s="3" t="s">
        <v>25</v>
      </c>
      <c r="F541" s="4">
        <v>100</v>
      </c>
      <c r="G541" s="17" t="e">
        <f t="shared" si="80"/>
        <v>#REF!</v>
      </c>
      <c r="H541" s="20" t="e">
        <f t="shared" si="81"/>
        <v>#REF!</v>
      </c>
      <c r="I541" s="30"/>
      <c r="K541" s="16">
        <v>3</v>
      </c>
      <c r="L541" s="14" t="e">
        <f t="shared" si="73"/>
        <v>#REF!</v>
      </c>
      <c r="M541" s="14">
        <v>2.5</v>
      </c>
      <c r="N541" s="14" t="e">
        <f t="shared" si="74"/>
        <v>#REF!</v>
      </c>
      <c r="O541" s="14"/>
      <c r="P541" s="14" t="e">
        <f t="shared" si="75"/>
        <v>#REF!</v>
      </c>
      <c r="Q541" s="14">
        <f t="shared" si="76"/>
        <v>300</v>
      </c>
      <c r="R541" s="14">
        <f t="shared" si="77"/>
        <v>250</v>
      </c>
      <c r="S541" s="14">
        <f t="shared" si="78"/>
        <v>0</v>
      </c>
      <c r="T541" s="15" t="e">
        <f t="shared" si="79"/>
        <v>#REF!</v>
      </c>
    </row>
    <row r="542" spans="1:20" ht="16.5">
      <c r="A542" s="3" t="s">
        <v>2100</v>
      </c>
      <c r="B542" s="3" t="s">
        <v>1371</v>
      </c>
      <c r="C542" s="3" t="s">
        <v>1326</v>
      </c>
      <c r="D542" s="3" t="s">
        <v>2101</v>
      </c>
      <c r="E542" s="3" t="s">
        <v>25</v>
      </c>
      <c r="F542" s="4">
        <v>240</v>
      </c>
      <c r="G542" s="17" t="e">
        <f t="shared" si="80"/>
        <v>#REF!</v>
      </c>
      <c r="H542" s="20" t="e">
        <f t="shared" si="81"/>
        <v>#REF!</v>
      </c>
      <c r="I542" s="30"/>
      <c r="K542" s="16">
        <v>3</v>
      </c>
      <c r="L542" s="14" t="e">
        <f t="shared" si="73"/>
        <v>#REF!</v>
      </c>
      <c r="M542" s="14">
        <v>6.5</v>
      </c>
      <c r="N542" s="14" t="e">
        <f t="shared" si="74"/>
        <v>#REF!</v>
      </c>
      <c r="O542" s="14"/>
      <c r="P542" s="14" t="e">
        <f t="shared" si="75"/>
        <v>#REF!</v>
      </c>
      <c r="Q542" s="14">
        <f t="shared" si="76"/>
        <v>720</v>
      </c>
      <c r="R542" s="14">
        <f t="shared" si="77"/>
        <v>1560</v>
      </c>
      <c r="S542" s="14">
        <f t="shared" si="78"/>
        <v>0</v>
      </c>
      <c r="T542" s="15" t="e">
        <f t="shared" si="79"/>
        <v>#REF!</v>
      </c>
    </row>
    <row r="543" spans="1:20" ht="16.5">
      <c r="A543" s="3" t="s">
        <v>2102</v>
      </c>
      <c r="B543" s="3" t="s">
        <v>1371</v>
      </c>
      <c r="C543" s="3" t="s">
        <v>1326</v>
      </c>
      <c r="D543" s="3" t="s">
        <v>2103</v>
      </c>
      <c r="E543" s="3" t="s">
        <v>25</v>
      </c>
      <c r="F543" s="4">
        <v>100</v>
      </c>
      <c r="G543" s="17" t="e">
        <f t="shared" si="80"/>
        <v>#REF!</v>
      </c>
      <c r="H543" s="20" t="e">
        <f t="shared" si="81"/>
        <v>#REF!</v>
      </c>
      <c r="I543" s="30"/>
      <c r="K543" s="16">
        <v>3</v>
      </c>
      <c r="L543" s="14" t="e">
        <f t="shared" si="73"/>
        <v>#REF!</v>
      </c>
      <c r="M543" s="14">
        <v>4.5</v>
      </c>
      <c r="N543" s="14" t="e">
        <f t="shared" si="74"/>
        <v>#REF!</v>
      </c>
      <c r="O543" s="14"/>
      <c r="P543" s="14" t="e">
        <f t="shared" si="75"/>
        <v>#REF!</v>
      </c>
      <c r="Q543" s="14">
        <f t="shared" si="76"/>
        <v>300</v>
      </c>
      <c r="R543" s="14">
        <f t="shared" si="77"/>
        <v>450</v>
      </c>
      <c r="S543" s="14">
        <f t="shared" si="78"/>
        <v>0</v>
      </c>
      <c r="T543" s="15" t="e">
        <f t="shared" si="79"/>
        <v>#REF!</v>
      </c>
    </row>
    <row r="544" spans="1:20" ht="16.5">
      <c r="A544" s="3" t="s">
        <v>2104</v>
      </c>
      <c r="B544" s="3" t="s">
        <v>1371</v>
      </c>
      <c r="C544" s="3" t="s">
        <v>1326</v>
      </c>
      <c r="D544" s="3" t="s">
        <v>2105</v>
      </c>
      <c r="E544" s="3" t="s">
        <v>25</v>
      </c>
      <c r="F544" s="4">
        <v>195</v>
      </c>
      <c r="G544" s="17" t="e">
        <f t="shared" si="80"/>
        <v>#REF!</v>
      </c>
      <c r="H544" s="20" t="e">
        <f t="shared" si="81"/>
        <v>#REF!</v>
      </c>
      <c r="I544" s="30"/>
      <c r="K544" s="16">
        <v>3</v>
      </c>
      <c r="L544" s="14" t="e">
        <f t="shared" si="73"/>
        <v>#REF!</v>
      </c>
      <c r="M544" s="14">
        <v>2.5</v>
      </c>
      <c r="N544" s="14" t="e">
        <f t="shared" si="74"/>
        <v>#REF!</v>
      </c>
      <c r="O544" s="14"/>
      <c r="P544" s="14" t="e">
        <f t="shared" si="75"/>
        <v>#REF!</v>
      </c>
      <c r="Q544" s="14">
        <f t="shared" si="76"/>
        <v>585</v>
      </c>
      <c r="R544" s="14">
        <f t="shared" si="77"/>
        <v>487.5</v>
      </c>
      <c r="S544" s="14">
        <f t="shared" si="78"/>
        <v>0</v>
      </c>
      <c r="T544" s="15" t="e">
        <f t="shared" si="79"/>
        <v>#REF!</v>
      </c>
    </row>
    <row r="545" spans="1:20" ht="16.5">
      <c r="A545" s="3" t="s">
        <v>2106</v>
      </c>
      <c r="B545" s="3" t="s">
        <v>2107</v>
      </c>
      <c r="C545" s="3" t="s">
        <v>1326</v>
      </c>
      <c r="D545" s="3" t="s">
        <v>2108</v>
      </c>
      <c r="E545" s="3" t="s">
        <v>1670</v>
      </c>
      <c r="F545" s="4">
        <v>12</v>
      </c>
      <c r="G545" s="17" t="e">
        <f t="shared" si="80"/>
        <v>#REF!</v>
      </c>
      <c r="H545" s="20" t="e">
        <f t="shared" si="81"/>
        <v>#REF!</v>
      </c>
      <c r="I545" s="30"/>
      <c r="K545" s="16">
        <v>15</v>
      </c>
      <c r="L545" s="14" t="e">
        <f t="shared" si="73"/>
        <v>#REF!</v>
      </c>
      <c r="M545" s="14"/>
      <c r="N545" s="14" t="e">
        <f t="shared" si="74"/>
        <v>#REF!</v>
      </c>
      <c r="O545" s="14"/>
      <c r="P545" s="14" t="e">
        <f t="shared" si="75"/>
        <v>#REF!</v>
      </c>
      <c r="Q545" s="14">
        <f t="shared" si="76"/>
        <v>180</v>
      </c>
      <c r="R545" s="14">
        <f t="shared" si="77"/>
        <v>0</v>
      </c>
      <c r="S545" s="14">
        <f t="shared" si="78"/>
        <v>0</v>
      </c>
      <c r="T545" s="15" t="e">
        <f t="shared" si="79"/>
        <v>#REF!</v>
      </c>
    </row>
    <row r="546" spans="1:20">
      <c r="A546" s="6"/>
      <c r="B546" s="6"/>
      <c r="C546" s="6"/>
      <c r="D546" s="6" t="s">
        <v>2109</v>
      </c>
      <c r="E546" s="6"/>
      <c r="F546" s="6"/>
      <c r="G546" s="6"/>
      <c r="H546" s="21"/>
      <c r="I546" s="31"/>
      <c r="K546" s="16"/>
      <c r="L546" s="14" t="e">
        <f t="shared" si="73"/>
        <v>#REF!</v>
      </c>
      <c r="M546" s="14"/>
      <c r="N546" s="14" t="e">
        <f t="shared" si="74"/>
        <v>#REF!</v>
      </c>
      <c r="O546" s="14"/>
      <c r="P546" s="14" t="e">
        <f t="shared" si="75"/>
        <v>#REF!</v>
      </c>
      <c r="Q546" s="14">
        <f t="shared" si="76"/>
        <v>0</v>
      </c>
      <c r="R546" s="14">
        <f t="shared" si="77"/>
        <v>0</v>
      </c>
      <c r="S546" s="14">
        <f t="shared" si="78"/>
        <v>0</v>
      </c>
      <c r="T546" s="15" t="e">
        <f t="shared" si="79"/>
        <v>#REF!</v>
      </c>
    </row>
    <row r="547" spans="1:20" ht="28.5">
      <c r="A547" s="6"/>
      <c r="B547" s="6"/>
      <c r="C547" s="6"/>
      <c r="D547" s="6" t="s">
        <v>2110</v>
      </c>
      <c r="E547" s="6"/>
      <c r="F547" s="6"/>
      <c r="G547" s="6"/>
      <c r="H547" s="21"/>
      <c r="I547" s="31"/>
      <c r="K547" s="16"/>
      <c r="L547" s="14" t="e">
        <f t="shared" si="73"/>
        <v>#REF!</v>
      </c>
      <c r="M547" s="14"/>
      <c r="N547" s="14" t="e">
        <f t="shared" si="74"/>
        <v>#REF!</v>
      </c>
      <c r="O547" s="14"/>
      <c r="P547" s="14" t="e">
        <f t="shared" si="75"/>
        <v>#REF!</v>
      </c>
      <c r="Q547" s="14">
        <f t="shared" si="76"/>
        <v>0</v>
      </c>
      <c r="R547" s="14">
        <f t="shared" si="77"/>
        <v>0</v>
      </c>
      <c r="S547" s="14">
        <f t="shared" si="78"/>
        <v>0</v>
      </c>
      <c r="T547" s="15" t="e">
        <f t="shared" si="79"/>
        <v>#REF!</v>
      </c>
    </row>
    <row r="548" spans="1:20">
      <c r="A548" s="2" t="s">
        <v>2111</v>
      </c>
      <c r="B548" s="2"/>
      <c r="C548" s="2"/>
      <c r="D548" s="2" t="s">
        <v>2112</v>
      </c>
      <c r="E548" s="2"/>
      <c r="F548" s="2"/>
      <c r="G548" s="2"/>
      <c r="H548" s="19"/>
      <c r="I548" s="29"/>
      <c r="K548" s="16"/>
      <c r="L548" s="14" t="e">
        <f t="shared" si="73"/>
        <v>#REF!</v>
      </c>
      <c r="M548" s="14"/>
      <c r="N548" s="14" t="e">
        <f t="shared" si="74"/>
        <v>#REF!</v>
      </c>
      <c r="O548" s="14"/>
      <c r="P548" s="14" t="e">
        <f t="shared" si="75"/>
        <v>#REF!</v>
      </c>
      <c r="Q548" s="14">
        <f t="shared" si="76"/>
        <v>0</v>
      </c>
      <c r="R548" s="14">
        <f t="shared" si="77"/>
        <v>0</v>
      </c>
      <c r="S548" s="14">
        <f t="shared" si="78"/>
        <v>0</v>
      </c>
      <c r="T548" s="15" t="e">
        <f t="shared" si="79"/>
        <v>#REF!</v>
      </c>
    </row>
    <row r="549" spans="1:20">
      <c r="A549" s="2" t="s">
        <v>2113</v>
      </c>
      <c r="B549" s="2"/>
      <c r="C549" s="2"/>
      <c r="D549" s="2" t="s">
        <v>2004</v>
      </c>
      <c r="E549" s="2"/>
      <c r="F549" s="2"/>
      <c r="G549" s="2"/>
      <c r="H549" s="19"/>
      <c r="I549" s="29"/>
      <c r="K549" s="16"/>
      <c r="L549" s="14" t="e">
        <f t="shared" si="73"/>
        <v>#REF!</v>
      </c>
      <c r="M549" s="14"/>
      <c r="N549" s="14" t="e">
        <f t="shared" si="74"/>
        <v>#REF!</v>
      </c>
      <c r="O549" s="14"/>
      <c r="P549" s="14" t="e">
        <f t="shared" si="75"/>
        <v>#REF!</v>
      </c>
      <c r="Q549" s="14">
        <f t="shared" si="76"/>
        <v>0</v>
      </c>
      <c r="R549" s="14">
        <f t="shared" si="77"/>
        <v>0</v>
      </c>
      <c r="S549" s="14">
        <f t="shared" si="78"/>
        <v>0</v>
      </c>
      <c r="T549" s="15" t="e">
        <f t="shared" si="79"/>
        <v>#REF!</v>
      </c>
    </row>
    <row r="550" spans="1:20" ht="33">
      <c r="A550" s="3" t="s">
        <v>2114</v>
      </c>
      <c r="B550" s="3" t="s">
        <v>2006</v>
      </c>
      <c r="C550" s="3" t="s">
        <v>1326</v>
      </c>
      <c r="D550" s="3" t="s">
        <v>2017</v>
      </c>
      <c r="E550" s="3" t="s">
        <v>27</v>
      </c>
      <c r="F550" s="4">
        <v>6</v>
      </c>
      <c r="G550" s="17" t="e">
        <f t="shared" si="80"/>
        <v>#REF!</v>
      </c>
      <c r="H550" s="20" t="e">
        <f t="shared" si="81"/>
        <v>#REF!</v>
      </c>
      <c r="I550" s="30"/>
      <c r="K550" s="16">
        <v>150</v>
      </c>
      <c r="L550" s="14" t="e">
        <f t="shared" si="73"/>
        <v>#REF!</v>
      </c>
      <c r="M550" s="14">
        <v>900</v>
      </c>
      <c r="N550" s="14" t="e">
        <f t="shared" si="74"/>
        <v>#REF!</v>
      </c>
      <c r="O550" s="14"/>
      <c r="P550" s="14" t="e">
        <f t="shared" si="75"/>
        <v>#REF!</v>
      </c>
      <c r="Q550" s="14">
        <f t="shared" si="76"/>
        <v>900</v>
      </c>
      <c r="R550" s="14">
        <f t="shared" si="77"/>
        <v>5400</v>
      </c>
      <c r="S550" s="14">
        <f t="shared" si="78"/>
        <v>0</v>
      </c>
      <c r="T550" s="15" t="e">
        <f t="shared" si="79"/>
        <v>#REF!</v>
      </c>
    </row>
    <row r="551" spans="1:20">
      <c r="A551" s="6"/>
      <c r="B551" s="6"/>
      <c r="C551" s="6"/>
      <c r="D551" s="6" t="s">
        <v>2115</v>
      </c>
      <c r="E551" s="6"/>
      <c r="F551" s="6"/>
      <c r="G551" s="6"/>
      <c r="H551" s="21"/>
      <c r="I551" s="31"/>
      <c r="K551" s="16"/>
      <c r="L551" s="14" t="e">
        <f t="shared" si="73"/>
        <v>#REF!</v>
      </c>
      <c r="M551" s="14"/>
      <c r="N551" s="14" t="e">
        <f t="shared" si="74"/>
        <v>#REF!</v>
      </c>
      <c r="O551" s="14"/>
      <c r="P551" s="14" t="e">
        <f t="shared" si="75"/>
        <v>#REF!</v>
      </c>
      <c r="Q551" s="14">
        <f t="shared" si="76"/>
        <v>0</v>
      </c>
      <c r="R551" s="14">
        <f t="shared" si="77"/>
        <v>0</v>
      </c>
      <c r="S551" s="14">
        <f t="shared" si="78"/>
        <v>0</v>
      </c>
      <c r="T551" s="15" t="e">
        <f t="shared" si="79"/>
        <v>#REF!</v>
      </c>
    </row>
    <row r="552" spans="1:20">
      <c r="A552" s="2" t="s">
        <v>2116</v>
      </c>
      <c r="B552" s="2"/>
      <c r="C552" s="2"/>
      <c r="D552" s="2" t="s">
        <v>2020</v>
      </c>
      <c r="E552" s="2"/>
      <c r="F552" s="2"/>
      <c r="G552" s="2"/>
      <c r="H552" s="19"/>
      <c r="I552" s="29"/>
      <c r="K552" s="16"/>
      <c r="L552" s="14" t="e">
        <f t="shared" si="73"/>
        <v>#REF!</v>
      </c>
      <c r="M552" s="14"/>
      <c r="N552" s="14" t="e">
        <f t="shared" si="74"/>
        <v>#REF!</v>
      </c>
      <c r="O552" s="14"/>
      <c r="P552" s="14" t="e">
        <f t="shared" si="75"/>
        <v>#REF!</v>
      </c>
      <c r="Q552" s="14">
        <f t="shared" si="76"/>
        <v>0</v>
      </c>
      <c r="R552" s="14">
        <f t="shared" si="77"/>
        <v>0</v>
      </c>
      <c r="S552" s="14">
        <f t="shared" si="78"/>
        <v>0</v>
      </c>
      <c r="T552" s="15" t="e">
        <f t="shared" si="79"/>
        <v>#REF!</v>
      </c>
    </row>
    <row r="553" spans="1:20" ht="16.5">
      <c r="A553" s="3" t="s">
        <v>2117</v>
      </c>
      <c r="B553" s="3" t="s">
        <v>2022</v>
      </c>
      <c r="C553" s="3" t="s">
        <v>1326</v>
      </c>
      <c r="D553" s="3" t="s">
        <v>2023</v>
      </c>
      <c r="E553" s="3" t="s">
        <v>27</v>
      </c>
      <c r="F553" s="4">
        <v>1</v>
      </c>
      <c r="G553" s="17" t="e">
        <f t="shared" si="80"/>
        <v>#REF!</v>
      </c>
      <c r="H553" s="20" t="e">
        <f t="shared" si="81"/>
        <v>#REF!</v>
      </c>
      <c r="I553" s="30"/>
      <c r="K553" s="16">
        <v>80</v>
      </c>
      <c r="L553" s="14" t="e">
        <f t="shared" si="73"/>
        <v>#REF!</v>
      </c>
      <c r="M553" s="14">
        <v>1500</v>
      </c>
      <c r="N553" s="14" t="e">
        <f>M553+M553*$U$1</f>
        <v>#REF!</v>
      </c>
      <c r="O553" s="14"/>
      <c r="P553" s="14" t="e">
        <f t="shared" si="75"/>
        <v>#REF!</v>
      </c>
      <c r="Q553" s="14">
        <f t="shared" si="76"/>
        <v>80</v>
      </c>
      <c r="R553" s="14">
        <f t="shared" si="77"/>
        <v>1500</v>
      </c>
      <c r="S553" s="14">
        <f t="shared" si="78"/>
        <v>0</v>
      </c>
      <c r="T553" s="15" t="e">
        <f t="shared" si="79"/>
        <v>#REF!</v>
      </c>
    </row>
    <row r="554" spans="1:20" ht="16.5">
      <c r="A554" s="3" t="s">
        <v>2118</v>
      </c>
      <c r="B554" s="3" t="s">
        <v>2025</v>
      </c>
      <c r="C554" s="3" t="s">
        <v>1326</v>
      </c>
      <c r="D554" s="3" t="s">
        <v>2026</v>
      </c>
      <c r="E554" s="3" t="s">
        <v>27</v>
      </c>
      <c r="F554" s="4">
        <v>1</v>
      </c>
      <c r="G554" s="17" t="e">
        <f t="shared" si="80"/>
        <v>#REF!</v>
      </c>
      <c r="H554" s="20" t="e">
        <f t="shared" si="81"/>
        <v>#REF!</v>
      </c>
      <c r="I554" s="30"/>
      <c r="K554" s="16">
        <v>80</v>
      </c>
      <c r="L554" s="14" t="e">
        <f t="shared" si="73"/>
        <v>#REF!</v>
      </c>
      <c r="M554" s="14">
        <v>1850</v>
      </c>
      <c r="N554" s="14" t="e">
        <f>M554+M554*$U$1</f>
        <v>#REF!</v>
      </c>
      <c r="O554" s="14"/>
      <c r="P554" s="14" t="e">
        <f t="shared" si="75"/>
        <v>#REF!</v>
      </c>
      <c r="Q554" s="14">
        <f t="shared" si="76"/>
        <v>80</v>
      </c>
      <c r="R554" s="14">
        <f t="shared" si="77"/>
        <v>1850</v>
      </c>
      <c r="S554" s="14">
        <f t="shared" si="78"/>
        <v>0</v>
      </c>
      <c r="T554" s="15" t="e">
        <f t="shared" si="79"/>
        <v>#REF!</v>
      </c>
    </row>
    <row r="555" spans="1:20" ht="33">
      <c r="A555" s="3" t="s">
        <v>2119</v>
      </c>
      <c r="B555" s="3" t="s">
        <v>2025</v>
      </c>
      <c r="C555" s="3" t="s">
        <v>1326</v>
      </c>
      <c r="D555" s="3" t="s">
        <v>2028</v>
      </c>
      <c r="E555" s="3" t="s">
        <v>27</v>
      </c>
      <c r="F555" s="4">
        <v>1</v>
      </c>
      <c r="G555" s="17" t="e">
        <f t="shared" si="80"/>
        <v>#REF!</v>
      </c>
      <c r="H555" s="20" t="e">
        <f t="shared" si="81"/>
        <v>#REF!</v>
      </c>
      <c r="I555" s="30"/>
      <c r="K555" s="16">
        <v>80</v>
      </c>
      <c r="L555" s="14" t="e">
        <f t="shared" si="73"/>
        <v>#REF!</v>
      </c>
      <c r="M555" s="14">
        <v>650</v>
      </c>
      <c r="N555" s="14" t="e">
        <f>M555+M555*$U$1</f>
        <v>#REF!</v>
      </c>
      <c r="O555" s="14"/>
      <c r="P555" s="14" t="e">
        <f t="shared" si="75"/>
        <v>#REF!</v>
      </c>
      <c r="Q555" s="14">
        <f t="shared" si="76"/>
        <v>80</v>
      </c>
      <c r="R555" s="14">
        <f t="shared" si="77"/>
        <v>650</v>
      </c>
      <c r="S555" s="14">
        <f t="shared" si="78"/>
        <v>0</v>
      </c>
      <c r="T555" s="15" t="e">
        <f t="shared" si="79"/>
        <v>#REF!</v>
      </c>
    </row>
    <row r="556" spans="1:20" ht="33">
      <c r="A556" s="3" t="s">
        <v>2120</v>
      </c>
      <c r="B556" s="3" t="s">
        <v>2030</v>
      </c>
      <c r="C556" s="3" t="s">
        <v>1326</v>
      </c>
      <c r="D556" s="3" t="s">
        <v>2031</v>
      </c>
      <c r="E556" s="3" t="s">
        <v>27</v>
      </c>
      <c r="F556" s="4">
        <v>2</v>
      </c>
      <c r="G556" s="17" t="e">
        <f t="shared" si="80"/>
        <v>#REF!</v>
      </c>
      <c r="H556" s="20" t="e">
        <f t="shared" si="81"/>
        <v>#REF!</v>
      </c>
      <c r="I556" s="30"/>
      <c r="K556" s="16">
        <v>80</v>
      </c>
      <c r="L556" s="14" t="e">
        <f t="shared" si="73"/>
        <v>#REF!</v>
      </c>
      <c r="M556" s="14">
        <v>2800</v>
      </c>
      <c r="N556" s="14" t="e">
        <f t="shared" si="74"/>
        <v>#REF!</v>
      </c>
      <c r="O556" s="14"/>
      <c r="P556" s="14" t="e">
        <f t="shared" si="75"/>
        <v>#REF!</v>
      </c>
      <c r="Q556" s="14">
        <f t="shared" si="76"/>
        <v>160</v>
      </c>
      <c r="R556" s="14">
        <f t="shared" si="77"/>
        <v>5600</v>
      </c>
      <c r="S556" s="14">
        <f t="shared" si="78"/>
        <v>0</v>
      </c>
      <c r="T556" s="15" t="e">
        <f t="shared" si="79"/>
        <v>#REF!</v>
      </c>
    </row>
    <row r="557" spans="1:20" ht="16.5">
      <c r="A557" s="3" t="s">
        <v>2121</v>
      </c>
      <c r="B557" s="3" t="s">
        <v>2030</v>
      </c>
      <c r="C557" s="3" t="s">
        <v>1326</v>
      </c>
      <c r="D557" s="3" t="s">
        <v>2033</v>
      </c>
      <c r="E557" s="3" t="s">
        <v>27</v>
      </c>
      <c r="F557" s="4">
        <v>2</v>
      </c>
      <c r="G557" s="17" t="e">
        <f t="shared" si="80"/>
        <v>#REF!</v>
      </c>
      <c r="H557" s="20" t="e">
        <f t="shared" si="81"/>
        <v>#REF!</v>
      </c>
      <c r="I557" s="30"/>
      <c r="K557" s="16">
        <v>80</v>
      </c>
      <c r="L557" s="14" t="e">
        <f t="shared" si="73"/>
        <v>#REF!</v>
      </c>
      <c r="M557" s="14">
        <v>3500</v>
      </c>
      <c r="N557" s="14" t="e">
        <f t="shared" si="74"/>
        <v>#REF!</v>
      </c>
      <c r="O557" s="14"/>
      <c r="P557" s="14" t="e">
        <f t="shared" si="75"/>
        <v>#REF!</v>
      </c>
      <c r="Q557" s="14">
        <f t="shared" si="76"/>
        <v>160</v>
      </c>
      <c r="R557" s="14">
        <f t="shared" si="77"/>
        <v>7000</v>
      </c>
      <c r="S557" s="14">
        <f t="shared" si="78"/>
        <v>0</v>
      </c>
      <c r="T557" s="15" t="e">
        <f t="shared" si="79"/>
        <v>#REF!</v>
      </c>
    </row>
    <row r="558" spans="1:20" ht="16.5">
      <c r="A558" s="3" t="s">
        <v>2122</v>
      </c>
      <c r="B558" s="3" t="s">
        <v>969</v>
      </c>
      <c r="C558" s="3" t="s">
        <v>1326</v>
      </c>
      <c r="D558" s="3" t="s">
        <v>2035</v>
      </c>
      <c r="E558" s="3" t="s">
        <v>27</v>
      </c>
      <c r="F558" s="4">
        <v>2</v>
      </c>
      <c r="G558" s="17" t="e">
        <f t="shared" si="80"/>
        <v>#REF!</v>
      </c>
      <c r="H558" s="20" t="e">
        <f t="shared" si="81"/>
        <v>#REF!</v>
      </c>
      <c r="I558" s="30"/>
      <c r="K558" s="16">
        <v>80</v>
      </c>
      <c r="L558" s="14" t="e">
        <f t="shared" si="73"/>
        <v>#REF!</v>
      </c>
      <c r="M558" s="14">
        <v>1500</v>
      </c>
      <c r="N558" s="14" t="e">
        <f t="shared" si="74"/>
        <v>#REF!</v>
      </c>
      <c r="O558" s="14"/>
      <c r="P558" s="14" t="e">
        <f t="shared" si="75"/>
        <v>#REF!</v>
      </c>
      <c r="Q558" s="14">
        <f t="shared" si="76"/>
        <v>160</v>
      </c>
      <c r="R558" s="14">
        <f t="shared" si="77"/>
        <v>3000</v>
      </c>
      <c r="S558" s="14">
        <f t="shared" si="78"/>
        <v>0</v>
      </c>
      <c r="T558" s="15" t="e">
        <f t="shared" si="79"/>
        <v>#REF!</v>
      </c>
    </row>
    <row r="559" spans="1:20" ht="33">
      <c r="A559" s="3" t="s">
        <v>2123</v>
      </c>
      <c r="B559" s="3" t="s">
        <v>2037</v>
      </c>
      <c r="C559" s="3" t="s">
        <v>1326</v>
      </c>
      <c r="D559" s="3" t="s">
        <v>2038</v>
      </c>
      <c r="E559" s="3" t="s">
        <v>27</v>
      </c>
      <c r="F559" s="4">
        <v>2</v>
      </c>
      <c r="G559" s="17" t="e">
        <f t="shared" si="80"/>
        <v>#REF!</v>
      </c>
      <c r="H559" s="20" t="e">
        <f t="shared" si="81"/>
        <v>#REF!</v>
      </c>
      <c r="I559" s="30"/>
      <c r="K559" s="16">
        <v>80</v>
      </c>
      <c r="L559" s="14" t="e">
        <f t="shared" si="73"/>
        <v>#REF!</v>
      </c>
      <c r="M559" s="14">
        <v>950</v>
      </c>
      <c r="N559" s="14" t="e">
        <f t="shared" si="74"/>
        <v>#REF!</v>
      </c>
      <c r="O559" s="14"/>
      <c r="P559" s="14" t="e">
        <f t="shared" si="75"/>
        <v>#REF!</v>
      </c>
      <c r="Q559" s="14">
        <f t="shared" si="76"/>
        <v>160</v>
      </c>
      <c r="R559" s="14">
        <f t="shared" si="77"/>
        <v>1900</v>
      </c>
      <c r="S559" s="14">
        <f t="shared" si="78"/>
        <v>0</v>
      </c>
      <c r="T559" s="15" t="e">
        <f t="shared" si="79"/>
        <v>#REF!</v>
      </c>
    </row>
    <row r="560" spans="1:20" ht="16.5">
      <c r="A560" s="3" t="s">
        <v>2124</v>
      </c>
      <c r="B560" s="3" t="s">
        <v>2040</v>
      </c>
      <c r="C560" s="3" t="s">
        <v>1326</v>
      </c>
      <c r="D560" s="3" t="s">
        <v>2041</v>
      </c>
      <c r="E560" s="3" t="s">
        <v>27</v>
      </c>
      <c r="F560" s="4">
        <v>1</v>
      </c>
      <c r="G560" s="17" t="e">
        <f t="shared" si="80"/>
        <v>#REF!</v>
      </c>
      <c r="H560" s="20" t="e">
        <f t="shared" si="81"/>
        <v>#REF!</v>
      </c>
      <c r="I560" s="30"/>
      <c r="K560" s="16">
        <v>80</v>
      </c>
      <c r="L560" s="14" t="e">
        <f t="shared" si="73"/>
        <v>#REF!</v>
      </c>
      <c r="M560" s="14">
        <v>650</v>
      </c>
      <c r="N560" s="14" t="e">
        <f t="shared" si="74"/>
        <v>#REF!</v>
      </c>
      <c r="O560" s="14"/>
      <c r="P560" s="14" t="e">
        <f t="shared" si="75"/>
        <v>#REF!</v>
      </c>
      <c r="Q560" s="14">
        <f t="shared" si="76"/>
        <v>80</v>
      </c>
      <c r="R560" s="14">
        <f t="shared" si="77"/>
        <v>650</v>
      </c>
      <c r="S560" s="14">
        <f t="shared" si="78"/>
        <v>0</v>
      </c>
      <c r="T560" s="15" t="e">
        <f t="shared" si="79"/>
        <v>#REF!</v>
      </c>
    </row>
    <row r="561" spans="1:20" ht="16.5">
      <c r="A561" s="3" t="s">
        <v>2125</v>
      </c>
      <c r="B561" s="3" t="s">
        <v>2043</v>
      </c>
      <c r="C561" s="3" t="s">
        <v>1326</v>
      </c>
      <c r="D561" s="3" t="s">
        <v>2044</v>
      </c>
      <c r="E561" s="3" t="s">
        <v>27</v>
      </c>
      <c r="F561" s="4">
        <v>1</v>
      </c>
      <c r="G561" s="17" t="e">
        <f t="shared" si="80"/>
        <v>#REF!</v>
      </c>
      <c r="H561" s="20" t="e">
        <f t="shared" si="81"/>
        <v>#REF!</v>
      </c>
      <c r="I561" s="30"/>
      <c r="K561" s="16">
        <v>120</v>
      </c>
      <c r="L561" s="14" t="e">
        <f t="shared" si="73"/>
        <v>#REF!</v>
      </c>
      <c r="M561" s="14">
        <v>1250</v>
      </c>
      <c r="N561" s="14" t="e">
        <f t="shared" si="74"/>
        <v>#REF!</v>
      </c>
      <c r="O561" s="14"/>
      <c r="P561" s="14" t="e">
        <f t="shared" si="75"/>
        <v>#REF!</v>
      </c>
      <c r="Q561" s="14">
        <f t="shared" si="76"/>
        <v>120</v>
      </c>
      <c r="R561" s="14">
        <f t="shared" si="77"/>
        <v>1250</v>
      </c>
      <c r="S561" s="14">
        <f t="shared" si="78"/>
        <v>0</v>
      </c>
      <c r="T561" s="15" t="e">
        <f t="shared" si="79"/>
        <v>#REF!</v>
      </c>
    </row>
    <row r="562" spans="1:20" ht="28.5">
      <c r="A562" s="6"/>
      <c r="B562" s="6"/>
      <c r="C562" s="6"/>
      <c r="D562" s="6" t="s">
        <v>2126</v>
      </c>
      <c r="E562" s="6"/>
      <c r="F562" s="6"/>
      <c r="G562" s="6"/>
      <c r="H562" s="21"/>
      <c r="I562" s="31"/>
      <c r="K562" s="16"/>
      <c r="L562" s="14" t="e">
        <f t="shared" si="73"/>
        <v>#REF!</v>
      </c>
      <c r="M562" s="14"/>
      <c r="N562" s="14" t="e">
        <f t="shared" si="74"/>
        <v>#REF!</v>
      </c>
      <c r="O562" s="14"/>
      <c r="P562" s="14" t="e">
        <f t="shared" si="75"/>
        <v>#REF!</v>
      </c>
      <c r="Q562" s="14">
        <f t="shared" si="76"/>
        <v>0</v>
      </c>
      <c r="R562" s="14">
        <f t="shared" si="77"/>
        <v>0</v>
      </c>
      <c r="S562" s="14">
        <f t="shared" si="78"/>
        <v>0</v>
      </c>
      <c r="T562" s="15" t="e">
        <f t="shared" si="79"/>
        <v>#REF!</v>
      </c>
    </row>
    <row r="563" spans="1:20">
      <c r="A563" s="2" t="s">
        <v>2127</v>
      </c>
      <c r="B563" s="2"/>
      <c r="C563" s="2"/>
      <c r="D563" s="2" t="s">
        <v>2047</v>
      </c>
      <c r="E563" s="2"/>
      <c r="F563" s="2"/>
      <c r="G563" s="2"/>
      <c r="H563" s="19"/>
      <c r="I563" s="29"/>
      <c r="K563" s="16"/>
      <c r="L563" s="14" t="e">
        <f t="shared" si="73"/>
        <v>#REF!</v>
      </c>
      <c r="M563" s="14"/>
      <c r="N563" s="14" t="e">
        <f t="shared" si="74"/>
        <v>#REF!</v>
      </c>
      <c r="O563" s="14"/>
      <c r="P563" s="14" t="e">
        <f t="shared" si="75"/>
        <v>#REF!</v>
      </c>
      <c r="Q563" s="14">
        <f t="shared" si="76"/>
        <v>0</v>
      </c>
      <c r="R563" s="14">
        <f t="shared" si="77"/>
        <v>0</v>
      </c>
      <c r="S563" s="14">
        <f t="shared" si="78"/>
        <v>0</v>
      </c>
      <c r="T563" s="15" t="e">
        <f t="shared" si="79"/>
        <v>#REF!</v>
      </c>
    </row>
    <row r="564" spans="1:20" ht="33">
      <c r="A564" s="3" t="s">
        <v>2128</v>
      </c>
      <c r="B564" s="3" t="s">
        <v>2009</v>
      </c>
      <c r="C564" s="3" t="s">
        <v>1326</v>
      </c>
      <c r="D564" s="3" t="s">
        <v>2010</v>
      </c>
      <c r="E564" s="3" t="s">
        <v>27</v>
      </c>
      <c r="F564" s="4">
        <v>2</v>
      </c>
      <c r="G564" s="17" t="e">
        <f t="shared" si="80"/>
        <v>#REF!</v>
      </c>
      <c r="H564" s="20" t="e">
        <f t="shared" si="81"/>
        <v>#REF!</v>
      </c>
      <c r="I564" s="30"/>
      <c r="K564" s="16">
        <v>1</v>
      </c>
      <c r="L564" s="14" t="e">
        <f t="shared" ref="L564:L571" si="82">K564+K564*$U$1</f>
        <v>#REF!</v>
      </c>
      <c r="M564" s="14"/>
      <c r="N564" s="14" t="e">
        <f t="shared" ref="N564:N571" si="83">M564+M564*$U$1</f>
        <v>#REF!</v>
      </c>
      <c r="O564" s="14"/>
      <c r="P564" s="14" t="e">
        <f t="shared" si="75"/>
        <v>#REF!</v>
      </c>
      <c r="Q564" s="14">
        <f t="shared" si="76"/>
        <v>2</v>
      </c>
      <c r="R564" s="14">
        <f t="shared" si="77"/>
        <v>0</v>
      </c>
      <c r="S564" s="14">
        <f t="shared" si="78"/>
        <v>0</v>
      </c>
      <c r="T564" s="15" t="e">
        <f t="shared" si="79"/>
        <v>#REF!</v>
      </c>
    </row>
    <row r="565" spans="1:20" ht="33">
      <c r="A565" s="3" t="s">
        <v>2129</v>
      </c>
      <c r="B565" s="3" t="s">
        <v>2012</v>
      </c>
      <c r="C565" s="3" t="s">
        <v>1326</v>
      </c>
      <c r="D565" s="3" t="s">
        <v>2013</v>
      </c>
      <c r="E565" s="3" t="s">
        <v>27</v>
      </c>
      <c r="F565" s="4">
        <v>2</v>
      </c>
      <c r="G565" s="17" t="e">
        <f t="shared" si="80"/>
        <v>#REF!</v>
      </c>
      <c r="H565" s="20" t="e">
        <f t="shared" si="81"/>
        <v>#REF!</v>
      </c>
      <c r="I565" s="30"/>
      <c r="K565" s="16">
        <v>1</v>
      </c>
      <c r="L565" s="14" t="e">
        <f t="shared" si="82"/>
        <v>#REF!</v>
      </c>
      <c r="M565" s="14">
        <v>1</v>
      </c>
      <c r="N565" s="14" t="e">
        <f t="shared" si="83"/>
        <v>#REF!</v>
      </c>
      <c r="O565" s="14"/>
      <c r="P565" s="14" t="e">
        <f t="shared" si="75"/>
        <v>#REF!</v>
      </c>
      <c r="Q565" s="14">
        <f t="shared" si="76"/>
        <v>2</v>
      </c>
      <c r="R565" s="14">
        <f t="shared" si="77"/>
        <v>2</v>
      </c>
      <c r="S565" s="14">
        <f t="shared" si="78"/>
        <v>0</v>
      </c>
      <c r="T565" s="15" t="e">
        <f t="shared" si="79"/>
        <v>#REF!</v>
      </c>
    </row>
    <row r="566" spans="1:20" ht="49.5">
      <c r="A566" s="3" t="s">
        <v>2130</v>
      </c>
      <c r="B566" s="3" t="s">
        <v>1402</v>
      </c>
      <c r="C566" s="3" t="s">
        <v>1326</v>
      </c>
      <c r="D566" s="3" t="s">
        <v>2051</v>
      </c>
      <c r="E566" s="3" t="s">
        <v>27</v>
      </c>
      <c r="F566" s="4">
        <v>1</v>
      </c>
      <c r="G566" s="17" t="e">
        <f t="shared" si="80"/>
        <v>#REF!</v>
      </c>
      <c r="H566" s="20" t="e">
        <f t="shared" si="81"/>
        <v>#REF!</v>
      </c>
      <c r="I566" s="30"/>
      <c r="K566" s="16">
        <v>25</v>
      </c>
      <c r="L566" s="14" t="e">
        <f t="shared" si="82"/>
        <v>#REF!</v>
      </c>
      <c r="M566" s="14">
        <v>125</v>
      </c>
      <c r="N566" s="14" t="e">
        <f t="shared" si="83"/>
        <v>#REF!</v>
      </c>
      <c r="O566" s="14"/>
      <c r="P566" s="14" t="e">
        <f t="shared" si="75"/>
        <v>#REF!</v>
      </c>
      <c r="Q566" s="14">
        <f t="shared" si="76"/>
        <v>25</v>
      </c>
      <c r="R566" s="14">
        <f t="shared" si="77"/>
        <v>125</v>
      </c>
      <c r="S566" s="14">
        <f t="shared" si="78"/>
        <v>0</v>
      </c>
      <c r="T566" s="15" t="e">
        <f t="shared" si="79"/>
        <v>#REF!</v>
      </c>
    </row>
    <row r="567" spans="1:20" ht="33">
      <c r="A567" s="3" t="s">
        <v>2131</v>
      </c>
      <c r="B567" s="3" t="s">
        <v>2053</v>
      </c>
      <c r="C567" s="3" t="s">
        <v>1326</v>
      </c>
      <c r="D567" s="3" t="s">
        <v>2056</v>
      </c>
      <c r="E567" s="3" t="s">
        <v>27</v>
      </c>
      <c r="F567" s="4">
        <v>1</v>
      </c>
      <c r="G567" s="17" t="e">
        <f t="shared" si="80"/>
        <v>#REF!</v>
      </c>
      <c r="H567" s="20" t="e">
        <f t="shared" si="81"/>
        <v>#REF!</v>
      </c>
      <c r="I567" s="30"/>
      <c r="K567" s="16">
        <v>450</v>
      </c>
      <c r="L567" s="14" t="e">
        <f t="shared" si="82"/>
        <v>#REF!</v>
      </c>
      <c r="M567" s="14">
        <v>14500</v>
      </c>
      <c r="N567" s="14" t="e">
        <f t="shared" si="83"/>
        <v>#REF!</v>
      </c>
      <c r="O567" s="14"/>
      <c r="P567" s="14" t="e">
        <f t="shared" si="75"/>
        <v>#REF!</v>
      </c>
      <c r="Q567" s="14">
        <f t="shared" si="76"/>
        <v>450</v>
      </c>
      <c r="R567" s="14">
        <f t="shared" si="77"/>
        <v>14500</v>
      </c>
      <c r="S567" s="14">
        <f t="shared" si="78"/>
        <v>0</v>
      </c>
      <c r="T567" s="15" t="e">
        <f t="shared" si="79"/>
        <v>#REF!</v>
      </c>
    </row>
    <row r="568" spans="1:20" ht="16.5">
      <c r="A568" s="3" t="s">
        <v>2132</v>
      </c>
      <c r="B568" s="3" t="s">
        <v>2058</v>
      </c>
      <c r="C568" s="3" t="s">
        <v>1326</v>
      </c>
      <c r="D568" s="3" t="s">
        <v>2059</v>
      </c>
      <c r="E568" s="3" t="s">
        <v>27</v>
      </c>
      <c r="F568" s="4">
        <v>4</v>
      </c>
      <c r="G568" s="17" t="e">
        <f t="shared" si="80"/>
        <v>#REF!</v>
      </c>
      <c r="H568" s="20" t="e">
        <f t="shared" si="81"/>
        <v>#REF!</v>
      </c>
      <c r="I568" s="30"/>
      <c r="K568" s="16">
        <v>150</v>
      </c>
      <c r="L568" s="14" t="e">
        <f>K568+K568*$U$1</f>
        <v>#REF!</v>
      </c>
      <c r="M568" s="14">
        <v>1850</v>
      </c>
      <c r="N568" s="14" t="e">
        <f>M568+M568*$U$1</f>
        <v>#REF!</v>
      </c>
      <c r="O568" s="14"/>
      <c r="P568" s="14" t="e">
        <f t="shared" si="75"/>
        <v>#REF!</v>
      </c>
      <c r="Q568" s="14">
        <f t="shared" si="76"/>
        <v>600</v>
      </c>
      <c r="R568" s="14">
        <f t="shared" si="77"/>
        <v>7400</v>
      </c>
      <c r="S568" s="14">
        <f t="shared" si="78"/>
        <v>0</v>
      </c>
      <c r="T568" s="15" t="e">
        <f t="shared" si="79"/>
        <v>#REF!</v>
      </c>
    </row>
    <row r="569" spans="1:20" ht="16.5">
      <c r="A569" s="3" t="s">
        <v>2133</v>
      </c>
      <c r="B569" s="3" t="s">
        <v>2058</v>
      </c>
      <c r="C569" s="3" t="s">
        <v>1326</v>
      </c>
      <c r="D569" s="3" t="s">
        <v>2061</v>
      </c>
      <c r="E569" s="3" t="s">
        <v>27</v>
      </c>
      <c r="F569" s="4">
        <v>2</v>
      </c>
      <c r="G569" s="17" t="e">
        <f t="shared" si="80"/>
        <v>#REF!</v>
      </c>
      <c r="H569" s="20" t="e">
        <f t="shared" si="81"/>
        <v>#REF!</v>
      </c>
      <c r="I569" s="30"/>
      <c r="K569" s="16">
        <v>150</v>
      </c>
      <c r="L569" s="14" t="e">
        <f>K569+K569*$U$1</f>
        <v>#REF!</v>
      </c>
      <c r="M569" s="14">
        <v>1850</v>
      </c>
      <c r="N569" s="14" t="e">
        <f>M569+M569*$U$1</f>
        <v>#REF!</v>
      </c>
      <c r="O569" s="14"/>
      <c r="P569" s="14" t="e">
        <f t="shared" si="75"/>
        <v>#REF!</v>
      </c>
      <c r="Q569" s="14">
        <f t="shared" si="76"/>
        <v>300</v>
      </c>
      <c r="R569" s="14">
        <f t="shared" si="77"/>
        <v>3700</v>
      </c>
      <c r="S569" s="14">
        <f t="shared" si="78"/>
        <v>0</v>
      </c>
      <c r="T569" s="15" t="e">
        <f t="shared" si="79"/>
        <v>#REF!</v>
      </c>
    </row>
    <row r="570" spans="1:20" ht="33">
      <c r="A570" s="3" t="s">
        <v>2134</v>
      </c>
      <c r="B570" s="3" t="s">
        <v>2063</v>
      </c>
      <c r="C570" s="3" t="s">
        <v>1326</v>
      </c>
      <c r="D570" s="3" t="s">
        <v>2064</v>
      </c>
      <c r="E570" s="3" t="s">
        <v>27</v>
      </c>
      <c r="F570" s="4">
        <v>1</v>
      </c>
      <c r="G570" s="17" t="e">
        <f t="shared" si="80"/>
        <v>#REF!</v>
      </c>
      <c r="H570" s="20" t="e">
        <f t="shared" si="81"/>
        <v>#REF!</v>
      </c>
      <c r="I570" s="30"/>
      <c r="K570" s="16">
        <v>150</v>
      </c>
      <c r="L570" s="14" t="e">
        <f>K570+K570*$U$1</f>
        <v>#REF!</v>
      </c>
      <c r="M570" s="14">
        <v>3200</v>
      </c>
      <c r="N570" s="14" t="e">
        <f>M570+M570*$U$1</f>
        <v>#REF!</v>
      </c>
      <c r="O570" s="14"/>
      <c r="P570" s="14" t="e">
        <f t="shared" si="75"/>
        <v>#REF!</v>
      </c>
      <c r="Q570" s="14">
        <f t="shared" si="76"/>
        <v>150</v>
      </c>
      <c r="R570" s="14">
        <f t="shared" si="77"/>
        <v>3200</v>
      </c>
      <c r="S570" s="14">
        <f t="shared" si="78"/>
        <v>0</v>
      </c>
      <c r="T570" s="15" t="e">
        <f t="shared" si="79"/>
        <v>#REF!</v>
      </c>
    </row>
    <row r="571" spans="1:20" ht="28.5">
      <c r="A571" s="6"/>
      <c r="B571" s="6"/>
      <c r="C571" s="6"/>
      <c r="D571" s="6" t="s">
        <v>2135</v>
      </c>
      <c r="E571" s="6"/>
      <c r="F571" s="6"/>
      <c r="G571" s="6"/>
      <c r="H571" s="21"/>
      <c r="I571" s="31"/>
      <c r="K571" s="16"/>
      <c r="L571" s="14" t="e">
        <f t="shared" si="82"/>
        <v>#REF!</v>
      </c>
      <c r="M571" s="14"/>
      <c r="N571" s="14" t="e">
        <f t="shared" si="83"/>
        <v>#REF!</v>
      </c>
      <c r="O571" s="14"/>
      <c r="P571" s="14" t="e">
        <f t="shared" si="75"/>
        <v>#REF!</v>
      </c>
      <c r="Q571" s="14">
        <f t="shared" si="76"/>
        <v>0</v>
      </c>
      <c r="R571" s="14">
        <f t="shared" si="77"/>
        <v>0</v>
      </c>
      <c r="S571" s="14">
        <f t="shared" si="78"/>
        <v>0</v>
      </c>
      <c r="T571" s="15" t="e">
        <f t="shared" si="79"/>
        <v>#REF!</v>
      </c>
    </row>
    <row r="572" spans="1:20">
      <c r="A572" s="2" t="s">
        <v>2136</v>
      </c>
      <c r="B572" s="2"/>
      <c r="C572" s="2"/>
      <c r="D572" s="2" t="s">
        <v>2067</v>
      </c>
      <c r="E572" s="2"/>
      <c r="F572" s="2"/>
      <c r="G572" s="2"/>
      <c r="H572" s="19"/>
      <c r="I572" s="29"/>
      <c r="K572" s="16"/>
      <c r="L572" s="14" t="e">
        <f t="shared" si="73"/>
        <v>#REF!</v>
      </c>
      <c r="M572" s="14"/>
      <c r="N572" s="14" t="e">
        <f t="shared" si="74"/>
        <v>#REF!</v>
      </c>
      <c r="O572" s="14"/>
      <c r="P572" s="14" t="e">
        <f t="shared" si="75"/>
        <v>#REF!</v>
      </c>
      <c r="Q572" s="14">
        <f t="shared" si="76"/>
        <v>0</v>
      </c>
      <c r="R572" s="14">
        <f t="shared" si="77"/>
        <v>0</v>
      </c>
      <c r="S572" s="14">
        <f t="shared" si="78"/>
        <v>0</v>
      </c>
      <c r="T572" s="15" t="e">
        <f t="shared" si="79"/>
        <v>#REF!</v>
      </c>
    </row>
    <row r="573" spans="1:20" ht="16.5">
      <c r="A573" s="3" t="s">
        <v>2137</v>
      </c>
      <c r="B573" s="3" t="s">
        <v>2069</v>
      </c>
      <c r="C573" s="3" t="s">
        <v>1326</v>
      </c>
      <c r="D573" s="3" t="s">
        <v>2070</v>
      </c>
      <c r="E573" s="3" t="s">
        <v>27</v>
      </c>
      <c r="F573" s="4">
        <v>1</v>
      </c>
      <c r="G573" s="17" t="e">
        <f t="shared" si="80"/>
        <v>#REF!</v>
      </c>
      <c r="H573" s="20" t="e">
        <f t="shared" si="81"/>
        <v>#REF!</v>
      </c>
      <c r="I573" s="30"/>
      <c r="K573" s="16">
        <v>150</v>
      </c>
      <c r="L573" s="14" t="e">
        <f>K573+K573*$U$1</f>
        <v>#REF!</v>
      </c>
      <c r="M573" s="14">
        <v>4500</v>
      </c>
      <c r="N573" s="14" t="e">
        <f>M573+M573*$U$1</f>
        <v>#REF!</v>
      </c>
      <c r="O573" s="14"/>
      <c r="P573" s="14" t="e">
        <f t="shared" si="75"/>
        <v>#REF!</v>
      </c>
      <c r="Q573" s="14">
        <f t="shared" si="76"/>
        <v>150</v>
      </c>
      <c r="R573" s="14">
        <f t="shared" si="77"/>
        <v>4500</v>
      </c>
      <c r="S573" s="14">
        <f t="shared" si="78"/>
        <v>0</v>
      </c>
      <c r="T573" s="15" t="e">
        <f t="shared" si="79"/>
        <v>#REF!</v>
      </c>
    </row>
    <row r="574" spans="1:20" ht="16.5">
      <c r="A574" s="3" t="s">
        <v>2138</v>
      </c>
      <c r="B574" s="3" t="s">
        <v>2074</v>
      </c>
      <c r="C574" s="3" t="s">
        <v>1326</v>
      </c>
      <c r="D574" s="3" t="s">
        <v>2075</v>
      </c>
      <c r="E574" s="3" t="s">
        <v>27</v>
      </c>
      <c r="F574" s="4">
        <v>1</v>
      </c>
      <c r="G574" s="17" t="e">
        <f t="shared" si="80"/>
        <v>#REF!</v>
      </c>
      <c r="H574" s="20" t="e">
        <f t="shared" si="81"/>
        <v>#REF!</v>
      </c>
      <c r="I574" s="30"/>
      <c r="K574" s="16">
        <v>100</v>
      </c>
      <c r="L574" s="14" t="e">
        <f t="shared" ref="L574:L579" si="84">K574+K574*$U$1</f>
        <v>#REF!</v>
      </c>
      <c r="M574" s="14">
        <v>4000</v>
      </c>
      <c r="N574" s="14" t="e">
        <f t="shared" ref="N574:N579" si="85">M574+M574*$U$1</f>
        <v>#REF!</v>
      </c>
      <c r="O574" s="14"/>
      <c r="P574" s="14" t="e">
        <f t="shared" si="75"/>
        <v>#REF!</v>
      </c>
      <c r="Q574" s="14">
        <f t="shared" si="76"/>
        <v>100</v>
      </c>
      <c r="R574" s="14">
        <f t="shared" si="77"/>
        <v>4000</v>
      </c>
      <c r="S574" s="14">
        <f t="shared" si="78"/>
        <v>0</v>
      </c>
      <c r="T574" s="15" t="e">
        <f t="shared" si="79"/>
        <v>#REF!</v>
      </c>
    </row>
    <row r="575" spans="1:20" ht="33">
      <c r="A575" s="3" t="s">
        <v>2139</v>
      </c>
      <c r="B575" s="3" t="s">
        <v>2077</v>
      </c>
      <c r="C575" s="3" t="s">
        <v>1326</v>
      </c>
      <c r="D575" s="3" t="s">
        <v>2078</v>
      </c>
      <c r="E575" s="3" t="s">
        <v>27</v>
      </c>
      <c r="F575" s="4">
        <v>1</v>
      </c>
      <c r="G575" s="17" t="e">
        <f t="shared" si="80"/>
        <v>#REF!</v>
      </c>
      <c r="H575" s="20" t="e">
        <f t="shared" si="81"/>
        <v>#REF!</v>
      </c>
      <c r="I575" s="30"/>
      <c r="K575" s="16">
        <v>100</v>
      </c>
      <c r="L575" s="14" t="e">
        <f t="shared" si="84"/>
        <v>#REF!</v>
      </c>
      <c r="M575" s="14">
        <v>1500</v>
      </c>
      <c r="N575" s="14" t="e">
        <f t="shared" si="85"/>
        <v>#REF!</v>
      </c>
      <c r="O575" s="14"/>
      <c r="P575" s="14" t="e">
        <f t="shared" si="75"/>
        <v>#REF!</v>
      </c>
      <c r="Q575" s="14">
        <f t="shared" si="76"/>
        <v>100</v>
      </c>
      <c r="R575" s="14">
        <f t="shared" si="77"/>
        <v>1500</v>
      </c>
      <c r="S575" s="14">
        <f t="shared" si="78"/>
        <v>0</v>
      </c>
      <c r="T575" s="15" t="e">
        <f t="shared" si="79"/>
        <v>#REF!</v>
      </c>
    </row>
    <row r="576" spans="1:20" ht="33">
      <c r="A576" s="3" t="s">
        <v>2140</v>
      </c>
      <c r="B576" s="3" t="s">
        <v>2080</v>
      </c>
      <c r="C576" s="3" t="s">
        <v>1326</v>
      </c>
      <c r="D576" s="3" t="s">
        <v>2081</v>
      </c>
      <c r="E576" s="3" t="s">
        <v>27</v>
      </c>
      <c r="F576" s="4">
        <v>1</v>
      </c>
      <c r="G576" s="17" t="e">
        <f>L576+N576+P576</f>
        <v>#REF!</v>
      </c>
      <c r="H576" s="20" t="e">
        <f t="shared" si="81"/>
        <v>#REF!</v>
      </c>
      <c r="I576" s="30"/>
      <c r="K576" s="16">
        <v>50</v>
      </c>
      <c r="L576" s="14" t="e">
        <f t="shared" si="84"/>
        <v>#REF!</v>
      </c>
      <c r="M576" s="14">
        <v>2800</v>
      </c>
      <c r="N576" s="14" t="e">
        <f>M576+M576*$U$1</f>
        <v>#REF!</v>
      </c>
      <c r="O576" s="14"/>
      <c r="P576" s="14" t="e">
        <f t="shared" si="75"/>
        <v>#REF!</v>
      </c>
      <c r="Q576" s="14">
        <f t="shared" si="76"/>
        <v>50</v>
      </c>
      <c r="R576" s="14">
        <f>$F576*M576</f>
        <v>2800</v>
      </c>
      <c r="S576" s="14">
        <f t="shared" si="78"/>
        <v>0</v>
      </c>
      <c r="T576" s="15" t="e">
        <f t="shared" si="79"/>
        <v>#REF!</v>
      </c>
    </row>
    <row r="577" spans="1:20" ht="16.5">
      <c r="A577" s="3" t="s">
        <v>2141</v>
      </c>
      <c r="B577" s="3" t="s">
        <v>2080</v>
      </c>
      <c r="C577" s="3" t="s">
        <v>1326</v>
      </c>
      <c r="D577" s="3" t="s">
        <v>2083</v>
      </c>
      <c r="E577" s="3" t="s">
        <v>27</v>
      </c>
      <c r="F577" s="4">
        <v>1</v>
      </c>
      <c r="G577" s="17" t="e">
        <f t="shared" si="80"/>
        <v>#REF!</v>
      </c>
      <c r="H577" s="20" t="e">
        <f t="shared" si="81"/>
        <v>#REF!</v>
      </c>
      <c r="I577" s="30"/>
      <c r="K577" s="16">
        <v>80</v>
      </c>
      <c r="L577" s="14" t="e">
        <f t="shared" si="84"/>
        <v>#REF!</v>
      </c>
      <c r="M577" s="14">
        <v>1200</v>
      </c>
      <c r="N577" s="14" t="e">
        <f t="shared" si="85"/>
        <v>#REF!</v>
      </c>
      <c r="O577" s="14"/>
      <c r="P577" s="14" t="e">
        <f t="shared" si="75"/>
        <v>#REF!</v>
      </c>
      <c r="Q577" s="14">
        <f t="shared" si="76"/>
        <v>80</v>
      </c>
      <c r="R577" s="14">
        <f t="shared" si="77"/>
        <v>1200</v>
      </c>
      <c r="S577" s="14">
        <f t="shared" si="78"/>
        <v>0</v>
      </c>
      <c r="T577" s="15" t="e">
        <f t="shared" si="79"/>
        <v>#REF!</v>
      </c>
    </row>
    <row r="578" spans="1:20" ht="16.5">
      <c r="A578" s="3" t="s">
        <v>2142</v>
      </c>
      <c r="B578" s="3" t="s">
        <v>2086</v>
      </c>
      <c r="C578" s="3" t="s">
        <v>1326</v>
      </c>
      <c r="D578" s="3" t="s">
        <v>2087</v>
      </c>
      <c r="E578" s="3" t="s">
        <v>27</v>
      </c>
      <c r="F578" s="4">
        <v>1</v>
      </c>
      <c r="G578" s="17" t="e">
        <f t="shared" si="80"/>
        <v>#REF!</v>
      </c>
      <c r="H578" s="20" t="e">
        <f t="shared" si="81"/>
        <v>#REF!</v>
      </c>
      <c r="I578" s="30"/>
      <c r="K578" s="16">
        <v>80</v>
      </c>
      <c r="L578" s="14" t="e">
        <f t="shared" si="84"/>
        <v>#REF!</v>
      </c>
      <c r="M578" s="14">
        <v>650</v>
      </c>
      <c r="N578" s="14" t="e">
        <f t="shared" si="85"/>
        <v>#REF!</v>
      </c>
      <c r="O578" s="14"/>
      <c r="P578" s="14" t="e">
        <f t="shared" si="75"/>
        <v>#REF!</v>
      </c>
      <c r="Q578" s="14">
        <f t="shared" si="76"/>
        <v>80</v>
      </c>
      <c r="R578" s="14">
        <f t="shared" si="77"/>
        <v>650</v>
      </c>
      <c r="S578" s="14">
        <f t="shared" si="78"/>
        <v>0</v>
      </c>
      <c r="T578" s="15" t="e">
        <f t="shared" si="79"/>
        <v>#REF!</v>
      </c>
    </row>
    <row r="579" spans="1:20">
      <c r="A579" s="6"/>
      <c r="B579" s="6"/>
      <c r="C579" s="6"/>
      <c r="D579" s="6" t="s">
        <v>2143</v>
      </c>
      <c r="E579" s="6"/>
      <c r="F579" s="6"/>
      <c r="G579" s="6"/>
      <c r="H579" s="21"/>
      <c r="I579" s="31"/>
      <c r="K579" s="16"/>
      <c r="L579" s="14" t="e">
        <f t="shared" si="84"/>
        <v>#REF!</v>
      </c>
      <c r="M579" s="14"/>
      <c r="N579" s="14" t="e">
        <f t="shared" si="85"/>
        <v>#REF!</v>
      </c>
      <c r="O579" s="14"/>
      <c r="P579" s="14" t="e">
        <f t="shared" si="75"/>
        <v>#REF!</v>
      </c>
      <c r="Q579" s="14">
        <f t="shared" si="76"/>
        <v>0</v>
      </c>
      <c r="R579" s="14">
        <f t="shared" si="77"/>
        <v>0</v>
      </c>
      <c r="S579" s="14">
        <f t="shared" si="78"/>
        <v>0</v>
      </c>
      <c r="T579" s="15" t="e">
        <f t="shared" si="79"/>
        <v>#REF!</v>
      </c>
    </row>
    <row r="580" spans="1:20">
      <c r="A580" s="2" t="s">
        <v>2144</v>
      </c>
      <c r="B580" s="2"/>
      <c r="C580" s="2"/>
      <c r="D580" s="2" t="s">
        <v>2090</v>
      </c>
      <c r="E580" s="2"/>
      <c r="F580" s="2"/>
      <c r="G580" s="2"/>
      <c r="H580" s="19"/>
      <c r="I580" s="29"/>
      <c r="K580" s="16"/>
      <c r="L580" s="14" t="e">
        <f>K580+K580*$U$1</f>
        <v>#REF!</v>
      </c>
      <c r="M580" s="14"/>
      <c r="N580" s="14" t="e">
        <f>M580+M580*$U$1</f>
        <v>#REF!</v>
      </c>
      <c r="O580" s="14"/>
      <c r="P580" s="14" t="e">
        <f t="shared" si="75"/>
        <v>#REF!</v>
      </c>
      <c r="Q580" s="14">
        <f t="shared" si="76"/>
        <v>0</v>
      </c>
      <c r="R580" s="14">
        <f t="shared" si="77"/>
        <v>0</v>
      </c>
      <c r="S580" s="14">
        <f t="shared" si="78"/>
        <v>0</v>
      </c>
      <c r="T580" s="15" t="e">
        <f t="shared" si="79"/>
        <v>#REF!</v>
      </c>
    </row>
    <row r="581" spans="1:20" ht="33">
      <c r="A581" s="3" t="s">
        <v>2145</v>
      </c>
      <c r="B581" s="3" t="s">
        <v>1446</v>
      </c>
      <c r="C581" s="3" t="s">
        <v>1326</v>
      </c>
      <c r="D581" s="3" t="s">
        <v>2092</v>
      </c>
      <c r="E581" s="3" t="s">
        <v>27</v>
      </c>
      <c r="F581" s="4">
        <v>1</v>
      </c>
      <c r="G581" s="17" t="e">
        <f t="shared" si="80"/>
        <v>#REF!</v>
      </c>
      <c r="H581" s="20" t="e">
        <f t="shared" ref="H581:H644" si="86">G581*F581</f>
        <v>#REF!</v>
      </c>
      <c r="I581" s="30"/>
      <c r="K581" s="16">
        <v>500</v>
      </c>
      <c r="L581" s="14" t="e">
        <f t="shared" ref="L581:L644" si="87">K581+K581*$U$1</f>
        <v>#REF!</v>
      </c>
      <c r="M581" s="14">
        <v>2500</v>
      </c>
      <c r="N581" s="14" t="e">
        <f t="shared" ref="N581:N644" si="88">M581+M581*$U$1</f>
        <v>#REF!</v>
      </c>
      <c r="O581" s="14"/>
      <c r="P581" s="14" t="e">
        <f t="shared" ref="P581:P644" si="89">O581+O581*$U$1</f>
        <v>#REF!</v>
      </c>
      <c r="Q581" s="14">
        <f t="shared" ref="Q581:Q644" si="90">$F581*K581</f>
        <v>500</v>
      </c>
      <c r="R581" s="14">
        <f t="shared" ref="R581:R644" si="91">$F581*M581</f>
        <v>2500</v>
      </c>
      <c r="S581" s="14">
        <f t="shared" ref="S581:S644" si="92">$F581*O581</f>
        <v>0</v>
      </c>
      <c r="T581" s="15" t="e">
        <f t="shared" ref="T581:T644" si="93">(Q581+R581+S581)+(Q581+R581+S581)*$U$1</f>
        <v>#REF!</v>
      </c>
    </row>
    <row r="582" spans="1:20" ht="16.5">
      <c r="A582" s="3" t="s">
        <v>2146</v>
      </c>
      <c r="B582" s="3" t="s">
        <v>2094</v>
      </c>
      <c r="C582" s="3" t="s">
        <v>1326</v>
      </c>
      <c r="D582" s="3" t="s">
        <v>2095</v>
      </c>
      <c r="E582" s="3" t="s">
        <v>27</v>
      </c>
      <c r="F582" s="4">
        <v>2</v>
      </c>
      <c r="G582" s="17" t="e">
        <f t="shared" ref="G582:G645" si="94">L582+N582+P582</f>
        <v>#REF!</v>
      </c>
      <c r="H582" s="20" t="e">
        <f t="shared" si="86"/>
        <v>#REF!</v>
      </c>
      <c r="I582" s="30"/>
      <c r="K582" s="16">
        <v>150</v>
      </c>
      <c r="L582" s="14" t="e">
        <f t="shared" si="87"/>
        <v>#REF!</v>
      </c>
      <c r="M582" s="14">
        <v>2850</v>
      </c>
      <c r="N582" s="14" t="e">
        <f t="shared" si="88"/>
        <v>#REF!</v>
      </c>
      <c r="O582" s="14"/>
      <c r="P582" s="14" t="e">
        <f t="shared" si="89"/>
        <v>#REF!</v>
      </c>
      <c r="Q582" s="14">
        <f t="shared" si="90"/>
        <v>300</v>
      </c>
      <c r="R582" s="14">
        <f t="shared" si="91"/>
        <v>5700</v>
      </c>
      <c r="S582" s="14">
        <f t="shared" si="92"/>
        <v>0</v>
      </c>
      <c r="T582" s="15" t="e">
        <f t="shared" si="93"/>
        <v>#REF!</v>
      </c>
    </row>
    <row r="583" spans="1:20" ht="16.5">
      <c r="A583" s="3" t="s">
        <v>2147</v>
      </c>
      <c r="B583" s="3" t="s">
        <v>1518</v>
      </c>
      <c r="C583" s="3" t="s">
        <v>1326</v>
      </c>
      <c r="D583" s="3" t="s">
        <v>2097</v>
      </c>
      <c r="E583" s="3" t="s">
        <v>25</v>
      </c>
      <c r="F583" s="4">
        <v>130</v>
      </c>
      <c r="G583" s="17" t="e">
        <f t="shared" si="94"/>
        <v>#REF!</v>
      </c>
      <c r="H583" s="20" t="e">
        <f t="shared" si="86"/>
        <v>#REF!</v>
      </c>
      <c r="I583" s="30"/>
      <c r="K583" s="16">
        <v>3</v>
      </c>
      <c r="L583" s="14" t="e">
        <f t="shared" si="87"/>
        <v>#REF!</v>
      </c>
      <c r="M583" s="14">
        <v>2.5</v>
      </c>
      <c r="N583" s="14" t="e">
        <f t="shared" si="88"/>
        <v>#REF!</v>
      </c>
      <c r="O583" s="14"/>
      <c r="P583" s="14" t="e">
        <f t="shared" si="89"/>
        <v>#REF!</v>
      </c>
      <c r="Q583" s="14">
        <f t="shared" si="90"/>
        <v>390</v>
      </c>
      <c r="R583" s="14">
        <f t="shared" si="91"/>
        <v>325</v>
      </c>
      <c r="S583" s="14">
        <f t="shared" si="92"/>
        <v>0</v>
      </c>
      <c r="T583" s="15" t="e">
        <f t="shared" si="93"/>
        <v>#REF!</v>
      </c>
    </row>
    <row r="584" spans="1:20" ht="33">
      <c r="A584" s="3" t="s">
        <v>2148</v>
      </c>
      <c r="B584" s="3" t="s">
        <v>1866</v>
      </c>
      <c r="C584" s="3" t="s">
        <v>1326</v>
      </c>
      <c r="D584" s="3" t="s">
        <v>2099</v>
      </c>
      <c r="E584" s="3" t="s">
        <v>25</v>
      </c>
      <c r="F584" s="4">
        <v>50</v>
      </c>
      <c r="G584" s="17" t="e">
        <f t="shared" si="94"/>
        <v>#REF!</v>
      </c>
      <c r="H584" s="20" t="e">
        <f t="shared" si="86"/>
        <v>#REF!</v>
      </c>
      <c r="I584" s="30"/>
      <c r="K584" s="16">
        <v>3</v>
      </c>
      <c r="L584" s="14" t="e">
        <f t="shared" si="87"/>
        <v>#REF!</v>
      </c>
      <c r="M584" s="14">
        <v>2.5</v>
      </c>
      <c r="N584" s="14" t="e">
        <f t="shared" si="88"/>
        <v>#REF!</v>
      </c>
      <c r="O584" s="14"/>
      <c r="P584" s="14" t="e">
        <f t="shared" si="89"/>
        <v>#REF!</v>
      </c>
      <c r="Q584" s="14">
        <f t="shared" si="90"/>
        <v>150</v>
      </c>
      <c r="R584" s="14">
        <f t="shared" si="91"/>
        <v>125</v>
      </c>
      <c r="S584" s="14">
        <f t="shared" si="92"/>
        <v>0</v>
      </c>
      <c r="T584" s="15" t="e">
        <f t="shared" si="93"/>
        <v>#REF!</v>
      </c>
    </row>
    <row r="585" spans="1:20" ht="16.5">
      <c r="A585" s="3" t="s">
        <v>2149</v>
      </c>
      <c r="B585" s="3" t="s">
        <v>1371</v>
      </c>
      <c r="C585" s="3" t="s">
        <v>1326</v>
      </c>
      <c r="D585" s="3" t="s">
        <v>2101</v>
      </c>
      <c r="E585" s="3" t="s">
        <v>25</v>
      </c>
      <c r="F585" s="4">
        <v>95</v>
      </c>
      <c r="G585" s="17" t="e">
        <f t="shared" si="94"/>
        <v>#REF!</v>
      </c>
      <c r="H585" s="20" t="e">
        <f t="shared" si="86"/>
        <v>#REF!</v>
      </c>
      <c r="I585" s="30"/>
      <c r="K585" s="16">
        <v>3</v>
      </c>
      <c r="L585" s="14" t="e">
        <f t="shared" si="87"/>
        <v>#REF!</v>
      </c>
      <c r="M585" s="14">
        <v>6.5</v>
      </c>
      <c r="N585" s="14" t="e">
        <f t="shared" si="88"/>
        <v>#REF!</v>
      </c>
      <c r="O585" s="14"/>
      <c r="P585" s="14" t="e">
        <f t="shared" si="89"/>
        <v>#REF!</v>
      </c>
      <c r="Q585" s="14">
        <f t="shared" si="90"/>
        <v>285</v>
      </c>
      <c r="R585" s="14">
        <f t="shared" si="91"/>
        <v>617.5</v>
      </c>
      <c r="S585" s="14">
        <f t="shared" si="92"/>
        <v>0</v>
      </c>
      <c r="T585" s="15" t="e">
        <f t="shared" si="93"/>
        <v>#REF!</v>
      </c>
    </row>
    <row r="586" spans="1:20" ht="16.5">
      <c r="A586" s="3" t="s">
        <v>2150</v>
      </c>
      <c r="B586" s="3" t="s">
        <v>1371</v>
      </c>
      <c r="C586" s="3" t="s">
        <v>1326</v>
      </c>
      <c r="D586" s="3" t="s">
        <v>2103</v>
      </c>
      <c r="E586" s="3" t="s">
        <v>25</v>
      </c>
      <c r="F586" s="4">
        <v>50</v>
      </c>
      <c r="G586" s="17" t="e">
        <f t="shared" si="94"/>
        <v>#REF!</v>
      </c>
      <c r="H586" s="20" t="e">
        <f t="shared" si="86"/>
        <v>#REF!</v>
      </c>
      <c r="I586" s="30"/>
      <c r="K586" s="16">
        <v>3</v>
      </c>
      <c r="L586" s="14" t="e">
        <f t="shared" si="87"/>
        <v>#REF!</v>
      </c>
      <c r="M586" s="14">
        <v>4.5</v>
      </c>
      <c r="N586" s="14" t="e">
        <f t="shared" si="88"/>
        <v>#REF!</v>
      </c>
      <c r="O586" s="14"/>
      <c r="P586" s="14" t="e">
        <f t="shared" si="89"/>
        <v>#REF!</v>
      </c>
      <c r="Q586" s="14">
        <f t="shared" si="90"/>
        <v>150</v>
      </c>
      <c r="R586" s="14">
        <f t="shared" si="91"/>
        <v>225</v>
      </c>
      <c r="S586" s="14">
        <f t="shared" si="92"/>
        <v>0</v>
      </c>
      <c r="T586" s="15" t="e">
        <f t="shared" si="93"/>
        <v>#REF!</v>
      </c>
    </row>
    <row r="587" spans="1:20" ht="16.5">
      <c r="A587" s="3" t="s">
        <v>2151</v>
      </c>
      <c r="B587" s="3" t="s">
        <v>1371</v>
      </c>
      <c r="C587" s="3" t="s">
        <v>1326</v>
      </c>
      <c r="D587" s="3" t="s">
        <v>2105</v>
      </c>
      <c r="E587" s="3" t="s">
        <v>25</v>
      </c>
      <c r="F587" s="4">
        <v>100</v>
      </c>
      <c r="G587" s="17" t="e">
        <f t="shared" si="94"/>
        <v>#REF!</v>
      </c>
      <c r="H587" s="20" t="e">
        <f t="shared" si="86"/>
        <v>#REF!</v>
      </c>
      <c r="I587" s="30"/>
      <c r="K587" s="16">
        <v>3</v>
      </c>
      <c r="L587" s="14" t="e">
        <f t="shared" si="87"/>
        <v>#REF!</v>
      </c>
      <c r="M587" s="14">
        <v>2.5</v>
      </c>
      <c r="N587" s="14" t="e">
        <f t="shared" si="88"/>
        <v>#REF!</v>
      </c>
      <c r="O587" s="14"/>
      <c r="P587" s="14" t="e">
        <f t="shared" si="89"/>
        <v>#REF!</v>
      </c>
      <c r="Q587" s="14">
        <f t="shared" si="90"/>
        <v>300</v>
      </c>
      <c r="R587" s="14">
        <f t="shared" si="91"/>
        <v>250</v>
      </c>
      <c r="S587" s="14">
        <f t="shared" si="92"/>
        <v>0</v>
      </c>
      <c r="T587" s="15" t="e">
        <f t="shared" si="93"/>
        <v>#REF!</v>
      </c>
    </row>
    <row r="588" spans="1:20" ht="16.5">
      <c r="A588" s="3" t="s">
        <v>2152</v>
      </c>
      <c r="B588" s="3" t="s">
        <v>2107</v>
      </c>
      <c r="C588" s="3" t="s">
        <v>1326</v>
      </c>
      <c r="D588" s="3" t="s">
        <v>2108</v>
      </c>
      <c r="E588" s="3" t="s">
        <v>1670</v>
      </c>
      <c r="F588" s="4">
        <v>6</v>
      </c>
      <c r="G588" s="17" t="e">
        <f t="shared" si="94"/>
        <v>#REF!</v>
      </c>
      <c r="H588" s="20" t="e">
        <f t="shared" si="86"/>
        <v>#REF!</v>
      </c>
      <c r="I588" s="30"/>
      <c r="K588" s="16">
        <v>15</v>
      </c>
      <c r="L588" s="14" t="e">
        <f t="shared" si="87"/>
        <v>#REF!</v>
      </c>
      <c r="M588" s="14"/>
      <c r="N588" s="14" t="e">
        <f t="shared" si="88"/>
        <v>#REF!</v>
      </c>
      <c r="O588" s="14"/>
      <c r="P588" s="14" t="e">
        <f t="shared" si="89"/>
        <v>#REF!</v>
      </c>
      <c r="Q588" s="14">
        <f t="shared" si="90"/>
        <v>90</v>
      </c>
      <c r="R588" s="14">
        <f t="shared" si="91"/>
        <v>0</v>
      </c>
      <c r="S588" s="14">
        <f t="shared" si="92"/>
        <v>0</v>
      </c>
      <c r="T588" s="15" t="e">
        <f t="shared" si="93"/>
        <v>#REF!</v>
      </c>
    </row>
    <row r="589" spans="1:20">
      <c r="A589" s="6"/>
      <c r="B589" s="6"/>
      <c r="C589" s="6"/>
      <c r="D589" s="6" t="s">
        <v>2153</v>
      </c>
      <c r="E589" s="6"/>
      <c r="F589" s="6"/>
      <c r="G589" s="6"/>
      <c r="H589" s="21"/>
      <c r="I589" s="31"/>
      <c r="K589" s="16"/>
      <c r="L589" s="14" t="e">
        <f t="shared" si="87"/>
        <v>#REF!</v>
      </c>
      <c r="M589" s="14"/>
      <c r="N589" s="14" t="e">
        <f t="shared" si="88"/>
        <v>#REF!</v>
      </c>
      <c r="O589" s="14"/>
      <c r="P589" s="14" t="e">
        <f t="shared" si="89"/>
        <v>#REF!</v>
      </c>
      <c r="Q589" s="14">
        <f t="shared" si="90"/>
        <v>0</v>
      </c>
      <c r="R589" s="14">
        <f t="shared" si="91"/>
        <v>0</v>
      </c>
      <c r="S589" s="14">
        <f t="shared" si="92"/>
        <v>0</v>
      </c>
      <c r="T589" s="15" t="e">
        <f t="shared" si="93"/>
        <v>#REF!</v>
      </c>
    </row>
    <row r="590" spans="1:20">
      <c r="A590" s="2" t="s">
        <v>2154</v>
      </c>
      <c r="B590" s="2"/>
      <c r="C590" s="2"/>
      <c r="D590" s="2" t="s">
        <v>2155</v>
      </c>
      <c r="E590" s="2"/>
      <c r="F590" s="2"/>
      <c r="G590" s="2"/>
      <c r="H590" s="19"/>
      <c r="I590" s="29"/>
      <c r="K590" s="16"/>
      <c r="L590" s="14" t="e">
        <f t="shared" si="87"/>
        <v>#REF!</v>
      </c>
      <c r="M590" s="14"/>
      <c r="N590" s="14" t="e">
        <f t="shared" si="88"/>
        <v>#REF!</v>
      </c>
      <c r="O590" s="14"/>
      <c r="P590" s="14" t="e">
        <f t="shared" si="89"/>
        <v>#REF!</v>
      </c>
      <c r="Q590" s="14">
        <f t="shared" si="90"/>
        <v>0</v>
      </c>
      <c r="R590" s="14">
        <f t="shared" si="91"/>
        <v>0</v>
      </c>
      <c r="S590" s="14">
        <f t="shared" si="92"/>
        <v>0</v>
      </c>
      <c r="T590" s="15" t="e">
        <f t="shared" si="93"/>
        <v>#REF!</v>
      </c>
    </row>
    <row r="591" spans="1:20" ht="33">
      <c r="A591" s="3" t="s">
        <v>2156</v>
      </c>
      <c r="B591" s="3" t="s">
        <v>2030</v>
      </c>
      <c r="C591" s="3" t="s">
        <v>1326</v>
      </c>
      <c r="D591" s="3" t="s">
        <v>2031</v>
      </c>
      <c r="E591" s="3" t="s">
        <v>27</v>
      </c>
      <c r="F591" s="4">
        <v>1</v>
      </c>
      <c r="G591" s="17" t="e">
        <f t="shared" si="94"/>
        <v>#REF!</v>
      </c>
      <c r="H591" s="20" t="e">
        <f t="shared" si="86"/>
        <v>#REF!</v>
      </c>
      <c r="I591" s="30"/>
      <c r="K591" s="16">
        <v>80</v>
      </c>
      <c r="L591" s="14" t="e">
        <f t="shared" si="87"/>
        <v>#REF!</v>
      </c>
      <c r="M591" s="14">
        <v>2800</v>
      </c>
      <c r="N591" s="14" t="e">
        <f t="shared" si="88"/>
        <v>#REF!</v>
      </c>
      <c r="O591" s="14"/>
      <c r="P591" s="14" t="e">
        <f t="shared" si="89"/>
        <v>#REF!</v>
      </c>
      <c r="Q591" s="14">
        <f t="shared" si="90"/>
        <v>80</v>
      </c>
      <c r="R591" s="14">
        <f t="shared" si="91"/>
        <v>2800</v>
      </c>
      <c r="S591" s="14">
        <f t="shared" si="92"/>
        <v>0</v>
      </c>
      <c r="T591" s="15" t="e">
        <f t="shared" si="93"/>
        <v>#REF!</v>
      </c>
    </row>
    <row r="592" spans="1:20" ht="16.5">
      <c r="A592" s="3" t="s">
        <v>2157</v>
      </c>
      <c r="B592" s="3" t="s">
        <v>2030</v>
      </c>
      <c r="C592" s="3" t="s">
        <v>1326</v>
      </c>
      <c r="D592" s="3" t="s">
        <v>2033</v>
      </c>
      <c r="E592" s="3" t="s">
        <v>27</v>
      </c>
      <c r="F592" s="4">
        <v>1</v>
      </c>
      <c r="G592" s="17" t="e">
        <f t="shared" si="94"/>
        <v>#REF!</v>
      </c>
      <c r="H592" s="20" t="e">
        <f t="shared" si="86"/>
        <v>#REF!</v>
      </c>
      <c r="I592" s="30"/>
      <c r="K592" s="16">
        <v>80</v>
      </c>
      <c r="L592" s="14" t="e">
        <f t="shared" si="87"/>
        <v>#REF!</v>
      </c>
      <c r="M592" s="14">
        <v>3500</v>
      </c>
      <c r="N592" s="14" t="e">
        <f t="shared" si="88"/>
        <v>#REF!</v>
      </c>
      <c r="O592" s="14"/>
      <c r="P592" s="14" t="e">
        <f t="shared" si="89"/>
        <v>#REF!</v>
      </c>
      <c r="Q592" s="14">
        <f t="shared" si="90"/>
        <v>80</v>
      </c>
      <c r="R592" s="14">
        <f t="shared" si="91"/>
        <v>3500</v>
      </c>
      <c r="S592" s="14">
        <f t="shared" si="92"/>
        <v>0</v>
      </c>
      <c r="T592" s="15" t="e">
        <f t="shared" si="93"/>
        <v>#REF!</v>
      </c>
    </row>
    <row r="593" spans="1:20" ht="16.5">
      <c r="A593" s="3" t="s">
        <v>2158</v>
      </c>
      <c r="B593" s="3" t="s">
        <v>2159</v>
      </c>
      <c r="C593" s="3" t="s">
        <v>1326</v>
      </c>
      <c r="D593" s="3" t="s">
        <v>2160</v>
      </c>
      <c r="E593" s="3" t="s">
        <v>30</v>
      </c>
      <c r="F593" s="4">
        <v>1</v>
      </c>
      <c r="G593" s="17" t="e">
        <f t="shared" si="94"/>
        <v>#REF!</v>
      </c>
      <c r="H593" s="20" t="e">
        <f t="shared" si="86"/>
        <v>#REF!</v>
      </c>
      <c r="I593" s="30"/>
      <c r="K593" s="16">
        <v>15</v>
      </c>
      <c r="L593" s="14" t="e">
        <f t="shared" si="87"/>
        <v>#REF!</v>
      </c>
      <c r="M593" s="14">
        <v>280</v>
      </c>
      <c r="N593" s="14" t="e">
        <f t="shared" si="88"/>
        <v>#REF!</v>
      </c>
      <c r="O593" s="14"/>
      <c r="P593" s="14" t="e">
        <f t="shared" si="89"/>
        <v>#REF!</v>
      </c>
      <c r="Q593" s="14">
        <f t="shared" si="90"/>
        <v>15</v>
      </c>
      <c r="R593" s="14">
        <f t="shared" si="91"/>
        <v>280</v>
      </c>
      <c r="S593" s="14">
        <f t="shared" si="92"/>
        <v>0</v>
      </c>
      <c r="T593" s="15" t="e">
        <f t="shared" si="93"/>
        <v>#REF!</v>
      </c>
    </row>
    <row r="594" spans="1:20" ht="16.5">
      <c r="A594" s="3" t="s">
        <v>2161</v>
      </c>
      <c r="B594" s="3" t="s">
        <v>2162</v>
      </c>
      <c r="C594" s="3" t="s">
        <v>1326</v>
      </c>
      <c r="D594" s="3" t="s">
        <v>2163</v>
      </c>
      <c r="E594" s="3" t="s">
        <v>30</v>
      </c>
      <c r="F594" s="4">
        <v>1</v>
      </c>
      <c r="G594" s="17" t="e">
        <f t="shared" si="94"/>
        <v>#REF!</v>
      </c>
      <c r="H594" s="20" t="e">
        <f t="shared" si="86"/>
        <v>#REF!</v>
      </c>
      <c r="I594" s="30"/>
      <c r="K594" s="16">
        <v>150</v>
      </c>
      <c r="L594" s="14" t="e">
        <f t="shared" si="87"/>
        <v>#REF!</v>
      </c>
      <c r="M594" s="14">
        <v>2450</v>
      </c>
      <c r="N594" s="14" t="e">
        <f t="shared" si="88"/>
        <v>#REF!</v>
      </c>
      <c r="O594" s="14"/>
      <c r="P594" s="14" t="e">
        <f t="shared" si="89"/>
        <v>#REF!</v>
      </c>
      <c r="Q594" s="14">
        <f t="shared" si="90"/>
        <v>150</v>
      </c>
      <c r="R594" s="14">
        <f t="shared" si="91"/>
        <v>2450</v>
      </c>
      <c r="S594" s="14">
        <f t="shared" si="92"/>
        <v>0</v>
      </c>
      <c r="T594" s="15" t="e">
        <f t="shared" si="93"/>
        <v>#REF!</v>
      </c>
    </row>
    <row r="595" spans="1:20" ht="16.5">
      <c r="A595" s="3" t="s">
        <v>2164</v>
      </c>
      <c r="B595" s="3" t="s">
        <v>2043</v>
      </c>
      <c r="C595" s="3" t="s">
        <v>1326</v>
      </c>
      <c r="D595" s="3" t="s">
        <v>2165</v>
      </c>
      <c r="E595" s="3" t="s">
        <v>27</v>
      </c>
      <c r="F595" s="4">
        <v>1</v>
      </c>
      <c r="G595" s="17" t="e">
        <f t="shared" si="94"/>
        <v>#REF!</v>
      </c>
      <c r="H595" s="20" t="e">
        <f t="shared" si="86"/>
        <v>#REF!</v>
      </c>
      <c r="I595" s="30"/>
      <c r="K595" s="16">
        <v>50</v>
      </c>
      <c r="L595" s="14" t="e">
        <f t="shared" si="87"/>
        <v>#REF!</v>
      </c>
      <c r="M595" s="14">
        <v>250</v>
      </c>
      <c r="N595" s="14" t="e">
        <f t="shared" si="88"/>
        <v>#REF!</v>
      </c>
      <c r="O595" s="14"/>
      <c r="P595" s="14" t="e">
        <f t="shared" si="89"/>
        <v>#REF!</v>
      </c>
      <c r="Q595" s="14">
        <f t="shared" si="90"/>
        <v>50</v>
      </c>
      <c r="R595" s="14">
        <f t="shared" si="91"/>
        <v>250</v>
      </c>
      <c r="S595" s="14">
        <f t="shared" si="92"/>
        <v>0</v>
      </c>
      <c r="T595" s="15" t="e">
        <f t="shared" si="93"/>
        <v>#REF!</v>
      </c>
    </row>
    <row r="596" spans="1:20" ht="16.5">
      <c r="A596" s="3" t="s">
        <v>2166</v>
      </c>
      <c r="B596" s="3" t="s">
        <v>2037</v>
      </c>
      <c r="C596" s="3" t="s">
        <v>1326</v>
      </c>
      <c r="D596" s="3" t="s">
        <v>2167</v>
      </c>
      <c r="E596" s="3" t="s">
        <v>27</v>
      </c>
      <c r="F596" s="4">
        <v>1</v>
      </c>
      <c r="G596" s="17" t="e">
        <f t="shared" si="94"/>
        <v>#REF!</v>
      </c>
      <c r="H596" s="20" t="e">
        <f t="shared" si="86"/>
        <v>#REF!</v>
      </c>
      <c r="I596" s="30"/>
      <c r="K596" s="16">
        <v>50</v>
      </c>
      <c r="L596" s="14" t="e">
        <f t="shared" si="87"/>
        <v>#REF!</v>
      </c>
      <c r="M596" s="14">
        <v>350</v>
      </c>
      <c r="N596" s="14" t="e">
        <f t="shared" si="88"/>
        <v>#REF!</v>
      </c>
      <c r="O596" s="14"/>
      <c r="P596" s="14" t="e">
        <f t="shared" si="89"/>
        <v>#REF!</v>
      </c>
      <c r="Q596" s="14">
        <f t="shared" si="90"/>
        <v>50</v>
      </c>
      <c r="R596" s="14">
        <f t="shared" si="91"/>
        <v>350</v>
      </c>
      <c r="S596" s="14">
        <f t="shared" si="92"/>
        <v>0</v>
      </c>
      <c r="T596" s="15" t="e">
        <f t="shared" si="93"/>
        <v>#REF!</v>
      </c>
    </row>
    <row r="597" spans="1:20" ht="16.5">
      <c r="A597" s="3" t="s">
        <v>2168</v>
      </c>
      <c r="B597" s="3" t="s">
        <v>2169</v>
      </c>
      <c r="C597" s="3" t="s">
        <v>1326</v>
      </c>
      <c r="D597" s="3" t="s">
        <v>2170</v>
      </c>
      <c r="E597" s="3" t="s">
        <v>30</v>
      </c>
      <c r="F597" s="4">
        <v>40</v>
      </c>
      <c r="G597" s="17" t="e">
        <f t="shared" si="94"/>
        <v>#REF!</v>
      </c>
      <c r="H597" s="20" t="e">
        <f t="shared" si="86"/>
        <v>#REF!</v>
      </c>
      <c r="I597" s="30"/>
      <c r="K597" s="16">
        <v>10</v>
      </c>
      <c r="L597" s="14" t="e">
        <f t="shared" si="87"/>
        <v>#REF!</v>
      </c>
      <c r="M597" s="14">
        <v>50</v>
      </c>
      <c r="N597" s="14" t="e">
        <f t="shared" si="88"/>
        <v>#REF!</v>
      </c>
      <c r="O597" s="14"/>
      <c r="P597" s="14" t="e">
        <f t="shared" si="89"/>
        <v>#REF!</v>
      </c>
      <c r="Q597" s="14">
        <f t="shared" si="90"/>
        <v>400</v>
      </c>
      <c r="R597" s="14">
        <f t="shared" si="91"/>
        <v>2000</v>
      </c>
      <c r="S597" s="14">
        <f t="shared" si="92"/>
        <v>0</v>
      </c>
      <c r="T597" s="15" t="e">
        <f t="shared" si="93"/>
        <v>#REF!</v>
      </c>
    </row>
    <row r="598" spans="1:20" ht="16.5">
      <c r="A598" s="3" t="s">
        <v>2171</v>
      </c>
      <c r="B598" s="3" t="s">
        <v>2172</v>
      </c>
      <c r="C598" s="3" t="s">
        <v>1326</v>
      </c>
      <c r="D598" s="3" t="s">
        <v>2173</v>
      </c>
      <c r="E598" s="3" t="s">
        <v>30</v>
      </c>
      <c r="F598" s="4">
        <v>40</v>
      </c>
      <c r="G598" s="17" t="e">
        <f t="shared" si="94"/>
        <v>#REF!</v>
      </c>
      <c r="H598" s="20" t="e">
        <f t="shared" si="86"/>
        <v>#REF!</v>
      </c>
      <c r="I598" s="30"/>
      <c r="K598" s="16">
        <v>10</v>
      </c>
      <c r="L598" s="14" t="e">
        <f t="shared" si="87"/>
        <v>#REF!</v>
      </c>
      <c r="M598" s="14">
        <v>125</v>
      </c>
      <c r="N598" s="14" t="e">
        <f t="shared" si="88"/>
        <v>#REF!</v>
      </c>
      <c r="O598" s="14"/>
      <c r="P598" s="14" t="e">
        <f t="shared" si="89"/>
        <v>#REF!</v>
      </c>
      <c r="Q598" s="14">
        <f t="shared" si="90"/>
        <v>400</v>
      </c>
      <c r="R598" s="14">
        <f t="shared" si="91"/>
        <v>5000</v>
      </c>
      <c r="S598" s="14">
        <f t="shared" si="92"/>
        <v>0</v>
      </c>
      <c r="T598" s="15" t="e">
        <f t="shared" si="93"/>
        <v>#REF!</v>
      </c>
    </row>
    <row r="599" spans="1:20">
      <c r="A599" s="6"/>
      <c r="B599" s="6"/>
      <c r="C599" s="6"/>
      <c r="D599" s="6" t="s">
        <v>2174</v>
      </c>
      <c r="E599" s="6"/>
      <c r="F599" s="6"/>
      <c r="G599" s="6"/>
      <c r="H599" s="21"/>
      <c r="I599" s="31"/>
      <c r="K599" s="16"/>
      <c r="L599" s="14" t="e">
        <f t="shared" si="87"/>
        <v>#REF!</v>
      </c>
      <c r="M599" s="14"/>
      <c r="N599" s="14" t="e">
        <f t="shared" si="88"/>
        <v>#REF!</v>
      </c>
      <c r="O599" s="14"/>
      <c r="P599" s="14" t="e">
        <f t="shared" si="89"/>
        <v>#REF!</v>
      </c>
      <c r="Q599" s="14">
        <f t="shared" si="90"/>
        <v>0</v>
      </c>
      <c r="R599" s="14">
        <f t="shared" si="91"/>
        <v>0</v>
      </c>
      <c r="S599" s="14">
        <f t="shared" si="92"/>
        <v>0</v>
      </c>
      <c r="T599" s="15" t="e">
        <f t="shared" si="93"/>
        <v>#REF!</v>
      </c>
    </row>
    <row r="600" spans="1:20">
      <c r="A600" s="6"/>
      <c r="B600" s="6"/>
      <c r="C600" s="6"/>
      <c r="D600" s="6" t="s">
        <v>2175</v>
      </c>
      <c r="E600" s="6"/>
      <c r="F600" s="6"/>
      <c r="G600" s="6"/>
      <c r="H600" s="21"/>
      <c r="I600" s="31"/>
      <c r="K600" s="16"/>
      <c r="L600" s="14" t="e">
        <f t="shared" si="87"/>
        <v>#REF!</v>
      </c>
      <c r="M600" s="14"/>
      <c r="N600" s="14" t="e">
        <f t="shared" si="88"/>
        <v>#REF!</v>
      </c>
      <c r="O600" s="14"/>
      <c r="P600" s="14" t="e">
        <f t="shared" si="89"/>
        <v>#REF!</v>
      </c>
      <c r="Q600" s="14">
        <f t="shared" si="90"/>
        <v>0</v>
      </c>
      <c r="R600" s="14">
        <f t="shared" si="91"/>
        <v>0</v>
      </c>
      <c r="S600" s="14">
        <f t="shared" si="92"/>
        <v>0</v>
      </c>
      <c r="T600" s="15" t="e">
        <f t="shared" si="93"/>
        <v>#REF!</v>
      </c>
    </row>
    <row r="601" spans="1:20">
      <c r="A601" s="2" t="s">
        <v>2176</v>
      </c>
      <c r="B601" s="2"/>
      <c r="C601" s="2"/>
      <c r="D601" s="2" t="s">
        <v>2177</v>
      </c>
      <c r="E601" s="2"/>
      <c r="F601" s="2"/>
      <c r="G601" s="2"/>
      <c r="H601" s="19"/>
      <c r="I601" s="29"/>
      <c r="K601" s="16"/>
      <c r="L601" s="14" t="e">
        <f t="shared" si="87"/>
        <v>#REF!</v>
      </c>
      <c r="M601" s="14"/>
      <c r="N601" s="14" t="e">
        <f t="shared" si="88"/>
        <v>#REF!</v>
      </c>
      <c r="O601" s="14"/>
      <c r="P601" s="14" t="e">
        <f t="shared" si="89"/>
        <v>#REF!</v>
      </c>
      <c r="Q601" s="14">
        <f t="shared" si="90"/>
        <v>0</v>
      </c>
      <c r="R601" s="14">
        <f t="shared" si="91"/>
        <v>0</v>
      </c>
      <c r="S601" s="14">
        <f t="shared" si="92"/>
        <v>0</v>
      </c>
      <c r="T601" s="15" t="e">
        <f t="shared" si="93"/>
        <v>#REF!</v>
      </c>
    </row>
    <row r="602" spans="1:20" ht="16.5">
      <c r="A602" s="3" t="s">
        <v>2178</v>
      </c>
      <c r="B602" s="3" t="s">
        <v>2179</v>
      </c>
      <c r="C602" s="3" t="s">
        <v>1326</v>
      </c>
      <c r="D602" s="3" t="s">
        <v>2180</v>
      </c>
      <c r="E602" s="3" t="s">
        <v>25</v>
      </c>
      <c r="F602" s="4">
        <v>24</v>
      </c>
      <c r="G602" s="17" t="e">
        <f t="shared" si="94"/>
        <v>#REF!</v>
      </c>
      <c r="H602" s="20" t="e">
        <f t="shared" si="86"/>
        <v>#REF!</v>
      </c>
      <c r="I602" s="30"/>
      <c r="K602" s="16">
        <v>3</v>
      </c>
      <c r="L602" s="14" t="e">
        <f t="shared" si="87"/>
        <v>#REF!</v>
      </c>
      <c r="M602" s="14">
        <v>2.5</v>
      </c>
      <c r="N602" s="14" t="e">
        <f t="shared" si="88"/>
        <v>#REF!</v>
      </c>
      <c r="O602" s="14"/>
      <c r="P602" s="14" t="e">
        <f t="shared" si="89"/>
        <v>#REF!</v>
      </c>
      <c r="Q602" s="14">
        <f t="shared" si="90"/>
        <v>72</v>
      </c>
      <c r="R602" s="14">
        <f t="shared" si="91"/>
        <v>60</v>
      </c>
      <c r="S602" s="14">
        <f t="shared" si="92"/>
        <v>0</v>
      </c>
      <c r="T602" s="15" t="e">
        <f t="shared" si="93"/>
        <v>#REF!</v>
      </c>
    </row>
    <row r="603" spans="1:20" ht="33">
      <c r="A603" s="3" t="s">
        <v>2181</v>
      </c>
      <c r="B603" s="3" t="s">
        <v>1371</v>
      </c>
      <c r="C603" s="3" t="s">
        <v>1326</v>
      </c>
      <c r="D603" s="3" t="s">
        <v>2182</v>
      </c>
      <c r="E603" s="3" t="s">
        <v>25</v>
      </c>
      <c r="F603" s="4">
        <v>18</v>
      </c>
      <c r="G603" s="17" t="e">
        <f t="shared" si="94"/>
        <v>#REF!</v>
      </c>
      <c r="H603" s="20" t="e">
        <f t="shared" si="86"/>
        <v>#REF!</v>
      </c>
      <c r="I603" s="30"/>
      <c r="K603" s="16">
        <v>5</v>
      </c>
      <c r="L603" s="14" t="e">
        <f t="shared" si="87"/>
        <v>#REF!</v>
      </c>
      <c r="M603" s="14">
        <v>35</v>
      </c>
      <c r="N603" s="14" t="e">
        <f t="shared" si="88"/>
        <v>#REF!</v>
      </c>
      <c r="O603" s="14"/>
      <c r="P603" s="14" t="e">
        <f t="shared" si="89"/>
        <v>#REF!</v>
      </c>
      <c r="Q603" s="14">
        <f t="shared" si="90"/>
        <v>90</v>
      </c>
      <c r="R603" s="14">
        <f t="shared" si="91"/>
        <v>630</v>
      </c>
      <c r="S603" s="14">
        <f t="shared" si="92"/>
        <v>0</v>
      </c>
      <c r="T603" s="15" t="e">
        <f t="shared" si="93"/>
        <v>#REF!</v>
      </c>
    </row>
    <row r="604" spans="1:20" ht="16.5">
      <c r="A604" s="3" t="s">
        <v>2183</v>
      </c>
      <c r="B604" s="3" t="s">
        <v>1371</v>
      </c>
      <c r="C604" s="3" t="s">
        <v>1326</v>
      </c>
      <c r="D604" s="3" t="s">
        <v>2184</v>
      </c>
      <c r="E604" s="3" t="s">
        <v>25</v>
      </c>
      <c r="F604" s="4">
        <v>12</v>
      </c>
      <c r="G604" s="17" t="e">
        <f t="shared" si="94"/>
        <v>#REF!</v>
      </c>
      <c r="H604" s="20" t="e">
        <f t="shared" si="86"/>
        <v>#REF!</v>
      </c>
      <c r="I604" s="30"/>
      <c r="K604" s="16">
        <v>5</v>
      </c>
      <c r="L604" s="14" t="e">
        <f t="shared" si="87"/>
        <v>#REF!</v>
      </c>
      <c r="M604" s="14">
        <v>25</v>
      </c>
      <c r="N604" s="14" t="e">
        <f t="shared" si="88"/>
        <v>#REF!</v>
      </c>
      <c r="O604" s="14"/>
      <c r="P604" s="14" t="e">
        <f t="shared" si="89"/>
        <v>#REF!</v>
      </c>
      <c r="Q604" s="14">
        <f t="shared" si="90"/>
        <v>60</v>
      </c>
      <c r="R604" s="14">
        <f t="shared" si="91"/>
        <v>300</v>
      </c>
      <c r="S604" s="14">
        <f t="shared" si="92"/>
        <v>0</v>
      </c>
      <c r="T604" s="15" t="e">
        <f t="shared" si="93"/>
        <v>#REF!</v>
      </c>
    </row>
    <row r="605" spans="1:20" ht="16.5">
      <c r="A605" s="3" t="s">
        <v>2185</v>
      </c>
      <c r="B605" s="3" t="s">
        <v>2186</v>
      </c>
      <c r="C605" s="3" t="s">
        <v>1326</v>
      </c>
      <c r="D605" s="3" t="s">
        <v>2187</v>
      </c>
      <c r="E605" s="3" t="s">
        <v>30</v>
      </c>
      <c r="F605" s="4">
        <v>1</v>
      </c>
      <c r="G605" s="17" t="e">
        <f t="shared" si="94"/>
        <v>#REF!</v>
      </c>
      <c r="H605" s="20" t="e">
        <f t="shared" si="86"/>
        <v>#REF!</v>
      </c>
      <c r="I605" s="30"/>
      <c r="K605" s="16">
        <v>15</v>
      </c>
      <c r="L605" s="14" t="e">
        <f t="shared" si="87"/>
        <v>#REF!</v>
      </c>
      <c r="M605" s="14">
        <v>35</v>
      </c>
      <c r="N605" s="14" t="e">
        <f t="shared" si="88"/>
        <v>#REF!</v>
      </c>
      <c r="O605" s="14"/>
      <c r="P605" s="14" t="e">
        <f t="shared" si="89"/>
        <v>#REF!</v>
      </c>
      <c r="Q605" s="14">
        <f t="shared" si="90"/>
        <v>15</v>
      </c>
      <c r="R605" s="14">
        <f t="shared" si="91"/>
        <v>35</v>
      </c>
      <c r="S605" s="14">
        <f t="shared" si="92"/>
        <v>0</v>
      </c>
      <c r="T605" s="15" t="e">
        <f t="shared" si="93"/>
        <v>#REF!</v>
      </c>
    </row>
    <row r="606" spans="1:20" ht="16.5">
      <c r="A606" s="3" t="s">
        <v>2188</v>
      </c>
      <c r="B606" s="3" t="s">
        <v>2186</v>
      </c>
      <c r="C606" s="3" t="s">
        <v>1326</v>
      </c>
      <c r="D606" s="3" t="s">
        <v>2189</v>
      </c>
      <c r="E606" s="3" t="s">
        <v>30</v>
      </c>
      <c r="F606" s="4">
        <v>1</v>
      </c>
      <c r="G606" s="17" t="e">
        <f t="shared" si="94"/>
        <v>#REF!</v>
      </c>
      <c r="H606" s="20" t="e">
        <f t="shared" si="86"/>
        <v>#REF!</v>
      </c>
      <c r="I606" s="30"/>
      <c r="K606" s="16">
        <v>15</v>
      </c>
      <c r="L606" s="14" t="e">
        <f t="shared" si="87"/>
        <v>#REF!</v>
      </c>
      <c r="M606" s="14">
        <v>30</v>
      </c>
      <c r="N606" s="14" t="e">
        <f t="shared" si="88"/>
        <v>#REF!</v>
      </c>
      <c r="O606" s="14"/>
      <c r="P606" s="14" t="e">
        <f t="shared" si="89"/>
        <v>#REF!</v>
      </c>
      <c r="Q606" s="14">
        <f t="shared" si="90"/>
        <v>15</v>
      </c>
      <c r="R606" s="14">
        <f t="shared" si="91"/>
        <v>30</v>
      </c>
      <c r="S606" s="14">
        <f t="shared" si="92"/>
        <v>0</v>
      </c>
      <c r="T606" s="15" t="e">
        <f t="shared" si="93"/>
        <v>#REF!</v>
      </c>
    </row>
    <row r="607" spans="1:20" ht="49.5">
      <c r="A607" s="3" t="s">
        <v>2190</v>
      </c>
      <c r="B607" s="3" t="s">
        <v>1503</v>
      </c>
      <c r="C607" s="3" t="s">
        <v>1326</v>
      </c>
      <c r="D607" s="3" t="s">
        <v>1504</v>
      </c>
      <c r="E607" s="3" t="s">
        <v>27</v>
      </c>
      <c r="F607" s="4">
        <v>3</v>
      </c>
      <c r="G607" s="17" t="e">
        <f t="shared" si="94"/>
        <v>#REF!</v>
      </c>
      <c r="H607" s="20" t="e">
        <f t="shared" si="86"/>
        <v>#REF!</v>
      </c>
      <c r="I607" s="30"/>
      <c r="K607" s="16">
        <v>5</v>
      </c>
      <c r="L607" s="14" t="e">
        <f t="shared" si="87"/>
        <v>#REF!</v>
      </c>
      <c r="M607" s="14"/>
      <c r="N607" s="14" t="e">
        <f t="shared" si="88"/>
        <v>#REF!</v>
      </c>
      <c r="O607" s="14"/>
      <c r="P607" s="14" t="e">
        <f t="shared" si="89"/>
        <v>#REF!</v>
      </c>
      <c r="Q607" s="14">
        <f t="shared" si="90"/>
        <v>15</v>
      </c>
      <c r="R607" s="14">
        <f t="shared" si="91"/>
        <v>0</v>
      </c>
      <c r="S607" s="14">
        <f t="shared" si="92"/>
        <v>0</v>
      </c>
      <c r="T607" s="15" t="e">
        <f t="shared" si="93"/>
        <v>#REF!</v>
      </c>
    </row>
    <row r="608" spans="1:20" ht="33">
      <c r="A608" s="3" t="s">
        <v>2191</v>
      </c>
      <c r="B608" s="3" t="s">
        <v>1505</v>
      </c>
      <c r="C608" s="3" t="s">
        <v>1326</v>
      </c>
      <c r="D608" s="3" t="s">
        <v>1506</v>
      </c>
      <c r="E608" s="3" t="s">
        <v>27</v>
      </c>
      <c r="F608" s="4">
        <v>3</v>
      </c>
      <c r="G608" s="17" t="e">
        <f t="shared" si="94"/>
        <v>#REF!</v>
      </c>
      <c r="H608" s="20" t="e">
        <f t="shared" si="86"/>
        <v>#REF!</v>
      </c>
      <c r="I608" s="30"/>
      <c r="K608" s="16">
        <v>6.5</v>
      </c>
      <c r="L608" s="14" t="e">
        <f t="shared" si="87"/>
        <v>#REF!</v>
      </c>
      <c r="M608" s="14">
        <v>5</v>
      </c>
      <c r="N608" s="14" t="e">
        <f t="shared" si="88"/>
        <v>#REF!</v>
      </c>
      <c r="O608" s="14"/>
      <c r="P608" s="14" t="e">
        <f t="shared" si="89"/>
        <v>#REF!</v>
      </c>
      <c r="Q608" s="14">
        <f t="shared" si="90"/>
        <v>19.5</v>
      </c>
      <c r="R608" s="14">
        <f t="shared" si="91"/>
        <v>15</v>
      </c>
      <c r="S608" s="14">
        <f t="shared" si="92"/>
        <v>0</v>
      </c>
      <c r="T608" s="15" t="e">
        <f t="shared" si="93"/>
        <v>#REF!</v>
      </c>
    </row>
    <row r="609" spans="1:20" ht="16.5">
      <c r="A609" s="3" t="s">
        <v>2192</v>
      </c>
      <c r="B609" s="3" t="s">
        <v>2186</v>
      </c>
      <c r="C609" s="3" t="s">
        <v>1326</v>
      </c>
      <c r="D609" s="3" t="s">
        <v>2193</v>
      </c>
      <c r="E609" s="3" t="s">
        <v>30</v>
      </c>
      <c r="F609" s="4">
        <v>2</v>
      </c>
      <c r="G609" s="17" t="e">
        <f t="shared" si="94"/>
        <v>#REF!</v>
      </c>
      <c r="H609" s="20" t="e">
        <f t="shared" si="86"/>
        <v>#REF!</v>
      </c>
      <c r="I609" s="30"/>
      <c r="K609" s="16">
        <v>15</v>
      </c>
      <c r="L609" s="14" t="e">
        <f t="shared" si="87"/>
        <v>#REF!</v>
      </c>
      <c r="M609" s="14">
        <v>35</v>
      </c>
      <c r="N609" s="14" t="e">
        <f t="shared" si="88"/>
        <v>#REF!</v>
      </c>
      <c r="O609" s="14"/>
      <c r="P609" s="14" t="e">
        <f t="shared" si="89"/>
        <v>#REF!</v>
      </c>
      <c r="Q609" s="14">
        <f t="shared" si="90"/>
        <v>30</v>
      </c>
      <c r="R609" s="14">
        <f t="shared" si="91"/>
        <v>70</v>
      </c>
      <c r="S609" s="14">
        <f t="shared" si="92"/>
        <v>0</v>
      </c>
      <c r="T609" s="15" t="e">
        <f t="shared" si="93"/>
        <v>#REF!</v>
      </c>
    </row>
    <row r="610" spans="1:20" ht="16.5">
      <c r="A610" s="3" t="s">
        <v>2194</v>
      </c>
      <c r="B610" s="3" t="s">
        <v>2186</v>
      </c>
      <c r="C610" s="3" t="s">
        <v>1326</v>
      </c>
      <c r="D610" s="3" t="s">
        <v>2195</v>
      </c>
      <c r="E610" s="3" t="s">
        <v>30</v>
      </c>
      <c r="F610" s="4">
        <v>1</v>
      </c>
      <c r="G610" s="17" t="e">
        <f t="shared" si="94"/>
        <v>#REF!</v>
      </c>
      <c r="H610" s="20" t="e">
        <f t="shared" si="86"/>
        <v>#REF!</v>
      </c>
      <c r="I610" s="30"/>
      <c r="K610" s="16">
        <v>15</v>
      </c>
      <c r="L610" s="14" t="e">
        <f t="shared" si="87"/>
        <v>#REF!</v>
      </c>
      <c r="M610" s="14">
        <v>25</v>
      </c>
      <c r="N610" s="14" t="e">
        <f t="shared" si="88"/>
        <v>#REF!</v>
      </c>
      <c r="O610" s="14"/>
      <c r="P610" s="14" t="e">
        <f t="shared" si="89"/>
        <v>#REF!</v>
      </c>
      <c r="Q610" s="14">
        <f t="shared" si="90"/>
        <v>15</v>
      </c>
      <c r="R610" s="14">
        <f t="shared" si="91"/>
        <v>25</v>
      </c>
      <c r="S610" s="14">
        <f t="shared" si="92"/>
        <v>0</v>
      </c>
      <c r="T610" s="15" t="e">
        <f t="shared" si="93"/>
        <v>#REF!</v>
      </c>
    </row>
    <row r="611" spans="1:20" ht="16.5">
      <c r="A611" s="3" t="s">
        <v>2196</v>
      </c>
      <c r="B611" s="3" t="s">
        <v>2186</v>
      </c>
      <c r="C611" s="3" t="s">
        <v>1326</v>
      </c>
      <c r="D611" s="3" t="s">
        <v>2197</v>
      </c>
      <c r="E611" s="3" t="s">
        <v>30</v>
      </c>
      <c r="F611" s="4">
        <v>1</v>
      </c>
      <c r="G611" s="17" t="e">
        <f t="shared" si="94"/>
        <v>#REF!</v>
      </c>
      <c r="H611" s="20" t="e">
        <f t="shared" si="86"/>
        <v>#REF!</v>
      </c>
      <c r="I611" s="30"/>
      <c r="K611" s="16">
        <v>15</v>
      </c>
      <c r="L611" s="14" t="e">
        <f t="shared" si="87"/>
        <v>#REF!</v>
      </c>
      <c r="M611" s="14">
        <v>60</v>
      </c>
      <c r="N611" s="14" t="e">
        <f t="shared" si="88"/>
        <v>#REF!</v>
      </c>
      <c r="O611" s="14"/>
      <c r="P611" s="14" t="e">
        <f t="shared" si="89"/>
        <v>#REF!</v>
      </c>
      <c r="Q611" s="14">
        <f t="shared" si="90"/>
        <v>15</v>
      </c>
      <c r="R611" s="14">
        <f t="shared" si="91"/>
        <v>60</v>
      </c>
      <c r="S611" s="14">
        <f t="shared" si="92"/>
        <v>0</v>
      </c>
      <c r="T611" s="15" t="e">
        <f t="shared" si="93"/>
        <v>#REF!</v>
      </c>
    </row>
    <row r="612" spans="1:20" ht="16.5">
      <c r="A612" s="3" t="s">
        <v>2198</v>
      </c>
      <c r="B612" s="3" t="s">
        <v>2107</v>
      </c>
      <c r="C612" s="3" t="s">
        <v>1326</v>
      </c>
      <c r="D612" s="3" t="s">
        <v>2108</v>
      </c>
      <c r="E612" s="3" t="s">
        <v>1670</v>
      </c>
      <c r="F612" s="4">
        <v>3</v>
      </c>
      <c r="G612" s="17" t="e">
        <f t="shared" si="94"/>
        <v>#REF!</v>
      </c>
      <c r="H612" s="20" t="e">
        <f t="shared" si="86"/>
        <v>#REF!</v>
      </c>
      <c r="I612" s="30"/>
      <c r="K612" s="16">
        <v>25</v>
      </c>
      <c r="L612" s="14" t="e">
        <f t="shared" si="87"/>
        <v>#REF!</v>
      </c>
      <c r="M612" s="14"/>
      <c r="N612" s="14" t="e">
        <f t="shared" si="88"/>
        <v>#REF!</v>
      </c>
      <c r="O612" s="14"/>
      <c r="P612" s="14" t="e">
        <f t="shared" si="89"/>
        <v>#REF!</v>
      </c>
      <c r="Q612" s="14">
        <f t="shared" si="90"/>
        <v>75</v>
      </c>
      <c r="R612" s="14">
        <f t="shared" si="91"/>
        <v>0</v>
      </c>
      <c r="S612" s="14">
        <f t="shared" si="92"/>
        <v>0</v>
      </c>
      <c r="T612" s="15" t="e">
        <f t="shared" si="93"/>
        <v>#REF!</v>
      </c>
    </row>
    <row r="613" spans="1:20">
      <c r="A613" s="6"/>
      <c r="B613" s="6"/>
      <c r="C613" s="6"/>
      <c r="D613" s="6" t="s">
        <v>2199</v>
      </c>
      <c r="E613" s="6"/>
      <c r="F613" s="6"/>
      <c r="G613" s="6"/>
      <c r="H613" s="21"/>
      <c r="I613" s="31"/>
      <c r="K613" s="16"/>
      <c r="L613" s="14" t="e">
        <f t="shared" si="87"/>
        <v>#REF!</v>
      </c>
      <c r="M613" s="14"/>
      <c r="N613" s="14" t="e">
        <f t="shared" si="88"/>
        <v>#REF!</v>
      </c>
      <c r="O613" s="14"/>
      <c r="P613" s="14" t="e">
        <f t="shared" si="89"/>
        <v>#REF!</v>
      </c>
      <c r="Q613" s="14">
        <f t="shared" si="90"/>
        <v>0</v>
      </c>
      <c r="R613" s="14">
        <f t="shared" si="91"/>
        <v>0</v>
      </c>
      <c r="S613" s="14">
        <f t="shared" si="92"/>
        <v>0</v>
      </c>
      <c r="T613" s="15" t="e">
        <f t="shared" si="93"/>
        <v>#REF!</v>
      </c>
    </row>
    <row r="614" spans="1:20">
      <c r="A614" s="6"/>
      <c r="B614" s="6"/>
      <c r="C614" s="6"/>
      <c r="D614" s="6" t="s">
        <v>2200</v>
      </c>
      <c r="E614" s="6"/>
      <c r="F614" s="6"/>
      <c r="G614" s="6"/>
      <c r="H614" s="21" t="e">
        <f>SUBTOTAL(9,H500:H613)</f>
        <v>#REF!</v>
      </c>
      <c r="I614" s="31"/>
      <c r="K614" s="16"/>
      <c r="L614" s="14" t="e">
        <f t="shared" si="87"/>
        <v>#REF!</v>
      </c>
      <c r="M614" s="14"/>
      <c r="N614" s="14" t="e">
        <f t="shared" si="88"/>
        <v>#REF!</v>
      </c>
      <c r="O614" s="14"/>
      <c r="P614" s="14" t="e">
        <f t="shared" si="89"/>
        <v>#REF!</v>
      </c>
      <c r="Q614" s="14">
        <f t="shared" si="90"/>
        <v>0</v>
      </c>
      <c r="R614" s="14">
        <f t="shared" si="91"/>
        <v>0</v>
      </c>
      <c r="S614" s="14">
        <f t="shared" si="92"/>
        <v>0</v>
      </c>
      <c r="T614" s="15" t="e">
        <f t="shared" si="93"/>
        <v>#REF!</v>
      </c>
    </row>
    <row r="615" spans="1:20">
      <c r="A615" s="2" t="s">
        <v>120</v>
      </c>
      <c r="B615" s="2"/>
      <c r="C615" s="2"/>
      <c r="D615" s="2" t="s">
        <v>2201</v>
      </c>
      <c r="E615" s="2"/>
      <c r="F615" s="2"/>
      <c r="G615" s="2"/>
      <c r="H615" s="19"/>
      <c r="I615" s="29"/>
      <c r="K615" s="16"/>
      <c r="L615" s="14" t="e">
        <f t="shared" si="87"/>
        <v>#REF!</v>
      </c>
      <c r="M615" s="14"/>
      <c r="N615" s="14" t="e">
        <f t="shared" si="88"/>
        <v>#REF!</v>
      </c>
      <c r="O615" s="14"/>
      <c r="P615" s="14" t="e">
        <f t="shared" si="89"/>
        <v>#REF!</v>
      </c>
      <c r="Q615" s="14">
        <f t="shared" si="90"/>
        <v>0</v>
      </c>
      <c r="R615" s="14">
        <f t="shared" si="91"/>
        <v>0</v>
      </c>
      <c r="S615" s="14">
        <f t="shared" si="92"/>
        <v>0</v>
      </c>
      <c r="T615" s="15" t="e">
        <f t="shared" si="93"/>
        <v>#REF!</v>
      </c>
    </row>
    <row r="616" spans="1:20" ht="16.5">
      <c r="A616" s="3" t="s">
        <v>2202</v>
      </c>
      <c r="B616" s="3" t="s">
        <v>1866</v>
      </c>
      <c r="C616" s="3" t="s">
        <v>1326</v>
      </c>
      <c r="D616" s="3" t="s">
        <v>2203</v>
      </c>
      <c r="E616" s="3" t="s">
        <v>25</v>
      </c>
      <c r="F616" s="4">
        <v>300</v>
      </c>
      <c r="G616" s="17" t="e">
        <f t="shared" si="94"/>
        <v>#REF!</v>
      </c>
      <c r="H616" s="20" t="e">
        <f t="shared" si="86"/>
        <v>#REF!</v>
      </c>
      <c r="I616" s="30"/>
      <c r="K616" s="16">
        <v>3</v>
      </c>
      <c r="L616" s="14" t="e">
        <f t="shared" si="87"/>
        <v>#REF!</v>
      </c>
      <c r="M616" s="14">
        <v>2.5</v>
      </c>
      <c r="N616" s="14" t="e">
        <f t="shared" si="88"/>
        <v>#REF!</v>
      </c>
      <c r="O616" s="14"/>
      <c r="P616" s="14" t="e">
        <f t="shared" si="89"/>
        <v>#REF!</v>
      </c>
      <c r="Q616" s="14">
        <f t="shared" si="90"/>
        <v>900</v>
      </c>
      <c r="R616" s="14">
        <f t="shared" si="91"/>
        <v>750</v>
      </c>
      <c r="S616" s="14">
        <f t="shared" si="92"/>
        <v>0</v>
      </c>
      <c r="T616" s="15" t="e">
        <f t="shared" si="93"/>
        <v>#REF!</v>
      </c>
    </row>
    <row r="617" spans="1:20" ht="16.5">
      <c r="A617" s="3" t="s">
        <v>2204</v>
      </c>
      <c r="B617" s="3" t="s">
        <v>1490</v>
      </c>
      <c r="C617" s="3" t="s">
        <v>1326</v>
      </c>
      <c r="D617" s="3" t="s">
        <v>2205</v>
      </c>
      <c r="E617" s="3" t="s">
        <v>25</v>
      </c>
      <c r="F617" s="4">
        <v>350</v>
      </c>
      <c r="G617" s="17" t="e">
        <f t="shared" si="94"/>
        <v>#REF!</v>
      </c>
      <c r="H617" s="20" t="e">
        <f t="shared" si="86"/>
        <v>#REF!</v>
      </c>
      <c r="I617" s="30"/>
      <c r="K617" s="16">
        <v>4</v>
      </c>
      <c r="L617" s="14" t="e">
        <f t="shared" si="87"/>
        <v>#REF!</v>
      </c>
      <c r="M617" s="14">
        <v>4.5</v>
      </c>
      <c r="N617" s="14" t="e">
        <f t="shared" si="88"/>
        <v>#REF!</v>
      </c>
      <c r="O617" s="14"/>
      <c r="P617" s="14" t="e">
        <f t="shared" si="89"/>
        <v>#REF!</v>
      </c>
      <c r="Q617" s="14">
        <f t="shared" si="90"/>
        <v>1400</v>
      </c>
      <c r="R617" s="14">
        <f t="shared" si="91"/>
        <v>1575</v>
      </c>
      <c r="S617" s="14">
        <f t="shared" si="92"/>
        <v>0</v>
      </c>
      <c r="T617" s="15" t="e">
        <f t="shared" si="93"/>
        <v>#REF!</v>
      </c>
    </row>
    <row r="618" spans="1:20" ht="16.5">
      <c r="A618" s="3" t="s">
        <v>2206</v>
      </c>
      <c r="B618" s="3" t="s">
        <v>1371</v>
      </c>
      <c r="C618" s="3" t="s">
        <v>1326</v>
      </c>
      <c r="D618" s="3" t="s">
        <v>2207</v>
      </c>
      <c r="E618" s="3" t="s">
        <v>25</v>
      </c>
      <c r="F618" s="4">
        <v>70</v>
      </c>
      <c r="G618" s="17" t="e">
        <f t="shared" si="94"/>
        <v>#REF!</v>
      </c>
      <c r="H618" s="20" t="e">
        <f t="shared" si="86"/>
        <v>#REF!</v>
      </c>
      <c r="I618" s="30"/>
      <c r="K618" s="16">
        <v>4</v>
      </c>
      <c r="L618" s="14" t="e">
        <f t="shared" si="87"/>
        <v>#REF!</v>
      </c>
      <c r="M618" s="14">
        <v>2</v>
      </c>
      <c r="N618" s="14" t="e">
        <f t="shared" si="88"/>
        <v>#REF!</v>
      </c>
      <c r="O618" s="14"/>
      <c r="P618" s="14" t="e">
        <f t="shared" si="89"/>
        <v>#REF!</v>
      </c>
      <c r="Q618" s="14">
        <f t="shared" si="90"/>
        <v>280</v>
      </c>
      <c r="R618" s="14">
        <f t="shared" si="91"/>
        <v>140</v>
      </c>
      <c r="S618" s="14">
        <f t="shared" si="92"/>
        <v>0</v>
      </c>
      <c r="T618" s="15" t="e">
        <f t="shared" si="93"/>
        <v>#REF!</v>
      </c>
    </row>
    <row r="619" spans="1:20" ht="16.5">
      <c r="A619" s="3" t="s">
        <v>2208</v>
      </c>
      <c r="B619" s="3" t="s">
        <v>1371</v>
      </c>
      <c r="C619" s="3" t="s">
        <v>1326</v>
      </c>
      <c r="D619" s="3" t="s">
        <v>2209</v>
      </c>
      <c r="E619" s="3" t="s">
        <v>25</v>
      </c>
      <c r="F619" s="4">
        <v>169</v>
      </c>
      <c r="G619" s="17" t="e">
        <f t="shared" si="94"/>
        <v>#REF!</v>
      </c>
      <c r="H619" s="20" t="e">
        <f t="shared" si="86"/>
        <v>#REF!</v>
      </c>
      <c r="I619" s="30"/>
      <c r="K619" s="16">
        <v>4</v>
      </c>
      <c r="L619" s="14" t="e">
        <f t="shared" si="87"/>
        <v>#REF!</v>
      </c>
      <c r="M619" s="14">
        <v>3.5</v>
      </c>
      <c r="N619" s="14" t="e">
        <f t="shared" si="88"/>
        <v>#REF!</v>
      </c>
      <c r="O619" s="14"/>
      <c r="P619" s="14" t="e">
        <f t="shared" si="89"/>
        <v>#REF!</v>
      </c>
      <c r="Q619" s="14">
        <f t="shared" si="90"/>
        <v>676</v>
      </c>
      <c r="R619" s="14">
        <f t="shared" si="91"/>
        <v>591.5</v>
      </c>
      <c r="S619" s="14">
        <f t="shared" si="92"/>
        <v>0</v>
      </c>
      <c r="T619" s="15" t="e">
        <f t="shared" si="93"/>
        <v>#REF!</v>
      </c>
    </row>
    <row r="620" spans="1:20" ht="33">
      <c r="A620" s="3" t="s">
        <v>2210</v>
      </c>
      <c r="B620" s="3" t="s">
        <v>1958</v>
      </c>
      <c r="C620" s="3" t="s">
        <v>1326</v>
      </c>
      <c r="D620" s="3" t="s">
        <v>1959</v>
      </c>
      <c r="E620" s="3" t="s">
        <v>25</v>
      </c>
      <c r="F620" s="4">
        <v>850</v>
      </c>
      <c r="G620" s="17" t="e">
        <f t="shared" si="94"/>
        <v>#REF!</v>
      </c>
      <c r="H620" s="20" t="e">
        <f t="shared" si="86"/>
        <v>#REF!</v>
      </c>
      <c r="I620" s="30"/>
      <c r="K620" s="16">
        <v>2.5</v>
      </c>
      <c r="L620" s="14" t="e">
        <f t="shared" si="87"/>
        <v>#REF!</v>
      </c>
      <c r="M620" s="14">
        <v>2.5</v>
      </c>
      <c r="N620" s="14" t="e">
        <f t="shared" si="88"/>
        <v>#REF!</v>
      </c>
      <c r="O620" s="14"/>
      <c r="P620" s="14" t="e">
        <f t="shared" si="89"/>
        <v>#REF!</v>
      </c>
      <c r="Q620" s="14">
        <f t="shared" si="90"/>
        <v>2125</v>
      </c>
      <c r="R620" s="14">
        <f t="shared" si="91"/>
        <v>2125</v>
      </c>
      <c r="S620" s="14">
        <f t="shared" si="92"/>
        <v>0</v>
      </c>
      <c r="T620" s="15" t="e">
        <f t="shared" si="93"/>
        <v>#REF!</v>
      </c>
    </row>
    <row r="621" spans="1:20" ht="16.5">
      <c r="A621" s="3" t="s">
        <v>2211</v>
      </c>
      <c r="B621" s="3" t="s">
        <v>1961</v>
      </c>
      <c r="C621" s="3" t="s">
        <v>1326</v>
      </c>
      <c r="D621" s="3" t="s">
        <v>1962</v>
      </c>
      <c r="E621" s="3" t="s">
        <v>1963</v>
      </c>
      <c r="F621" s="4">
        <v>600</v>
      </c>
      <c r="G621" s="17" t="e">
        <f t="shared" si="94"/>
        <v>#REF!</v>
      </c>
      <c r="H621" s="20" t="e">
        <f t="shared" si="86"/>
        <v>#REF!</v>
      </c>
      <c r="I621" s="30"/>
      <c r="K621" s="16">
        <v>0.5</v>
      </c>
      <c r="L621" s="14" t="e">
        <f t="shared" si="87"/>
        <v>#REF!</v>
      </c>
      <c r="M621" s="14"/>
      <c r="N621" s="14" t="e">
        <f t="shared" si="88"/>
        <v>#REF!</v>
      </c>
      <c r="O621" s="14"/>
      <c r="P621" s="14" t="e">
        <f t="shared" si="89"/>
        <v>#REF!</v>
      </c>
      <c r="Q621" s="14">
        <f t="shared" si="90"/>
        <v>300</v>
      </c>
      <c r="R621" s="14">
        <f t="shared" si="91"/>
        <v>0</v>
      </c>
      <c r="S621" s="14">
        <f t="shared" si="92"/>
        <v>0</v>
      </c>
      <c r="T621" s="15" t="e">
        <f t="shared" si="93"/>
        <v>#REF!</v>
      </c>
    </row>
    <row r="622" spans="1:20" ht="16.5">
      <c r="A622" s="3" t="s">
        <v>2212</v>
      </c>
      <c r="B622" s="3" t="s">
        <v>1965</v>
      </c>
      <c r="C622" s="3" t="s">
        <v>1326</v>
      </c>
      <c r="D622" s="3" t="s">
        <v>1966</v>
      </c>
      <c r="E622" s="3" t="s">
        <v>1967</v>
      </c>
      <c r="F622" s="4">
        <v>250</v>
      </c>
      <c r="G622" s="17" t="e">
        <f t="shared" si="94"/>
        <v>#REF!</v>
      </c>
      <c r="H622" s="20" t="e">
        <f t="shared" si="86"/>
        <v>#REF!</v>
      </c>
      <c r="I622" s="30"/>
      <c r="K622" s="16">
        <v>0.5</v>
      </c>
      <c r="L622" s="14" t="e">
        <f t="shared" si="87"/>
        <v>#REF!</v>
      </c>
      <c r="M622" s="14"/>
      <c r="N622" s="14" t="e">
        <f t="shared" si="88"/>
        <v>#REF!</v>
      </c>
      <c r="O622" s="14"/>
      <c r="P622" s="14" t="e">
        <f t="shared" si="89"/>
        <v>#REF!</v>
      </c>
      <c r="Q622" s="14">
        <f t="shared" si="90"/>
        <v>125</v>
      </c>
      <c r="R622" s="14">
        <f t="shared" si="91"/>
        <v>0</v>
      </c>
      <c r="S622" s="14">
        <f t="shared" si="92"/>
        <v>0</v>
      </c>
      <c r="T622" s="15" t="e">
        <f t="shared" si="93"/>
        <v>#REF!</v>
      </c>
    </row>
    <row r="623" spans="1:20" ht="16.5">
      <c r="A623" s="3" t="s">
        <v>2213</v>
      </c>
      <c r="B623" s="3" t="s">
        <v>1518</v>
      </c>
      <c r="C623" s="3" t="s">
        <v>1326</v>
      </c>
      <c r="D623" s="3" t="s">
        <v>2214</v>
      </c>
      <c r="E623" s="3" t="s">
        <v>25</v>
      </c>
      <c r="F623" s="4">
        <v>250</v>
      </c>
      <c r="G623" s="17" t="e">
        <f t="shared" si="94"/>
        <v>#REF!</v>
      </c>
      <c r="H623" s="20" t="e">
        <f t="shared" si="86"/>
        <v>#REF!</v>
      </c>
      <c r="I623" s="30"/>
      <c r="K623" s="16">
        <v>3</v>
      </c>
      <c r="L623" s="14" t="e">
        <f t="shared" si="87"/>
        <v>#REF!</v>
      </c>
      <c r="M623" s="14">
        <v>2.5</v>
      </c>
      <c r="N623" s="14" t="e">
        <f t="shared" si="88"/>
        <v>#REF!</v>
      </c>
      <c r="O623" s="14"/>
      <c r="P623" s="14" t="e">
        <f t="shared" si="89"/>
        <v>#REF!</v>
      </c>
      <c r="Q623" s="14">
        <f t="shared" si="90"/>
        <v>750</v>
      </c>
      <c r="R623" s="14">
        <f t="shared" si="91"/>
        <v>625</v>
      </c>
      <c r="S623" s="14">
        <f t="shared" si="92"/>
        <v>0</v>
      </c>
      <c r="T623" s="15" t="e">
        <f t="shared" si="93"/>
        <v>#REF!</v>
      </c>
    </row>
    <row r="624" spans="1:20" ht="49.5">
      <c r="A624" s="3" t="s">
        <v>2215</v>
      </c>
      <c r="B624" s="3" t="s">
        <v>1938</v>
      </c>
      <c r="C624" s="3" t="s">
        <v>1326</v>
      </c>
      <c r="D624" s="3" t="s">
        <v>1939</v>
      </c>
      <c r="E624" s="3" t="s">
        <v>27</v>
      </c>
      <c r="F624" s="4">
        <v>6</v>
      </c>
      <c r="G624" s="17" t="e">
        <f t="shared" si="94"/>
        <v>#REF!</v>
      </c>
      <c r="H624" s="20" t="e">
        <f t="shared" si="86"/>
        <v>#REF!</v>
      </c>
      <c r="I624" s="30"/>
      <c r="K624" s="16">
        <v>80</v>
      </c>
      <c r="L624" s="14" t="e">
        <f t="shared" si="87"/>
        <v>#REF!</v>
      </c>
      <c r="M624" s="14">
        <v>80</v>
      </c>
      <c r="N624" s="14" t="e">
        <f t="shared" si="88"/>
        <v>#REF!</v>
      </c>
      <c r="O624" s="14"/>
      <c r="P624" s="14" t="e">
        <f t="shared" si="89"/>
        <v>#REF!</v>
      </c>
      <c r="Q624" s="14">
        <f t="shared" si="90"/>
        <v>480</v>
      </c>
      <c r="R624" s="14">
        <f t="shared" si="91"/>
        <v>480</v>
      </c>
      <c r="S624" s="14">
        <f t="shared" si="92"/>
        <v>0</v>
      </c>
      <c r="T624" s="15" t="e">
        <f t="shared" si="93"/>
        <v>#REF!</v>
      </c>
    </row>
    <row r="625" spans="1:20" ht="33">
      <c r="A625" s="3" t="s">
        <v>2216</v>
      </c>
      <c r="B625" s="3" t="s">
        <v>1941</v>
      </c>
      <c r="C625" s="3" t="s">
        <v>1326</v>
      </c>
      <c r="D625" s="3" t="s">
        <v>1986</v>
      </c>
      <c r="E625" s="3" t="s">
        <v>27</v>
      </c>
      <c r="F625" s="4">
        <v>46</v>
      </c>
      <c r="G625" s="17" t="e">
        <f t="shared" si="94"/>
        <v>#REF!</v>
      </c>
      <c r="H625" s="20" t="e">
        <f t="shared" si="86"/>
        <v>#REF!</v>
      </c>
      <c r="I625" s="30"/>
      <c r="K625" s="16">
        <v>12</v>
      </c>
      <c r="L625" s="14" t="e">
        <f t="shared" si="87"/>
        <v>#REF!</v>
      </c>
      <c r="M625" s="14">
        <v>12</v>
      </c>
      <c r="N625" s="14" t="e">
        <f t="shared" si="88"/>
        <v>#REF!</v>
      </c>
      <c r="O625" s="14"/>
      <c r="P625" s="14" t="e">
        <f t="shared" si="89"/>
        <v>#REF!</v>
      </c>
      <c r="Q625" s="14">
        <f t="shared" si="90"/>
        <v>552</v>
      </c>
      <c r="R625" s="14">
        <f t="shared" si="91"/>
        <v>552</v>
      </c>
      <c r="S625" s="14">
        <f t="shared" si="92"/>
        <v>0</v>
      </c>
      <c r="T625" s="15" t="e">
        <f t="shared" si="93"/>
        <v>#REF!</v>
      </c>
    </row>
    <row r="626" spans="1:20" ht="132">
      <c r="A626" s="3" t="s">
        <v>2217</v>
      </c>
      <c r="B626" s="3" t="s">
        <v>908</v>
      </c>
      <c r="C626" s="3" t="s">
        <v>1784</v>
      </c>
      <c r="D626" s="3" t="s">
        <v>2218</v>
      </c>
      <c r="E626" s="3" t="s">
        <v>27</v>
      </c>
      <c r="F626" s="4">
        <v>30</v>
      </c>
      <c r="G626" s="17" t="e">
        <f t="shared" si="94"/>
        <v>#REF!</v>
      </c>
      <c r="H626" s="20" t="e">
        <f t="shared" si="86"/>
        <v>#REF!</v>
      </c>
      <c r="I626" s="30"/>
      <c r="K626" s="16">
        <v>50</v>
      </c>
      <c r="L626" s="14" t="e">
        <f t="shared" si="87"/>
        <v>#REF!</v>
      </c>
      <c r="M626" s="14">
        <v>246</v>
      </c>
      <c r="N626" s="14" t="e">
        <f t="shared" si="88"/>
        <v>#REF!</v>
      </c>
      <c r="O626" s="14"/>
      <c r="P626" s="14" t="e">
        <f t="shared" si="89"/>
        <v>#REF!</v>
      </c>
      <c r="Q626" s="14">
        <f t="shared" si="90"/>
        <v>1500</v>
      </c>
      <c r="R626" s="14">
        <f t="shared" si="91"/>
        <v>7380</v>
      </c>
      <c r="S626" s="14">
        <f t="shared" si="92"/>
        <v>0</v>
      </c>
      <c r="T626" s="15" t="e">
        <f t="shared" si="93"/>
        <v>#REF!</v>
      </c>
    </row>
    <row r="627" spans="1:20" ht="82.5">
      <c r="A627" s="3" t="s">
        <v>2219</v>
      </c>
      <c r="B627" s="3" t="s">
        <v>908</v>
      </c>
      <c r="C627" s="3" t="s">
        <v>1898</v>
      </c>
      <c r="D627" s="3" t="s">
        <v>2220</v>
      </c>
      <c r="E627" s="3" t="s">
        <v>27</v>
      </c>
      <c r="F627" s="4">
        <v>1</v>
      </c>
      <c r="G627" s="17" t="e">
        <f t="shared" si="94"/>
        <v>#REF!</v>
      </c>
      <c r="H627" s="20" t="e">
        <f t="shared" si="86"/>
        <v>#REF!</v>
      </c>
      <c r="I627" s="30"/>
      <c r="K627" s="16">
        <v>50</v>
      </c>
      <c r="L627" s="14" t="e">
        <f t="shared" si="87"/>
        <v>#REF!</v>
      </c>
      <c r="M627" s="14">
        <v>232</v>
      </c>
      <c r="N627" s="14" t="e">
        <f t="shared" si="88"/>
        <v>#REF!</v>
      </c>
      <c r="O627" s="14"/>
      <c r="P627" s="14" t="e">
        <f t="shared" si="89"/>
        <v>#REF!</v>
      </c>
      <c r="Q627" s="14">
        <f t="shared" si="90"/>
        <v>50</v>
      </c>
      <c r="R627" s="14">
        <f t="shared" si="91"/>
        <v>232</v>
      </c>
      <c r="S627" s="14">
        <f t="shared" si="92"/>
        <v>0</v>
      </c>
      <c r="T627" s="15" t="e">
        <f t="shared" si="93"/>
        <v>#REF!</v>
      </c>
    </row>
    <row r="628" spans="1:20" ht="16.5">
      <c r="A628" s="3" t="s">
        <v>2221</v>
      </c>
      <c r="B628" s="3" t="s">
        <v>2222</v>
      </c>
      <c r="C628" s="3" t="s">
        <v>1326</v>
      </c>
      <c r="D628" s="3" t="s">
        <v>2223</v>
      </c>
      <c r="E628" s="3" t="s">
        <v>27</v>
      </c>
      <c r="F628" s="5">
        <v>200</v>
      </c>
      <c r="G628" s="17" t="e">
        <f t="shared" si="94"/>
        <v>#REF!</v>
      </c>
      <c r="H628" s="20" t="e">
        <f t="shared" si="86"/>
        <v>#REF!</v>
      </c>
      <c r="I628" s="30"/>
      <c r="K628" s="16">
        <v>2</v>
      </c>
      <c r="L628" s="14" t="e">
        <f t="shared" si="87"/>
        <v>#REF!</v>
      </c>
      <c r="M628" s="14">
        <v>5.85</v>
      </c>
      <c r="N628" s="14" t="e">
        <f t="shared" si="88"/>
        <v>#REF!</v>
      </c>
      <c r="O628" s="14"/>
      <c r="P628" s="14" t="e">
        <f t="shared" si="89"/>
        <v>#REF!</v>
      </c>
      <c r="Q628" s="14">
        <f t="shared" si="90"/>
        <v>400</v>
      </c>
      <c r="R628" s="14">
        <f t="shared" si="91"/>
        <v>1170</v>
      </c>
      <c r="S628" s="14">
        <f t="shared" si="92"/>
        <v>0</v>
      </c>
      <c r="T628" s="15" t="e">
        <f t="shared" si="93"/>
        <v>#REF!</v>
      </c>
    </row>
    <row r="629" spans="1:20" ht="66">
      <c r="A629" s="3" t="s">
        <v>2224</v>
      </c>
      <c r="B629" s="3" t="s">
        <v>2225</v>
      </c>
      <c r="C629" s="3" t="s">
        <v>1462</v>
      </c>
      <c r="D629" s="3" t="s">
        <v>2226</v>
      </c>
      <c r="E629" s="3" t="s">
        <v>27</v>
      </c>
      <c r="F629" s="4">
        <v>6</v>
      </c>
      <c r="G629" s="17" t="e">
        <f t="shared" si="94"/>
        <v>#REF!</v>
      </c>
      <c r="H629" s="20" t="e">
        <f t="shared" si="86"/>
        <v>#REF!</v>
      </c>
      <c r="I629" s="30"/>
      <c r="K629" s="16">
        <v>50</v>
      </c>
      <c r="L629" s="14" t="e">
        <f t="shared" si="87"/>
        <v>#REF!</v>
      </c>
      <c r="M629" s="14">
        <v>30</v>
      </c>
      <c r="N629" s="14" t="e">
        <f t="shared" si="88"/>
        <v>#REF!</v>
      </c>
      <c r="O629" s="14"/>
      <c r="P629" s="14" t="e">
        <f t="shared" si="89"/>
        <v>#REF!</v>
      </c>
      <c r="Q629" s="14">
        <f t="shared" si="90"/>
        <v>300</v>
      </c>
      <c r="R629" s="14">
        <f t="shared" si="91"/>
        <v>180</v>
      </c>
      <c r="S629" s="14">
        <f t="shared" si="92"/>
        <v>0</v>
      </c>
      <c r="T629" s="15" t="e">
        <f t="shared" si="93"/>
        <v>#REF!</v>
      </c>
    </row>
    <row r="630" spans="1:20" ht="66">
      <c r="A630" s="3" t="s">
        <v>2227</v>
      </c>
      <c r="B630" s="3" t="s">
        <v>2225</v>
      </c>
      <c r="C630" s="3" t="s">
        <v>1462</v>
      </c>
      <c r="D630" s="3" t="s">
        <v>2228</v>
      </c>
      <c r="E630" s="3" t="s">
        <v>27</v>
      </c>
      <c r="F630" s="4">
        <v>6</v>
      </c>
      <c r="G630" s="17" t="e">
        <f t="shared" si="94"/>
        <v>#REF!</v>
      </c>
      <c r="H630" s="20" t="e">
        <f t="shared" si="86"/>
        <v>#REF!</v>
      </c>
      <c r="I630" s="30"/>
      <c r="K630" s="16">
        <v>50</v>
      </c>
      <c r="L630" s="14" t="e">
        <f t="shared" si="87"/>
        <v>#REF!</v>
      </c>
      <c r="M630" s="14">
        <v>75</v>
      </c>
      <c r="N630" s="14" t="e">
        <f t="shared" si="88"/>
        <v>#REF!</v>
      </c>
      <c r="O630" s="14"/>
      <c r="P630" s="14" t="e">
        <f t="shared" si="89"/>
        <v>#REF!</v>
      </c>
      <c r="Q630" s="14">
        <f t="shared" si="90"/>
        <v>300</v>
      </c>
      <c r="R630" s="14">
        <f t="shared" si="91"/>
        <v>450</v>
      </c>
      <c r="S630" s="14">
        <f t="shared" si="92"/>
        <v>0</v>
      </c>
      <c r="T630" s="15" t="e">
        <f t="shared" si="93"/>
        <v>#REF!</v>
      </c>
    </row>
    <row r="631" spans="1:20" ht="66">
      <c r="A631" s="3" t="s">
        <v>2229</v>
      </c>
      <c r="B631" s="3" t="s">
        <v>914</v>
      </c>
      <c r="C631" s="3" t="s">
        <v>1462</v>
      </c>
      <c r="D631" s="3" t="s">
        <v>2230</v>
      </c>
      <c r="E631" s="3" t="s">
        <v>30</v>
      </c>
      <c r="F631" s="4">
        <v>18</v>
      </c>
      <c r="G631" s="17" t="e">
        <f t="shared" si="94"/>
        <v>#REF!</v>
      </c>
      <c r="H631" s="20" t="e">
        <f t="shared" si="86"/>
        <v>#REF!</v>
      </c>
      <c r="I631" s="30"/>
      <c r="K631" s="16">
        <v>40</v>
      </c>
      <c r="L631" s="14" t="e">
        <f t="shared" si="87"/>
        <v>#REF!</v>
      </c>
      <c r="M631" s="14">
        <v>110</v>
      </c>
      <c r="N631" s="14" t="e">
        <f t="shared" si="88"/>
        <v>#REF!</v>
      </c>
      <c r="O631" s="14"/>
      <c r="P631" s="14" t="e">
        <f t="shared" si="89"/>
        <v>#REF!</v>
      </c>
      <c r="Q631" s="14">
        <f t="shared" si="90"/>
        <v>720</v>
      </c>
      <c r="R631" s="14">
        <f t="shared" si="91"/>
        <v>1980</v>
      </c>
      <c r="S631" s="14">
        <f t="shared" si="92"/>
        <v>0</v>
      </c>
      <c r="T631" s="15" t="e">
        <f t="shared" si="93"/>
        <v>#REF!</v>
      </c>
    </row>
    <row r="632" spans="1:20" ht="49.5">
      <c r="A632" s="3" t="s">
        <v>2231</v>
      </c>
      <c r="B632" s="3" t="s">
        <v>1581</v>
      </c>
      <c r="C632" s="3" t="s">
        <v>1326</v>
      </c>
      <c r="D632" s="3" t="s">
        <v>2232</v>
      </c>
      <c r="E632" s="3" t="s">
        <v>27</v>
      </c>
      <c r="F632" s="5">
        <v>2</v>
      </c>
      <c r="G632" s="17" t="e">
        <f t="shared" si="94"/>
        <v>#REF!</v>
      </c>
      <c r="H632" s="20" t="e">
        <f t="shared" si="86"/>
        <v>#REF!</v>
      </c>
      <c r="I632" s="30"/>
      <c r="K632" s="16">
        <v>25</v>
      </c>
      <c r="L632" s="14" t="e">
        <f t="shared" si="87"/>
        <v>#REF!</v>
      </c>
      <c r="M632" s="14">
        <v>25</v>
      </c>
      <c r="N632" s="14" t="e">
        <f t="shared" si="88"/>
        <v>#REF!</v>
      </c>
      <c r="O632" s="14"/>
      <c r="P632" s="14" t="e">
        <f t="shared" si="89"/>
        <v>#REF!</v>
      </c>
      <c r="Q632" s="14">
        <f t="shared" si="90"/>
        <v>50</v>
      </c>
      <c r="R632" s="14">
        <f t="shared" si="91"/>
        <v>50</v>
      </c>
      <c r="S632" s="14">
        <f t="shared" si="92"/>
        <v>0</v>
      </c>
      <c r="T632" s="15" t="e">
        <f t="shared" si="93"/>
        <v>#REF!</v>
      </c>
    </row>
    <row r="633" spans="1:20" ht="99">
      <c r="A633" s="3" t="s">
        <v>2233</v>
      </c>
      <c r="B633" s="3" t="s">
        <v>1952</v>
      </c>
      <c r="C633" s="3" t="s">
        <v>2234</v>
      </c>
      <c r="D633" s="3" t="s">
        <v>2235</v>
      </c>
      <c r="E633" s="3" t="s">
        <v>27</v>
      </c>
      <c r="F633" s="4">
        <v>2</v>
      </c>
      <c r="G633" s="17" t="e">
        <f t="shared" si="94"/>
        <v>#REF!</v>
      </c>
      <c r="H633" s="20" t="e">
        <f t="shared" si="86"/>
        <v>#REF!</v>
      </c>
      <c r="I633" s="30"/>
      <c r="K633" s="16">
        <v>150</v>
      </c>
      <c r="L633" s="14" t="e">
        <f t="shared" si="87"/>
        <v>#REF!</v>
      </c>
      <c r="M633" s="14">
        <v>1100</v>
      </c>
      <c r="N633" s="14" t="e">
        <f t="shared" si="88"/>
        <v>#REF!</v>
      </c>
      <c r="O633" s="14"/>
      <c r="P633" s="14" t="e">
        <f t="shared" si="89"/>
        <v>#REF!</v>
      </c>
      <c r="Q633" s="14">
        <f t="shared" si="90"/>
        <v>300</v>
      </c>
      <c r="R633" s="14">
        <f t="shared" si="91"/>
        <v>2200</v>
      </c>
      <c r="S633" s="14">
        <f t="shared" si="92"/>
        <v>0</v>
      </c>
      <c r="T633" s="15" t="e">
        <f t="shared" si="93"/>
        <v>#REF!</v>
      </c>
    </row>
    <row r="634" spans="1:20" ht="148.5">
      <c r="A634" s="3" t="s">
        <v>2236</v>
      </c>
      <c r="B634" s="3" t="s">
        <v>1952</v>
      </c>
      <c r="C634" s="3" t="s">
        <v>2237</v>
      </c>
      <c r="D634" s="3" t="s">
        <v>2238</v>
      </c>
      <c r="E634" s="3" t="s">
        <v>27</v>
      </c>
      <c r="F634" s="4">
        <v>1</v>
      </c>
      <c r="G634" s="17" t="e">
        <f t="shared" si="94"/>
        <v>#REF!</v>
      </c>
      <c r="H634" s="20" t="e">
        <f t="shared" si="86"/>
        <v>#REF!</v>
      </c>
      <c r="I634" s="30"/>
      <c r="K634" s="16">
        <v>150</v>
      </c>
      <c r="L634" s="14" t="e">
        <f>K634+K634*$U$1</f>
        <v>#REF!</v>
      </c>
      <c r="M634" s="14">
        <v>2800</v>
      </c>
      <c r="N634" s="14" t="e">
        <f t="shared" si="88"/>
        <v>#REF!</v>
      </c>
      <c r="O634" s="14"/>
      <c r="P634" s="14" t="e">
        <f t="shared" si="89"/>
        <v>#REF!</v>
      </c>
      <c r="Q634" s="14">
        <f t="shared" si="90"/>
        <v>150</v>
      </c>
      <c r="R634" s="14">
        <f t="shared" si="91"/>
        <v>2800</v>
      </c>
      <c r="S634" s="14">
        <f t="shared" si="92"/>
        <v>0</v>
      </c>
      <c r="T634" s="15" t="e">
        <f t="shared" si="93"/>
        <v>#REF!</v>
      </c>
    </row>
    <row r="635" spans="1:20" ht="148.5">
      <c r="A635" s="3" t="s">
        <v>2239</v>
      </c>
      <c r="B635" s="3" t="s">
        <v>1952</v>
      </c>
      <c r="C635" s="3" t="s">
        <v>2237</v>
      </c>
      <c r="D635" s="3" t="s">
        <v>2240</v>
      </c>
      <c r="E635" s="3" t="s">
        <v>27</v>
      </c>
      <c r="F635" s="4">
        <v>5</v>
      </c>
      <c r="G635" s="17" t="e">
        <f t="shared" si="94"/>
        <v>#REF!</v>
      </c>
      <c r="H635" s="20" t="e">
        <f t="shared" si="86"/>
        <v>#REF!</v>
      </c>
      <c r="I635" s="30"/>
      <c r="K635" s="16">
        <v>150</v>
      </c>
      <c r="L635" s="14" t="e">
        <f>K635+K635*$U$1</f>
        <v>#REF!</v>
      </c>
      <c r="M635" s="14">
        <v>4500</v>
      </c>
      <c r="N635" s="14" t="e">
        <f t="shared" si="88"/>
        <v>#REF!</v>
      </c>
      <c r="O635" s="14"/>
      <c r="P635" s="14" t="e">
        <f t="shared" si="89"/>
        <v>#REF!</v>
      </c>
      <c r="Q635" s="14">
        <f t="shared" si="90"/>
        <v>750</v>
      </c>
      <c r="R635" s="14">
        <f t="shared" si="91"/>
        <v>22500</v>
      </c>
      <c r="S635" s="14">
        <f t="shared" si="92"/>
        <v>0</v>
      </c>
      <c r="T635" s="15" t="e">
        <f t="shared" si="93"/>
        <v>#REF!</v>
      </c>
    </row>
    <row r="636" spans="1:20" ht="49.5">
      <c r="A636" s="3" t="s">
        <v>2241</v>
      </c>
      <c r="B636" s="3" t="s">
        <v>2242</v>
      </c>
      <c r="C636" s="3" t="s">
        <v>1326</v>
      </c>
      <c r="D636" s="3" t="s">
        <v>2243</v>
      </c>
      <c r="E636" s="3" t="s">
        <v>27</v>
      </c>
      <c r="F636" s="4">
        <v>23</v>
      </c>
      <c r="G636" s="17" t="e">
        <f t="shared" si="94"/>
        <v>#REF!</v>
      </c>
      <c r="H636" s="20" t="e">
        <f t="shared" si="86"/>
        <v>#REF!</v>
      </c>
      <c r="I636" s="30"/>
      <c r="K636" s="16">
        <v>50</v>
      </c>
      <c r="L636" s="14" t="e">
        <f t="shared" si="87"/>
        <v>#REF!</v>
      </c>
      <c r="M636" s="14">
        <v>299</v>
      </c>
      <c r="N636" s="14" t="e">
        <f t="shared" si="88"/>
        <v>#REF!</v>
      </c>
      <c r="O636" s="14"/>
      <c r="P636" s="14" t="e">
        <f t="shared" si="89"/>
        <v>#REF!</v>
      </c>
      <c r="Q636" s="14">
        <f t="shared" si="90"/>
        <v>1150</v>
      </c>
      <c r="R636" s="14">
        <f t="shared" si="91"/>
        <v>6877</v>
      </c>
      <c r="S636" s="14">
        <f t="shared" si="92"/>
        <v>0</v>
      </c>
      <c r="T636" s="15" t="e">
        <f t="shared" si="93"/>
        <v>#REF!</v>
      </c>
    </row>
    <row r="637" spans="1:20" ht="16.5">
      <c r="A637" s="3" t="s">
        <v>2244</v>
      </c>
      <c r="B637" s="3" t="s">
        <v>1793</v>
      </c>
      <c r="C637" s="3" t="s">
        <v>1326</v>
      </c>
      <c r="D637" s="3" t="s">
        <v>2245</v>
      </c>
      <c r="E637" s="3" t="s">
        <v>27</v>
      </c>
      <c r="F637" s="4">
        <v>23</v>
      </c>
      <c r="G637" s="17" t="e">
        <f t="shared" si="94"/>
        <v>#REF!</v>
      </c>
      <c r="H637" s="20" t="e">
        <f t="shared" si="86"/>
        <v>#REF!</v>
      </c>
      <c r="I637" s="30"/>
      <c r="K637" s="16">
        <v>15</v>
      </c>
      <c r="L637" s="14" t="e">
        <f t="shared" si="87"/>
        <v>#REF!</v>
      </c>
      <c r="M637" s="14">
        <v>65</v>
      </c>
      <c r="N637" s="14" t="e">
        <f t="shared" si="88"/>
        <v>#REF!</v>
      </c>
      <c r="O637" s="14"/>
      <c r="P637" s="14" t="e">
        <f t="shared" si="89"/>
        <v>#REF!</v>
      </c>
      <c r="Q637" s="14">
        <f t="shared" si="90"/>
        <v>345</v>
      </c>
      <c r="R637" s="14">
        <f t="shared" si="91"/>
        <v>1495</v>
      </c>
      <c r="S637" s="14">
        <f t="shared" si="92"/>
        <v>0</v>
      </c>
      <c r="T637" s="15" t="e">
        <f t="shared" si="93"/>
        <v>#REF!</v>
      </c>
    </row>
    <row r="638" spans="1:20" ht="99">
      <c r="A638" s="3" t="s">
        <v>2246</v>
      </c>
      <c r="B638" s="3" t="s">
        <v>2247</v>
      </c>
      <c r="C638" s="3" t="s">
        <v>2234</v>
      </c>
      <c r="D638" s="3" t="s">
        <v>2248</v>
      </c>
      <c r="E638" s="3" t="s">
        <v>27</v>
      </c>
      <c r="F638" s="4">
        <v>23</v>
      </c>
      <c r="G638" s="17" t="e">
        <f t="shared" si="94"/>
        <v>#REF!</v>
      </c>
      <c r="H638" s="20" t="e">
        <f t="shared" si="86"/>
        <v>#REF!</v>
      </c>
      <c r="I638" s="30"/>
      <c r="K638" s="16">
        <v>300</v>
      </c>
      <c r="L638" s="14" t="e">
        <f t="shared" si="87"/>
        <v>#REF!</v>
      </c>
      <c r="M638" s="14">
        <v>910</v>
      </c>
      <c r="N638" s="14" t="e">
        <f t="shared" si="88"/>
        <v>#REF!</v>
      </c>
      <c r="O638" s="14"/>
      <c r="P638" s="14" t="e">
        <f t="shared" si="89"/>
        <v>#REF!</v>
      </c>
      <c r="Q638" s="14">
        <f t="shared" si="90"/>
        <v>6900</v>
      </c>
      <c r="R638" s="14">
        <f t="shared" si="91"/>
        <v>20930</v>
      </c>
      <c r="S638" s="14">
        <f t="shared" si="92"/>
        <v>0</v>
      </c>
      <c r="T638" s="15" t="e">
        <f t="shared" si="93"/>
        <v>#REF!</v>
      </c>
    </row>
    <row r="639" spans="1:20" ht="49.5">
      <c r="A639" s="3" t="s">
        <v>2249</v>
      </c>
      <c r="B639" s="3" t="s">
        <v>2250</v>
      </c>
      <c r="C639" s="3" t="s">
        <v>1326</v>
      </c>
      <c r="D639" s="3" t="s">
        <v>2251</v>
      </c>
      <c r="E639" s="3" t="s">
        <v>27</v>
      </c>
      <c r="F639" s="4">
        <v>1</v>
      </c>
      <c r="G639" s="17" t="e">
        <f t="shared" si="94"/>
        <v>#REF!</v>
      </c>
      <c r="H639" s="20" t="e">
        <f t="shared" si="86"/>
        <v>#REF!</v>
      </c>
      <c r="I639" s="30"/>
      <c r="K639" s="16">
        <v>150</v>
      </c>
      <c r="L639" s="14" t="e">
        <f t="shared" si="87"/>
        <v>#REF!</v>
      </c>
      <c r="M639" s="14">
        <v>6900</v>
      </c>
      <c r="N639" s="14" t="e">
        <f t="shared" si="88"/>
        <v>#REF!</v>
      </c>
      <c r="O639" s="14"/>
      <c r="P639" s="14" t="e">
        <f t="shared" si="89"/>
        <v>#REF!</v>
      </c>
      <c r="Q639" s="14">
        <f t="shared" si="90"/>
        <v>150</v>
      </c>
      <c r="R639" s="14">
        <f t="shared" si="91"/>
        <v>6900</v>
      </c>
      <c r="S639" s="14">
        <f t="shared" si="92"/>
        <v>0</v>
      </c>
      <c r="T639" s="15" t="e">
        <f t="shared" si="93"/>
        <v>#REF!</v>
      </c>
    </row>
    <row r="640" spans="1:20" ht="16.5">
      <c r="A640" s="3" t="s">
        <v>2252</v>
      </c>
      <c r="B640" s="3" t="s">
        <v>2253</v>
      </c>
      <c r="C640" s="3" t="s">
        <v>1326</v>
      </c>
      <c r="D640" s="3" t="s">
        <v>2254</v>
      </c>
      <c r="E640" s="3" t="s">
        <v>27</v>
      </c>
      <c r="F640" s="4">
        <v>1</v>
      </c>
      <c r="G640" s="17" t="e">
        <f t="shared" si="94"/>
        <v>#REF!</v>
      </c>
      <c r="H640" s="20" t="e">
        <f t="shared" si="86"/>
        <v>#REF!</v>
      </c>
      <c r="I640" s="30"/>
      <c r="K640" s="16">
        <v>10</v>
      </c>
      <c r="L640" s="14" t="e">
        <f t="shared" si="87"/>
        <v>#REF!</v>
      </c>
      <c r="M640" s="14">
        <f>650*10</f>
        <v>6500</v>
      </c>
      <c r="N640" s="14" t="e">
        <f t="shared" si="88"/>
        <v>#REF!</v>
      </c>
      <c r="O640" s="14"/>
      <c r="P640" s="14" t="e">
        <f t="shared" si="89"/>
        <v>#REF!</v>
      </c>
      <c r="Q640" s="14">
        <f t="shared" si="90"/>
        <v>10</v>
      </c>
      <c r="R640" s="14">
        <f t="shared" si="91"/>
        <v>6500</v>
      </c>
      <c r="S640" s="14">
        <f t="shared" si="92"/>
        <v>0</v>
      </c>
      <c r="T640" s="15" t="e">
        <f t="shared" si="93"/>
        <v>#REF!</v>
      </c>
    </row>
    <row r="641" spans="1:20" ht="16.5">
      <c r="A641" s="3" t="s">
        <v>2255</v>
      </c>
      <c r="B641" s="3" t="s">
        <v>2253</v>
      </c>
      <c r="C641" s="3" t="s">
        <v>1326</v>
      </c>
      <c r="D641" s="3" t="s">
        <v>2256</v>
      </c>
      <c r="E641" s="3" t="s">
        <v>27</v>
      </c>
      <c r="F641" s="4">
        <v>14</v>
      </c>
      <c r="G641" s="17" t="e">
        <f t="shared" si="94"/>
        <v>#REF!</v>
      </c>
      <c r="H641" s="20" t="e">
        <f t="shared" si="86"/>
        <v>#REF!</v>
      </c>
      <c r="I641" s="30"/>
      <c r="K641" s="16">
        <v>10</v>
      </c>
      <c r="L641" s="14" t="e">
        <f t="shared" si="87"/>
        <v>#REF!</v>
      </c>
      <c r="M641" s="14">
        <v>1950</v>
      </c>
      <c r="N641" s="14" t="e">
        <f t="shared" si="88"/>
        <v>#REF!</v>
      </c>
      <c r="O641" s="14"/>
      <c r="P641" s="14" t="e">
        <f t="shared" si="89"/>
        <v>#REF!</v>
      </c>
      <c r="Q641" s="14">
        <f t="shared" si="90"/>
        <v>140</v>
      </c>
      <c r="R641" s="14">
        <f t="shared" si="91"/>
        <v>27300</v>
      </c>
      <c r="S641" s="14">
        <f t="shared" si="92"/>
        <v>0</v>
      </c>
      <c r="T641" s="15" t="e">
        <f t="shared" si="93"/>
        <v>#REF!</v>
      </c>
    </row>
    <row r="642" spans="1:20" ht="33">
      <c r="A642" s="3" t="s">
        <v>2257</v>
      </c>
      <c r="B642" s="3" t="s">
        <v>1990</v>
      </c>
      <c r="C642" s="3" t="s">
        <v>1326</v>
      </c>
      <c r="D642" s="3" t="s">
        <v>1991</v>
      </c>
      <c r="E642" s="3" t="s">
        <v>1670</v>
      </c>
      <c r="F642" s="4">
        <v>1</v>
      </c>
      <c r="G642" s="17" t="e">
        <f t="shared" si="94"/>
        <v>#REF!</v>
      </c>
      <c r="H642" s="20" t="e">
        <f t="shared" si="86"/>
        <v>#REF!</v>
      </c>
      <c r="I642" s="30"/>
      <c r="K642" s="16">
        <v>20</v>
      </c>
      <c r="L642" s="14" t="e">
        <f t="shared" si="87"/>
        <v>#REF!</v>
      </c>
      <c r="M642" s="14"/>
      <c r="N642" s="14" t="e">
        <f t="shared" si="88"/>
        <v>#REF!</v>
      </c>
      <c r="O642" s="14"/>
      <c r="P642" s="14" t="e">
        <f t="shared" si="89"/>
        <v>#REF!</v>
      </c>
      <c r="Q642" s="14">
        <f t="shared" si="90"/>
        <v>20</v>
      </c>
      <c r="R642" s="14">
        <f t="shared" si="91"/>
        <v>0</v>
      </c>
      <c r="S642" s="14">
        <f t="shared" si="92"/>
        <v>0</v>
      </c>
      <c r="T642" s="15" t="e">
        <f t="shared" si="93"/>
        <v>#REF!</v>
      </c>
    </row>
    <row r="643" spans="1:20" ht="33">
      <c r="A643" s="3" t="s">
        <v>2258</v>
      </c>
      <c r="B643" s="3" t="s">
        <v>1993</v>
      </c>
      <c r="C643" s="3" t="s">
        <v>1326</v>
      </c>
      <c r="D643" s="3" t="s">
        <v>1994</v>
      </c>
      <c r="E643" s="3" t="s">
        <v>1670</v>
      </c>
      <c r="F643" s="4">
        <v>22</v>
      </c>
      <c r="G643" s="17" t="e">
        <f t="shared" si="94"/>
        <v>#REF!</v>
      </c>
      <c r="H643" s="20" t="e">
        <f t="shared" si="86"/>
        <v>#REF!</v>
      </c>
      <c r="I643" s="30"/>
      <c r="K643" s="16">
        <v>5</v>
      </c>
      <c r="L643" s="14" t="e">
        <f t="shared" si="87"/>
        <v>#REF!</v>
      </c>
      <c r="M643" s="14"/>
      <c r="N643" s="14" t="e">
        <f t="shared" si="88"/>
        <v>#REF!</v>
      </c>
      <c r="O643" s="14"/>
      <c r="P643" s="14" t="e">
        <f t="shared" si="89"/>
        <v>#REF!</v>
      </c>
      <c r="Q643" s="14">
        <f t="shared" si="90"/>
        <v>110</v>
      </c>
      <c r="R643" s="14">
        <f t="shared" si="91"/>
        <v>0</v>
      </c>
      <c r="S643" s="14">
        <f t="shared" si="92"/>
        <v>0</v>
      </c>
      <c r="T643" s="15" t="e">
        <f t="shared" si="93"/>
        <v>#REF!</v>
      </c>
    </row>
    <row r="644" spans="1:20" ht="33">
      <c r="A644" s="3" t="s">
        <v>2259</v>
      </c>
      <c r="B644" s="3" t="s">
        <v>2260</v>
      </c>
      <c r="C644" s="3" t="s">
        <v>1326</v>
      </c>
      <c r="D644" s="3" t="s">
        <v>2261</v>
      </c>
      <c r="E644" s="3" t="s">
        <v>30</v>
      </c>
      <c r="F644" s="4">
        <v>31</v>
      </c>
      <c r="G644" s="17" t="e">
        <f t="shared" si="94"/>
        <v>#REF!</v>
      </c>
      <c r="H644" s="20" t="e">
        <f t="shared" si="86"/>
        <v>#REF!</v>
      </c>
      <c r="I644" s="30"/>
      <c r="K644" s="16">
        <v>5</v>
      </c>
      <c r="L644" s="14" t="e">
        <f t="shared" si="87"/>
        <v>#REF!</v>
      </c>
      <c r="M644" s="14"/>
      <c r="N644" s="14" t="e">
        <f t="shared" si="88"/>
        <v>#REF!</v>
      </c>
      <c r="O644" s="14"/>
      <c r="P644" s="14" t="e">
        <f t="shared" si="89"/>
        <v>#REF!</v>
      </c>
      <c r="Q644" s="14">
        <f t="shared" si="90"/>
        <v>155</v>
      </c>
      <c r="R644" s="14">
        <f t="shared" si="91"/>
        <v>0</v>
      </c>
      <c r="S644" s="14">
        <f t="shared" si="92"/>
        <v>0</v>
      </c>
      <c r="T644" s="15" t="e">
        <f t="shared" si="93"/>
        <v>#REF!</v>
      </c>
    </row>
    <row r="645" spans="1:20" ht="49.5">
      <c r="A645" s="3" t="s">
        <v>2262</v>
      </c>
      <c r="B645" s="3" t="s">
        <v>1817</v>
      </c>
      <c r="C645" s="3" t="s">
        <v>1326</v>
      </c>
      <c r="D645" s="3" t="s">
        <v>2263</v>
      </c>
      <c r="E645" s="3" t="s">
        <v>30</v>
      </c>
      <c r="F645" s="4">
        <v>18</v>
      </c>
      <c r="G645" s="17" t="e">
        <f t="shared" si="94"/>
        <v>#REF!</v>
      </c>
      <c r="H645" s="20" t="e">
        <f t="shared" ref="H645:H708" si="95">G645*F645</f>
        <v>#REF!</v>
      </c>
      <c r="I645" s="30"/>
      <c r="K645" s="16">
        <v>5</v>
      </c>
      <c r="L645" s="14" t="e">
        <f t="shared" ref="L645:L708" si="96">K645+K645*$U$1</f>
        <v>#REF!</v>
      </c>
      <c r="M645" s="14"/>
      <c r="N645" s="14" t="e">
        <f t="shared" ref="N645:N708" si="97">M645+M645*$U$1</f>
        <v>#REF!</v>
      </c>
      <c r="O645" s="14"/>
      <c r="P645" s="14" t="e">
        <f t="shared" ref="P645:P708" si="98">O645+O645*$U$1</f>
        <v>#REF!</v>
      </c>
      <c r="Q645" s="14">
        <f t="shared" ref="Q645:Q708" si="99">$F645*K645</f>
        <v>90</v>
      </c>
      <c r="R645" s="14">
        <f t="shared" ref="R645:R708" si="100">$F645*M645</f>
        <v>0</v>
      </c>
      <c r="S645" s="14">
        <f t="shared" ref="S645:S708" si="101">$F645*O645</f>
        <v>0</v>
      </c>
      <c r="T645" s="15" t="e">
        <f t="shared" ref="T645:T708" si="102">(Q645+R645+S645)+(Q645+R645+S645)*$U$1</f>
        <v>#REF!</v>
      </c>
    </row>
    <row r="646" spans="1:20" ht="33">
      <c r="A646" s="3" t="s">
        <v>2264</v>
      </c>
      <c r="B646" s="3" t="s">
        <v>2265</v>
      </c>
      <c r="C646" s="3" t="s">
        <v>1326</v>
      </c>
      <c r="D646" s="3" t="s">
        <v>2266</v>
      </c>
      <c r="E646" s="3" t="s">
        <v>30</v>
      </c>
      <c r="F646" s="4">
        <v>1</v>
      </c>
      <c r="G646" s="17" t="e">
        <f t="shared" ref="G646:G709" si="103">L646+N646+P646</f>
        <v>#REF!</v>
      </c>
      <c r="H646" s="20" t="e">
        <f t="shared" si="95"/>
        <v>#REF!</v>
      </c>
      <c r="I646" s="30"/>
      <c r="K646" s="16">
        <v>20</v>
      </c>
      <c r="L646" s="14" t="e">
        <f t="shared" si="96"/>
        <v>#REF!</v>
      </c>
      <c r="M646" s="14"/>
      <c r="N646" s="14" t="e">
        <f t="shared" si="97"/>
        <v>#REF!</v>
      </c>
      <c r="O646" s="14"/>
      <c r="P646" s="14" t="e">
        <f t="shared" si="98"/>
        <v>#REF!</v>
      </c>
      <c r="Q646" s="14">
        <f t="shared" si="99"/>
        <v>20</v>
      </c>
      <c r="R646" s="14">
        <f t="shared" si="100"/>
        <v>0</v>
      </c>
      <c r="S646" s="14">
        <f t="shared" si="101"/>
        <v>0</v>
      </c>
      <c r="T646" s="15" t="e">
        <f t="shared" si="102"/>
        <v>#REF!</v>
      </c>
    </row>
    <row r="647" spans="1:20" ht="33">
      <c r="A647" s="3" t="s">
        <v>2267</v>
      </c>
      <c r="B647" s="3" t="s">
        <v>2268</v>
      </c>
      <c r="C647" s="3" t="s">
        <v>1326</v>
      </c>
      <c r="D647" s="3" t="s">
        <v>2269</v>
      </c>
      <c r="E647" s="3" t="s">
        <v>30</v>
      </c>
      <c r="F647" s="4">
        <v>15</v>
      </c>
      <c r="G647" s="17" t="e">
        <f t="shared" si="103"/>
        <v>#REF!</v>
      </c>
      <c r="H647" s="20" t="e">
        <f t="shared" si="95"/>
        <v>#REF!</v>
      </c>
      <c r="I647" s="30"/>
      <c r="K647" s="16">
        <v>5</v>
      </c>
      <c r="L647" s="14" t="e">
        <f t="shared" si="96"/>
        <v>#REF!</v>
      </c>
      <c r="M647" s="14"/>
      <c r="N647" s="14" t="e">
        <f t="shared" si="97"/>
        <v>#REF!</v>
      </c>
      <c r="O647" s="14"/>
      <c r="P647" s="14" t="e">
        <f t="shared" si="98"/>
        <v>#REF!</v>
      </c>
      <c r="Q647" s="14">
        <f t="shared" si="99"/>
        <v>75</v>
      </c>
      <c r="R647" s="14">
        <f t="shared" si="100"/>
        <v>0</v>
      </c>
      <c r="S647" s="14">
        <f t="shared" si="101"/>
        <v>0</v>
      </c>
      <c r="T647" s="15" t="e">
        <f t="shared" si="102"/>
        <v>#REF!</v>
      </c>
    </row>
    <row r="648" spans="1:20" ht="33">
      <c r="A648" s="3" t="s">
        <v>2270</v>
      </c>
      <c r="B648" s="3" t="s">
        <v>2271</v>
      </c>
      <c r="C648" s="3" t="s">
        <v>1326</v>
      </c>
      <c r="D648" s="3" t="s">
        <v>2272</v>
      </c>
      <c r="E648" s="3" t="s">
        <v>30</v>
      </c>
      <c r="F648" s="4">
        <v>23</v>
      </c>
      <c r="G648" s="17" t="e">
        <f t="shared" si="103"/>
        <v>#REF!</v>
      </c>
      <c r="H648" s="20" t="e">
        <f t="shared" si="95"/>
        <v>#REF!</v>
      </c>
      <c r="I648" s="30"/>
      <c r="K648" s="16">
        <v>5</v>
      </c>
      <c r="L648" s="14" t="e">
        <f t="shared" si="96"/>
        <v>#REF!</v>
      </c>
      <c r="M648" s="14"/>
      <c r="N648" s="14" t="e">
        <f t="shared" si="97"/>
        <v>#REF!</v>
      </c>
      <c r="O648" s="14"/>
      <c r="P648" s="14" t="e">
        <f t="shared" si="98"/>
        <v>#REF!</v>
      </c>
      <c r="Q648" s="14">
        <f t="shared" si="99"/>
        <v>115</v>
      </c>
      <c r="R648" s="14">
        <f t="shared" si="100"/>
        <v>0</v>
      </c>
      <c r="S648" s="14">
        <f t="shared" si="101"/>
        <v>0</v>
      </c>
      <c r="T648" s="15" t="e">
        <f t="shared" si="102"/>
        <v>#REF!</v>
      </c>
    </row>
    <row r="649" spans="1:20" ht="16.5">
      <c r="A649" s="3" t="s">
        <v>2273</v>
      </c>
      <c r="B649" s="3" t="s">
        <v>1421</v>
      </c>
      <c r="C649" s="3" t="s">
        <v>1326</v>
      </c>
      <c r="D649" s="3" t="s">
        <v>2274</v>
      </c>
      <c r="E649" s="3" t="s">
        <v>30</v>
      </c>
      <c r="F649" s="4">
        <v>1</v>
      </c>
      <c r="G649" s="17" t="e">
        <f t="shared" si="103"/>
        <v>#REF!</v>
      </c>
      <c r="H649" s="20" t="e">
        <f t="shared" si="95"/>
        <v>#REF!</v>
      </c>
      <c r="I649" s="30"/>
      <c r="K649" s="16">
        <v>650</v>
      </c>
      <c r="L649" s="14" t="e">
        <f t="shared" si="96"/>
        <v>#REF!</v>
      </c>
      <c r="M649" s="14"/>
      <c r="N649" s="14" t="e">
        <f t="shared" si="97"/>
        <v>#REF!</v>
      </c>
      <c r="O649" s="14"/>
      <c r="P649" s="14" t="e">
        <f t="shared" si="98"/>
        <v>#REF!</v>
      </c>
      <c r="Q649" s="14">
        <f t="shared" si="99"/>
        <v>650</v>
      </c>
      <c r="R649" s="14">
        <f t="shared" si="100"/>
        <v>0</v>
      </c>
      <c r="S649" s="14">
        <f t="shared" si="101"/>
        <v>0</v>
      </c>
      <c r="T649" s="15" t="e">
        <f t="shared" si="102"/>
        <v>#REF!</v>
      </c>
    </row>
    <row r="650" spans="1:20">
      <c r="A650" s="6"/>
      <c r="B650" s="6"/>
      <c r="C650" s="6"/>
      <c r="D650" s="6" t="s">
        <v>2275</v>
      </c>
      <c r="E650" s="6"/>
      <c r="F650" s="6"/>
      <c r="G650" s="6"/>
      <c r="H650" s="21" t="e">
        <f>SUBTOTAL(9,H616:H649)</f>
        <v>#REF!</v>
      </c>
      <c r="I650" s="31"/>
      <c r="K650" s="16"/>
      <c r="L650" s="14" t="e">
        <f t="shared" si="96"/>
        <v>#REF!</v>
      </c>
      <c r="M650" s="14"/>
      <c r="N650" s="14" t="e">
        <f t="shared" si="97"/>
        <v>#REF!</v>
      </c>
      <c r="O650" s="14"/>
      <c r="P650" s="14" t="e">
        <f t="shared" si="98"/>
        <v>#REF!</v>
      </c>
      <c r="Q650" s="14">
        <f t="shared" si="99"/>
        <v>0</v>
      </c>
      <c r="R650" s="14">
        <f t="shared" si="100"/>
        <v>0</v>
      </c>
      <c r="S650" s="14">
        <f t="shared" si="101"/>
        <v>0</v>
      </c>
      <c r="T650" s="15" t="e">
        <f t="shared" si="102"/>
        <v>#REF!</v>
      </c>
    </row>
    <row r="651" spans="1:20">
      <c r="A651" s="2" t="s">
        <v>121</v>
      </c>
      <c r="B651" s="2"/>
      <c r="C651" s="2"/>
      <c r="D651" s="2" t="s">
        <v>2276</v>
      </c>
      <c r="E651" s="2"/>
      <c r="F651" s="2"/>
      <c r="G651" s="2"/>
      <c r="H651" s="19"/>
      <c r="I651" s="29"/>
      <c r="K651" s="16"/>
      <c r="L651" s="14" t="e">
        <f t="shared" si="96"/>
        <v>#REF!</v>
      </c>
      <c r="M651" s="14"/>
      <c r="N651" s="14" t="e">
        <f t="shared" si="97"/>
        <v>#REF!</v>
      </c>
      <c r="O651" s="14"/>
      <c r="P651" s="14" t="e">
        <f t="shared" si="98"/>
        <v>#REF!</v>
      </c>
      <c r="Q651" s="14">
        <f t="shared" si="99"/>
        <v>0</v>
      </c>
      <c r="R651" s="14">
        <f t="shared" si="100"/>
        <v>0</v>
      </c>
      <c r="S651" s="14">
        <f t="shared" si="101"/>
        <v>0</v>
      </c>
      <c r="T651" s="15" t="e">
        <f t="shared" si="102"/>
        <v>#REF!</v>
      </c>
    </row>
    <row r="652" spans="1:20" ht="33">
      <c r="A652" s="3" t="s">
        <v>2277</v>
      </c>
      <c r="B652" s="3" t="s">
        <v>1955</v>
      </c>
      <c r="C652" s="3" t="s">
        <v>1326</v>
      </c>
      <c r="D652" s="3" t="s">
        <v>2278</v>
      </c>
      <c r="E652" s="3" t="s">
        <v>25</v>
      </c>
      <c r="F652" s="4">
        <v>135</v>
      </c>
      <c r="G652" s="17" t="e">
        <f t="shared" si="103"/>
        <v>#REF!</v>
      </c>
      <c r="H652" s="20" t="e">
        <f t="shared" si="95"/>
        <v>#REF!</v>
      </c>
      <c r="I652" s="30"/>
      <c r="K652" s="16">
        <v>3.5</v>
      </c>
      <c r="L652" s="14" t="e">
        <f t="shared" si="96"/>
        <v>#REF!</v>
      </c>
      <c r="M652" s="14">
        <v>3.5</v>
      </c>
      <c r="N652" s="14" t="e">
        <f t="shared" si="97"/>
        <v>#REF!</v>
      </c>
      <c r="O652" s="14"/>
      <c r="P652" s="14" t="e">
        <f t="shared" si="98"/>
        <v>#REF!</v>
      </c>
      <c r="Q652" s="14">
        <f t="shared" si="99"/>
        <v>472.5</v>
      </c>
      <c r="R652" s="14">
        <f t="shared" si="100"/>
        <v>472.5</v>
      </c>
      <c r="S652" s="14">
        <f t="shared" si="101"/>
        <v>0</v>
      </c>
      <c r="T652" s="15" t="e">
        <f t="shared" si="102"/>
        <v>#REF!</v>
      </c>
    </row>
    <row r="653" spans="1:20" ht="33">
      <c r="A653" s="3" t="s">
        <v>2279</v>
      </c>
      <c r="B653" s="3" t="s">
        <v>1958</v>
      </c>
      <c r="C653" s="3" t="s">
        <v>1326</v>
      </c>
      <c r="D653" s="3" t="s">
        <v>1959</v>
      </c>
      <c r="E653" s="3" t="s">
        <v>25</v>
      </c>
      <c r="F653" s="4">
        <v>1900</v>
      </c>
      <c r="G653" s="17" t="e">
        <f t="shared" si="103"/>
        <v>#REF!</v>
      </c>
      <c r="H653" s="20" t="e">
        <f t="shared" si="95"/>
        <v>#REF!</v>
      </c>
      <c r="I653" s="30"/>
      <c r="K653" s="16">
        <v>2</v>
      </c>
      <c r="L653" s="14" t="e">
        <f t="shared" si="96"/>
        <v>#REF!</v>
      </c>
      <c r="M653" s="14">
        <v>3.2</v>
      </c>
      <c r="N653" s="14" t="e">
        <f t="shared" si="97"/>
        <v>#REF!</v>
      </c>
      <c r="O653" s="14"/>
      <c r="P653" s="14" t="e">
        <f t="shared" si="98"/>
        <v>#REF!</v>
      </c>
      <c r="Q653" s="14">
        <f t="shared" si="99"/>
        <v>3800</v>
      </c>
      <c r="R653" s="14">
        <f t="shared" si="100"/>
        <v>6080</v>
      </c>
      <c r="S653" s="14">
        <f t="shared" si="101"/>
        <v>0</v>
      </c>
      <c r="T653" s="15" t="e">
        <f t="shared" si="102"/>
        <v>#REF!</v>
      </c>
    </row>
    <row r="654" spans="1:20" ht="16.5">
      <c r="A654" s="3" t="s">
        <v>2280</v>
      </c>
      <c r="B654" s="3" t="s">
        <v>1961</v>
      </c>
      <c r="C654" s="3" t="s">
        <v>1326</v>
      </c>
      <c r="D654" s="3" t="s">
        <v>1962</v>
      </c>
      <c r="E654" s="3" t="s">
        <v>1963</v>
      </c>
      <c r="F654" s="4">
        <v>1400</v>
      </c>
      <c r="G654" s="17" t="e">
        <f t="shared" si="103"/>
        <v>#REF!</v>
      </c>
      <c r="H654" s="20" t="e">
        <f t="shared" si="95"/>
        <v>#REF!</v>
      </c>
      <c r="I654" s="30"/>
      <c r="K654" s="16">
        <v>0.5</v>
      </c>
      <c r="L654" s="14" t="e">
        <f t="shared" si="96"/>
        <v>#REF!</v>
      </c>
      <c r="M654" s="14"/>
      <c r="N654" s="14" t="e">
        <f t="shared" si="97"/>
        <v>#REF!</v>
      </c>
      <c r="O654" s="14"/>
      <c r="P654" s="14" t="e">
        <f t="shared" si="98"/>
        <v>#REF!</v>
      </c>
      <c r="Q654" s="14">
        <f t="shared" si="99"/>
        <v>700</v>
      </c>
      <c r="R654" s="14">
        <f t="shared" si="100"/>
        <v>0</v>
      </c>
      <c r="S654" s="14">
        <f t="shared" si="101"/>
        <v>0</v>
      </c>
      <c r="T654" s="15" t="e">
        <f t="shared" si="102"/>
        <v>#REF!</v>
      </c>
    </row>
    <row r="655" spans="1:20" ht="16.5">
      <c r="A655" s="3" t="s">
        <v>2281</v>
      </c>
      <c r="B655" s="3" t="s">
        <v>1965</v>
      </c>
      <c r="C655" s="3" t="s">
        <v>1326</v>
      </c>
      <c r="D655" s="3" t="s">
        <v>1966</v>
      </c>
      <c r="E655" s="3" t="s">
        <v>1967</v>
      </c>
      <c r="F655" s="4">
        <v>500</v>
      </c>
      <c r="G655" s="17" t="e">
        <f t="shared" si="103"/>
        <v>#REF!</v>
      </c>
      <c r="H655" s="20" t="e">
        <f t="shared" si="95"/>
        <v>#REF!</v>
      </c>
      <c r="I655" s="30"/>
      <c r="K655" s="16">
        <v>0.2</v>
      </c>
      <c r="L655" s="14" t="e">
        <f t="shared" si="96"/>
        <v>#REF!</v>
      </c>
      <c r="M655" s="14"/>
      <c r="N655" s="14" t="e">
        <f t="shared" si="97"/>
        <v>#REF!</v>
      </c>
      <c r="O655" s="14"/>
      <c r="P655" s="14" t="e">
        <f t="shared" si="98"/>
        <v>#REF!</v>
      </c>
      <c r="Q655" s="14">
        <f t="shared" si="99"/>
        <v>100</v>
      </c>
      <c r="R655" s="14">
        <f t="shared" si="100"/>
        <v>0</v>
      </c>
      <c r="S655" s="14">
        <f t="shared" si="101"/>
        <v>0</v>
      </c>
      <c r="T655" s="15" t="e">
        <f t="shared" si="102"/>
        <v>#REF!</v>
      </c>
    </row>
    <row r="656" spans="1:20" ht="16.5">
      <c r="A656" s="3" t="s">
        <v>2282</v>
      </c>
      <c r="B656" s="3" t="s">
        <v>1518</v>
      </c>
      <c r="C656" s="3" t="s">
        <v>1326</v>
      </c>
      <c r="D656" s="3" t="s">
        <v>2214</v>
      </c>
      <c r="E656" s="3" t="s">
        <v>25</v>
      </c>
      <c r="F656" s="4">
        <v>500</v>
      </c>
      <c r="G656" s="17" t="e">
        <f t="shared" si="103"/>
        <v>#REF!</v>
      </c>
      <c r="H656" s="20" t="e">
        <f t="shared" si="95"/>
        <v>#REF!</v>
      </c>
      <c r="I656" s="30"/>
      <c r="K656" s="16">
        <v>3</v>
      </c>
      <c r="L656" s="14" t="e">
        <f t="shared" si="96"/>
        <v>#REF!</v>
      </c>
      <c r="M656" s="14">
        <v>2.5</v>
      </c>
      <c r="N656" s="14" t="e">
        <f t="shared" si="97"/>
        <v>#REF!</v>
      </c>
      <c r="O656" s="14"/>
      <c r="P656" s="14" t="e">
        <f t="shared" si="98"/>
        <v>#REF!</v>
      </c>
      <c r="Q656" s="14">
        <f t="shared" si="99"/>
        <v>1500</v>
      </c>
      <c r="R656" s="14">
        <f t="shared" si="100"/>
        <v>1250</v>
      </c>
      <c r="S656" s="14">
        <f t="shared" si="101"/>
        <v>0</v>
      </c>
      <c r="T656" s="15" t="e">
        <f t="shared" si="102"/>
        <v>#REF!</v>
      </c>
    </row>
    <row r="657" spans="1:20" ht="49.5">
      <c r="A657" s="3" t="s">
        <v>2283</v>
      </c>
      <c r="B657" s="3" t="s">
        <v>1938</v>
      </c>
      <c r="C657" s="3" t="s">
        <v>1326</v>
      </c>
      <c r="D657" s="3" t="s">
        <v>2284</v>
      </c>
      <c r="E657" s="3" t="s">
        <v>27</v>
      </c>
      <c r="F657" s="4">
        <v>3</v>
      </c>
      <c r="G657" s="17" t="e">
        <f t="shared" si="103"/>
        <v>#REF!</v>
      </c>
      <c r="H657" s="20" t="e">
        <f t="shared" si="95"/>
        <v>#REF!</v>
      </c>
      <c r="I657" s="30"/>
      <c r="K657" s="16">
        <v>80</v>
      </c>
      <c r="L657" s="14" t="e">
        <f t="shared" si="96"/>
        <v>#REF!</v>
      </c>
      <c r="M657" s="14">
        <v>80</v>
      </c>
      <c r="N657" s="14" t="e">
        <f t="shared" si="97"/>
        <v>#REF!</v>
      </c>
      <c r="O657" s="14"/>
      <c r="P657" s="14" t="e">
        <f t="shared" si="98"/>
        <v>#REF!</v>
      </c>
      <c r="Q657" s="14">
        <f t="shared" si="99"/>
        <v>240</v>
      </c>
      <c r="R657" s="14">
        <f t="shared" si="100"/>
        <v>240</v>
      </c>
      <c r="S657" s="14">
        <f t="shared" si="101"/>
        <v>0</v>
      </c>
      <c r="T657" s="15" t="e">
        <f t="shared" si="102"/>
        <v>#REF!</v>
      </c>
    </row>
    <row r="658" spans="1:20" ht="49.5">
      <c r="A658" s="3" t="s">
        <v>2285</v>
      </c>
      <c r="B658" s="3" t="s">
        <v>1941</v>
      </c>
      <c r="C658" s="3" t="s">
        <v>1326</v>
      </c>
      <c r="D658" s="3" t="s">
        <v>1942</v>
      </c>
      <c r="E658" s="3" t="s">
        <v>27</v>
      </c>
      <c r="F658" s="4">
        <v>48</v>
      </c>
      <c r="G658" s="17" t="e">
        <f t="shared" si="103"/>
        <v>#REF!</v>
      </c>
      <c r="H658" s="20" t="e">
        <f t="shared" si="95"/>
        <v>#REF!</v>
      </c>
      <c r="I658" s="30"/>
      <c r="K658" s="16">
        <v>12</v>
      </c>
      <c r="L658" s="14" t="e">
        <f t="shared" si="96"/>
        <v>#REF!</v>
      </c>
      <c r="M658" s="14">
        <v>12</v>
      </c>
      <c r="N658" s="14" t="e">
        <f t="shared" si="97"/>
        <v>#REF!</v>
      </c>
      <c r="O658" s="14"/>
      <c r="P658" s="14" t="e">
        <f t="shared" si="98"/>
        <v>#REF!</v>
      </c>
      <c r="Q658" s="14">
        <f t="shared" si="99"/>
        <v>576</v>
      </c>
      <c r="R658" s="14">
        <f t="shared" si="100"/>
        <v>576</v>
      </c>
      <c r="S658" s="14">
        <f t="shared" si="101"/>
        <v>0</v>
      </c>
      <c r="T658" s="15" t="e">
        <f t="shared" si="102"/>
        <v>#REF!</v>
      </c>
    </row>
    <row r="659" spans="1:20" ht="33">
      <c r="A659" s="3" t="s">
        <v>2286</v>
      </c>
      <c r="B659" s="3" t="s">
        <v>1925</v>
      </c>
      <c r="C659" s="3" t="s">
        <v>1326</v>
      </c>
      <c r="D659" s="3" t="s">
        <v>1933</v>
      </c>
      <c r="E659" s="3" t="s">
        <v>27</v>
      </c>
      <c r="F659" s="4">
        <v>2</v>
      </c>
      <c r="G659" s="17" t="e">
        <f t="shared" si="103"/>
        <v>#REF!</v>
      </c>
      <c r="H659" s="20" t="e">
        <f t="shared" si="95"/>
        <v>#REF!</v>
      </c>
      <c r="I659" s="30"/>
      <c r="K659" s="16">
        <v>120</v>
      </c>
      <c r="L659" s="14" t="e">
        <f t="shared" si="96"/>
        <v>#REF!</v>
      </c>
      <c r="M659" s="14">
        <v>280</v>
      </c>
      <c r="N659" s="14" t="e">
        <f t="shared" si="97"/>
        <v>#REF!</v>
      </c>
      <c r="O659" s="14"/>
      <c r="P659" s="14" t="e">
        <f t="shared" si="98"/>
        <v>#REF!</v>
      </c>
      <c r="Q659" s="14">
        <f t="shared" si="99"/>
        <v>240</v>
      </c>
      <c r="R659" s="14">
        <f t="shared" si="100"/>
        <v>560</v>
      </c>
      <c r="S659" s="14">
        <f t="shared" si="101"/>
        <v>0</v>
      </c>
      <c r="T659" s="15" t="e">
        <f t="shared" si="102"/>
        <v>#REF!</v>
      </c>
    </row>
    <row r="660" spans="1:20" ht="49.5">
      <c r="A660" s="3" t="s">
        <v>2287</v>
      </c>
      <c r="B660" s="3" t="s">
        <v>1935</v>
      </c>
      <c r="C660" s="3" t="s">
        <v>1462</v>
      </c>
      <c r="D660" s="3" t="s">
        <v>1936</v>
      </c>
      <c r="E660" s="3" t="s">
        <v>27</v>
      </c>
      <c r="F660" s="4">
        <v>16</v>
      </c>
      <c r="G660" s="17" t="e">
        <f t="shared" si="103"/>
        <v>#REF!</v>
      </c>
      <c r="H660" s="20" t="e">
        <f t="shared" si="95"/>
        <v>#REF!</v>
      </c>
      <c r="I660" s="30"/>
      <c r="K660" s="16">
        <v>22</v>
      </c>
      <c r="L660" s="14" t="e">
        <f t="shared" si="96"/>
        <v>#REF!</v>
      </c>
      <c r="M660" s="14">
        <v>4</v>
      </c>
      <c r="N660" s="14" t="e">
        <f t="shared" si="97"/>
        <v>#REF!</v>
      </c>
      <c r="O660" s="14"/>
      <c r="P660" s="14" t="e">
        <f t="shared" si="98"/>
        <v>#REF!</v>
      </c>
      <c r="Q660" s="14">
        <f t="shared" si="99"/>
        <v>352</v>
      </c>
      <c r="R660" s="14">
        <f t="shared" si="100"/>
        <v>64</v>
      </c>
      <c r="S660" s="14">
        <f t="shared" si="101"/>
        <v>0</v>
      </c>
      <c r="T660" s="15" t="e">
        <f t="shared" si="102"/>
        <v>#REF!</v>
      </c>
    </row>
    <row r="661" spans="1:20" ht="16.5">
      <c r="A661" s="3" t="s">
        <v>2288</v>
      </c>
      <c r="B661" s="3" t="s">
        <v>1944</v>
      </c>
      <c r="C661" s="3" t="s">
        <v>1326</v>
      </c>
      <c r="D661" s="3" t="s">
        <v>1945</v>
      </c>
      <c r="E661" s="3" t="s">
        <v>27</v>
      </c>
      <c r="F661" s="4">
        <v>8</v>
      </c>
      <c r="G661" s="17" t="e">
        <f t="shared" si="103"/>
        <v>#REF!</v>
      </c>
      <c r="H661" s="20" t="e">
        <f t="shared" si="95"/>
        <v>#REF!</v>
      </c>
      <c r="I661" s="30"/>
      <c r="K661" s="16">
        <v>3</v>
      </c>
      <c r="L661" s="14" t="e">
        <f t="shared" si="96"/>
        <v>#REF!</v>
      </c>
      <c r="M661" s="14">
        <v>15</v>
      </c>
      <c r="N661" s="14" t="e">
        <f t="shared" si="97"/>
        <v>#REF!</v>
      </c>
      <c r="O661" s="14"/>
      <c r="P661" s="14" t="e">
        <f t="shared" si="98"/>
        <v>#REF!</v>
      </c>
      <c r="Q661" s="14">
        <f t="shared" si="99"/>
        <v>24</v>
      </c>
      <c r="R661" s="14">
        <f t="shared" si="100"/>
        <v>120</v>
      </c>
      <c r="S661" s="14">
        <f t="shared" si="101"/>
        <v>0</v>
      </c>
      <c r="T661" s="15" t="e">
        <f t="shared" si="102"/>
        <v>#REF!</v>
      </c>
    </row>
    <row r="662" spans="1:20" ht="16.5">
      <c r="A662" s="3" t="s">
        <v>2289</v>
      </c>
      <c r="B662" s="3" t="s">
        <v>1947</v>
      </c>
      <c r="C662" s="3" t="s">
        <v>1326</v>
      </c>
      <c r="D662" s="3" t="s">
        <v>1948</v>
      </c>
      <c r="E662" s="3" t="s">
        <v>27</v>
      </c>
      <c r="F662" s="4">
        <v>33</v>
      </c>
      <c r="G662" s="17" t="e">
        <f t="shared" si="103"/>
        <v>#REF!</v>
      </c>
      <c r="H662" s="20" t="e">
        <f t="shared" si="95"/>
        <v>#REF!</v>
      </c>
      <c r="I662" s="30"/>
      <c r="K662" s="16">
        <v>2</v>
      </c>
      <c r="L662" s="14" t="e">
        <f t="shared" si="96"/>
        <v>#REF!</v>
      </c>
      <c r="M662" s="14">
        <v>10</v>
      </c>
      <c r="N662" s="14" t="e">
        <f t="shared" si="97"/>
        <v>#REF!</v>
      </c>
      <c r="O662" s="14"/>
      <c r="P662" s="14" t="e">
        <f t="shared" si="98"/>
        <v>#REF!</v>
      </c>
      <c r="Q662" s="14">
        <f t="shared" si="99"/>
        <v>66</v>
      </c>
      <c r="R662" s="14">
        <f t="shared" si="100"/>
        <v>330</v>
      </c>
      <c r="S662" s="14">
        <f t="shared" si="101"/>
        <v>0</v>
      </c>
      <c r="T662" s="15" t="e">
        <f t="shared" si="102"/>
        <v>#REF!</v>
      </c>
    </row>
    <row r="663" spans="1:20" ht="214.5">
      <c r="A663" s="3" t="s">
        <v>2290</v>
      </c>
      <c r="B663" s="3" t="s">
        <v>1952</v>
      </c>
      <c r="C663" s="3" t="s">
        <v>2291</v>
      </c>
      <c r="D663" s="3" t="s">
        <v>2292</v>
      </c>
      <c r="E663" s="3" t="s">
        <v>27</v>
      </c>
      <c r="F663" s="4">
        <v>2</v>
      </c>
      <c r="G663" s="17" t="e">
        <f t="shared" si="103"/>
        <v>#REF!</v>
      </c>
      <c r="H663" s="20" t="e">
        <f t="shared" si="95"/>
        <v>#REF!</v>
      </c>
      <c r="I663" s="30"/>
      <c r="K663" s="16">
        <v>150</v>
      </c>
      <c r="L663" s="14" t="e">
        <f t="shared" si="96"/>
        <v>#REF!</v>
      </c>
      <c r="M663" s="14">
        <v>3500</v>
      </c>
      <c r="N663" s="14" t="e">
        <f t="shared" si="97"/>
        <v>#REF!</v>
      </c>
      <c r="O663" s="14"/>
      <c r="P663" s="14" t="e">
        <f t="shared" si="98"/>
        <v>#REF!</v>
      </c>
      <c r="Q663" s="14">
        <f t="shared" si="99"/>
        <v>300</v>
      </c>
      <c r="R663" s="14">
        <f t="shared" si="100"/>
        <v>7000</v>
      </c>
      <c r="S663" s="14">
        <f t="shared" si="101"/>
        <v>0</v>
      </c>
      <c r="T663" s="15" t="e">
        <f t="shared" si="102"/>
        <v>#REF!</v>
      </c>
    </row>
    <row r="664" spans="1:20" ht="379.5">
      <c r="A664" s="3" t="s">
        <v>2293</v>
      </c>
      <c r="B664" s="3" t="s">
        <v>2294</v>
      </c>
      <c r="C664" s="3" t="s">
        <v>2295</v>
      </c>
      <c r="D664" s="3" t="s">
        <v>2296</v>
      </c>
      <c r="E664" s="3" t="s">
        <v>27</v>
      </c>
      <c r="F664" s="5">
        <v>12</v>
      </c>
      <c r="G664" s="17" t="e">
        <f t="shared" si="103"/>
        <v>#REF!</v>
      </c>
      <c r="H664" s="20" t="e">
        <f t="shared" si="95"/>
        <v>#REF!</v>
      </c>
      <c r="I664" s="30"/>
      <c r="K664" s="16">
        <v>250</v>
      </c>
      <c r="L664" s="14" t="e">
        <f t="shared" si="96"/>
        <v>#REF!</v>
      </c>
      <c r="M664" s="14">
        <v>680</v>
      </c>
      <c r="N664" s="14" t="e">
        <f t="shared" si="97"/>
        <v>#REF!</v>
      </c>
      <c r="O664" s="14"/>
      <c r="P664" s="14" t="e">
        <f t="shared" si="98"/>
        <v>#REF!</v>
      </c>
      <c r="Q664" s="14">
        <f t="shared" si="99"/>
        <v>3000</v>
      </c>
      <c r="R664" s="14">
        <f t="shared" si="100"/>
        <v>8160</v>
      </c>
      <c r="S664" s="14">
        <f t="shared" si="101"/>
        <v>0</v>
      </c>
      <c r="T664" s="15" t="e">
        <f t="shared" si="102"/>
        <v>#REF!</v>
      </c>
    </row>
    <row r="665" spans="1:20" ht="363">
      <c r="A665" s="3" t="s">
        <v>2297</v>
      </c>
      <c r="B665" s="3" t="s">
        <v>2294</v>
      </c>
      <c r="C665" s="3" t="s">
        <v>2295</v>
      </c>
      <c r="D665" s="3" t="s">
        <v>2298</v>
      </c>
      <c r="E665" s="3" t="s">
        <v>27</v>
      </c>
      <c r="F665" s="5">
        <v>21</v>
      </c>
      <c r="G665" s="17" t="e">
        <f t="shared" si="103"/>
        <v>#REF!</v>
      </c>
      <c r="H665" s="20" t="e">
        <f t="shared" si="95"/>
        <v>#REF!</v>
      </c>
      <c r="I665" s="30"/>
      <c r="K665" s="16">
        <v>250</v>
      </c>
      <c r="L665" s="14" t="e">
        <f t="shared" si="96"/>
        <v>#REF!</v>
      </c>
      <c r="M665" s="14">
        <v>950</v>
      </c>
      <c r="N665" s="14" t="e">
        <f t="shared" si="97"/>
        <v>#REF!</v>
      </c>
      <c r="O665" s="14"/>
      <c r="P665" s="14" t="e">
        <f t="shared" si="98"/>
        <v>#REF!</v>
      </c>
      <c r="Q665" s="14">
        <f t="shared" si="99"/>
        <v>5250</v>
      </c>
      <c r="R665" s="14">
        <f t="shared" si="100"/>
        <v>19950</v>
      </c>
      <c r="S665" s="14">
        <f t="shared" si="101"/>
        <v>0</v>
      </c>
      <c r="T665" s="15" t="e">
        <f t="shared" si="102"/>
        <v>#REF!</v>
      </c>
    </row>
    <row r="666" spans="1:20" ht="115.5">
      <c r="A666" s="3" t="s">
        <v>2299</v>
      </c>
      <c r="B666" s="3" t="s">
        <v>2300</v>
      </c>
      <c r="C666" s="3" t="s">
        <v>1784</v>
      </c>
      <c r="D666" s="3" t="s">
        <v>2301</v>
      </c>
      <c r="E666" s="3" t="s">
        <v>30</v>
      </c>
      <c r="F666" s="4">
        <v>2</v>
      </c>
      <c r="G666" s="17" t="e">
        <f t="shared" si="103"/>
        <v>#REF!</v>
      </c>
      <c r="H666" s="20" t="e">
        <f t="shared" si="95"/>
        <v>#REF!</v>
      </c>
      <c r="I666" s="30"/>
      <c r="K666" s="16">
        <v>100</v>
      </c>
      <c r="L666" s="14" t="e">
        <f t="shared" si="96"/>
        <v>#REF!</v>
      </c>
      <c r="M666" s="14">
        <v>850</v>
      </c>
      <c r="N666" s="14" t="e">
        <f t="shared" si="97"/>
        <v>#REF!</v>
      </c>
      <c r="O666" s="14"/>
      <c r="P666" s="14" t="e">
        <f t="shared" si="98"/>
        <v>#REF!</v>
      </c>
      <c r="Q666" s="14">
        <f t="shared" si="99"/>
        <v>200</v>
      </c>
      <c r="R666" s="14">
        <f t="shared" si="100"/>
        <v>1700</v>
      </c>
      <c r="S666" s="14">
        <f t="shared" si="101"/>
        <v>0</v>
      </c>
      <c r="T666" s="15" t="e">
        <f t="shared" si="102"/>
        <v>#REF!</v>
      </c>
    </row>
    <row r="667" spans="1:20" ht="115.5">
      <c r="A667" s="3" t="s">
        <v>2302</v>
      </c>
      <c r="B667" s="3" t="s">
        <v>2300</v>
      </c>
      <c r="C667" s="3" t="s">
        <v>2234</v>
      </c>
      <c r="D667" s="3" t="s">
        <v>2303</v>
      </c>
      <c r="E667" s="3" t="s">
        <v>30</v>
      </c>
      <c r="F667" s="4">
        <v>1</v>
      </c>
      <c r="G667" s="17" t="e">
        <f t="shared" si="103"/>
        <v>#REF!</v>
      </c>
      <c r="H667" s="20" t="e">
        <f t="shared" si="95"/>
        <v>#REF!</v>
      </c>
      <c r="I667" s="30"/>
      <c r="K667" s="16">
        <v>80</v>
      </c>
      <c r="L667" s="14" t="e">
        <f t="shared" si="96"/>
        <v>#REF!</v>
      </c>
      <c r="M667" s="14">
        <v>650</v>
      </c>
      <c r="N667" s="14" t="e">
        <f t="shared" si="97"/>
        <v>#REF!</v>
      </c>
      <c r="O667" s="14"/>
      <c r="P667" s="14" t="e">
        <f t="shared" si="98"/>
        <v>#REF!</v>
      </c>
      <c r="Q667" s="14">
        <f t="shared" si="99"/>
        <v>80</v>
      </c>
      <c r="R667" s="14">
        <f t="shared" si="100"/>
        <v>650</v>
      </c>
      <c r="S667" s="14">
        <f t="shared" si="101"/>
        <v>0</v>
      </c>
      <c r="T667" s="15" t="e">
        <f t="shared" si="102"/>
        <v>#REF!</v>
      </c>
    </row>
    <row r="668" spans="1:20" ht="49.5">
      <c r="A668" s="3" t="s">
        <v>2304</v>
      </c>
      <c r="B668" s="3" t="s">
        <v>2305</v>
      </c>
      <c r="C668" s="3" t="s">
        <v>1326</v>
      </c>
      <c r="D668" s="3" t="s">
        <v>2306</v>
      </c>
      <c r="E668" s="3" t="s">
        <v>30</v>
      </c>
      <c r="F668" s="4">
        <v>1</v>
      </c>
      <c r="G668" s="17" t="e">
        <f t="shared" si="103"/>
        <v>#REF!</v>
      </c>
      <c r="H668" s="20" t="e">
        <f t="shared" si="95"/>
        <v>#REF!</v>
      </c>
      <c r="I668" s="30"/>
      <c r="K668" s="16">
        <v>120</v>
      </c>
      <c r="L668" s="14" t="e">
        <f t="shared" si="96"/>
        <v>#REF!</v>
      </c>
      <c r="M668" s="14">
        <v>3200</v>
      </c>
      <c r="N668" s="14" t="e">
        <f t="shared" si="97"/>
        <v>#REF!</v>
      </c>
      <c r="O668" s="14"/>
      <c r="P668" s="14" t="e">
        <f t="shared" si="98"/>
        <v>#REF!</v>
      </c>
      <c r="Q668" s="14">
        <f t="shared" si="99"/>
        <v>120</v>
      </c>
      <c r="R668" s="14">
        <f t="shared" si="100"/>
        <v>3200</v>
      </c>
      <c r="S668" s="14">
        <f t="shared" si="101"/>
        <v>0</v>
      </c>
      <c r="T668" s="15" t="e">
        <f t="shared" si="102"/>
        <v>#REF!</v>
      </c>
    </row>
    <row r="669" spans="1:20" ht="148.5">
      <c r="A669" s="3" t="s">
        <v>2307</v>
      </c>
      <c r="B669" s="3" t="s">
        <v>886</v>
      </c>
      <c r="C669" s="3" t="s">
        <v>2308</v>
      </c>
      <c r="D669" s="3" t="s">
        <v>2309</v>
      </c>
      <c r="E669" s="3" t="s">
        <v>27</v>
      </c>
      <c r="F669" s="4">
        <v>1</v>
      </c>
      <c r="G669" s="17" t="e">
        <f t="shared" si="103"/>
        <v>#REF!</v>
      </c>
      <c r="H669" s="20" t="e">
        <f t="shared" si="95"/>
        <v>#REF!</v>
      </c>
      <c r="I669" s="30"/>
      <c r="K669" s="16">
        <v>250</v>
      </c>
      <c r="L669" s="14" t="e">
        <f t="shared" si="96"/>
        <v>#REF!</v>
      </c>
      <c r="M669" s="14">
        <v>7500</v>
      </c>
      <c r="N669" s="14" t="e">
        <f t="shared" si="97"/>
        <v>#REF!</v>
      </c>
      <c r="O669" s="14"/>
      <c r="P669" s="14" t="e">
        <f t="shared" si="98"/>
        <v>#REF!</v>
      </c>
      <c r="Q669" s="14">
        <f t="shared" si="99"/>
        <v>250</v>
      </c>
      <c r="R669" s="14">
        <f t="shared" si="100"/>
        <v>7500</v>
      </c>
      <c r="S669" s="14">
        <f t="shared" si="101"/>
        <v>0</v>
      </c>
      <c r="T669" s="15" t="e">
        <f t="shared" si="102"/>
        <v>#REF!</v>
      </c>
    </row>
    <row r="670" spans="1:20" ht="33">
      <c r="A670" s="3" t="s">
        <v>2310</v>
      </c>
      <c r="B670" s="3" t="s">
        <v>908</v>
      </c>
      <c r="C670" s="3" t="s">
        <v>1326</v>
      </c>
      <c r="D670" s="3" t="s">
        <v>2311</v>
      </c>
      <c r="E670" s="3" t="s">
        <v>27</v>
      </c>
      <c r="F670" s="4">
        <v>1</v>
      </c>
      <c r="G670" s="17" t="e">
        <f t="shared" si="103"/>
        <v>#REF!</v>
      </c>
      <c r="H670" s="20" t="e">
        <f t="shared" si="95"/>
        <v>#REF!</v>
      </c>
      <c r="I670" s="30"/>
      <c r="K670" s="16">
        <v>50</v>
      </c>
      <c r="L670" s="14" t="e">
        <f t="shared" si="96"/>
        <v>#REF!</v>
      </c>
      <c r="M670" s="14">
        <v>240</v>
      </c>
      <c r="N670" s="14" t="e">
        <f t="shared" si="97"/>
        <v>#REF!</v>
      </c>
      <c r="O670" s="14"/>
      <c r="P670" s="14" t="e">
        <f t="shared" si="98"/>
        <v>#REF!</v>
      </c>
      <c r="Q670" s="14">
        <f t="shared" si="99"/>
        <v>50</v>
      </c>
      <c r="R670" s="14">
        <f t="shared" si="100"/>
        <v>240</v>
      </c>
      <c r="S670" s="14">
        <f t="shared" si="101"/>
        <v>0</v>
      </c>
      <c r="T670" s="15" t="e">
        <f t="shared" si="102"/>
        <v>#REF!</v>
      </c>
    </row>
    <row r="671" spans="1:20" ht="49.5">
      <c r="A671" s="3" t="s">
        <v>2312</v>
      </c>
      <c r="B671" s="3" t="s">
        <v>2250</v>
      </c>
      <c r="C671" s="3" t="s">
        <v>1326</v>
      </c>
      <c r="D671" s="3" t="s">
        <v>2313</v>
      </c>
      <c r="E671" s="3" t="s">
        <v>27</v>
      </c>
      <c r="F671" s="4">
        <v>1</v>
      </c>
      <c r="G671" s="17" t="e">
        <f t="shared" si="103"/>
        <v>#REF!</v>
      </c>
      <c r="H671" s="20" t="e">
        <f t="shared" si="95"/>
        <v>#REF!</v>
      </c>
      <c r="I671" s="30"/>
      <c r="K671" s="16">
        <v>150</v>
      </c>
      <c r="L671" s="14" t="e">
        <f t="shared" si="96"/>
        <v>#REF!</v>
      </c>
      <c r="M671" s="14">
        <v>7700</v>
      </c>
      <c r="N671" s="14" t="e">
        <f t="shared" si="97"/>
        <v>#REF!</v>
      </c>
      <c r="O671" s="14"/>
      <c r="P671" s="14" t="e">
        <f t="shared" si="98"/>
        <v>#REF!</v>
      </c>
      <c r="Q671" s="14">
        <f t="shared" si="99"/>
        <v>150</v>
      </c>
      <c r="R671" s="14">
        <f t="shared" si="100"/>
        <v>7700</v>
      </c>
      <c r="S671" s="14">
        <f t="shared" si="101"/>
        <v>0</v>
      </c>
      <c r="T671" s="15" t="e">
        <f t="shared" si="102"/>
        <v>#REF!</v>
      </c>
    </row>
    <row r="672" spans="1:20" ht="16.5">
      <c r="A672" s="3" t="s">
        <v>2314</v>
      </c>
      <c r="B672" s="3" t="s">
        <v>894</v>
      </c>
      <c r="C672" s="3" t="s">
        <v>1326</v>
      </c>
      <c r="D672" s="3" t="s">
        <v>2315</v>
      </c>
      <c r="E672" s="3" t="s">
        <v>27</v>
      </c>
      <c r="F672" s="4">
        <v>2</v>
      </c>
      <c r="G672" s="17" t="e">
        <f t="shared" si="103"/>
        <v>#REF!</v>
      </c>
      <c r="H672" s="20" t="e">
        <f t="shared" si="95"/>
        <v>#REF!</v>
      </c>
      <c r="I672" s="30"/>
      <c r="K672" s="16">
        <v>50</v>
      </c>
      <c r="L672" s="14" t="e">
        <f t="shared" si="96"/>
        <v>#REF!</v>
      </c>
      <c r="M672" s="14">
        <v>1800</v>
      </c>
      <c r="N672" s="14" t="e">
        <f t="shared" si="97"/>
        <v>#REF!</v>
      </c>
      <c r="O672" s="14"/>
      <c r="P672" s="14" t="e">
        <f t="shared" si="98"/>
        <v>#REF!</v>
      </c>
      <c r="Q672" s="14">
        <f t="shared" si="99"/>
        <v>100</v>
      </c>
      <c r="R672" s="14">
        <f t="shared" si="100"/>
        <v>3600</v>
      </c>
      <c r="S672" s="14">
        <f t="shared" si="101"/>
        <v>0</v>
      </c>
      <c r="T672" s="15" t="e">
        <f t="shared" si="102"/>
        <v>#REF!</v>
      </c>
    </row>
    <row r="673" spans="1:20" ht="33">
      <c r="A673" s="3" t="s">
        <v>2316</v>
      </c>
      <c r="B673" s="3" t="s">
        <v>2086</v>
      </c>
      <c r="C673" s="3" t="s">
        <v>1326</v>
      </c>
      <c r="D673" s="3" t="s">
        <v>2317</v>
      </c>
      <c r="E673" s="3" t="s">
        <v>27</v>
      </c>
      <c r="F673" s="4">
        <v>1</v>
      </c>
      <c r="G673" s="17" t="e">
        <f t="shared" si="103"/>
        <v>#REF!</v>
      </c>
      <c r="H673" s="20" t="e">
        <f t="shared" si="95"/>
        <v>#REF!</v>
      </c>
      <c r="I673" s="30"/>
      <c r="K673" s="16">
        <v>40</v>
      </c>
      <c r="L673" s="14" t="e">
        <f t="shared" si="96"/>
        <v>#REF!</v>
      </c>
      <c r="M673" s="14">
        <v>2540</v>
      </c>
      <c r="N673" s="14" t="e">
        <f t="shared" si="97"/>
        <v>#REF!</v>
      </c>
      <c r="O673" s="14"/>
      <c r="P673" s="14" t="e">
        <f t="shared" si="98"/>
        <v>#REF!</v>
      </c>
      <c r="Q673" s="14">
        <f t="shared" si="99"/>
        <v>40</v>
      </c>
      <c r="R673" s="14">
        <f t="shared" si="100"/>
        <v>2540</v>
      </c>
      <c r="S673" s="14">
        <f t="shared" si="101"/>
        <v>0</v>
      </c>
      <c r="T673" s="15" t="e">
        <f t="shared" si="102"/>
        <v>#REF!</v>
      </c>
    </row>
    <row r="674" spans="1:20" ht="16.5">
      <c r="A674" s="3" t="s">
        <v>2318</v>
      </c>
      <c r="B674" s="3" t="s">
        <v>2253</v>
      </c>
      <c r="C674" s="3" t="s">
        <v>1326</v>
      </c>
      <c r="D674" s="3" t="s">
        <v>2319</v>
      </c>
      <c r="E674" s="3" t="s">
        <v>27</v>
      </c>
      <c r="F674" s="4">
        <v>1</v>
      </c>
      <c r="G674" s="17" t="e">
        <f t="shared" si="103"/>
        <v>#REF!</v>
      </c>
      <c r="H674" s="20" t="e">
        <f t="shared" si="95"/>
        <v>#REF!</v>
      </c>
      <c r="I674" s="30"/>
      <c r="K674" s="16"/>
      <c r="L674" s="14" t="e">
        <f t="shared" si="96"/>
        <v>#REF!</v>
      </c>
      <c r="M674" s="14">
        <v>6150</v>
      </c>
      <c r="N674" s="14" t="e">
        <f t="shared" si="97"/>
        <v>#REF!</v>
      </c>
      <c r="O674" s="14"/>
      <c r="P674" s="14" t="e">
        <f t="shared" si="98"/>
        <v>#REF!</v>
      </c>
      <c r="Q674" s="14">
        <f t="shared" si="99"/>
        <v>0</v>
      </c>
      <c r="R674" s="14">
        <f t="shared" si="100"/>
        <v>6150</v>
      </c>
      <c r="S674" s="14">
        <f t="shared" si="101"/>
        <v>0</v>
      </c>
      <c r="T674" s="15" t="e">
        <f t="shared" si="102"/>
        <v>#REF!</v>
      </c>
    </row>
    <row r="675" spans="1:20" ht="16.5">
      <c r="A675" s="3" t="s">
        <v>2320</v>
      </c>
      <c r="B675" s="3" t="s">
        <v>2321</v>
      </c>
      <c r="C675" s="3" t="s">
        <v>1326</v>
      </c>
      <c r="D675" s="3" t="s">
        <v>2322</v>
      </c>
      <c r="E675" s="3" t="s">
        <v>2323</v>
      </c>
      <c r="F675" s="4">
        <v>33</v>
      </c>
      <c r="G675" s="17" t="e">
        <f t="shared" si="103"/>
        <v>#REF!</v>
      </c>
      <c r="H675" s="20" t="e">
        <f t="shared" si="95"/>
        <v>#REF!</v>
      </c>
      <c r="I675" s="30"/>
      <c r="K675" s="16">
        <v>25</v>
      </c>
      <c r="L675" s="14" t="e">
        <f t="shared" si="96"/>
        <v>#REF!</v>
      </c>
      <c r="M675" s="14"/>
      <c r="N675" s="14" t="e">
        <f t="shared" si="97"/>
        <v>#REF!</v>
      </c>
      <c r="O675" s="14"/>
      <c r="P675" s="14" t="e">
        <f t="shared" si="98"/>
        <v>#REF!</v>
      </c>
      <c r="Q675" s="14">
        <f t="shared" si="99"/>
        <v>825</v>
      </c>
      <c r="R675" s="14">
        <f t="shared" si="100"/>
        <v>0</v>
      </c>
      <c r="S675" s="14">
        <f t="shared" si="101"/>
        <v>0</v>
      </c>
      <c r="T675" s="15" t="e">
        <f t="shared" si="102"/>
        <v>#REF!</v>
      </c>
    </row>
    <row r="676" spans="1:20" ht="33">
      <c r="A676" s="3" t="s">
        <v>2324</v>
      </c>
      <c r="B676" s="3" t="s">
        <v>1990</v>
      </c>
      <c r="C676" s="3" t="s">
        <v>1326</v>
      </c>
      <c r="D676" s="3" t="s">
        <v>1991</v>
      </c>
      <c r="E676" s="3" t="s">
        <v>1670</v>
      </c>
      <c r="F676" s="4">
        <v>1</v>
      </c>
      <c r="G676" s="17" t="e">
        <f t="shared" si="103"/>
        <v>#REF!</v>
      </c>
      <c r="H676" s="20" t="e">
        <f t="shared" si="95"/>
        <v>#REF!</v>
      </c>
      <c r="I676" s="30"/>
      <c r="K676" s="16">
        <v>20</v>
      </c>
      <c r="L676" s="14" t="e">
        <f t="shared" si="96"/>
        <v>#REF!</v>
      </c>
      <c r="M676" s="14"/>
      <c r="N676" s="14" t="e">
        <f t="shared" si="97"/>
        <v>#REF!</v>
      </c>
      <c r="O676" s="14"/>
      <c r="P676" s="14" t="e">
        <f t="shared" si="98"/>
        <v>#REF!</v>
      </c>
      <c r="Q676" s="14">
        <f t="shared" si="99"/>
        <v>20</v>
      </c>
      <c r="R676" s="14">
        <f t="shared" si="100"/>
        <v>0</v>
      </c>
      <c r="S676" s="14">
        <f t="shared" si="101"/>
        <v>0</v>
      </c>
      <c r="T676" s="15" t="e">
        <f t="shared" si="102"/>
        <v>#REF!</v>
      </c>
    </row>
    <row r="677" spans="1:20" ht="33">
      <c r="A677" s="3" t="s">
        <v>2325</v>
      </c>
      <c r="B677" s="3" t="s">
        <v>1993</v>
      </c>
      <c r="C677" s="3" t="s">
        <v>1326</v>
      </c>
      <c r="D677" s="3" t="s">
        <v>1994</v>
      </c>
      <c r="E677" s="3" t="s">
        <v>1670</v>
      </c>
      <c r="F677" s="4">
        <v>32</v>
      </c>
      <c r="G677" s="17" t="e">
        <f t="shared" si="103"/>
        <v>#REF!</v>
      </c>
      <c r="H677" s="20" t="e">
        <f t="shared" si="95"/>
        <v>#REF!</v>
      </c>
      <c r="I677" s="30"/>
      <c r="K677" s="16">
        <v>5</v>
      </c>
      <c r="L677" s="14" t="e">
        <f t="shared" si="96"/>
        <v>#REF!</v>
      </c>
      <c r="M677" s="14"/>
      <c r="N677" s="14" t="e">
        <f t="shared" si="97"/>
        <v>#REF!</v>
      </c>
      <c r="O677" s="14"/>
      <c r="P677" s="14" t="e">
        <f t="shared" si="98"/>
        <v>#REF!</v>
      </c>
      <c r="Q677" s="14">
        <f t="shared" si="99"/>
        <v>160</v>
      </c>
      <c r="R677" s="14">
        <f t="shared" si="100"/>
        <v>0</v>
      </c>
      <c r="S677" s="14">
        <f t="shared" si="101"/>
        <v>0</v>
      </c>
      <c r="T677" s="15" t="e">
        <f t="shared" si="102"/>
        <v>#REF!</v>
      </c>
    </row>
    <row r="678" spans="1:20" ht="33">
      <c r="A678" s="3" t="s">
        <v>2326</v>
      </c>
      <c r="B678" s="3" t="s">
        <v>1990</v>
      </c>
      <c r="C678" s="3" t="s">
        <v>1326</v>
      </c>
      <c r="D678" s="3" t="s">
        <v>1996</v>
      </c>
      <c r="E678" s="3" t="s">
        <v>1670</v>
      </c>
      <c r="F678" s="4">
        <v>1</v>
      </c>
      <c r="G678" s="17" t="e">
        <f t="shared" si="103"/>
        <v>#REF!</v>
      </c>
      <c r="H678" s="20" t="e">
        <f t="shared" si="95"/>
        <v>#REF!</v>
      </c>
      <c r="I678" s="30"/>
      <c r="K678" s="16">
        <v>20</v>
      </c>
      <c r="L678" s="14" t="e">
        <f t="shared" si="96"/>
        <v>#REF!</v>
      </c>
      <c r="M678" s="14"/>
      <c r="N678" s="14" t="e">
        <f t="shared" si="97"/>
        <v>#REF!</v>
      </c>
      <c r="O678" s="14"/>
      <c r="P678" s="14" t="e">
        <f t="shared" si="98"/>
        <v>#REF!</v>
      </c>
      <c r="Q678" s="14">
        <f t="shared" si="99"/>
        <v>20</v>
      </c>
      <c r="R678" s="14">
        <f t="shared" si="100"/>
        <v>0</v>
      </c>
      <c r="S678" s="14">
        <f t="shared" si="101"/>
        <v>0</v>
      </c>
      <c r="T678" s="15" t="e">
        <f t="shared" si="102"/>
        <v>#REF!</v>
      </c>
    </row>
    <row r="679" spans="1:20" ht="33">
      <c r="A679" s="3" t="s">
        <v>2327</v>
      </c>
      <c r="B679" s="3" t="s">
        <v>1993</v>
      </c>
      <c r="C679" s="3" t="s">
        <v>1326</v>
      </c>
      <c r="D679" s="3" t="s">
        <v>1998</v>
      </c>
      <c r="E679" s="3" t="s">
        <v>1670</v>
      </c>
      <c r="F679" s="4">
        <v>7</v>
      </c>
      <c r="G679" s="17" t="e">
        <f t="shared" si="103"/>
        <v>#REF!</v>
      </c>
      <c r="H679" s="20" t="e">
        <f t="shared" si="95"/>
        <v>#REF!</v>
      </c>
      <c r="I679" s="30"/>
      <c r="K679" s="16">
        <v>5</v>
      </c>
      <c r="L679" s="14" t="e">
        <f t="shared" si="96"/>
        <v>#REF!</v>
      </c>
      <c r="M679" s="14"/>
      <c r="N679" s="14" t="e">
        <f t="shared" si="97"/>
        <v>#REF!</v>
      </c>
      <c r="O679" s="14"/>
      <c r="P679" s="14" t="e">
        <f t="shared" si="98"/>
        <v>#REF!</v>
      </c>
      <c r="Q679" s="14">
        <f t="shared" si="99"/>
        <v>35</v>
      </c>
      <c r="R679" s="14">
        <f t="shared" si="100"/>
        <v>0</v>
      </c>
      <c r="S679" s="14">
        <f t="shared" si="101"/>
        <v>0</v>
      </c>
      <c r="T679" s="15" t="e">
        <f t="shared" si="102"/>
        <v>#REF!</v>
      </c>
    </row>
    <row r="680" spans="1:20" ht="16.5">
      <c r="A680" s="3" t="s">
        <v>2328</v>
      </c>
      <c r="B680" s="3" t="s">
        <v>1421</v>
      </c>
      <c r="C680" s="3" t="s">
        <v>1326</v>
      </c>
      <c r="D680" s="3" t="s">
        <v>2274</v>
      </c>
      <c r="E680" s="3" t="s">
        <v>30</v>
      </c>
      <c r="F680" s="4">
        <v>1</v>
      </c>
      <c r="G680" s="17" t="e">
        <f t="shared" si="103"/>
        <v>#REF!</v>
      </c>
      <c r="H680" s="20" t="e">
        <f t="shared" si="95"/>
        <v>#REF!</v>
      </c>
      <c r="I680" s="30"/>
      <c r="K680" s="16">
        <v>20</v>
      </c>
      <c r="L680" s="14" t="e">
        <f t="shared" si="96"/>
        <v>#REF!</v>
      </c>
      <c r="M680" s="14"/>
      <c r="N680" s="14" t="e">
        <f t="shared" si="97"/>
        <v>#REF!</v>
      </c>
      <c r="O680" s="14"/>
      <c r="P680" s="14" t="e">
        <f t="shared" si="98"/>
        <v>#REF!</v>
      </c>
      <c r="Q680" s="14">
        <f t="shared" si="99"/>
        <v>20</v>
      </c>
      <c r="R680" s="14">
        <f t="shared" si="100"/>
        <v>0</v>
      </c>
      <c r="S680" s="14">
        <f t="shared" si="101"/>
        <v>0</v>
      </c>
      <c r="T680" s="15" t="e">
        <f t="shared" si="102"/>
        <v>#REF!</v>
      </c>
    </row>
    <row r="681" spans="1:20">
      <c r="A681" s="6"/>
      <c r="B681" s="6"/>
      <c r="C681" s="6"/>
      <c r="D681" s="6" t="s">
        <v>2329</v>
      </c>
      <c r="E681" s="6"/>
      <c r="F681" s="6"/>
      <c r="G681" s="6"/>
      <c r="H681" s="21" t="e">
        <f>SUBTOTAL(9,H652:H680)</f>
        <v>#REF!</v>
      </c>
      <c r="I681" s="31"/>
      <c r="K681" s="16"/>
      <c r="L681" s="14" t="e">
        <f t="shared" si="96"/>
        <v>#REF!</v>
      </c>
      <c r="M681" s="14"/>
      <c r="N681" s="14" t="e">
        <f t="shared" si="97"/>
        <v>#REF!</v>
      </c>
      <c r="O681" s="14"/>
      <c r="P681" s="14" t="e">
        <f t="shared" si="98"/>
        <v>#REF!</v>
      </c>
      <c r="Q681" s="14">
        <f t="shared" si="99"/>
        <v>0</v>
      </c>
      <c r="R681" s="14">
        <f t="shared" si="100"/>
        <v>0</v>
      </c>
      <c r="S681" s="14">
        <f t="shared" si="101"/>
        <v>0</v>
      </c>
      <c r="T681" s="15" t="e">
        <f t="shared" si="102"/>
        <v>#REF!</v>
      </c>
    </row>
    <row r="682" spans="1:20">
      <c r="A682" s="2" t="s">
        <v>122</v>
      </c>
      <c r="B682" s="2"/>
      <c r="C682" s="2"/>
      <c r="D682" s="2" t="s">
        <v>2330</v>
      </c>
      <c r="E682" s="2"/>
      <c r="F682" s="2"/>
      <c r="G682" s="2"/>
      <c r="H682" s="19"/>
      <c r="I682" s="29"/>
      <c r="K682" s="16"/>
      <c r="L682" s="14" t="e">
        <f t="shared" si="96"/>
        <v>#REF!</v>
      </c>
      <c r="M682" s="14"/>
      <c r="N682" s="14" t="e">
        <f t="shared" si="97"/>
        <v>#REF!</v>
      </c>
      <c r="O682" s="14"/>
      <c r="P682" s="14" t="e">
        <f t="shared" si="98"/>
        <v>#REF!</v>
      </c>
      <c r="Q682" s="14">
        <f t="shared" si="99"/>
        <v>0</v>
      </c>
      <c r="R682" s="14">
        <f t="shared" si="100"/>
        <v>0</v>
      </c>
      <c r="S682" s="14">
        <f t="shared" si="101"/>
        <v>0</v>
      </c>
      <c r="T682" s="15" t="e">
        <f t="shared" si="102"/>
        <v>#REF!</v>
      </c>
    </row>
    <row r="683" spans="1:20" ht="16.5">
      <c r="A683" s="3" t="s">
        <v>2331</v>
      </c>
      <c r="B683" s="3" t="s">
        <v>1518</v>
      </c>
      <c r="C683" s="3" t="s">
        <v>1326</v>
      </c>
      <c r="D683" s="3" t="s">
        <v>2214</v>
      </c>
      <c r="E683" s="3" t="s">
        <v>25</v>
      </c>
      <c r="F683" s="4">
        <v>100</v>
      </c>
      <c r="G683" s="17" t="e">
        <f t="shared" si="103"/>
        <v>#REF!</v>
      </c>
      <c r="H683" s="20" t="e">
        <f t="shared" si="95"/>
        <v>#REF!</v>
      </c>
      <c r="I683" s="30"/>
      <c r="K683" s="16">
        <v>3</v>
      </c>
      <c r="L683" s="14" t="e">
        <f t="shared" si="96"/>
        <v>#REF!</v>
      </c>
      <c r="M683" s="14">
        <v>2.5</v>
      </c>
      <c r="N683" s="14" t="e">
        <f t="shared" si="97"/>
        <v>#REF!</v>
      </c>
      <c r="O683" s="14"/>
      <c r="P683" s="14" t="e">
        <f t="shared" si="98"/>
        <v>#REF!</v>
      </c>
      <c r="Q683" s="14">
        <f t="shared" si="99"/>
        <v>300</v>
      </c>
      <c r="R683" s="14">
        <f t="shared" si="100"/>
        <v>250</v>
      </c>
      <c r="S683" s="14">
        <f t="shared" si="101"/>
        <v>0</v>
      </c>
      <c r="T683" s="15" t="e">
        <f t="shared" si="102"/>
        <v>#REF!</v>
      </c>
    </row>
    <row r="684" spans="1:20" ht="33">
      <c r="A684" s="3" t="s">
        <v>2332</v>
      </c>
      <c r="B684" s="3" t="s">
        <v>1866</v>
      </c>
      <c r="C684" s="3" t="s">
        <v>1326</v>
      </c>
      <c r="D684" s="3" t="s">
        <v>2333</v>
      </c>
      <c r="E684" s="3" t="s">
        <v>25</v>
      </c>
      <c r="F684" s="4">
        <v>100</v>
      </c>
      <c r="G684" s="17" t="e">
        <f t="shared" si="103"/>
        <v>#REF!</v>
      </c>
      <c r="H684" s="20" t="e">
        <f t="shared" si="95"/>
        <v>#REF!</v>
      </c>
      <c r="I684" s="30"/>
      <c r="K684" s="16">
        <v>3</v>
      </c>
      <c r="L684" s="14" t="e">
        <f t="shared" si="96"/>
        <v>#REF!</v>
      </c>
      <c r="M684" s="14">
        <v>2.5</v>
      </c>
      <c r="N684" s="14" t="e">
        <f t="shared" si="97"/>
        <v>#REF!</v>
      </c>
      <c r="O684" s="14"/>
      <c r="P684" s="14" t="e">
        <f t="shared" si="98"/>
        <v>#REF!</v>
      </c>
      <c r="Q684" s="14">
        <f t="shared" si="99"/>
        <v>300</v>
      </c>
      <c r="R684" s="14">
        <f t="shared" si="100"/>
        <v>250</v>
      </c>
      <c r="S684" s="14">
        <f t="shared" si="101"/>
        <v>0</v>
      </c>
      <c r="T684" s="15" t="e">
        <f t="shared" si="102"/>
        <v>#REF!</v>
      </c>
    </row>
    <row r="685" spans="1:20" ht="16.5">
      <c r="A685" s="3" t="s">
        <v>2334</v>
      </c>
      <c r="B685" s="3" t="s">
        <v>1371</v>
      </c>
      <c r="C685" s="3" t="s">
        <v>1326</v>
      </c>
      <c r="D685" s="3" t="s">
        <v>2207</v>
      </c>
      <c r="E685" s="3" t="s">
        <v>25</v>
      </c>
      <c r="F685" s="4">
        <v>850</v>
      </c>
      <c r="G685" s="17" t="e">
        <f t="shared" si="103"/>
        <v>#REF!</v>
      </c>
      <c r="H685" s="20" t="e">
        <f t="shared" si="95"/>
        <v>#REF!</v>
      </c>
      <c r="I685" s="30"/>
      <c r="K685" s="16">
        <v>3.5</v>
      </c>
      <c r="L685" s="14" t="e">
        <f t="shared" si="96"/>
        <v>#REF!</v>
      </c>
      <c r="M685" s="14">
        <v>1.5</v>
      </c>
      <c r="N685" s="14" t="e">
        <f t="shared" si="97"/>
        <v>#REF!</v>
      </c>
      <c r="O685" s="14"/>
      <c r="P685" s="14" t="e">
        <f t="shared" si="98"/>
        <v>#REF!</v>
      </c>
      <c r="Q685" s="14">
        <f t="shared" si="99"/>
        <v>2975</v>
      </c>
      <c r="R685" s="14">
        <f t="shared" si="100"/>
        <v>1275</v>
      </c>
      <c r="S685" s="14">
        <f t="shared" si="101"/>
        <v>0</v>
      </c>
      <c r="T685" s="15" t="e">
        <f t="shared" si="102"/>
        <v>#REF!</v>
      </c>
    </row>
    <row r="686" spans="1:20" ht="33">
      <c r="A686" s="3" t="s">
        <v>2335</v>
      </c>
      <c r="B686" s="3" t="s">
        <v>1373</v>
      </c>
      <c r="C686" s="3" t="s">
        <v>1326</v>
      </c>
      <c r="D686" s="3" t="s">
        <v>2336</v>
      </c>
      <c r="E686" s="3" t="s">
        <v>25</v>
      </c>
      <c r="F686" s="4">
        <v>1050</v>
      </c>
      <c r="G686" s="17" t="e">
        <f t="shared" si="103"/>
        <v>#REF!</v>
      </c>
      <c r="H686" s="20" t="e">
        <f t="shared" si="95"/>
        <v>#REF!</v>
      </c>
      <c r="I686" s="30"/>
      <c r="K686" s="16">
        <v>3.5</v>
      </c>
      <c r="L686" s="14" t="e">
        <f t="shared" si="96"/>
        <v>#REF!</v>
      </c>
      <c r="M686" s="14">
        <v>1.5</v>
      </c>
      <c r="N686" s="14" t="e">
        <f t="shared" si="97"/>
        <v>#REF!</v>
      </c>
      <c r="O686" s="14"/>
      <c r="P686" s="14" t="e">
        <f t="shared" si="98"/>
        <v>#REF!</v>
      </c>
      <c r="Q686" s="14">
        <f t="shared" si="99"/>
        <v>3675</v>
      </c>
      <c r="R686" s="14">
        <f t="shared" si="100"/>
        <v>1575</v>
      </c>
      <c r="S686" s="14">
        <f t="shared" si="101"/>
        <v>0</v>
      </c>
      <c r="T686" s="15" t="e">
        <f t="shared" si="102"/>
        <v>#REF!</v>
      </c>
    </row>
    <row r="687" spans="1:20" ht="16.5">
      <c r="A687" s="3" t="s">
        <v>2337</v>
      </c>
      <c r="B687" s="3" t="s">
        <v>1493</v>
      </c>
      <c r="C687" s="3" t="s">
        <v>1326</v>
      </c>
      <c r="D687" s="3" t="s">
        <v>2338</v>
      </c>
      <c r="E687" s="3" t="s">
        <v>25</v>
      </c>
      <c r="F687" s="4">
        <v>200</v>
      </c>
      <c r="G687" s="17" t="e">
        <f t="shared" si="103"/>
        <v>#REF!</v>
      </c>
      <c r="H687" s="20" t="e">
        <f t="shared" si="95"/>
        <v>#REF!</v>
      </c>
      <c r="I687" s="30"/>
      <c r="K687" s="16">
        <v>3.5</v>
      </c>
      <c r="L687" s="14" t="e">
        <f t="shared" si="96"/>
        <v>#REF!</v>
      </c>
      <c r="M687" s="14">
        <v>1.5</v>
      </c>
      <c r="N687" s="14" t="e">
        <f t="shared" si="97"/>
        <v>#REF!</v>
      </c>
      <c r="O687" s="14"/>
      <c r="P687" s="14" t="e">
        <f t="shared" si="98"/>
        <v>#REF!</v>
      </c>
      <c r="Q687" s="14">
        <f t="shared" si="99"/>
        <v>700</v>
      </c>
      <c r="R687" s="14">
        <f t="shared" si="100"/>
        <v>300</v>
      </c>
      <c r="S687" s="14">
        <f t="shared" si="101"/>
        <v>0</v>
      </c>
      <c r="T687" s="15" t="e">
        <f t="shared" si="102"/>
        <v>#REF!</v>
      </c>
    </row>
    <row r="688" spans="1:20" ht="16.5">
      <c r="A688" s="3" t="s">
        <v>2339</v>
      </c>
      <c r="B688" s="3" t="s">
        <v>2340</v>
      </c>
      <c r="C688" s="3" t="s">
        <v>1326</v>
      </c>
      <c r="D688" s="3" t="s">
        <v>2341</v>
      </c>
      <c r="E688" s="3" t="s">
        <v>27</v>
      </c>
      <c r="F688" s="4">
        <v>1</v>
      </c>
      <c r="G688" s="17" t="e">
        <f t="shared" si="103"/>
        <v>#REF!</v>
      </c>
      <c r="H688" s="20" t="e">
        <f t="shared" si="95"/>
        <v>#REF!</v>
      </c>
      <c r="I688" s="30"/>
      <c r="K688" s="16">
        <v>50</v>
      </c>
      <c r="L688" s="14" t="e">
        <f t="shared" si="96"/>
        <v>#REF!</v>
      </c>
      <c r="M688" s="14">
        <v>250</v>
      </c>
      <c r="N688" s="14" t="e">
        <f t="shared" si="97"/>
        <v>#REF!</v>
      </c>
      <c r="O688" s="14"/>
      <c r="P688" s="14" t="e">
        <f t="shared" si="98"/>
        <v>#REF!</v>
      </c>
      <c r="Q688" s="14">
        <f t="shared" si="99"/>
        <v>50</v>
      </c>
      <c r="R688" s="14">
        <f t="shared" si="100"/>
        <v>250</v>
      </c>
      <c r="S688" s="14">
        <f t="shared" si="101"/>
        <v>0</v>
      </c>
      <c r="T688" s="15" t="e">
        <f t="shared" si="102"/>
        <v>#REF!</v>
      </c>
    </row>
    <row r="689" spans="1:20" ht="16.5">
      <c r="A689" s="3" t="s">
        <v>2342</v>
      </c>
      <c r="B689" s="3" t="s">
        <v>1793</v>
      </c>
      <c r="C689" s="3" t="s">
        <v>1326</v>
      </c>
      <c r="D689" s="3" t="s">
        <v>2343</v>
      </c>
      <c r="E689" s="3" t="s">
        <v>27</v>
      </c>
      <c r="F689" s="4">
        <v>1</v>
      </c>
      <c r="G689" s="17" t="e">
        <f t="shared" si="103"/>
        <v>#REF!</v>
      </c>
      <c r="H689" s="20" t="e">
        <f t="shared" si="95"/>
        <v>#REF!</v>
      </c>
      <c r="I689" s="30"/>
      <c r="K689" s="16">
        <v>15</v>
      </c>
      <c r="L689" s="14" t="e">
        <f t="shared" si="96"/>
        <v>#REF!</v>
      </c>
      <c r="M689" s="14">
        <v>140</v>
      </c>
      <c r="N689" s="14" t="e">
        <f t="shared" si="97"/>
        <v>#REF!</v>
      </c>
      <c r="O689" s="14"/>
      <c r="P689" s="14" t="e">
        <f t="shared" si="98"/>
        <v>#REF!</v>
      </c>
      <c r="Q689" s="14">
        <f t="shared" si="99"/>
        <v>15</v>
      </c>
      <c r="R689" s="14">
        <f t="shared" si="100"/>
        <v>140</v>
      </c>
      <c r="S689" s="14">
        <f t="shared" si="101"/>
        <v>0</v>
      </c>
      <c r="T689" s="15" t="e">
        <f t="shared" si="102"/>
        <v>#REF!</v>
      </c>
    </row>
    <row r="690" spans="1:20" ht="99">
      <c r="A690" s="3" t="s">
        <v>2344</v>
      </c>
      <c r="B690" s="3" t="s">
        <v>2345</v>
      </c>
      <c r="C690" s="3" t="s">
        <v>1898</v>
      </c>
      <c r="D690" s="3" t="s">
        <v>2346</v>
      </c>
      <c r="E690" s="3" t="s">
        <v>27</v>
      </c>
      <c r="F690" s="4">
        <v>1</v>
      </c>
      <c r="G690" s="17" t="e">
        <f t="shared" si="103"/>
        <v>#REF!</v>
      </c>
      <c r="H690" s="20" t="e">
        <f t="shared" si="95"/>
        <v>#REF!</v>
      </c>
      <c r="I690" s="30"/>
      <c r="K690" s="16">
        <v>200</v>
      </c>
      <c r="L690" s="14" t="e">
        <f t="shared" si="96"/>
        <v>#REF!</v>
      </c>
      <c r="M690" s="14">
        <v>400</v>
      </c>
      <c r="N690" s="14" t="e">
        <f t="shared" si="97"/>
        <v>#REF!</v>
      </c>
      <c r="O690" s="14"/>
      <c r="P690" s="14" t="e">
        <f t="shared" si="98"/>
        <v>#REF!</v>
      </c>
      <c r="Q690" s="14">
        <f t="shared" si="99"/>
        <v>200</v>
      </c>
      <c r="R690" s="14">
        <f t="shared" si="100"/>
        <v>400</v>
      </c>
      <c r="S690" s="14">
        <f t="shared" si="101"/>
        <v>0</v>
      </c>
      <c r="T690" s="15" t="e">
        <f t="shared" si="102"/>
        <v>#REF!</v>
      </c>
    </row>
    <row r="691" spans="1:20" ht="16.5">
      <c r="A691" s="3" t="s">
        <v>2347</v>
      </c>
      <c r="B691" s="3" t="s">
        <v>2348</v>
      </c>
      <c r="C691" s="3" t="s">
        <v>1326</v>
      </c>
      <c r="D691" s="3" t="s">
        <v>2349</v>
      </c>
      <c r="E691" s="3" t="s">
        <v>27</v>
      </c>
      <c r="F691" s="4">
        <v>3</v>
      </c>
      <c r="G691" s="17" t="e">
        <f t="shared" si="103"/>
        <v>#REF!</v>
      </c>
      <c r="H691" s="20" t="e">
        <f t="shared" si="95"/>
        <v>#REF!</v>
      </c>
      <c r="I691" s="30"/>
      <c r="K691" s="16">
        <v>80</v>
      </c>
      <c r="L691" s="14" t="e">
        <f t="shared" si="96"/>
        <v>#REF!</v>
      </c>
      <c r="M691" s="14">
        <v>165</v>
      </c>
      <c r="N691" s="14" t="e">
        <f t="shared" si="97"/>
        <v>#REF!</v>
      </c>
      <c r="O691" s="14"/>
      <c r="P691" s="14" t="e">
        <f t="shared" si="98"/>
        <v>#REF!</v>
      </c>
      <c r="Q691" s="14">
        <f t="shared" si="99"/>
        <v>240</v>
      </c>
      <c r="R691" s="14">
        <f t="shared" si="100"/>
        <v>495</v>
      </c>
      <c r="S691" s="14">
        <f t="shared" si="101"/>
        <v>0</v>
      </c>
      <c r="T691" s="15" t="e">
        <f t="shared" si="102"/>
        <v>#REF!</v>
      </c>
    </row>
    <row r="692" spans="1:20" ht="33">
      <c r="A692" s="3" t="s">
        <v>2350</v>
      </c>
      <c r="B692" s="3" t="s">
        <v>2351</v>
      </c>
      <c r="C692" s="3" t="s">
        <v>1326</v>
      </c>
      <c r="D692" s="3" t="s">
        <v>2352</v>
      </c>
      <c r="E692" s="3" t="s">
        <v>27</v>
      </c>
      <c r="F692" s="4">
        <v>1</v>
      </c>
      <c r="G692" s="17" t="e">
        <f t="shared" si="103"/>
        <v>#REF!</v>
      </c>
      <c r="H692" s="20" t="e">
        <f t="shared" si="95"/>
        <v>#REF!</v>
      </c>
      <c r="I692" s="30"/>
      <c r="K692" s="16">
        <v>25</v>
      </c>
      <c r="L692" s="14" t="e">
        <f t="shared" si="96"/>
        <v>#REF!</v>
      </c>
      <c r="M692" s="14">
        <v>300</v>
      </c>
      <c r="N692" s="14" t="e">
        <f t="shared" si="97"/>
        <v>#REF!</v>
      </c>
      <c r="O692" s="14"/>
      <c r="P692" s="14" t="e">
        <f t="shared" si="98"/>
        <v>#REF!</v>
      </c>
      <c r="Q692" s="14">
        <f t="shared" si="99"/>
        <v>25</v>
      </c>
      <c r="R692" s="14">
        <f t="shared" si="100"/>
        <v>300</v>
      </c>
      <c r="S692" s="14">
        <f t="shared" si="101"/>
        <v>0</v>
      </c>
      <c r="T692" s="15" t="e">
        <f t="shared" si="102"/>
        <v>#REF!</v>
      </c>
    </row>
    <row r="693" spans="1:20" ht="66">
      <c r="A693" s="3" t="s">
        <v>2353</v>
      </c>
      <c r="B693" s="3" t="s">
        <v>2354</v>
      </c>
      <c r="C693" s="3" t="s">
        <v>1462</v>
      </c>
      <c r="D693" s="3" t="s">
        <v>2355</v>
      </c>
      <c r="E693" s="3" t="s">
        <v>27</v>
      </c>
      <c r="F693" s="4">
        <v>4</v>
      </c>
      <c r="G693" s="17" t="e">
        <f t="shared" si="103"/>
        <v>#REF!</v>
      </c>
      <c r="H693" s="20" t="e">
        <f t="shared" si="95"/>
        <v>#REF!</v>
      </c>
      <c r="I693" s="30"/>
      <c r="K693" s="16">
        <v>50</v>
      </c>
      <c r="L693" s="14" t="e">
        <f t="shared" si="96"/>
        <v>#REF!</v>
      </c>
      <c r="M693" s="14">
        <v>450</v>
      </c>
      <c r="N693" s="14" t="e">
        <f t="shared" si="97"/>
        <v>#REF!</v>
      </c>
      <c r="O693" s="14"/>
      <c r="P693" s="14" t="e">
        <f t="shared" si="98"/>
        <v>#REF!</v>
      </c>
      <c r="Q693" s="14">
        <f t="shared" si="99"/>
        <v>200</v>
      </c>
      <c r="R693" s="14">
        <f t="shared" si="100"/>
        <v>1800</v>
      </c>
      <c r="S693" s="14">
        <f t="shared" si="101"/>
        <v>0</v>
      </c>
      <c r="T693" s="15" t="e">
        <f t="shared" si="102"/>
        <v>#REF!</v>
      </c>
    </row>
    <row r="694" spans="1:20" ht="16.5">
      <c r="A694" s="3" t="s">
        <v>2356</v>
      </c>
      <c r="B694" s="3" t="s">
        <v>940</v>
      </c>
      <c r="C694" s="3" t="s">
        <v>1326</v>
      </c>
      <c r="D694" s="3" t="s">
        <v>2357</v>
      </c>
      <c r="E694" s="3" t="s">
        <v>27</v>
      </c>
      <c r="F694" s="4">
        <v>21</v>
      </c>
      <c r="G694" s="17" t="e">
        <f t="shared" si="103"/>
        <v>#REF!</v>
      </c>
      <c r="H694" s="20" t="e">
        <f t="shared" si="95"/>
        <v>#REF!</v>
      </c>
      <c r="I694" s="30"/>
      <c r="K694" s="16">
        <v>50</v>
      </c>
      <c r="L694" s="14" t="e">
        <f t="shared" si="96"/>
        <v>#REF!</v>
      </c>
      <c r="M694" s="14">
        <v>55</v>
      </c>
      <c r="N694" s="14" t="e">
        <f t="shared" si="97"/>
        <v>#REF!</v>
      </c>
      <c r="O694" s="14"/>
      <c r="P694" s="14" t="e">
        <f t="shared" si="98"/>
        <v>#REF!</v>
      </c>
      <c r="Q694" s="14">
        <f t="shared" si="99"/>
        <v>1050</v>
      </c>
      <c r="R694" s="14">
        <f t="shared" si="100"/>
        <v>1155</v>
      </c>
      <c r="S694" s="14">
        <f t="shared" si="101"/>
        <v>0</v>
      </c>
      <c r="T694" s="15" t="e">
        <f t="shared" si="102"/>
        <v>#REF!</v>
      </c>
    </row>
    <row r="695" spans="1:20" ht="33">
      <c r="A695" s="3" t="s">
        <v>2358</v>
      </c>
      <c r="B695" s="3" t="s">
        <v>1581</v>
      </c>
      <c r="C695" s="3" t="s">
        <v>1326</v>
      </c>
      <c r="D695" s="3" t="s">
        <v>2359</v>
      </c>
      <c r="E695" s="3" t="s">
        <v>27</v>
      </c>
      <c r="F695" s="5">
        <v>28</v>
      </c>
      <c r="G695" s="17" t="e">
        <f t="shared" si="103"/>
        <v>#REF!</v>
      </c>
      <c r="H695" s="20" t="e">
        <f t="shared" si="95"/>
        <v>#REF!</v>
      </c>
      <c r="I695" s="30"/>
      <c r="K695" s="16">
        <v>25</v>
      </c>
      <c r="L695" s="14" t="e">
        <f t="shared" si="96"/>
        <v>#REF!</v>
      </c>
      <c r="M695" s="14">
        <v>15</v>
      </c>
      <c r="N695" s="14" t="e">
        <f t="shared" si="97"/>
        <v>#REF!</v>
      </c>
      <c r="O695" s="14"/>
      <c r="P695" s="14" t="e">
        <f t="shared" si="98"/>
        <v>#REF!</v>
      </c>
      <c r="Q695" s="14">
        <f t="shared" si="99"/>
        <v>700</v>
      </c>
      <c r="R695" s="14">
        <f t="shared" si="100"/>
        <v>420</v>
      </c>
      <c r="S695" s="14">
        <f t="shared" si="101"/>
        <v>0</v>
      </c>
      <c r="T695" s="15" t="e">
        <f t="shared" si="102"/>
        <v>#REF!</v>
      </c>
    </row>
    <row r="696" spans="1:20" ht="49.5">
      <c r="A696" s="3" t="s">
        <v>2360</v>
      </c>
      <c r="B696" s="3" t="s">
        <v>943</v>
      </c>
      <c r="C696" s="3" t="s">
        <v>1326</v>
      </c>
      <c r="D696" s="3" t="s">
        <v>2361</v>
      </c>
      <c r="E696" s="3" t="s">
        <v>27</v>
      </c>
      <c r="F696" s="4">
        <v>1</v>
      </c>
      <c r="G696" s="17" t="e">
        <f t="shared" si="103"/>
        <v>#REF!</v>
      </c>
      <c r="H696" s="20" t="e">
        <f t="shared" si="95"/>
        <v>#REF!</v>
      </c>
      <c r="I696" s="30"/>
      <c r="K696" s="16">
        <v>25</v>
      </c>
      <c r="L696" s="14" t="e">
        <f t="shared" si="96"/>
        <v>#REF!</v>
      </c>
      <c r="M696" s="14">
        <v>80</v>
      </c>
      <c r="N696" s="14" t="e">
        <f t="shared" si="97"/>
        <v>#REF!</v>
      </c>
      <c r="O696" s="14"/>
      <c r="P696" s="14" t="e">
        <f t="shared" si="98"/>
        <v>#REF!</v>
      </c>
      <c r="Q696" s="14">
        <f t="shared" si="99"/>
        <v>25</v>
      </c>
      <c r="R696" s="14">
        <f t="shared" si="100"/>
        <v>80</v>
      </c>
      <c r="S696" s="14">
        <f t="shared" si="101"/>
        <v>0</v>
      </c>
      <c r="T696" s="15" t="e">
        <f t="shared" si="102"/>
        <v>#REF!</v>
      </c>
    </row>
    <row r="697" spans="1:20" ht="16.5">
      <c r="A697" s="3" t="s">
        <v>2362</v>
      </c>
      <c r="B697" s="3" t="s">
        <v>1103</v>
      </c>
      <c r="C697" s="3" t="s">
        <v>1326</v>
      </c>
      <c r="D697" s="3" t="s">
        <v>2363</v>
      </c>
      <c r="E697" s="3" t="s">
        <v>27</v>
      </c>
      <c r="F697" s="4">
        <v>1</v>
      </c>
      <c r="G697" s="17" t="e">
        <f t="shared" si="103"/>
        <v>#REF!</v>
      </c>
      <c r="H697" s="20" t="e">
        <f t="shared" si="95"/>
        <v>#REF!</v>
      </c>
      <c r="I697" s="30"/>
      <c r="K697" s="16">
        <v>50</v>
      </c>
      <c r="L697" s="14" t="e">
        <f t="shared" si="96"/>
        <v>#REF!</v>
      </c>
      <c r="M697" s="14">
        <v>85</v>
      </c>
      <c r="N697" s="14" t="e">
        <f t="shared" si="97"/>
        <v>#REF!</v>
      </c>
      <c r="O697" s="14"/>
      <c r="P697" s="14" t="e">
        <f t="shared" si="98"/>
        <v>#REF!</v>
      </c>
      <c r="Q697" s="14">
        <f t="shared" si="99"/>
        <v>50</v>
      </c>
      <c r="R697" s="14">
        <f t="shared" si="100"/>
        <v>85</v>
      </c>
      <c r="S697" s="14">
        <f t="shared" si="101"/>
        <v>0</v>
      </c>
      <c r="T697" s="15" t="e">
        <f t="shared" si="102"/>
        <v>#REF!</v>
      </c>
    </row>
    <row r="698" spans="1:20" ht="33">
      <c r="A698" s="3" t="s">
        <v>2364</v>
      </c>
      <c r="B698" s="3" t="s">
        <v>2365</v>
      </c>
      <c r="C698" s="3" t="s">
        <v>1326</v>
      </c>
      <c r="D698" s="3" t="s">
        <v>2366</v>
      </c>
      <c r="E698" s="3" t="s">
        <v>56</v>
      </c>
      <c r="F698" s="4">
        <v>57</v>
      </c>
      <c r="G698" s="17" t="e">
        <f t="shared" si="103"/>
        <v>#REF!</v>
      </c>
      <c r="H698" s="20" t="e">
        <f t="shared" si="95"/>
        <v>#REF!</v>
      </c>
      <c r="I698" s="30"/>
      <c r="K698" s="16">
        <v>15</v>
      </c>
      <c r="L698" s="14" t="e">
        <f t="shared" si="96"/>
        <v>#REF!</v>
      </c>
      <c r="M698" s="14"/>
      <c r="N698" s="14" t="e">
        <f t="shared" si="97"/>
        <v>#REF!</v>
      </c>
      <c r="O698" s="14"/>
      <c r="P698" s="14" t="e">
        <f t="shared" si="98"/>
        <v>#REF!</v>
      </c>
      <c r="Q698" s="14">
        <f t="shared" si="99"/>
        <v>855</v>
      </c>
      <c r="R698" s="14">
        <f t="shared" si="100"/>
        <v>0</v>
      </c>
      <c r="S698" s="14">
        <f t="shared" si="101"/>
        <v>0</v>
      </c>
      <c r="T698" s="15" t="e">
        <f t="shared" si="102"/>
        <v>#REF!</v>
      </c>
    </row>
    <row r="699" spans="1:20" ht="33">
      <c r="A699" s="3" t="s">
        <v>2367</v>
      </c>
      <c r="B699" s="3" t="s">
        <v>2368</v>
      </c>
      <c r="C699" s="3" t="s">
        <v>1326</v>
      </c>
      <c r="D699" s="3" t="s">
        <v>2369</v>
      </c>
      <c r="E699" s="3" t="s">
        <v>30</v>
      </c>
      <c r="F699" s="4">
        <v>1</v>
      </c>
      <c r="G699" s="17" t="e">
        <f t="shared" si="103"/>
        <v>#REF!</v>
      </c>
      <c r="H699" s="20" t="e">
        <f t="shared" si="95"/>
        <v>#REF!</v>
      </c>
      <c r="I699" s="30"/>
      <c r="K699" s="16">
        <v>350</v>
      </c>
      <c r="L699" s="14" t="e">
        <f t="shared" si="96"/>
        <v>#REF!</v>
      </c>
      <c r="M699" s="14"/>
      <c r="N699" s="14" t="e">
        <f t="shared" si="97"/>
        <v>#REF!</v>
      </c>
      <c r="O699" s="14"/>
      <c r="P699" s="14" t="e">
        <f t="shared" si="98"/>
        <v>#REF!</v>
      </c>
      <c r="Q699" s="14">
        <f t="shared" si="99"/>
        <v>350</v>
      </c>
      <c r="R699" s="14">
        <f t="shared" si="100"/>
        <v>0</v>
      </c>
      <c r="S699" s="14">
        <f t="shared" si="101"/>
        <v>0</v>
      </c>
      <c r="T699" s="15" t="e">
        <f t="shared" si="102"/>
        <v>#REF!</v>
      </c>
    </row>
    <row r="700" spans="1:20" ht="16.5">
      <c r="A700" s="3" t="s">
        <v>2370</v>
      </c>
      <c r="B700" s="3" t="s">
        <v>1421</v>
      </c>
      <c r="C700" s="3" t="s">
        <v>1326</v>
      </c>
      <c r="D700" s="3" t="s">
        <v>2274</v>
      </c>
      <c r="E700" s="3" t="s">
        <v>30</v>
      </c>
      <c r="F700" s="4">
        <v>1</v>
      </c>
      <c r="G700" s="17" t="e">
        <f t="shared" si="103"/>
        <v>#REF!</v>
      </c>
      <c r="H700" s="20" t="e">
        <f t="shared" si="95"/>
        <v>#REF!</v>
      </c>
      <c r="I700" s="30"/>
      <c r="K700" s="16">
        <v>500</v>
      </c>
      <c r="L700" s="14" t="e">
        <f t="shared" si="96"/>
        <v>#REF!</v>
      </c>
      <c r="M700" s="14"/>
      <c r="N700" s="14" t="e">
        <f t="shared" si="97"/>
        <v>#REF!</v>
      </c>
      <c r="O700" s="14"/>
      <c r="P700" s="14" t="e">
        <f t="shared" si="98"/>
        <v>#REF!</v>
      </c>
      <c r="Q700" s="14">
        <f t="shared" si="99"/>
        <v>500</v>
      </c>
      <c r="R700" s="14">
        <f t="shared" si="100"/>
        <v>0</v>
      </c>
      <c r="S700" s="14">
        <f t="shared" si="101"/>
        <v>0</v>
      </c>
      <c r="T700" s="15" t="e">
        <f t="shared" si="102"/>
        <v>#REF!</v>
      </c>
    </row>
    <row r="701" spans="1:20">
      <c r="A701" s="6"/>
      <c r="B701" s="6"/>
      <c r="C701" s="6"/>
      <c r="D701" s="6" t="s">
        <v>2371</v>
      </c>
      <c r="E701" s="6"/>
      <c r="F701" s="6"/>
      <c r="G701" s="6"/>
      <c r="H701" s="21" t="e">
        <f>SUBTOTAL(9,H683:H700)</f>
        <v>#REF!</v>
      </c>
      <c r="I701" s="31"/>
      <c r="K701" s="16"/>
      <c r="L701" s="14" t="e">
        <f t="shared" si="96"/>
        <v>#REF!</v>
      </c>
      <c r="M701" s="14"/>
      <c r="N701" s="14" t="e">
        <f t="shared" si="97"/>
        <v>#REF!</v>
      </c>
      <c r="O701" s="14"/>
      <c r="P701" s="14" t="e">
        <f t="shared" si="98"/>
        <v>#REF!</v>
      </c>
      <c r="Q701" s="14">
        <f t="shared" si="99"/>
        <v>0</v>
      </c>
      <c r="R701" s="14">
        <f t="shared" si="100"/>
        <v>0</v>
      </c>
      <c r="S701" s="14">
        <f t="shared" si="101"/>
        <v>0</v>
      </c>
      <c r="T701" s="15" t="e">
        <f t="shared" si="102"/>
        <v>#REF!</v>
      </c>
    </row>
    <row r="702" spans="1:20">
      <c r="A702" s="2" t="s">
        <v>214</v>
      </c>
      <c r="B702" s="2"/>
      <c r="C702" s="2"/>
      <c r="D702" s="2" t="s">
        <v>2372</v>
      </c>
      <c r="E702" s="2"/>
      <c r="F702" s="2"/>
      <c r="G702" s="2"/>
      <c r="H702" s="19"/>
      <c r="I702" s="29"/>
      <c r="K702" s="16"/>
      <c r="L702" s="14" t="e">
        <f t="shared" si="96"/>
        <v>#REF!</v>
      </c>
      <c r="M702" s="14"/>
      <c r="N702" s="14" t="e">
        <f t="shared" si="97"/>
        <v>#REF!</v>
      </c>
      <c r="O702" s="14"/>
      <c r="P702" s="14" t="e">
        <f t="shared" si="98"/>
        <v>#REF!</v>
      </c>
      <c r="Q702" s="14">
        <f t="shared" si="99"/>
        <v>0</v>
      </c>
      <c r="R702" s="14">
        <f t="shared" si="100"/>
        <v>0</v>
      </c>
      <c r="S702" s="14">
        <f t="shared" si="101"/>
        <v>0</v>
      </c>
      <c r="T702" s="15" t="e">
        <f t="shared" si="102"/>
        <v>#REF!</v>
      </c>
    </row>
    <row r="703" spans="1:20" ht="33">
      <c r="A703" s="3" t="s">
        <v>2373</v>
      </c>
      <c r="B703" s="3" t="s">
        <v>1356</v>
      </c>
      <c r="C703" s="3" t="s">
        <v>1326</v>
      </c>
      <c r="D703" s="3" t="s">
        <v>1357</v>
      </c>
      <c r="E703" s="3" t="s">
        <v>46</v>
      </c>
      <c r="F703" s="4">
        <v>9.6</v>
      </c>
      <c r="G703" s="17" t="e">
        <f t="shared" si="103"/>
        <v>#REF!</v>
      </c>
      <c r="H703" s="20" t="e">
        <f t="shared" si="95"/>
        <v>#REF!</v>
      </c>
      <c r="I703" s="30"/>
      <c r="K703" s="16">
        <v>80</v>
      </c>
      <c r="L703" s="14" t="e">
        <f t="shared" si="96"/>
        <v>#REF!</v>
      </c>
      <c r="M703" s="14"/>
      <c r="N703" s="14" t="e">
        <f t="shared" si="97"/>
        <v>#REF!</v>
      </c>
      <c r="O703" s="14"/>
      <c r="P703" s="14" t="e">
        <f t="shared" si="98"/>
        <v>#REF!</v>
      </c>
      <c r="Q703" s="14">
        <f t="shared" si="99"/>
        <v>768</v>
      </c>
      <c r="R703" s="14">
        <f t="shared" si="100"/>
        <v>0</v>
      </c>
      <c r="S703" s="14">
        <f t="shared" si="101"/>
        <v>0</v>
      </c>
      <c r="T703" s="15" t="e">
        <f t="shared" si="102"/>
        <v>#REF!</v>
      </c>
    </row>
    <row r="704" spans="1:20" ht="33">
      <c r="A704" s="3" t="s">
        <v>2374</v>
      </c>
      <c r="B704" s="3" t="s">
        <v>1278</v>
      </c>
      <c r="C704" s="3" t="s">
        <v>1358</v>
      </c>
      <c r="D704" s="3" t="s">
        <v>1359</v>
      </c>
      <c r="E704" s="3" t="s">
        <v>25</v>
      </c>
      <c r="F704" s="4">
        <v>30</v>
      </c>
      <c r="G704" s="17" t="e">
        <f t="shared" si="103"/>
        <v>#REF!</v>
      </c>
      <c r="H704" s="20" t="e">
        <f t="shared" si="95"/>
        <v>#REF!</v>
      </c>
      <c r="I704" s="30"/>
      <c r="K704" s="16">
        <v>10</v>
      </c>
      <c r="L704" s="14" t="e">
        <f t="shared" si="96"/>
        <v>#REF!</v>
      </c>
      <c r="M704" s="14"/>
      <c r="N704" s="14" t="e">
        <f t="shared" si="97"/>
        <v>#REF!</v>
      </c>
      <c r="O704" s="14"/>
      <c r="P704" s="14" t="e">
        <f t="shared" si="98"/>
        <v>#REF!</v>
      </c>
      <c r="Q704" s="14">
        <f t="shared" si="99"/>
        <v>300</v>
      </c>
      <c r="R704" s="14">
        <f t="shared" si="100"/>
        <v>0</v>
      </c>
      <c r="S704" s="14">
        <f t="shared" si="101"/>
        <v>0</v>
      </c>
      <c r="T704" s="15" t="e">
        <f t="shared" si="102"/>
        <v>#REF!</v>
      </c>
    </row>
    <row r="705" spans="1:20" ht="33">
      <c r="A705" s="3" t="s">
        <v>2375</v>
      </c>
      <c r="B705" s="3" t="s">
        <v>1236</v>
      </c>
      <c r="C705" s="3" t="s">
        <v>1326</v>
      </c>
      <c r="D705" s="3" t="s">
        <v>2376</v>
      </c>
      <c r="E705" s="3" t="s">
        <v>25</v>
      </c>
      <c r="F705" s="4">
        <v>30</v>
      </c>
      <c r="G705" s="17" t="e">
        <f t="shared" si="103"/>
        <v>#REF!</v>
      </c>
      <c r="H705" s="20" t="e">
        <f t="shared" si="95"/>
        <v>#REF!</v>
      </c>
      <c r="I705" s="30"/>
      <c r="K705" s="16">
        <v>8</v>
      </c>
      <c r="L705" s="14" t="e">
        <f t="shared" si="96"/>
        <v>#REF!</v>
      </c>
      <c r="M705" s="14">
        <v>6.5</v>
      </c>
      <c r="N705" s="14" t="e">
        <f t="shared" si="97"/>
        <v>#REF!</v>
      </c>
      <c r="O705" s="14"/>
      <c r="P705" s="14" t="e">
        <f t="shared" si="98"/>
        <v>#REF!</v>
      </c>
      <c r="Q705" s="14">
        <f t="shared" si="99"/>
        <v>240</v>
      </c>
      <c r="R705" s="14">
        <f t="shared" si="100"/>
        <v>195</v>
      </c>
      <c r="S705" s="14">
        <f t="shared" si="101"/>
        <v>0</v>
      </c>
      <c r="T705" s="15" t="e">
        <f t="shared" si="102"/>
        <v>#REF!</v>
      </c>
    </row>
    <row r="706" spans="1:20" ht="33">
      <c r="A706" s="3" t="s">
        <v>2377</v>
      </c>
      <c r="B706" s="3" t="s">
        <v>1367</v>
      </c>
      <c r="C706" s="3" t="s">
        <v>1326</v>
      </c>
      <c r="D706" s="3" t="s">
        <v>1368</v>
      </c>
      <c r="E706" s="3" t="s">
        <v>46</v>
      </c>
      <c r="F706" s="4">
        <v>7.2</v>
      </c>
      <c r="G706" s="17" t="e">
        <f t="shared" si="103"/>
        <v>#REF!</v>
      </c>
      <c r="H706" s="20" t="e">
        <f t="shared" si="95"/>
        <v>#REF!</v>
      </c>
      <c r="I706" s="30"/>
      <c r="K706" s="16">
        <v>10</v>
      </c>
      <c r="L706" s="14" t="e">
        <f t="shared" si="96"/>
        <v>#REF!</v>
      </c>
      <c r="M706" s="14"/>
      <c r="N706" s="14" t="e">
        <f t="shared" si="97"/>
        <v>#REF!</v>
      </c>
      <c r="O706" s="14"/>
      <c r="P706" s="14" t="e">
        <f t="shared" si="98"/>
        <v>#REF!</v>
      </c>
      <c r="Q706" s="14">
        <f t="shared" si="99"/>
        <v>72</v>
      </c>
      <c r="R706" s="14">
        <f t="shared" si="100"/>
        <v>0</v>
      </c>
      <c r="S706" s="14">
        <f t="shared" si="101"/>
        <v>0</v>
      </c>
      <c r="T706" s="15" t="e">
        <f t="shared" si="102"/>
        <v>#REF!</v>
      </c>
    </row>
    <row r="707" spans="1:20" ht="33">
      <c r="A707" s="3" t="s">
        <v>2378</v>
      </c>
      <c r="B707" s="3" t="s">
        <v>1363</v>
      </c>
      <c r="C707" s="3" t="s">
        <v>1326</v>
      </c>
      <c r="D707" s="3" t="s">
        <v>2379</v>
      </c>
      <c r="E707" s="3" t="s">
        <v>25</v>
      </c>
      <c r="F707" s="4">
        <v>30</v>
      </c>
      <c r="G707" s="17" t="e">
        <f t="shared" si="103"/>
        <v>#REF!</v>
      </c>
      <c r="H707" s="20" t="e">
        <f t="shared" si="95"/>
        <v>#REF!</v>
      </c>
      <c r="I707" s="30"/>
      <c r="K707" s="16">
        <v>5</v>
      </c>
      <c r="L707" s="14" t="e">
        <f t="shared" si="96"/>
        <v>#REF!</v>
      </c>
      <c r="M707" s="14">
        <v>2.5</v>
      </c>
      <c r="N707" s="14" t="e">
        <f t="shared" si="97"/>
        <v>#REF!</v>
      </c>
      <c r="O707" s="14"/>
      <c r="P707" s="14" t="e">
        <f t="shared" si="98"/>
        <v>#REF!</v>
      </c>
      <c r="Q707" s="14">
        <f t="shared" si="99"/>
        <v>150</v>
      </c>
      <c r="R707" s="14">
        <f t="shared" si="100"/>
        <v>75</v>
      </c>
      <c r="S707" s="14">
        <f t="shared" si="101"/>
        <v>0</v>
      </c>
      <c r="T707" s="15" t="e">
        <f t="shared" si="102"/>
        <v>#REF!</v>
      </c>
    </row>
    <row r="708" spans="1:20" ht="16.5">
      <c r="A708" s="3" t="s">
        <v>2380</v>
      </c>
      <c r="B708" s="3" t="s">
        <v>1518</v>
      </c>
      <c r="C708" s="3" t="s">
        <v>1326</v>
      </c>
      <c r="D708" s="3" t="s">
        <v>2214</v>
      </c>
      <c r="E708" s="3" t="s">
        <v>25</v>
      </c>
      <c r="F708" s="4">
        <v>80</v>
      </c>
      <c r="G708" s="17" t="e">
        <f t="shared" si="103"/>
        <v>#REF!</v>
      </c>
      <c r="H708" s="20" t="e">
        <f t="shared" si="95"/>
        <v>#REF!</v>
      </c>
      <c r="I708" s="30"/>
      <c r="K708" s="16">
        <v>3</v>
      </c>
      <c r="L708" s="14" t="e">
        <f t="shared" si="96"/>
        <v>#REF!</v>
      </c>
      <c r="M708" s="14">
        <v>2.5</v>
      </c>
      <c r="N708" s="14" t="e">
        <f t="shared" si="97"/>
        <v>#REF!</v>
      </c>
      <c r="O708" s="14"/>
      <c r="P708" s="14" t="e">
        <f t="shared" si="98"/>
        <v>#REF!</v>
      </c>
      <c r="Q708" s="14">
        <f t="shared" si="99"/>
        <v>240</v>
      </c>
      <c r="R708" s="14">
        <f t="shared" si="100"/>
        <v>200</v>
      </c>
      <c r="S708" s="14">
        <f t="shared" si="101"/>
        <v>0</v>
      </c>
      <c r="T708" s="15" t="e">
        <f t="shared" si="102"/>
        <v>#REF!</v>
      </c>
    </row>
    <row r="709" spans="1:20" ht="33">
      <c r="A709" s="3" t="s">
        <v>2381</v>
      </c>
      <c r="B709" s="3" t="s">
        <v>1866</v>
      </c>
      <c r="C709" s="3" t="s">
        <v>1326</v>
      </c>
      <c r="D709" s="3" t="s">
        <v>2333</v>
      </c>
      <c r="E709" s="3" t="s">
        <v>25</v>
      </c>
      <c r="F709" s="4">
        <v>30</v>
      </c>
      <c r="G709" s="17" t="e">
        <f t="shared" si="103"/>
        <v>#REF!</v>
      </c>
      <c r="H709" s="20" t="e">
        <f t="shared" ref="H709:H772" si="104">G709*F709</f>
        <v>#REF!</v>
      </c>
      <c r="I709" s="30"/>
      <c r="K709" s="16">
        <v>3</v>
      </c>
      <c r="L709" s="14" t="e">
        <f t="shared" ref="L709:L762" si="105">K709+K709*$U$1</f>
        <v>#REF!</v>
      </c>
      <c r="M709" s="14">
        <v>2.5</v>
      </c>
      <c r="N709" s="14" t="e">
        <f t="shared" ref="N709:N772" si="106">M709+M709*$U$1</f>
        <v>#REF!</v>
      </c>
      <c r="O709" s="14"/>
      <c r="P709" s="14" t="e">
        <f t="shared" ref="P709:P772" si="107">O709+O709*$U$1</f>
        <v>#REF!</v>
      </c>
      <c r="Q709" s="14">
        <f t="shared" ref="Q709:Q772" si="108">$F709*K709</f>
        <v>90</v>
      </c>
      <c r="R709" s="14">
        <f t="shared" ref="R709:R772" si="109">$F709*M709</f>
        <v>75</v>
      </c>
      <c r="S709" s="14">
        <f t="shared" ref="S709:S772" si="110">$F709*O709</f>
        <v>0</v>
      </c>
      <c r="T709" s="15" t="e">
        <f t="shared" ref="T709:T772" si="111">(Q709+R709+S709)+(Q709+R709+S709)*$U$1</f>
        <v>#REF!</v>
      </c>
    </row>
    <row r="710" spans="1:20" ht="33">
      <c r="A710" s="3" t="s">
        <v>2382</v>
      </c>
      <c r="B710" s="3" t="s">
        <v>1371</v>
      </c>
      <c r="C710" s="3" t="s">
        <v>1326</v>
      </c>
      <c r="D710" s="3" t="s">
        <v>2383</v>
      </c>
      <c r="E710" s="3" t="s">
        <v>25</v>
      </c>
      <c r="F710" s="4">
        <v>40</v>
      </c>
      <c r="G710" s="17" t="e">
        <f t="shared" ref="G710:G773" si="112">L710+N710+P710</f>
        <v>#REF!</v>
      </c>
      <c r="H710" s="20" t="e">
        <f t="shared" si="104"/>
        <v>#REF!</v>
      </c>
      <c r="I710" s="30"/>
      <c r="K710" s="16">
        <v>3.5</v>
      </c>
      <c r="L710" s="14" t="e">
        <f t="shared" si="105"/>
        <v>#REF!</v>
      </c>
      <c r="M710" s="14">
        <v>2.5</v>
      </c>
      <c r="N710" s="14" t="e">
        <f t="shared" si="106"/>
        <v>#REF!</v>
      </c>
      <c r="O710" s="14"/>
      <c r="P710" s="14" t="e">
        <f t="shared" si="107"/>
        <v>#REF!</v>
      </c>
      <c r="Q710" s="14">
        <f t="shared" si="108"/>
        <v>140</v>
      </c>
      <c r="R710" s="14">
        <f t="shared" si="109"/>
        <v>100</v>
      </c>
      <c r="S710" s="14">
        <f t="shared" si="110"/>
        <v>0</v>
      </c>
      <c r="T710" s="15" t="e">
        <f t="shared" si="111"/>
        <v>#REF!</v>
      </c>
    </row>
    <row r="711" spans="1:20" ht="33">
      <c r="A711" s="3" t="s">
        <v>2384</v>
      </c>
      <c r="B711" s="3" t="s">
        <v>1373</v>
      </c>
      <c r="C711" s="3" t="s">
        <v>1326</v>
      </c>
      <c r="D711" s="3" t="s">
        <v>2385</v>
      </c>
      <c r="E711" s="3" t="s">
        <v>25</v>
      </c>
      <c r="F711" s="4">
        <v>60</v>
      </c>
      <c r="G711" s="17" t="e">
        <f t="shared" si="112"/>
        <v>#REF!</v>
      </c>
      <c r="H711" s="20" t="e">
        <f t="shared" si="104"/>
        <v>#REF!</v>
      </c>
      <c r="I711" s="30"/>
      <c r="K711" s="16">
        <v>3.5</v>
      </c>
      <c r="L711" s="14" t="e">
        <f t="shared" si="105"/>
        <v>#REF!</v>
      </c>
      <c r="M711" s="14">
        <v>2.5</v>
      </c>
      <c r="N711" s="14" t="e">
        <f t="shared" si="106"/>
        <v>#REF!</v>
      </c>
      <c r="O711" s="14"/>
      <c r="P711" s="14" t="e">
        <f t="shared" si="107"/>
        <v>#REF!</v>
      </c>
      <c r="Q711" s="14">
        <f t="shared" si="108"/>
        <v>210</v>
      </c>
      <c r="R711" s="14">
        <f t="shared" si="109"/>
        <v>150</v>
      </c>
      <c r="S711" s="14">
        <f t="shared" si="110"/>
        <v>0</v>
      </c>
      <c r="T711" s="15" t="e">
        <f t="shared" si="111"/>
        <v>#REF!</v>
      </c>
    </row>
    <row r="712" spans="1:20" ht="33">
      <c r="A712" s="3" t="s">
        <v>2386</v>
      </c>
      <c r="B712" s="3" t="s">
        <v>1373</v>
      </c>
      <c r="C712" s="3" t="s">
        <v>1326</v>
      </c>
      <c r="D712" s="3" t="s">
        <v>2387</v>
      </c>
      <c r="E712" s="3" t="s">
        <v>25</v>
      </c>
      <c r="F712" s="4">
        <v>15</v>
      </c>
      <c r="G712" s="17" t="e">
        <f t="shared" si="112"/>
        <v>#REF!</v>
      </c>
      <c r="H712" s="20" t="e">
        <f t="shared" si="104"/>
        <v>#REF!</v>
      </c>
      <c r="I712" s="30"/>
      <c r="K712" s="16">
        <v>3.5</v>
      </c>
      <c r="L712" s="14" t="e">
        <f t="shared" si="105"/>
        <v>#REF!</v>
      </c>
      <c r="M712" s="14">
        <v>2.5</v>
      </c>
      <c r="N712" s="14" t="e">
        <f t="shared" si="106"/>
        <v>#REF!</v>
      </c>
      <c r="O712" s="14"/>
      <c r="P712" s="14" t="e">
        <f t="shared" si="107"/>
        <v>#REF!</v>
      </c>
      <c r="Q712" s="14">
        <f t="shared" si="108"/>
        <v>52.5</v>
      </c>
      <c r="R712" s="14">
        <f t="shared" si="109"/>
        <v>37.5</v>
      </c>
      <c r="S712" s="14">
        <f t="shared" si="110"/>
        <v>0</v>
      </c>
      <c r="T712" s="15" t="e">
        <f t="shared" si="111"/>
        <v>#REF!</v>
      </c>
    </row>
    <row r="713" spans="1:20" ht="16.5">
      <c r="A713" s="3" t="s">
        <v>2388</v>
      </c>
      <c r="B713" s="3" t="s">
        <v>1371</v>
      </c>
      <c r="C713" s="3" t="s">
        <v>1326</v>
      </c>
      <c r="D713" s="3" t="s">
        <v>2389</v>
      </c>
      <c r="E713" s="3" t="s">
        <v>25</v>
      </c>
      <c r="F713" s="4">
        <v>10</v>
      </c>
      <c r="G713" s="17" t="e">
        <f t="shared" si="112"/>
        <v>#REF!</v>
      </c>
      <c r="H713" s="20" t="e">
        <f t="shared" si="104"/>
        <v>#REF!</v>
      </c>
      <c r="I713" s="30"/>
      <c r="K713" s="16">
        <v>3.5</v>
      </c>
      <c r="L713" s="14" t="e">
        <f t="shared" si="105"/>
        <v>#REF!</v>
      </c>
      <c r="M713" s="14">
        <v>2.5</v>
      </c>
      <c r="N713" s="14" t="e">
        <f t="shared" si="106"/>
        <v>#REF!</v>
      </c>
      <c r="O713" s="14"/>
      <c r="P713" s="14" t="e">
        <f t="shared" si="107"/>
        <v>#REF!</v>
      </c>
      <c r="Q713" s="14">
        <f t="shared" si="108"/>
        <v>35</v>
      </c>
      <c r="R713" s="14">
        <f t="shared" si="109"/>
        <v>25</v>
      </c>
      <c r="S713" s="14">
        <f t="shared" si="110"/>
        <v>0</v>
      </c>
      <c r="T713" s="15" t="e">
        <f t="shared" si="111"/>
        <v>#REF!</v>
      </c>
    </row>
    <row r="714" spans="1:20" ht="16.5">
      <c r="A714" s="3" t="s">
        <v>2390</v>
      </c>
      <c r="B714" s="3" t="s">
        <v>680</v>
      </c>
      <c r="C714" s="3" t="s">
        <v>1326</v>
      </c>
      <c r="D714" s="3" t="s">
        <v>2391</v>
      </c>
      <c r="E714" s="3" t="s">
        <v>27</v>
      </c>
      <c r="F714" s="4">
        <v>1</v>
      </c>
      <c r="G714" s="17" t="e">
        <f t="shared" si="112"/>
        <v>#REF!</v>
      </c>
      <c r="H714" s="20" t="e">
        <f t="shared" si="104"/>
        <v>#REF!</v>
      </c>
      <c r="I714" s="30"/>
      <c r="K714" s="16">
        <v>300</v>
      </c>
      <c r="L714" s="14" t="e">
        <f t="shared" si="105"/>
        <v>#REF!</v>
      </c>
      <c r="M714" s="14">
        <v>1850</v>
      </c>
      <c r="N714" s="14" t="e">
        <f t="shared" si="106"/>
        <v>#REF!</v>
      </c>
      <c r="O714" s="14"/>
      <c r="P714" s="14" t="e">
        <f t="shared" si="107"/>
        <v>#REF!</v>
      </c>
      <c r="Q714" s="14">
        <f t="shared" si="108"/>
        <v>300</v>
      </c>
      <c r="R714" s="14">
        <f t="shared" si="109"/>
        <v>1850</v>
      </c>
      <c r="S714" s="14">
        <f t="shared" si="110"/>
        <v>0</v>
      </c>
      <c r="T714" s="15" t="e">
        <f t="shared" si="111"/>
        <v>#REF!</v>
      </c>
    </row>
    <row r="715" spans="1:20" ht="16.5">
      <c r="A715" s="3" t="s">
        <v>2392</v>
      </c>
      <c r="B715" s="3" t="s">
        <v>680</v>
      </c>
      <c r="C715" s="3" t="s">
        <v>1326</v>
      </c>
      <c r="D715" s="3" t="s">
        <v>2393</v>
      </c>
      <c r="E715" s="3" t="s">
        <v>27</v>
      </c>
      <c r="F715" s="4">
        <v>1</v>
      </c>
      <c r="G715" s="17" t="e">
        <f t="shared" si="112"/>
        <v>#REF!</v>
      </c>
      <c r="H715" s="20" t="e">
        <f t="shared" si="104"/>
        <v>#REF!</v>
      </c>
      <c r="I715" s="30"/>
      <c r="K715" s="16">
        <v>120</v>
      </c>
      <c r="L715" s="14" t="e">
        <f t="shared" si="105"/>
        <v>#REF!</v>
      </c>
      <c r="M715" s="14">
        <v>350</v>
      </c>
      <c r="N715" s="14" t="e">
        <f t="shared" si="106"/>
        <v>#REF!</v>
      </c>
      <c r="O715" s="14"/>
      <c r="P715" s="14" t="e">
        <f t="shared" si="107"/>
        <v>#REF!</v>
      </c>
      <c r="Q715" s="14">
        <f t="shared" si="108"/>
        <v>120</v>
      </c>
      <c r="R715" s="14">
        <f t="shared" si="109"/>
        <v>350</v>
      </c>
      <c r="S715" s="14">
        <f t="shared" si="110"/>
        <v>0</v>
      </c>
      <c r="T715" s="15" t="e">
        <f t="shared" si="111"/>
        <v>#REF!</v>
      </c>
    </row>
    <row r="716" spans="1:20" ht="16.5">
      <c r="A716" s="3" t="s">
        <v>2394</v>
      </c>
      <c r="B716" s="3" t="s">
        <v>680</v>
      </c>
      <c r="C716" s="3" t="s">
        <v>1326</v>
      </c>
      <c r="D716" s="3" t="s">
        <v>2395</v>
      </c>
      <c r="E716" s="3" t="s">
        <v>27</v>
      </c>
      <c r="F716" s="4">
        <v>2</v>
      </c>
      <c r="G716" s="17" t="e">
        <f t="shared" si="112"/>
        <v>#REF!</v>
      </c>
      <c r="H716" s="20" t="e">
        <f t="shared" si="104"/>
        <v>#REF!</v>
      </c>
      <c r="I716" s="30"/>
      <c r="K716" s="16">
        <v>100</v>
      </c>
      <c r="L716" s="14" t="e">
        <f t="shared" si="105"/>
        <v>#REF!</v>
      </c>
      <c r="M716" s="14">
        <v>280</v>
      </c>
      <c r="N716" s="14" t="e">
        <f t="shared" si="106"/>
        <v>#REF!</v>
      </c>
      <c r="O716" s="14"/>
      <c r="P716" s="14" t="e">
        <f t="shared" si="107"/>
        <v>#REF!</v>
      </c>
      <c r="Q716" s="14">
        <f t="shared" si="108"/>
        <v>200</v>
      </c>
      <c r="R716" s="14">
        <f t="shared" si="109"/>
        <v>560</v>
      </c>
      <c r="S716" s="14">
        <f t="shared" si="110"/>
        <v>0</v>
      </c>
      <c r="T716" s="15" t="e">
        <f t="shared" si="111"/>
        <v>#REF!</v>
      </c>
    </row>
    <row r="717" spans="1:20" ht="82.5">
      <c r="A717" s="3" t="s">
        <v>2396</v>
      </c>
      <c r="B717" s="3" t="s">
        <v>2397</v>
      </c>
      <c r="C717" s="3" t="s">
        <v>1890</v>
      </c>
      <c r="D717" s="3" t="s">
        <v>2398</v>
      </c>
      <c r="E717" s="3" t="s">
        <v>27</v>
      </c>
      <c r="F717" s="5">
        <v>2</v>
      </c>
      <c r="G717" s="17" t="e">
        <f t="shared" si="112"/>
        <v>#REF!</v>
      </c>
      <c r="H717" s="20" t="e">
        <f t="shared" si="104"/>
        <v>#REF!</v>
      </c>
      <c r="I717" s="30"/>
      <c r="K717" s="16">
        <v>250</v>
      </c>
      <c r="L717" s="14" t="e">
        <f t="shared" si="105"/>
        <v>#REF!</v>
      </c>
      <c r="M717" s="14">
        <v>1450</v>
      </c>
      <c r="N717" s="14" t="e">
        <f t="shared" si="106"/>
        <v>#REF!</v>
      </c>
      <c r="O717" s="14"/>
      <c r="P717" s="14" t="e">
        <f t="shared" si="107"/>
        <v>#REF!</v>
      </c>
      <c r="Q717" s="14">
        <f t="shared" si="108"/>
        <v>500</v>
      </c>
      <c r="R717" s="14">
        <f t="shared" si="109"/>
        <v>2900</v>
      </c>
      <c r="S717" s="14">
        <f t="shared" si="110"/>
        <v>0</v>
      </c>
      <c r="T717" s="15" t="e">
        <f t="shared" si="111"/>
        <v>#REF!</v>
      </c>
    </row>
    <row r="718" spans="1:20" ht="16.5">
      <c r="A718" s="3" t="s">
        <v>2399</v>
      </c>
      <c r="B718" s="3" t="s">
        <v>2400</v>
      </c>
      <c r="C718" s="3" t="s">
        <v>1326</v>
      </c>
      <c r="D718" s="3" t="s">
        <v>2401</v>
      </c>
      <c r="E718" s="3" t="s">
        <v>27</v>
      </c>
      <c r="F718" s="4">
        <v>1</v>
      </c>
      <c r="G718" s="17" t="e">
        <f t="shared" si="112"/>
        <v>#REF!</v>
      </c>
      <c r="H718" s="20" t="e">
        <f t="shared" si="104"/>
        <v>#REF!</v>
      </c>
      <c r="I718" s="30"/>
      <c r="K718" s="16">
        <v>150</v>
      </c>
      <c r="L718" s="14" t="e">
        <f t="shared" si="105"/>
        <v>#REF!</v>
      </c>
      <c r="M718" s="14">
        <v>1100</v>
      </c>
      <c r="N718" s="14" t="e">
        <f t="shared" si="106"/>
        <v>#REF!</v>
      </c>
      <c r="O718" s="14"/>
      <c r="P718" s="14" t="e">
        <f t="shared" si="107"/>
        <v>#REF!</v>
      </c>
      <c r="Q718" s="14">
        <f t="shared" si="108"/>
        <v>150</v>
      </c>
      <c r="R718" s="14">
        <f t="shared" si="109"/>
        <v>1100</v>
      </c>
      <c r="S718" s="14">
        <f t="shared" si="110"/>
        <v>0</v>
      </c>
      <c r="T718" s="15" t="e">
        <f t="shared" si="111"/>
        <v>#REF!</v>
      </c>
    </row>
    <row r="719" spans="1:20" ht="33">
      <c r="A719" s="3" t="s">
        <v>2402</v>
      </c>
      <c r="B719" s="3" t="s">
        <v>914</v>
      </c>
      <c r="C719" s="3" t="s">
        <v>1326</v>
      </c>
      <c r="D719" s="3" t="s">
        <v>2403</v>
      </c>
      <c r="E719" s="3" t="s">
        <v>30</v>
      </c>
      <c r="F719" s="4">
        <v>2</v>
      </c>
      <c r="G719" s="17" t="e">
        <f t="shared" si="112"/>
        <v>#REF!</v>
      </c>
      <c r="H719" s="20" t="e">
        <f t="shared" si="104"/>
        <v>#REF!</v>
      </c>
      <c r="I719" s="30"/>
      <c r="K719" s="16">
        <v>50</v>
      </c>
      <c r="L719" s="14" t="e">
        <f t="shared" si="105"/>
        <v>#REF!</v>
      </c>
      <c r="M719" s="14">
        <v>110</v>
      </c>
      <c r="N719" s="14" t="e">
        <f t="shared" si="106"/>
        <v>#REF!</v>
      </c>
      <c r="O719" s="14"/>
      <c r="P719" s="14" t="e">
        <f t="shared" si="107"/>
        <v>#REF!</v>
      </c>
      <c r="Q719" s="14">
        <f t="shared" si="108"/>
        <v>100</v>
      </c>
      <c r="R719" s="14">
        <f t="shared" si="109"/>
        <v>220</v>
      </c>
      <c r="S719" s="14">
        <f t="shared" si="110"/>
        <v>0</v>
      </c>
      <c r="T719" s="15" t="e">
        <f t="shared" si="111"/>
        <v>#REF!</v>
      </c>
    </row>
    <row r="720" spans="1:20" ht="33">
      <c r="A720" s="3" t="s">
        <v>2404</v>
      </c>
      <c r="B720" s="3" t="s">
        <v>2405</v>
      </c>
      <c r="C720" s="3" t="s">
        <v>1326</v>
      </c>
      <c r="D720" s="3" t="s">
        <v>2406</v>
      </c>
      <c r="E720" s="3" t="s">
        <v>30</v>
      </c>
      <c r="F720" s="4">
        <v>1</v>
      </c>
      <c r="G720" s="17" t="e">
        <f t="shared" si="112"/>
        <v>#REF!</v>
      </c>
      <c r="H720" s="20" t="e">
        <f t="shared" si="104"/>
        <v>#REF!</v>
      </c>
      <c r="I720" s="30"/>
      <c r="K720" s="16">
        <v>650</v>
      </c>
      <c r="L720" s="14" t="e">
        <f t="shared" si="105"/>
        <v>#REF!</v>
      </c>
      <c r="M720" s="14"/>
      <c r="N720" s="14" t="e">
        <f t="shared" si="106"/>
        <v>#REF!</v>
      </c>
      <c r="O720" s="14"/>
      <c r="P720" s="14" t="e">
        <f t="shared" si="107"/>
        <v>#REF!</v>
      </c>
      <c r="Q720" s="14">
        <f t="shared" si="108"/>
        <v>650</v>
      </c>
      <c r="R720" s="14">
        <f t="shared" si="109"/>
        <v>0</v>
      </c>
      <c r="S720" s="14">
        <f t="shared" si="110"/>
        <v>0</v>
      </c>
      <c r="T720" s="15" t="e">
        <f t="shared" si="111"/>
        <v>#REF!</v>
      </c>
    </row>
    <row r="721" spans="1:20" ht="49.5">
      <c r="A721" s="3" t="s">
        <v>2407</v>
      </c>
      <c r="B721" s="3" t="s">
        <v>1817</v>
      </c>
      <c r="C721" s="3" t="s">
        <v>1326</v>
      </c>
      <c r="D721" s="3" t="s">
        <v>2263</v>
      </c>
      <c r="E721" s="3" t="s">
        <v>30</v>
      </c>
      <c r="F721" s="4">
        <v>2</v>
      </c>
      <c r="G721" s="17" t="e">
        <f t="shared" si="112"/>
        <v>#REF!</v>
      </c>
      <c r="H721" s="20" t="e">
        <f t="shared" si="104"/>
        <v>#REF!</v>
      </c>
      <c r="I721" s="30"/>
      <c r="K721" s="16">
        <v>150</v>
      </c>
      <c r="L721" s="14" t="e">
        <f t="shared" si="105"/>
        <v>#REF!</v>
      </c>
      <c r="M721" s="14"/>
      <c r="N721" s="14" t="e">
        <f t="shared" si="106"/>
        <v>#REF!</v>
      </c>
      <c r="O721" s="14"/>
      <c r="P721" s="14" t="e">
        <f t="shared" si="107"/>
        <v>#REF!</v>
      </c>
      <c r="Q721" s="14">
        <f t="shared" si="108"/>
        <v>300</v>
      </c>
      <c r="R721" s="14">
        <f t="shared" si="109"/>
        <v>0</v>
      </c>
      <c r="S721" s="14">
        <f t="shared" si="110"/>
        <v>0</v>
      </c>
      <c r="T721" s="15" t="e">
        <f t="shared" si="111"/>
        <v>#REF!</v>
      </c>
    </row>
    <row r="722" spans="1:20" ht="16.5">
      <c r="A722" s="3" t="s">
        <v>2408</v>
      </c>
      <c r="B722" s="3" t="s">
        <v>1421</v>
      </c>
      <c r="C722" s="3" t="s">
        <v>1326</v>
      </c>
      <c r="D722" s="3" t="s">
        <v>2274</v>
      </c>
      <c r="E722" s="3" t="s">
        <v>30</v>
      </c>
      <c r="F722" s="4">
        <v>1</v>
      </c>
      <c r="G722" s="17" t="e">
        <f t="shared" si="112"/>
        <v>#REF!</v>
      </c>
      <c r="H722" s="20" t="e">
        <f t="shared" si="104"/>
        <v>#REF!</v>
      </c>
      <c r="I722" s="30"/>
      <c r="K722" s="16">
        <v>350</v>
      </c>
      <c r="L722" s="14" t="e">
        <f t="shared" si="105"/>
        <v>#REF!</v>
      </c>
      <c r="M722" s="14"/>
      <c r="N722" s="14" t="e">
        <f t="shared" si="106"/>
        <v>#REF!</v>
      </c>
      <c r="O722" s="14"/>
      <c r="P722" s="14" t="e">
        <f t="shared" si="107"/>
        <v>#REF!</v>
      </c>
      <c r="Q722" s="14">
        <f t="shared" si="108"/>
        <v>350</v>
      </c>
      <c r="R722" s="14">
        <f t="shared" si="109"/>
        <v>0</v>
      </c>
      <c r="S722" s="14">
        <f t="shared" si="110"/>
        <v>0</v>
      </c>
      <c r="T722" s="15" t="e">
        <f t="shared" si="111"/>
        <v>#REF!</v>
      </c>
    </row>
    <row r="723" spans="1:20">
      <c r="A723" s="6"/>
      <c r="B723" s="6"/>
      <c r="C723" s="6"/>
      <c r="D723" s="6" t="s">
        <v>2409</v>
      </c>
      <c r="E723" s="6"/>
      <c r="F723" s="6"/>
      <c r="G723" s="6"/>
      <c r="H723" s="21" t="e">
        <f>SUBTOTAL(9,H703:H722)</f>
        <v>#REF!</v>
      </c>
      <c r="I723" s="31"/>
      <c r="K723" s="16"/>
      <c r="L723" s="14" t="e">
        <f t="shared" si="105"/>
        <v>#REF!</v>
      </c>
      <c r="M723" s="14"/>
      <c r="N723" s="14" t="e">
        <f t="shared" si="106"/>
        <v>#REF!</v>
      </c>
      <c r="O723" s="14"/>
      <c r="P723" s="14" t="e">
        <f t="shared" si="107"/>
        <v>#REF!</v>
      </c>
      <c r="Q723" s="14">
        <f t="shared" si="108"/>
        <v>0</v>
      </c>
      <c r="R723" s="14">
        <f t="shared" si="109"/>
        <v>0</v>
      </c>
      <c r="S723" s="14">
        <f t="shared" si="110"/>
        <v>0</v>
      </c>
      <c r="T723" s="15" t="e">
        <f t="shared" si="111"/>
        <v>#REF!</v>
      </c>
    </row>
    <row r="724" spans="1:20">
      <c r="A724" s="2" t="s">
        <v>216</v>
      </c>
      <c r="B724" s="2"/>
      <c r="C724" s="2"/>
      <c r="D724" s="2" t="s">
        <v>2410</v>
      </c>
      <c r="E724" s="2"/>
      <c r="F724" s="2"/>
      <c r="G724" s="2"/>
      <c r="H724" s="19"/>
      <c r="I724" s="29"/>
      <c r="K724" s="16"/>
      <c r="L724" s="14" t="e">
        <f t="shared" si="105"/>
        <v>#REF!</v>
      </c>
      <c r="M724" s="14"/>
      <c r="N724" s="14" t="e">
        <f t="shared" si="106"/>
        <v>#REF!</v>
      </c>
      <c r="O724" s="14"/>
      <c r="P724" s="14" t="e">
        <f t="shared" si="107"/>
        <v>#REF!</v>
      </c>
      <c r="Q724" s="14">
        <f t="shared" si="108"/>
        <v>0</v>
      </c>
      <c r="R724" s="14">
        <f t="shared" si="109"/>
        <v>0</v>
      </c>
      <c r="S724" s="14">
        <f t="shared" si="110"/>
        <v>0</v>
      </c>
      <c r="T724" s="15" t="e">
        <f t="shared" si="111"/>
        <v>#REF!</v>
      </c>
    </row>
    <row r="725" spans="1:20" ht="16.5">
      <c r="A725" s="3" t="s">
        <v>2411</v>
      </c>
      <c r="B725" s="3" t="s">
        <v>1518</v>
      </c>
      <c r="C725" s="3" t="s">
        <v>1326</v>
      </c>
      <c r="D725" s="3" t="s">
        <v>2214</v>
      </c>
      <c r="E725" s="3" t="s">
        <v>25</v>
      </c>
      <c r="F725" s="4">
        <v>130</v>
      </c>
      <c r="G725" s="17" t="e">
        <f t="shared" si="112"/>
        <v>#REF!</v>
      </c>
      <c r="H725" s="20" t="e">
        <f t="shared" si="104"/>
        <v>#REF!</v>
      </c>
      <c r="I725" s="30"/>
      <c r="K725" s="16">
        <v>3</v>
      </c>
      <c r="L725" s="14" t="e">
        <f t="shared" si="105"/>
        <v>#REF!</v>
      </c>
      <c r="M725" s="14">
        <v>2.5</v>
      </c>
      <c r="N725" s="14" t="e">
        <f t="shared" si="106"/>
        <v>#REF!</v>
      </c>
      <c r="O725" s="14"/>
      <c r="P725" s="14" t="e">
        <f t="shared" si="107"/>
        <v>#REF!</v>
      </c>
      <c r="Q725" s="14">
        <f t="shared" si="108"/>
        <v>390</v>
      </c>
      <c r="R725" s="14">
        <f t="shared" si="109"/>
        <v>325</v>
      </c>
      <c r="S725" s="14">
        <f t="shared" si="110"/>
        <v>0</v>
      </c>
      <c r="T725" s="15" t="e">
        <f t="shared" si="111"/>
        <v>#REF!</v>
      </c>
    </row>
    <row r="726" spans="1:20" ht="33">
      <c r="A726" s="3" t="s">
        <v>2412</v>
      </c>
      <c r="B726" s="3" t="s">
        <v>1866</v>
      </c>
      <c r="C726" s="3" t="s">
        <v>1326</v>
      </c>
      <c r="D726" s="3" t="s">
        <v>2333</v>
      </c>
      <c r="E726" s="3" t="s">
        <v>25</v>
      </c>
      <c r="F726" s="4">
        <v>50</v>
      </c>
      <c r="G726" s="17" t="e">
        <f t="shared" si="112"/>
        <v>#REF!</v>
      </c>
      <c r="H726" s="20" t="e">
        <f t="shared" si="104"/>
        <v>#REF!</v>
      </c>
      <c r="I726" s="30"/>
      <c r="K726" s="16">
        <v>3</v>
      </c>
      <c r="L726" s="14" t="e">
        <f t="shared" si="105"/>
        <v>#REF!</v>
      </c>
      <c r="M726" s="14">
        <v>2.5</v>
      </c>
      <c r="N726" s="14" t="e">
        <f t="shared" si="106"/>
        <v>#REF!</v>
      </c>
      <c r="O726" s="14"/>
      <c r="P726" s="14" t="e">
        <f t="shared" si="107"/>
        <v>#REF!</v>
      </c>
      <c r="Q726" s="14">
        <f t="shared" si="108"/>
        <v>150</v>
      </c>
      <c r="R726" s="14">
        <f t="shared" si="109"/>
        <v>125</v>
      </c>
      <c r="S726" s="14">
        <f t="shared" si="110"/>
        <v>0</v>
      </c>
      <c r="T726" s="15" t="e">
        <f t="shared" si="111"/>
        <v>#REF!</v>
      </c>
    </row>
    <row r="727" spans="1:20" ht="16.5">
      <c r="A727" s="3" t="s">
        <v>2413</v>
      </c>
      <c r="B727" s="3" t="s">
        <v>1371</v>
      </c>
      <c r="C727" s="3" t="s">
        <v>1326</v>
      </c>
      <c r="D727" s="3" t="s">
        <v>2414</v>
      </c>
      <c r="E727" s="3" t="s">
        <v>25</v>
      </c>
      <c r="F727" s="4">
        <v>180</v>
      </c>
      <c r="G727" s="17" t="e">
        <f t="shared" si="112"/>
        <v>#REF!</v>
      </c>
      <c r="H727" s="20" t="e">
        <f t="shared" si="104"/>
        <v>#REF!</v>
      </c>
      <c r="I727" s="30"/>
      <c r="K727" s="16">
        <v>3</v>
      </c>
      <c r="L727" s="14" t="e">
        <f t="shared" si="105"/>
        <v>#REF!</v>
      </c>
      <c r="M727" s="14">
        <v>3</v>
      </c>
      <c r="N727" s="14" t="e">
        <f t="shared" si="106"/>
        <v>#REF!</v>
      </c>
      <c r="O727" s="14"/>
      <c r="P727" s="14" t="e">
        <f t="shared" si="107"/>
        <v>#REF!</v>
      </c>
      <c r="Q727" s="14">
        <f t="shared" si="108"/>
        <v>540</v>
      </c>
      <c r="R727" s="14">
        <f t="shared" si="109"/>
        <v>540</v>
      </c>
      <c r="S727" s="14">
        <f t="shared" si="110"/>
        <v>0</v>
      </c>
      <c r="T727" s="15" t="e">
        <f t="shared" si="111"/>
        <v>#REF!</v>
      </c>
    </row>
    <row r="728" spans="1:20" ht="33">
      <c r="A728" s="3" t="s">
        <v>2415</v>
      </c>
      <c r="B728" s="3" t="s">
        <v>1373</v>
      </c>
      <c r="C728" s="3" t="s">
        <v>1326</v>
      </c>
      <c r="D728" s="3" t="s">
        <v>2416</v>
      </c>
      <c r="E728" s="3" t="s">
        <v>25</v>
      </c>
      <c r="F728" s="4">
        <v>100</v>
      </c>
      <c r="G728" s="17" t="e">
        <f t="shared" si="112"/>
        <v>#REF!</v>
      </c>
      <c r="H728" s="20" t="e">
        <f t="shared" si="104"/>
        <v>#REF!</v>
      </c>
      <c r="I728" s="30"/>
      <c r="K728" s="16">
        <v>3</v>
      </c>
      <c r="L728" s="14" t="e">
        <f t="shared" si="105"/>
        <v>#REF!</v>
      </c>
      <c r="M728" s="14">
        <v>3</v>
      </c>
      <c r="N728" s="14" t="e">
        <f t="shared" si="106"/>
        <v>#REF!</v>
      </c>
      <c r="O728" s="14"/>
      <c r="P728" s="14" t="e">
        <f t="shared" si="107"/>
        <v>#REF!</v>
      </c>
      <c r="Q728" s="14">
        <f t="shared" si="108"/>
        <v>300</v>
      </c>
      <c r="R728" s="14">
        <f t="shared" si="109"/>
        <v>300</v>
      </c>
      <c r="S728" s="14">
        <f t="shared" si="110"/>
        <v>0</v>
      </c>
      <c r="T728" s="15" t="e">
        <f t="shared" si="111"/>
        <v>#REF!</v>
      </c>
    </row>
    <row r="729" spans="1:20" ht="33">
      <c r="A729" s="3" t="s">
        <v>2417</v>
      </c>
      <c r="B729" s="3" t="s">
        <v>2418</v>
      </c>
      <c r="C729" s="3" t="s">
        <v>1326</v>
      </c>
      <c r="D729" s="3" t="s">
        <v>2419</v>
      </c>
      <c r="E729" s="3" t="s">
        <v>27</v>
      </c>
      <c r="F729" s="4">
        <v>1</v>
      </c>
      <c r="G729" s="17" t="e">
        <f t="shared" si="112"/>
        <v>#REF!</v>
      </c>
      <c r="H729" s="20" t="e">
        <f t="shared" si="104"/>
        <v>#REF!</v>
      </c>
      <c r="I729" s="30"/>
      <c r="K729" s="16">
        <v>50</v>
      </c>
      <c r="L729" s="14" t="e">
        <f t="shared" si="105"/>
        <v>#REF!</v>
      </c>
      <c r="M729" s="14">
        <v>185</v>
      </c>
      <c r="N729" s="14" t="e">
        <f t="shared" si="106"/>
        <v>#REF!</v>
      </c>
      <c r="O729" s="14"/>
      <c r="P729" s="14" t="e">
        <f t="shared" si="107"/>
        <v>#REF!</v>
      </c>
      <c r="Q729" s="14">
        <f t="shared" si="108"/>
        <v>50</v>
      </c>
      <c r="R729" s="14">
        <f t="shared" si="109"/>
        <v>185</v>
      </c>
      <c r="S729" s="14">
        <f t="shared" si="110"/>
        <v>0</v>
      </c>
      <c r="T729" s="15" t="e">
        <f t="shared" si="111"/>
        <v>#REF!</v>
      </c>
    </row>
    <row r="730" spans="1:20" ht="16.5">
      <c r="A730" s="3" t="s">
        <v>2420</v>
      </c>
      <c r="B730" s="3" t="s">
        <v>2242</v>
      </c>
      <c r="C730" s="3" t="s">
        <v>1326</v>
      </c>
      <c r="D730" s="3" t="s">
        <v>2421</v>
      </c>
      <c r="E730" s="3" t="s">
        <v>27</v>
      </c>
      <c r="F730" s="4">
        <v>1</v>
      </c>
      <c r="G730" s="17" t="e">
        <f t="shared" si="112"/>
        <v>#REF!</v>
      </c>
      <c r="H730" s="20" t="e">
        <f t="shared" si="104"/>
        <v>#REF!</v>
      </c>
      <c r="I730" s="30"/>
      <c r="K730" s="16">
        <v>25</v>
      </c>
      <c r="L730" s="14" t="e">
        <f t="shared" si="105"/>
        <v>#REF!</v>
      </c>
      <c r="M730" s="14">
        <v>50</v>
      </c>
      <c r="N730" s="14" t="e">
        <f t="shared" si="106"/>
        <v>#REF!</v>
      </c>
      <c r="O730" s="14"/>
      <c r="P730" s="14" t="e">
        <f t="shared" si="107"/>
        <v>#REF!</v>
      </c>
      <c r="Q730" s="14">
        <f t="shared" si="108"/>
        <v>25</v>
      </c>
      <c r="R730" s="14">
        <f t="shared" si="109"/>
        <v>50</v>
      </c>
      <c r="S730" s="14">
        <f t="shared" si="110"/>
        <v>0</v>
      </c>
      <c r="T730" s="15" t="e">
        <f t="shared" si="111"/>
        <v>#REF!</v>
      </c>
    </row>
    <row r="731" spans="1:20" ht="49.5">
      <c r="A731" s="3" t="s">
        <v>2422</v>
      </c>
      <c r="B731" s="3" t="s">
        <v>1503</v>
      </c>
      <c r="C731" s="3" t="s">
        <v>1326</v>
      </c>
      <c r="D731" s="3" t="s">
        <v>1504</v>
      </c>
      <c r="E731" s="3" t="s">
        <v>27</v>
      </c>
      <c r="F731" s="4">
        <v>21</v>
      </c>
      <c r="G731" s="17" t="e">
        <f t="shared" si="112"/>
        <v>#REF!</v>
      </c>
      <c r="H731" s="20" t="e">
        <f t="shared" si="104"/>
        <v>#REF!</v>
      </c>
      <c r="I731" s="30"/>
      <c r="K731" s="16">
        <v>5</v>
      </c>
      <c r="L731" s="14" t="e">
        <f t="shared" si="105"/>
        <v>#REF!</v>
      </c>
      <c r="M731" s="14"/>
      <c r="N731" s="14" t="e">
        <f t="shared" si="106"/>
        <v>#REF!</v>
      </c>
      <c r="O731" s="14"/>
      <c r="P731" s="14" t="e">
        <f t="shared" si="107"/>
        <v>#REF!</v>
      </c>
      <c r="Q731" s="14">
        <f t="shared" si="108"/>
        <v>105</v>
      </c>
      <c r="R731" s="14">
        <f t="shared" si="109"/>
        <v>0</v>
      </c>
      <c r="S731" s="14">
        <f t="shared" si="110"/>
        <v>0</v>
      </c>
      <c r="T731" s="15" t="e">
        <f t="shared" si="111"/>
        <v>#REF!</v>
      </c>
    </row>
    <row r="732" spans="1:20" ht="16.5">
      <c r="A732" s="3" t="s">
        <v>2423</v>
      </c>
      <c r="B732" s="3" t="s">
        <v>1505</v>
      </c>
      <c r="C732" s="3" t="s">
        <v>1326</v>
      </c>
      <c r="D732" s="3" t="s">
        <v>2424</v>
      </c>
      <c r="E732" s="3" t="s">
        <v>27</v>
      </c>
      <c r="F732" s="4">
        <v>21</v>
      </c>
      <c r="G732" s="17" t="e">
        <f t="shared" si="112"/>
        <v>#REF!</v>
      </c>
      <c r="H732" s="20" t="e">
        <f t="shared" si="104"/>
        <v>#REF!</v>
      </c>
      <c r="I732" s="30"/>
      <c r="K732" s="16">
        <v>6.5</v>
      </c>
      <c r="L732" s="14" t="e">
        <f t="shared" si="105"/>
        <v>#REF!</v>
      </c>
      <c r="M732" s="14">
        <v>5</v>
      </c>
      <c r="N732" s="14" t="e">
        <f t="shared" si="106"/>
        <v>#REF!</v>
      </c>
      <c r="O732" s="14"/>
      <c r="P732" s="14" t="e">
        <f t="shared" si="107"/>
        <v>#REF!</v>
      </c>
      <c r="Q732" s="14">
        <f t="shared" si="108"/>
        <v>136.5</v>
      </c>
      <c r="R732" s="14">
        <f t="shared" si="109"/>
        <v>105</v>
      </c>
      <c r="S732" s="14">
        <f t="shared" si="110"/>
        <v>0</v>
      </c>
      <c r="T732" s="15" t="e">
        <f t="shared" si="111"/>
        <v>#REF!</v>
      </c>
    </row>
    <row r="733" spans="1:20" ht="16.5">
      <c r="A733" s="3" t="s">
        <v>2425</v>
      </c>
      <c r="B733" s="3" t="s">
        <v>680</v>
      </c>
      <c r="C733" s="3" t="s">
        <v>1326</v>
      </c>
      <c r="D733" s="3" t="s">
        <v>2426</v>
      </c>
      <c r="E733" s="3" t="s">
        <v>27</v>
      </c>
      <c r="F733" s="4">
        <v>1</v>
      </c>
      <c r="G733" s="17" t="e">
        <f t="shared" si="112"/>
        <v>#REF!</v>
      </c>
      <c r="H733" s="20" t="e">
        <f t="shared" si="104"/>
        <v>#REF!</v>
      </c>
      <c r="I733" s="30"/>
      <c r="K733" s="16">
        <v>25</v>
      </c>
      <c r="L733" s="14" t="e">
        <f t="shared" si="105"/>
        <v>#REF!</v>
      </c>
      <c r="M733" s="14">
        <v>850</v>
      </c>
      <c r="N733" s="14" t="e">
        <f t="shared" si="106"/>
        <v>#REF!</v>
      </c>
      <c r="O733" s="14"/>
      <c r="P733" s="14" t="e">
        <f t="shared" si="107"/>
        <v>#REF!</v>
      </c>
      <c r="Q733" s="14">
        <f t="shared" si="108"/>
        <v>25</v>
      </c>
      <c r="R733" s="14">
        <f t="shared" si="109"/>
        <v>850</v>
      </c>
      <c r="S733" s="14">
        <f t="shared" si="110"/>
        <v>0</v>
      </c>
      <c r="T733" s="15" t="e">
        <f t="shared" si="111"/>
        <v>#REF!</v>
      </c>
    </row>
    <row r="734" spans="1:20" ht="33">
      <c r="A734" s="3" t="s">
        <v>2427</v>
      </c>
      <c r="B734" s="3" t="s">
        <v>680</v>
      </c>
      <c r="C734" s="3" t="s">
        <v>1326</v>
      </c>
      <c r="D734" s="3" t="s">
        <v>2428</v>
      </c>
      <c r="E734" s="3" t="s">
        <v>27</v>
      </c>
      <c r="F734" s="4">
        <v>5</v>
      </c>
      <c r="G734" s="17" t="e">
        <f t="shared" si="112"/>
        <v>#REF!</v>
      </c>
      <c r="H734" s="20" t="e">
        <f t="shared" si="104"/>
        <v>#REF!</v>
      </c>
      <c r="I734" s="30"/>
      <c r="K734" s="16">
        <v>25</v>
      </c>
      <c r="L734" s="14" t="e">
        <f t="shared" si="105"/>
        <v>#REF!</v>
      </c>
      <c r="M734" s="14">
        <v>350</v>
      </c>
      <c r="N734" s="14" t="e">
        <f t="shared" si="106"/>
        <v>#REF!</v>
      </c>
      <c r="O734" s="14"/>
      <c r="P734" s="14" t="e">
        <f t="shared" si="107"/>
        <v>#REF!</v>
      </c>
      <c r="Q734" s="14">
        <f t="shared" si="108"/>
        <v>125</v>
      </c>
      <c r="R734" s="14">
        <f t="shared" si="109"/>
        <v>1750</v>
      </c>
      <c r="S734" s="14">
        <f t="shared" si="110"/>
        <v>0</v>
      </c>
      <c r="T734" s="15" t="e">
        <f t="shared" si="111"/>
        <v>#REF!</v>
      </c>
    </row>
    <row r="735" spans="1:20" ht="33">
      <c r="A735" s="3" t="s">
        <v>2429</v>
      </c>
      <c r="B735" s="3" t="s">
        <v>680</v>
      </c>
      <c r="C735" s="3" t="s">
        <v>1326</v>
      </c>
      <c r="D735" s="3" t="s">
        <v>2430</v>
      </c>
      <c r="E735" s="3" t="s">
        <v>27</v>
      </c>
      <c r="F735" s="4">
        <v>5</v>
      </c>
      <c r="G735" s="17" t="e">
        <f t="shared" si="112"/>
        <v>#REF!</v>
      </c>
      <c r="H735" s="20" t="e">
        <f t="shared" si="104"/>
        <v>#REF!</v>
      </c>
      <c r="I735" s="30"/>
      <c r="K735" s="16">
        <v>25</v>
      </c>
      <c r="L735" s="14" t="e">
        <f t="shared" si="105"/>
        <v>#REF!</v>
      </c>
      <c r="M735" s="14">
        <v>350</v>
      </c>
      <c r="N735" s="14" t="e">
        <f t="shared" si="106"/>
        <v>#REF!</v>
      </c>
      <c r="O735" s="14"/>
      <c r="P735" s="14" t="e">
        <f t="shared" si="107"/>
        <v>#REF!</v>
      </c>
      <c r="Q735" s="14">
        <f t="shared" si="108"/>
        <v>125</v>
      </c>
      <c r="R735" s="14">
        <f t="shared" si="109"/>
        <v>1750</v>
      </c>
      <c r="S735" s="14">
        <f t="shared" si="110"/>
        <v>0</v>
      </c>
      <c r="T735" s="15" t="e">
        <f t="shared" si="111"/>
        <v>#REF!</v>
      </c>
    </row>
    <row r="736" spans="1:20" ht="33">
      <c r="A736" s="3" t="s">
        <v>2431</v>
      </c>
      <c r="B736" s="3" t="s">
        <v>680</v>
      </c>
      <c r="C736" s="3" t="s">
        <v>1326</v>
      </c>
      <c r="D736" s="3" t="s">
        <v>2432</v>
      </c>
      <c r="E736" s="3" t="s">
        <v>27</v>
      </c>
      <c r="F736" s="4">
        <v>10</v>
      </c>
      <c r="G736" s="17" t="e">
        <f t="shared" si="112"/>
        <v>#REF!</v>
      </c>
      <c r="H736" s="20" t="e">
        <f t="shared" si="104"/>
        <v>#REF!</v>
      </c>
      <c r="I736" s="30"/>
      <c r="K736" s="16">
        <v>25</v>
      </c>
      <c r="L736" s="14" t="e">
        <f t="shared" si="105"/>
        <v>#REF!</v>
      </c>
      <c r="M736" s="14">
        <v>350</v>
      </c>
      <c r="N736" s="14" t="e">
        <f t="shared" si="106"/>
        <v>#REF!</v>
      </c>
      <c r="O736" s="14"/>
      <c r="P736" s="14" t="e">
        <f t="shared" si="107"/>
        <v>#REF!</v>
      </c>
      <c r="Q736" s="14">
        <f t="shared" si="108"/>
        <v>250</v>
      </c>
      <c r="R736" s="14">
        <f t="shared" si="109"/>
        <v>3500</v>
      </c>
      <c r="S736" s="14">
        <f t="shared" si="110"/>
        <v>0</v>
      </c>
      <c r="T736" s="15" t="e">
        <f t="shared" si="111"/>
        <v>#REF!</v>
      </c>
    </row>
    <row r="737" spans="1:20" ht="33">
      <c r="A737" s="3" t="s">
        <v>2433</v>
      </c>
      <c r="B737" s="3" t="s">
        <v>2405</v>
      </c>
      <c r="C737" s="3" t="s">
        <v>1326</v>
      </c>
      <c r="D737" s="3" t="s">
        <v>2406</v>
      </c>
      <c r="E737" s="3" t="s">
        <v>30</v>
      </c>
      <c r="F737" s="4">
        <v>1</v>
      </c>
      <c r="G737" s="17" t="e">
        <f t="shared" si="112"/>
        <v>#REF!</v>
      </c>
      <c r="H737" s="20" t="e">
        <f t="shared" si="104"/>
        <v>#REF!</v>
      </c>
      <c r="I737" s="30"/>
      <c r="K737" s="16">
        <v>500</v>
      </c>
      <c r="L737" s="14" t="e">
        <f t="shared" si="105"/>
        <v>#REF!</v>
      </c>
      <c r="M737" s="14"/>
      <c r="N737" s="14" t="e">
        <f t="shared" si="106"/>
        <v>#REF!</v>
      </c>
      <c r="O737" s="14"/>
      <c r="P737" s="14" t="e">
        <f t="shared" si="107"/>
        <v>#REF!</v>
      </c>
      <c r="Q737" s="14">
        <f t="shared" si="108"/>
        <v>500</v>
      </c>
      <c r="R737" s="14">
        <f t="shared" si="109"/>
        <v>0</v>
      </c>
      <c r="S737" s="14">
        <f t="shared" si="110"/>
        <v>0</v>
      </c>
      <c r="T737" s="15" t="e">
        <f t="shared" si="111"/>
        <v>#REF!</v>
      </c>
    </row>
    <row r="738" spans="1:20" ht="16.5">
      <c r="A738" s="3" t="s">
        <v>2434</v>
      </c>
      <c r="B738" s="3" t="s">
        <v>1421</v>
      </c>
      <c r="C738" s="3" t="s">
        <v>1326</v>
      </c>
      <c r="D738" s="3" t="s">
        <v>2274</v>
      </c>
      <c r="E738" s="3" t="s">
        <v>30</v>
      </c>
      <c r="F738" s="4">
        <v>1</v>
      </c>
      <c r="G738" s="17" t="e">
        <f t="shared" si="112"/>
        <v>#REF!</v>
      </c>
      <c r="H738" s="20" t="e">
        <f t="shared" si="104"/>
        <v>#REF!</v>
      </c>
      <c r="I738" s="30"/>
      <c r="K738" s="16">
        <v>350</v>
      </c>
      <c r="L738" s="14" t="e">
        <f t="shared" si="105"/>
        <v>#REF!</v>
      </c>
      <c r="M738" s="14"/>
      <c r="N738" s="14" t="e">
        <f t="shared" si="106"/>
        <v>#REF!</v>
      </c>
      <c r="O738" s="14"/>
      <c r="P738" s="14" t="e">
        <f t="shared" si="107"/>
        <v>#REF!</v>
      </c>
      <c r="Q738" s="14">
        <f t="shared" si="108"/>
        <v>350</v>
      </c>
      <c r="R738" s="14">
        <f t="shared" si="109"/>
        <v>0</v>
      </c>
      <c r="S738" s="14">
        <f t="shared" si="110"/>
        <v>0</v>
      </c>
      <c r="T738" s="15" t="e">
        <f t="shared" si="111"/>
        <v>#REF!</v>
      </c>
    </row>
    <row r="739" spans="1:20">
      <c r="A739" s="6"/>
      <c r="B739" s="6"/>
      <c r="C739" s="6"/>
      <c r="D739" s="6" t="s">
        <v>2435</v>
      </c>
      <c r="E739" s="6"/>
      <c r="F739" s="6"/>
      <c r="G739" s="6"/>
      <c r="H739" s="21" t="e">
        <f>SUBTOTAL(9,H725:H738)</f>
        <v>#REF!</v>
      </c>
      <c r="I739" s="31"/>
      <c r="K739" s="16"/>
      <c r="L739" s="14" t="e">
        <f t="shared" si="105"/>
        <v>#REF!</v>
      </c>
      <c r="M739" s="14"/>
      <c r="N739" s="14" t="e">
        <f t="shared" si="106"/>
        <v>#REF!</v>
      </c>
      <c r="O739" s="14"/>
      <c r="P739" s="14" t="e">
        <f t="shared" si="107"/>
        <v>#REF!</v>
      </c>
      <c r="Q739" s="14">
        <f t="shared" si="108"/>
        <v>0</v>
      </c>
      <c r="R739" s="14">
        <f t="shared" si="109"/>
        <v>0</v>
      </c>
      <c r="S739" s="14">
        <f t="shared" si="110"/>
        <v>0</v>
      </c>
      <c r="T739" s="15" t="e">
        <f t="shared" si="111"/>
        <v>#REF!</v>
      </c>
    </row>
    <row r="740" spans="1:20">
      <c r="A740" s="2" t="s">
        <v>218</v>
      </c>
      <c r="B740" s="2"/>
      <c r="C740" s="2"/>
      <c r="D740" s="2" t="s">
        <v>2436</v>
      </c>
      <c r="E740" s="2"/>
      <c r="F740" s="2"/>
      <c r="G740" s="2"/>
      <c r="H740" s="19"/>
      <c r="I740" s="29"/>
      <c r="K740" s="16"/>
      <c r="L740" s="14" t="e">
        <f t="shared" si="105"/>
        <v>#REF!</v>
      </c>
      <c r="M740" s="14"/>
      <c r="N740" s="14" t="e">
        <f t="shared" si="106"/>
        <v>#REF!</v>
      </c>
      <c r="O740" s="14"/>
      <c r="P740" s="14" t="e">
        <f t="shared" si="107"/>
        <v>#REF!</v>
      </c>
      <c r="Q740" s="14">
        <f t="shared" si="108"/>
        <v>0</v>
      </c>
      <c r="R740" s="14">
        <f t="shared" si="109"/>
        <v>0</v>
      </c>
      <c r="S740" s="14">
        <f t="shared" si="110"/>
        <v>0</v>
      </c>
      <c r="T740" s="15" t="e">
        <f t="shared" si="111"/>
        <v>#REF!</v>
      </c>
    </row>
    <row r="741" spans="1:20" ht="16.5">
      <c r="A741" s="3" t="s">
        <v>2437</v>
      </c>
      <c r="B741" s="3" t="s">
        <v>1518</v>
      </c>
      <c r="C741" s="3" t="s">
        <v>1326</v>
      </c>
      <c r="D741" s="3" t="s">
        <v>1519</v>
      </c>
      <c r="E741" s="3" t="s">
        <v>25</v>
      </c>
      <c r="F741" s="4">
        <v>240</v>
      </c>
      <c r="G741" s="17" t="e">
        <f t="shared" si="112"/>
        <v>#REF!</v>
      </c>
      <c r="H741" s="20" t="e">
        <f t="shared" si="104"/>
        <v>#REF!</v>
      </c>
      <c r="I741" s="30"/>
      <c r="K741" s="16">
        <v>3</v>
      </c>
      <c r="L741" s="14" t="e">
        <f t="shared" si="105"/>
        <v>#REF!</v>
      </c>
      <c r="M741" s="14">
        <v>2.5</v>
      </c>
      <c r="N741" s="14" t="e">
        <f t="shared" si="106"/>
        <v>#REF!</v>
      </c>
      <c r="O741" s="14"/>
      <c r="P741" s="14" t="e">
        <f t="shared" si="107"/>
        <v>#REF!</v>
      </c>
      <c r="Q741" s="14">
        <f t="shared" si="108"/>
        <v>720</v>
      </c>
      <c r="R741" s="14">
        <f t="shared" si="109"/>
        <v>600</v>
      </c>
      <c r="S741" s="14">
        <f t="shared" si="110"/>
        <v>0</v>
      </c>
      <c r="T741" s="15" t="e">
        <f t="shared" si="111"/>
        <v>#REF!</v>
      </c>
    </row>
    <row r="742" spans="1:20" ht="16.5">
      <c r="A742" s="3" t="s">
        <v>2438</v>
      </c>
      <c r="B742" s="3" t="s">
        <v>1371</v>
      </c>
      <c r="C742" s="3" t="s">
        <v>1326</v>
      </c>
      <c r="D742" s="3" t="s">
        <v>2439</v>
      </c>
      <c r="E742" s="3" t="s">
        <v>25</v>
      </c>
      <c r="F742" s="4">
        <v>120</v>
      </c>
      <c r="G742" s="17" t="e">
        <f t="shared" si="112"/>
        <v>#REF!</v>
      </c>
      <c r="H742" s="20" t="e">
        <f t="shared" si="104"/>
        <v>#REF!</v>
      </c>
      <c r="I742" s="30"/>
      <c r="K742" s="16">
        <v>4.5</v>
      </c>
      <c r="L742" s="14" t="e">
        <f t="shared" si="105"/>
        <v>#REF!</v>
      </c>
      <c r="M742" s="14">
        <v>3.8</v>
      </c>
      <c r="N742" s="14" t="e">
        <f t="shared" si="106"/>
        <v>#REF!</v>
      </c>
      <c r="O742" s="14"/>
      <c r="P742" s="14" t="e">
        <f t="shared" si="107"/>
        <v>#REF!</v>
      </c>
      <c r="Q742" s="14">
        <f t="shared" si="108"/>
        <v>540</v>
      </c>
      <c r="R742" s="14">
        <f t="shared" si="109"/>
        <v>456</v>
      </c>
      <c r="S742" s="14">
        <f t="shared" si="110"/>
        <v>0</v>
      </c>
      <c r="T742" s="15" t="e">
        <f t="shared" si="111"/>
        <v>#REF!</v>
      </c>
    </row>
    <row r="743" spans="1:20" ht="16.5">
      <c r="A743" s="3" t="s">
        <v>2440</v>
      </c>
      <c r="B743" s="3" t="s">
        <v>1371</v>
      </c>
      <c r="C743" s="3" t="s">
        <v>1326</v>
      </c>
      <c r="D743" s="3" t="s">
        <v>2441</v>
      </c>
      <c r="E743" s="3" t="s">
        <v>25</v>
      </c>
      <c r="F743" s="4">
        <v>120</v>
      </c>
      <c r="G743" s="17" t="e">
        <f t="shared" si="112"/>
        <v>#REF!</v>
      </c>
      <c r="H743" s="20" t="e">
        <f t="shared" si="104"/>
        <v>#REF!</v>
      </c>
      <c r="I743" s="30"/>
      <c r="K743" s="16">
        <v>4</v>
      </c>
      <c r="L743" s="14" t="e">
        <f t="shared" si="105"/>
        <v>#REF!</v>
      </c>
      <c r="M743" s="14">
        <v>3.5</v>
      </c>
      <c r="N743" s="14" t="e">
        <f t="shared" si="106"/>
        <v>#REF!</v>
      </c>
      <c r="O743" s="14"/>
      <c r="P743" s="14" t="e">
        <f t="shared" si="107"/>
        <v>#REF!</v>
      </c>
      <c r="Q743" s="14">
        <f t="shared" si="108"/>
        <v>480</v>
      </c>
      <c r="R743" s="14">
        <f t="shared" si="109"/>
        <v>420</v>
      </c>
      <c r="S743" s="14">
        <f t="shared" si="110"/>
        <v>0</v>
      </c>
      <c r="T743" s="15" t="e">
        <f t="shared" si="111"/>
        <v>#REF!</v>
      </c>
    </row>
    <row r="744" spans="1:20" ht="16.5">
      <c r="A744" s="3" t="s">
        <v>2442</v>
      </c>
      <c r="B744" s="3" t="s">
        <v>1371</v>
      </c>
      <c r="C744" s="3" t="s">
        <v>1326</v>
      </c>
      <c r="D744" s="3" t="s">
        <v>2443</v>
      </c>
      <c r="E744" s="3" t="s">
        <v>25</v>
      </c>
      <c r="F744" s="4">
        <v>120</v>
      </c>
      <c r="G744" s="17" t="e">
        <f t="shared" si="112"/>
        <v>#REF!</v>
      </c>
      <c r="H744" s="20" t="e">
        <f t="shared" si="104"/>
        <v>#REF!</v>
      </c>
      <c r="I744" s="30"/>
      <c r="K744" s="16">
        <v>5</v>
      </c>
      <c r="L744" s="14" t="e">
        <f t="shared" si="105"/>
        <v>#REF!</v>
      </c>
      <c r="M744" s="14">
        <v>5.5</v>
      </c>
      <c r="N744" s="14" t="e">
        <f t="shared" si="106"/>
        <v>#REF!</v>
      </c>
      <c r="O744" s="14"/>
      <c r="P744" s="14" t="e">
        <f t="shared" si="107"/>
        <v>#REF!</v>
      </c>
      <c r="Q744" s="14">
        <f t="shared" si="108"/>
        <v>600</v>
      </c>
      <c r="R744" s="14">
        <f t="shared" si="109"/>
        <v>660</v>
      </c>
      <c r="S744" s="14">
        <f t="shared" si="110"/>
        <v>0</v>
      </c>
      <c r="T744" s="15" t="e">
        <f t="shared" si="111"/>
        <v>#REF!</v>
      </c>
    </row>
    <row r="745" spans="1:20" ht="49.5">
      <c r="A745" s="3" t="s">
        <v>2444</v>
      </c>
      <c r="B745" s="3" t="s">
        <v>1498</v>
      </c>
      <c r="C745" s="3" t="s">
        <v>1326</v>
      </c>
      <c r="D745" s="3" t="s">
        <v>1499</v>
      </c>
      <c r="E745" s="3" t="s">
        <v>27</v>
      </c>
      <c r="F745" s="4">
        <v>6</v>
      </c>
      <c r="G745" s="17" t="e">
        <f t="shared" si="112"/>
        <v>#REF!</v>
      </c>
      <c r="H745" s="20" t="e">
        <f t="shared" si="104"/>
        <v>#REF!</v>
      </c>
      <c r="I745" s="30"/>
      <c r="K745" s="16">
        <v>5</v>
      </c>
      <c r="L745" s="14" t="e">
        <f>K745+K745*$U$1</f>
        <v>#REF!</v>
      </c>
      <c r="M745" s="14"/>
      <c r="N745" s="14" t="e">
        <f t="shared" si="106"/>
        <v>#REF!</v>
      </c>
      <c r="O745" s="14"/>
      <c r="P745" s="14" t="e">
        <f t="shared" si="107"/>
        <v>#REF!</v>
      </c>
      <c r="Q745" s="14">
        <f t="shared" si="108"/>
        <v>30</v>
      </c>
      <c r="R745" s="14">
        <f t="shared" si="109"/>
        <v>0</v>
      </c>
      <c r="S745" s="14">
        <f t="shared" si="110"/>
        <v>0</v>
      </c>
      <c r="T745" s="15" t="e">
        <f t="shared" si="111"/>
        <v>#REF!</v>
      </c>
    </row>
    <row r="746" spans="1:20" ht="16.5">
      <c r="A746" s="3" t="s">
        <v>2445</v>
      </c>
      <c r="B746" s="3" t="s">
        <v>1469</v>
      </c>
      <c r="C746" s="3" t="s">
        <v>1326</v>
      </c>
      <c r="D746" s="3" t="s">
        <v>2446</v>
      </c>
      <c r="E746" s="3" t="s">
        <v>27</v>
      </c>
      <c r="F746" s="4">
        <v>6</v>
      </c>
      <c r="G746" s="17" t="e">
        <f t="shared" si="112"/>
        <v>#REF!</v>
      </c>
      <c r="H746" s="20" t="e">
        <f t="shared" si="104"/>
        <v>#REF!</v>
      </c>
      <c r="I746" s="30"/>
      <c r="K746" s="16">
        <v>6.5</v>
      </c>
      <c r="L746" s="14" t="e">
        <f>K746+K746*$U$1</f>
        <v>#REF!</v>
      </c>
      <c r="M746" s="14">
        <v>8</v>
      </c>
      <c r="N746" s="14" t="e">
        <f t="shared" si="106"/>
        <v>#REF!</v>
      </c>
      <c r="O746" s="14"/>
      <c r="P746" s="14" t="e">
        <f t="shared" si="107"/>
        <v>#REF!</v>
      </c>
      <c r="Q746" s="14">
        <f t="shared" si="108"/>
        <v>39</v>
      </c>
      <c r="R746" s="14">
        <f t="shared" si="109"/>
        <v>48</v>
      </c>
      <c r="S746" s="14">
        <f t="shared" si="110"/>
        <v>0</v>
      </c>
      <c r="T746" s="15" t="e">
        <f t="shared" si="111"/>
        <v>#REF!</v>
      </c>
    </row>
    <row r="747" spans="1:20" ht="16.5">
      <c r="A747" s="3" t="s">
        <v>2447</v>
      </c>
      <c r="B747" s="3" t="s">
        <v>955</v>
      </c>
      <c r="C747" s="3" t="s">
        <v>1326</v>
      </c>
      <c r="D747" s="3" t="s">
        <v>2448</v>
      </c>
      <c r="E747" s="3" t="s">
        <v>27</v>
      </c>
      <c r="F747" s="4">
        <v>1</v>
      </c>
      <c r="G747" s="17" t="e">
        <f t="shared" si="112"/>
        <v>#REF!</v>
      </c>
      <c r="H747" s="20" t="e">
        <f t="shared" si="104"/>
        <v>#REF!</v>
      </c>
      <c r="I747" s="30"/>
      <c r="K747" s="16">
        <v>150</v>
      </c>
      <c r="L747" s="14" t="e">
        <f t="shared" si="105"/>
        <v>#REF!</v>
      </c>
      <c r="M747" s="14">
        <v>1706</v>
      </c>
      <c r="N747" s="14" t="e">
        <f t="shared" si="106"/>
        <v>#REF!</v>
      </c>
      <c r="O747" s="14"/>
      <c r="P747" s="14" t="e">
        <f t="shared" si="107"/>
        <v>#REF!</v>
      </c>
      <c r="Q747" s="14">
        <f t="shared" si="108"/>
        <v>150</v>
      </c>
      <c r="R747" s="14">
        <f t="shared" si="109"/>
        <v>1706</v>
      </c>
      <c r="S747" s="14">
        <f t="shared" si="110"/>
        <v>0</v>
      </c>
      <c r="T747" s="15" t="e">
        <f t="shared" si="111"/>
        <v>#REF!</v>
      </c>
    </row>
    <row r="748" spans="1:20" ht="16.5">
      <c r="A748" s="3" t="s">
        <v>2449</v>
      </c>
      <c r="B748" s="3" t="s">
        <v>2450</v>
      </c>
      <c r="C748" s="3" t="s">
        <v>1326</v>
      </c>
      <c r="D748" s="3" t="s">
        <v>2451</v>
      </c>
      <c r="E748" s="3" t="s">
        <v>27</v>
      </c>
      <c r="F748" s="4">
        <v>4</v>
      </c>
      <c r="G748" s="17" t="e">
        <f t="shared" si="112"/>
        <v>#REF!</v>
      </c>
      <c r="H748" s="20" t="e">
        <f t="shared" si="104"/>
        <v>#REF!</v>
      </c>
      <c r="I748" s="30"/>
      <c r="K748" s="16">
        <v>50</v>
      </c>
      <c r="L748" s="14" t="e">
        <f t="shared" si="105"/>
        <v>#REF!</v>
      </c>
      <c r="M748" s="14">
        <v>270</v>
      </c>
      <c r="N748" s="14" t="e">
        <f t="shared" si="106"/>
        <v>#REF!</v>
      </c>
      <c r="O748" s="14"/>
      <c r="P748" s="14" t="e">
        <f t="shared" si="107"/>
        <v>#REF!</v>
      </c>
      <c r="Q748" s="14">
        <f t="shared" si="108"/>
        <v>200</v>
      </c>
      <c r="R748" s="14">
        <f t="shared" si="109"/>
        <v>1080</v>
      </c>
      <c r="S748" s="14">
        <f t="shared" si="110"/>
        <v>0</v>
      </c>
      <c r="T748" s="15" t="e">
        <f t="shared" si="111"/>
        <v>#REF!</v>
      </c>
    </row>
    <row r="749" spans="1:20" ht="16.5">
      <c r="A749" s="3" t="s">
        <v>2452</v>
      </c>
      <c r="B749" s="3" t="s">
        <v>2453</v>
      </c>
      <c r="C749" s="3" t="s">
        <v>1326</v>
      </c>
      <c r="D749" s="3" t="s">
        <v>2454</v>
      </c>
      <c r="E749" s="3" t="s">
        <v>27</v>
      </c>
      <c r="F749" s="4">
        <v>4</v>
      </c>
      <c r="G749" s="17" t="e">
        <f t="shared" si="112"/>
        <v>#REF!</v>
      </c>
      <c r="H749" s="20" t="e">
        <f t="shared" si="104"/>
        <v>#REF!</v>
      </c>
      <c r="I749" s="30"/>
      <c r="K749" s="16">
        <v>50</v>
      </c>
      <c r="L749" s="14" t="e">
        <f t="shared" si="105"/>
        <v>#REF!</v>
      </c>
      <c r="M749" s="14">
        <v>270</v>
      </c>
      <c r="N749" s="14" t="e">
        <f t="shared" si="106"/>
        <v>#REF!</v>
      </c>
      <c r="O749" s="14"/>
      <c r="P749" s="14" t="e">
        <f t="shared" si="107"/>
        <v>#REF!</v>
      </c>
      <c r="Q749" s="14">
        <f t="shared" si="108"/>
        <v>200</v>
      </c>
      <c r="R749" s="14">
        <f t="shared" si="109"/>
        <v>1080</v>
      </c>
      <c r="S749" s="14">
        <f t="shared" si="110"/>
        <v>0</v>
      </c>
      <c r="T749" s="15" t="e">
        <f t="shared" si="111"/>
        <v>#REF!</v>
      </c>
    </row>
    <row r="750" spans="1:20" ht="33">
      <c r="A750" s="3" t="s">
        <v>2455</v>
      </c>
      <c r="B750" s="3" t="s">
        <v>2456</v>
      </c>
      <c r="C750" s="3" t="s">
        <v>1326</v>
      </c>
      <c r="D750" s="3" t="s">
        <v>2457</v>
      </c>
      <c r="E750" s="3" t="s">
        <v>27</v>
      </c>
      <c r="F750" s="4">
        <v>1</v>
      </c>
      <c r="G750" s="17" t="e">
        <f t="shared" si="112"/>
        <v>#REF!</v>
      </c>
      <c r="H750" s="20" t="e">
        <f t="shared" si="104"/>
        <v>#REF!</v>
      </c>
      <c r="I750" s="30"/>
      <c r="K750" s="16">
        <v>50</v>
      </c>
      <c r="L750" s="14" t="e">
        <f t="shared" si="105"/>
        <v>#REF!</v>
      </c>
      <c r="M750" s="14">
        <v>307</v>
      </c>
      <c r="N750" s="14" t="e">
        <f t="shared" si="106"/>
        <v>#REF!</v>
      </c>
      <c r="O750" s="14"/>
      <c r="P750" s="14" t="e">
        <f t="shared" si="107"/>
        <v>#REF!</v>
      </c>
      <c r="Q750" s="14">
        <f t="shared" si="108"/>
        <v>50</v>
      </c>
      <c r="R750" s="14">
        <f t="shared" si="109"/>
        <v>307</v>
      </c>
      <c r="S750" s="14">
        <f t="shared" si="110"/>
        <v>0</v>
      </c>
      <c r="T750" s="15" t="e">
        <f t="shared" si="111"/>
        <v>#REF!</v>
      </c>
    </row>
    <row r="751" spans="1:20" ht="33">
      <c r="A751" s="3" t="s">
        <v>2458</v>
      </c>
      <c r="B751" s="3" t="s">
        <v>2456</v>
      </c>
      <c r="C751" s="3" t="s">
        <v>1326</v>
      </c>
      <c r="D751" s="3" t="s">
        <v>2459</v>
      </c>
      <c r="E751" s="3" t="s">
        <v>27</v>
      </c>
      <c r="F751" s="4">
        <v>1</v>
      </c>
      <c r="G751" s="17" t="e">
        <f t="shared" si="112"/>
        <v>#REF!</v>
      </c>
      <c r="H751" s="20" t="e">
        <f t="shared" si="104"/>
        <v>#REF!</v>
      </c>
      <c r="I751" s="30"/>
      <c r="K751" s="16">
        <v>50</v>
      </c>
      <c r="L751" s="14" t="e">
        <f t="shared" si="105"/>
        <v>#REF!</v>
      </c>
      <c r="M751" s="14">
        <v>307</v>
      </c>
      <c r="N751" s="14" t="e">
        <f t="shared" si="106"/>
        <v>#REF!</v>
      </c>
      <c r="O751" s="14"/>
      <c r="P751" s="14" t="e">
        <f t="shared" si="107"/>
        <v>#REF!</v>
      </c>
      <c r="Q751" s="14">
        <f t="shared" si="108"/>
        <v>50</v>
      </c>
      <c r="R751" s="14">
        <f t="shared" si="109"/>
        <v>307</v>
      </c>
      <c r="S751" s="14">
        <f t="shared" si="110"/>
        <v>0</v>
      </c>
      <c r="T751" s="15" t="e">
        <f t="shared" si="111"/>
        <v>#REF!</v>
      </c>
    </row>
    <row r="752" spans="1:20" ht="33">
      <c r="A752" s="3" t="s">
        <v>2460</v>
      </c>
      <c r="B752" s="3" t="s">
        <v>2456</v>
      </c>
      <c r="C752" s="3" t="s">
        <v>1326</v>
      </c>
      <c r="D752" s="3" t="s">
        <v>2461</v>
      </c>
      <c r="E752" s="3" t="s">
        <v>27</v>
      </c>
      <c r="F752" s="4">
        <v>2</v>
      </c>
      <c r="G752" s="17" t="e">
        <f t="shared" si="112"/>
        <v>#REF!</v>
      </c>
      <c r="H752" s="20" t="e">
        <f t="shared" si="104"/>
        <v>#REF!</v>
      </c>
      <c r="I752" s="30"/>
      <c r="K752" s="16">
        <v>50</v>
      </c>
      <c r="L752" s="14" t="e">
        <f t="shared" si="105"/>
        <v>#REF!</v>
      </c>
      <c r="M752" s="14">
        <v>307</v>
      </c>
      <c r="N752" s="14" t="e">
        <f t="shared" si="106"/>
        <v>#REF!</v>
      </c>
      <c r="O752" s="14"/>
      <c r="P752" s="14" t="e">
        <f t="shared" si="107"/>
        <v>#REF!</v>
      </c>
      <c r="Q752" s="14">
        <f t="shared" si="108"/>
        <v>100</v>
      </c>
      <c r="R752" s="14">
        <f t="shared" si="109"/>
        <v>614</v>
      </c>
      <c r="S752" s="14">
        <f t="shared" si="110"/>
        <v>0</v>
      </c>
      <c r="T752" s="15" t="e">
        <f t="shared" si="111"/>
        <v>#REF!</v>
      </c>
    </row>
    <row r="753" spans="1:20" ht="33">
      <c r="A753" s="3" t="s">
        <v>2462</v>
      </c>
      <c r="B753" s="3" t="s">
        <v>1810</v>
      </c>
      <c r="C753" s="3" t="s">
        <v>1326</v>
      </c>
      <c r="D753" s="3" t="s">
        <v>1811</v>
      </c>
      <c r="E753" s="3" t="s">
        <v>27</v>
      </c>
      <c r="F753" s="4">
        <v>2</v>
      </c>
      <c r="G753" s="17" t="e">
        <f t="shared" si="112"/>
        <v>#REF!</v>
      </c>
      <c r="H753" s="20" t="e">
        <f t="shared" si="104"/>
        <v>#REF!</v>
      </c>
      <c r="I753" s="30"/>
      <c r="K753" s="16">
        <v>250</v>
      </c>
      <c r="L753" s="14" t="e">
        <f t="shared" si="105"/>
        <v>#REF!</v>
      </c>
      <c r="M753" s="14"/>
      <c r="N753" s="14" t="e">
        <f t="shared" si="106"/>
        <v>#REF!</v>
      </c>
      <c r="O753" s="14"/>
      <c r="P753" s="14" t="e">
        <f t="shared" si="107"/>
        <v>#REF!</v>
      </c>
      <c r="Q753" s="14">
        <f t="shared" si="108"/>
        <v>500</v>
      </c>
      <c r="R753" s="14">
        <f t="shared" si="109"/>
        <v>0</v>
      </c>
      <c r="S753" s="14">
        <f t="shared" si="110"/>
        <v>0</v>
      </c>
      <c r="T753" s="15" t="e">
        <f t="shared" si="111"/>
        <v>#REF!</v>
      </c>
    </row>
    <row r="754" spans="1:20" ht="33">
      <c r="A754" s="3" t="s">
        <v>2463</v>
      </c>
      <c r="B754" s="3" t="s">
        <v>2464</v>
      </c>
      <c r="C754" s="3" t="s">
        <v>1326</v>
      </c>
      <c r="D754" s="3" t="s">
        <v>2465</v>
      </c>
      <c r="E754" s="3" t="s">
        <v>30</v>
      </c>
      <c r="F754" s="4">
        <v>2</v>
      </c>
      <c r="G754" s="17" t="e">
        <f t="shared" si="112"/>
        <v>#REF!</v>
      </c>
      <c r="H754" s="20" t="e">
        <f t="shared" si="104"/>
        <v>#REF!</v>
      </c>
      <c r="I754" s="30"/>
      <c r="K754" s="16">
        <v>150</v>
      </c>
      <c r="L754" s="14" t="e">
        <f t="shared" si="105"/>
        <v>#REF!</v>
      </c>
      <c r="M754" s="14"/>
      <c r="N754" s="14" t="e">
        <f t="shared" si="106"/>
        <v>#REF!</v>
      </c>
      <c r="O754" s="14"/>
      <c r="P754" s="14" t="e">
        <f t="shared" si="107"/>
        <v>#REF!</v>
      </c>
      <c r="Q754" s="14">
        <f t="shared" si="108"/>
        <v>300</v>
      </c>
      <c r="R754" s="14">
        <f t="shared" si="109"/>
        <v>0</v>
      </c>
      <c r="S754" s="14">
        <f t="shared" si="110"/>
        <v>0</v>
      </c>
      <c r="T754" s="15" t="e">
        <f t="shared" si="111"/>
        <v>#REF!</v>
      </c>
    </row>
    <row r="755" spans="1:20" ht="28.5">
      <c r="A755" s="6"/>
      <c r="B755" s="6"/>
      <c r="C755" s="6"/>
      <c r="D755" s="6" t="s">
        <v>2466</v>
      </c>
      <c r="E755" s="6"/>
      <c r="F755" s="6"/>
      <c r="G755" s="6"/>
      <c r="H755" s="21" t="e">
        <f>SUBTOTAL(9,H741:H754)</f>
        <v>#REF!</v>
      </c>
      <c r="I755" s="31"/>
      <c r="K755" s="16"/>
      <c r="L755" s="14" t="e">
        <f t="shared" si="105"/>
        <v>#REF!</v>
      </c>
      <c r="M755" s="14"/>
      <c r="N755" s="14" t="e">
        <f t="shared" si="106"/>
        <v>#REF!</v>
      </c>
      <c r="O755" s="14"/>
      <c r="P755" s="14" t="e">
        <f t="shared" si="107"/>
        <v>#REF!</v>
      </c>
      <c r="Q755" s="14">
        <f t="shared" si="108"/>
        <v>0</v>
      </c>
      <c r="R755" s="14">
        <f t="shared" si="109"/>
        <v>0</v>
      </c>
      <c r="S755" s="14">
        <f t="shared" si="110"/>
        <v>0</v>
      </c>
      <c r="T755" s="15" t="e">
        <f t="shared" si="111"/>
        <v>#REF!</v>
      </c>
    </row>
    <row r="756" spans="1:20">
      <c r="A756" s="2" t="s">
        <v>220</v>
      </c>
      <c r="B756" s="2"/>
      <c r="C756" s="2"/>
      <c r="D756" s="2" t="s">
        <v>2467</v>
      </c>
      <c r="E756" s="2"/>
      <c r="F756" s="2"/>
      <c r="G756" s="2"/>
      <c r="H756" s="19"/>
      <c r="I756" s="29"/>
      <c r="K756" s="16"/>
      <c r="L756" s="14" t="e">
        <f t="shared" si="105"/>
        <v>#REF!</v>
      </c>
      <c r="M756" s="14"/>
      <c r="N756" s="14" t="e">
        <f t="shared" si="106"/>
        <v>#REF!</v>
      </c>
      <c r="O756" s="14"/>
      <c r="P756" s="14" t="e">
        <f t="shared" si="107"/>
        <v>#REF!</v>
      </c>
      <c r="Q756" s="14">
        <f t="shared" si="108"/>
        <v>0</v>
      </c>
      <c r="R756" s="14">
        <f t="shared" si="109"/>
        <v>0</v>
      </c>
      <c r="S756" s="14">
        <f t="shared" si="110"/>
        <v>0</v>
      </c>
      <c r="T756" s="15" t="e">
        <f t="shared" si="111"/>
        <v>#REF!</v>
      </c>
    </row>
    <row r="757" spans="1:20" ht="33">
      <c r="A757" s="3" t="s">
        <v>2468</v>
      </c>
      <c r="B757" s="3" t="s">
        <v>1356</v>
      </c>
      <c r="C757" s="3" t="s">
        <v>1326</v>
      </c>
      <c r="D757" s="3" t="s">
        <v>1357</v>
      </c>
      <c r="E757" s="3" t="s">
        <v>46</v>
      </c>
      <c r="F757" s="4">
        <v>4.8</v>
      </c>
      <c r="G757" s="17" t="e">
        <f t="shared" si="112"/>
        <v>#REF!</v>
      </c>
      <c r="H757" s="20" t="e">
        <f t="shared" si="104"/>
        <v>#REF!</v>
      </c>
      <c r="I757" s="30"/>
      <c r="K757" s="16">
        <v>80</v>
      </c>
      <c r="L757" s="14" t="e">
        <f t="shared" si="105"/>
        <v>#REF!</v>
      </c>
      <c r="M757" s="14"/>
      <c r="N757" s="14" t="e">
        <f t="shared" si="106"/>
        <v>#REF!</v>
      </c>
      <c r="O757" s="14"/>
      <c r="P757" s="14" t="e">
        <f t="shared" si="107"/>
        <v>#REF!</v>
      </c>
      <c r="Q757" s="14">
        <f t="shared" si="108"/>
        <v>384</v>
      </c>
      <c r="R757" s="14">
        <f t="shared" si="109"/>
        <v>0</v>
      </c>
      <c r="S757" s="14">
        <f t="shared" si="110"/>
        <v>0</v>
      </c>
      <c r="T757" s="15" t="e">
        <f t="shared" si="111"/>
        <v>#REF!</v>
      </c>
    </row>
    <row r="758" spans="1:20" ht="33">
      <c r="A758" s="3" t="s">
        <v>2469</v>
      </c>
      <c r="B758" s="3" t="s">
        <v>1278</v>
      </c>
      <c r="C758" s="3" t="s">
        <v>1358</v>
      </c>
      <c r="D758" s="3" t="s">
        <v>1359</v>
      </c>
      <c r="E758" s="3" t="s">
        <v>25</v>
      </c>
      <c r="F758" s="4">
        <v>15</v>
      </c>
      <c r="G758" s="17" t="e">
        <f t="shared" si="112"/>
        <v>#REF!</v>
      </c>
      <c r="H758" s="20" t="e">
        <f t="shared" si="104"/>
        <v>#REF!</v>
      </c>
      <c r="I758" s="30"/>
      <c r="K758" s="16">
        <v>10</v>
      </c>
      <c r="L758" s="14" t="e">
        <f t="shared" si="105"/>
        <v>#REF!</v>
      </c>
      <c r="M758" s="14"/>
      <c r="N758" s="14" t="e">
        <f t="shared" si="106"/>
        <v>#REF!</v>
      </c>
      <c r="O758" s="14"/>
      <c r="P758" s="14" t="e">
        <f t="shared" si="107"/>
        <v>#REF!</v>
      </c>
      <c r="Q758" s="14">
        <f t="shared" si="108"/>
        <v>150</v>
      </c>
      <c r="R758" s="14">
        <f t="shared" si="109"/>
        <v>0</v>
      </c>
      <c r="S758" s="14">
        <f t="shared" si="110"/>
        <v>0</v>
      </c>
      <c r="T758" s="15" t="e">
        <f t="shared" si="111"/>
        <v>#REF!</v>
      </c>
    </row>
    <row r="759" spans="1:20" ht="33">
      <c r="A759" s="3" t="s">
        <v>2470</v>
      </c>
      <c r="B759" s="3" t="s">
        <v>1236</v>
      </c>
      <c r="C759" s="3" t="s">
        <v>1326</v>
      </c>
      <c r="D759" s="3" t="s">
        <v>2376</v>
      </c>
      <c r="E759" s="3" t="s">
        <v>25</v>
      </c>
      <c r="F759" s="4">
        <v>15</v>
      </c>
      <c r="G759" s="17" t="e">
        <f t="shared" si="112"/>
        <v>#REF!</v>
      </c>
      <c r="H759" s="20" t="e">
        <f t="shared" si="104"/>
        <v>#REF!</v>
      </c>
      <c r="I759" s="30"/>
      <c r="K759" s="16">
        <v>8</v>
      </c>
      <c r="L759" s="14" t="e">
        <f t="shared" si="105"/>
        <v>#REF!</v>
      </c>
      <c r="M759" s="14">
        <v>6.5</v>
      </c>
      <c r="N759" s="14" t="e">
        <f t="shared" si="106"/>
        <v>#REF!</v>
      </c>
      <c r="O759" s="14"/>
      <c r="P759" s="14" t="e">
        <f t="shared" si="107"/>
        <v>#REF!</v>
      </c>
      <c r="Q759" s="14">
        <f t="shared" si="108"/>
        <v>120</v>
      </c>
      <c r="R759" s="14">
        <f t="shared" si="109"/>
        <v>97.5</v>
      </c>
      <c r="S759" s="14">
        <f t="shared" si="110"/>
        <v>0</v>
      </c>
      <c r="T759" s="15" t="e">
        <f t="shared" si="111"/>
        <v>#REF!</v>
      </c>
    </row>
    <row r="760" spans="1:20" ht="33">
      <c r="A760" s="3" t="s">
        <v>2471</v>
      </c>
      <c r="B760" s="3" t="s">
        <v>1367</v>
      </c>
      <c r="C760" s="3" t="s">
        <v>1326</v>
      </c>
      <c r="D760" s="3" t="s">
        <v>1368</v>
      </c>
      <c r="E760" s="3" t="s">
        <v>46</v>
      </c>
      <c r="F760" s="4">
        <v>3.6</v>
      </c>
      <c r="G760" s="17" t="e">
        <f t="shared" si="112"/>
        <v>#REF!</v>
      </c>
      <c r="H760" s="20" t="e">
        <f t="shared" si="104"/>
        <v>#REF!</v>
      </c>
      <c r="I760" s="30"/>
      <c r="K760" s="16">
        <v>10</v>
      </c>
      <c r="L760" s="14" t="e">
        <f t="shared" si="105"/>
        <v>#REF!</v>
      </c>
      <c r="M760" s="14"/>
      <c r="N760" s="14" t="e">
        <f t="shared" si="106"/>
        <v>#REF!</v>
      </c>
      <c r="O760" s="14"/>
      <c r="P760" s="14" t="e">
        <f t="shared" si="107"/>
        <v>#REF!</v>
      </c>
      <c r="Q760" s="14">
        <f t="shared" si="108"/>
        <v>36</v>
      </c>
      <c r="R760" s="14">
        <f t="shared" si="109"/>
        <v>0</v>
      </c>
      <c r="S760" s="14">
        <f t="shared" si="110"/>
        <v>0</v>
      </c>
      <c r="T760" s="15" t="e">
        <f t="shared" si="111"/>
        <v>#REF!</v>
      </c>
    </row>
    <row r="761" spans="1:20" ht="33">
      <c r="A761" s="3" t="s">
        <v>2472</v>
      </c>
      <c r="B761" s="3" t="s">
        <v>1363</v>
      </c>
      <c r="C761" s="3" t="s">
        <v>1326</v>
      </c>
      <c r="D761" s="3" t="s">
        <v>2473</v>
      </c>
      <c r="E761" s="3" t="s">
        <v>25</v>
      </c>
      <c r="F761" s="4">
        <v>15</v>
      </c>
      <c r="G761" s="17" t="e">
        <f t="shared" si="112"/>
        <v>#REF!</v>
      </c>
      <c r="H761" s="20" t="e">
        <f t="shared" si="104"/>
        <v>#REF!</v>
      </c>
      <c r="I761" s="30"/>
      <c r="K761" s="16">
        <v>5</v>
      </c>
      <c r="L761" s="14" t="e">
        <f t="shared" si="105"/>
        <v>#REF!</v>
      </c>
      <c r="M761" s="14">
        <v>2.5</v>
      </c>
      <c r="N761" s="14" t="e">
        <f t="shared" si="106"/>
        <v>#REF!</v>
      </c>
      <c r="O761" s="14"/>
      <c r="P761" s="14" t="e">
        <f t="shared" si="107"/>
        <v>#REF!</v>
      </c>
      <c r="Q761" s="14">
        <f t="shared" si="108"/>
        <v>75</v>
      </c>
      <c r="R761" s="14">
        <f t="shared" si="109"/>
        <v>37.5</v>
      </c>
      <c r="S761" s="14">
        <f t="shared" si="110"/>
        <v>0</v>
      </c>
      <c r="T761" s="15" t="e">
        <f t="shared" si="111"/>
        <v>#REF!</v>
      </c>
    </row>
    <row r="762" spans="1:20" ht="16.5">
      <c r="A762" s="3" t="s">
        <v>2474</v>
      </c>
      <c r="B762" s="3" t="s">
        <v>1518</v>
      </c>
      <c r="C762" s="3" t="s">
        <v>1326</v>
      </c>
      <c r="D762" s="3" t="s">
        <v>2475</v>
      </c>
      <c r="E762" s="3" t="s">
        <v>25</v>
      </c>
      <c r="F762" s="4">
        <v>25</v>
      </c>
      <c r="G762" s="17" t="e">
        <f t="shared" si="112"/>
        <v>#REF!</v>
      </c>
      <c r="H762" s="20" t="e">
        <f t="shared" si="104"/>
        <v>#REF!</v>
      </c>
      <c r="I762" s="30"/>
      <c r="K762" s="16">
        <v>3</v>
      </c>
      <c r="L762" s="14" t="e">
        <f t="shared" si="105"/>
        <v>#REF!</v>
      </c>
      <c r="M762" s="14">
        <v>2.5</v>
      </c>
      <c r="N762" s="14" t="e">
        <f t="shared" si="106"/>
        <v>#REF!</v>
      </c>
      <c r="O762" s="14"/>
      <c r="P762" s="14" t="e">
        <f t="shared" si="107"/>
        <v>#REF!</v>
      </c>
      <c r="Q762" s="14">
        <f t="shared" si="108"/>
        <v>75</v>
      </c>
      <c r="R762" s="14">
        <f t="shared" si="109"/>
        <v>62.5</v>
      </c>
      <c r="S762" s="14">
        <f t="shared" si="110"/>
        <v>0</v>
      </c>
      <c r="T762" s="15" t="e">
        <f t="shared" si="111"/>
        <v>#REF!</v>
      </c>
    </row>
    <row r="763" spans="1:20" ht="16.5">
      <c r="A763" s="3" t="s">
        <v>2476</v>
      </c>
      <c r="B763" s="3" t="s">
        <v>1371</v>
      </c>
      <c r="C763" s="3" t="s">
        <v>1326</v>
      </c>
      <c r="D763" s="3" t="s">
        <v>2477</v>
      </c>
      <c r="E763" s="3" t="s">
        <v>25</v>
      </c>
      <c r="F763" s="4">
        <v>25</v>
      </c>
      <c r="G763" s="17" t="e">
        <f t="shared" si="112"/>
        <v>#REF!</v>
      </c>
      <c r="H763" s="20" t="e">
        <f t="shared" si="104"/>
        <v>#REF!</v>
      </c>
      <c r="I763" s="30"/>
      <c r="K763" s="16">
        <v>3</v>
      </c>
      <c r="L763" s="14" t="e">
        <f t="shared" ref="L763:L776" si="113">K763+K763*$U$1</f>
        <v>#REF!</v>
      </c>
      <c r="M763" s="14">
        <v>2.5</v>
      </c>
      <c r="N763" s="14" t="e">
        <f t="shared" si="106"/>
        <v>#REF!</v>
      </c>
      <c r="O763" s="14"/>
      <c r="P763" s="14" t="e">
        <f t="shared" si="107"/>
        <v>#REF!</v>
      </c>
      <c r="Q763" s="14">
        <f t="shared" si="108"/>
        <v>75</v>
      </c>
      <c r="R763" s="14">
        <f t="shared" si="109"/>
        <v>62.5</v>
      </c>
      <c r="S763" s="14">
        <f t="shared" si="110"/>
        <v>0</v>
      </c>
      <c r="T763" s="15" t="e">
        <f t="shared" si="111"/>
        <v>#REF!</v>
      </c>
    </row>
    <row r="764" spans="1:20" ht="33">
      <c r="A764" s="3" t="s">
        <v>2478</v>
      </c>
      <c r="B764" s="3" t="s">
        <v>1373</v>
      </c>
      <c r="C764" s="3" t="s">
        <v>1326</v>
      </c>
      <c r="D764" s="3" t="s">
        <v>2479</v>
      </c>
      <c r="E764" s="3" t="s">
        <v>25</v>
      </c>
      <c r="F764" s="4">
        <v>50</v>
      </c>
      <c r="G764" s="17" t="e">
        <f t="shared" si="112"/>
        <v>#REF!</v>
      </c>
      <c r="H764" s="20" t="e">
        <f t="shared" si="104"/>
        <v>#REF!</v>
      </c>
      <c r="I764" s="30"/>
      <c r="K764" s="16">
        <v>3.5</v>
      </c>
      <c r="L764" s="14" t="e">
        <f t="shared" si="113"/>
        <v>#REF!</v>
      </c>
      <c r="M764" s="14">
        <v>2.5</v>
      </c>
      <c r="N764" s="14" t="e">
        <f t="shared" si="106"/>
        <v>#REF!</v>
      </c>
      <c r="O764" s="14"/>
      <c r="P764" s="14" t="e">
        <f t="shared" si="107"/>
        <v>#REF!</v>
      </c>
      <c r="Q764" s="14">
        <f t="shared" si="108"/>
        <v>175</v>
      </c>
      <c r="R764" s="14">
        <f t="shared" si="109"/>
        <v>125</v>
      </c>
      <c r="S764" s="14">
        <f t="shared" si="110"/>
        <v>0</v>
      </c>
      <c r="T764" s="15" t="e">
        <f t="shared" si="111"/>
        <v>#REF!</v>
      </c>
    </row>
    <row r="765" spans="1:20" ht="33">
      <c r="A765" s="3" t="s">
        <v>2480</v>
      </c>
      <c r="B765" s="3" t="s">
        <v>2481</v>
      </c>
      <c r="C765" s="3" t="s">
        <v>1326</v>
      </c>
      <c r="D765" s="3" t="s">
        <v>2482</v>
      </c>
      <c r="E765" s="3" t="s">
        <v>27</v>
      </c>
      <c r="F765" s="4">
        <v>1</v>
      </c>
      <c r="G765" s="17" t="e">
        <f t="shared" si="112"/>
        <v>#REF!</v>
      </c>
      <c r="H765" s="20" t="e">
        <f t="shared" si="104"/>
        <v>#REF!</v>
      </c>
      <c r="I765" s="30"/>
      <c r="K765" s="16">
        <v>12</v>
      </c>
      <c r="L765" s="14" t="e">
        <f t="shared" si="113"/>
        <v>#REF!</v>
      </c>
      <c r="M765" s="14">
        <v>12</v>
      </c>
      <c r="N765" s="14" t="e">
        <f t="shared" si="106"/>
        <v>#REF!</v>
      </c>
      <c r="O765" s="14"/>
      <c r="P765" s="14" t="e">
        <f t="shared" si="107"/>
        <v>#REF!</v>
      </c>
      <c r="Q765" s="14">
        <f t="shared" si="108"/>
        <v>12</v>
      </c>
      <c r="R765" s="14">
        <f t="shared" si="109"/>
        <v>12</v>
      </c>
      <c r="S765" s="14">
        <f t="shared" si="110"/>
        <v>0</v>
      </c>
      <c r="T765" s="15" t="e">
        <f t="shared" si="111"/>
        <v>#REF!</v>
      </c>
    </row>
    <row r="766" spans="1:20" ht="66">
      <c r="A766" s="3" t="s">
        <v>2483</v>
      </c>
      <c r="B766" s="3" t="s">
        <v>2294</v>
      </c>
      <c r="C766" s="3" t="s">
        <v>1462</v>
      </c>
      <c r="D766" s="3" t="s">
        <v>2484</v>
      </c>
      <c r="E766" s="3" t="s">
        <v>27</v>
      </c>
      <c r="F766" s="5">
        <v>1</v>
      </c>
      <c r="G766" s="17" t="e">
        <f t="shared" si="112"/>
        <v>#REF!</v>
      </c>
      <c r="H766" s="20" t="e">
        <f t="shared" si="104"/>
        <v>#REF!</v>
      </c>
      <c r="I766" s="30"/>
      <c r="K766" s="16">
        <v>350</v>
      </c>
      <c r="L766" s="14" t="e">
        <f t="shared" si="113"/>
        <v>#REF!</v>
      </c>
      <c r="M766" s="14">
        <v>1450</v>
      </c>
      <c r="N766" s="14" t="e">
        <f t="shared" si="106"/>
        <v>#REF!</v>
      </c>
      <c r="O766" s="14"/>
      <c r="P766" s="14" t="e">
        <f t="shared" si="107"/>
        <v>#REF!</v>
      </c>
      <c r="Q766" s="14">
        <f t="shared" si="108"/>
        <v>350</v>
      </c>
      <c r="R766" s="14">
        <f t="shared" si="109"/>
        <v>1450</v>
      </c>
      <c r="S766" s="14">
        <f t="shared" si="110"/>
        <v>0</v>
      </c>
      <c r="T766" s="15" t="e">
        <f t="shared" si="111"/>
        <v>#REF!</v>
      </c>
    </row>
    <row r="767" spans="1:20" ht="33">
      <c r="A767" s="3" t="s">
        <v>2485</v>
      </c>
      <c r="B767" s="3" t="s">
        <v>1387</v>
      </c>
      <c r="C767" s="3" t="s">
        <v>1326</v>
      </c>
      <c r="D767" s="3" t="s">
        <v>1388</v>
      </c>
      <c r="E767" s="3" t="s">
        <v>25</v>
      </c>
      <c r="F767" s="4">
        <v>30</v>
      </c>
      <c r="G767" s="17" t="e">
        <f t="shared" si="112"/>
        <v>#REF!</v>
      </c>
      <c r="H767" s="20" t="e">
        <f t="shared" si="104"/>
        <v>#REF!</v>
      </c>
      <c r="I767" s="30"/>
      <c r="K767" s="16">
        <v>3</v>
      </c>
      <c r="L767" s="14" t="e">
        <f t="shared" si="113"/>
        <v>#REF!</v>
      </c>
      <c r="M767" s="14">
        <v>2.5</v>
      </c>
      <c r="N767" s="14" t="e">
        <f t="shared" si="106"/>
        <v>#REF!</v>
      </c>
      <c r="O767" s="14"/>
      <c r="P767" s="14" t="e">
        <f t="shared" si="107"/>
        <v>#REF!</v>
      </c>
      <c r="Q767" s="14">
        <f t="shared" si="108"/>
        <v>90</v>
      </c>
      <c r="R767" s="14">
        <f t="shared" si="109"/>
        <v>75</v>
      </c>
      <c r="S767" s="14">
        <f t="shared" si="110"/>
        <v>0</v>
      </c>
      <c r="T767" s="15" t="e">
        <f t="shared" si="111"/>
        <v>#REF!</v>
      </c>
    </row>
    <row r="768" spans="1:20" ht="33">
      <c r="A768" s="3" t="s">
        <v>2486</v>
      </c>
      <c r="B768" s="3" t="s">
        <v>1363</v>
      </c>
      <c r="C768" s="3" t="s">
        <v>1326</v>
      </c>
      <c r="D768" s="3" t="s">
        <v>2487</v>
      </c>
      <c r="E768" s="3" t="s">
        <v>25</v>
      </c>
      <c r="F768" s="4">
        <v>30</v>
      </c>
      <c r="G768" s="17" t="e">
        <f t="shared" si="112"/>
        <v>#REF!</v>
      </c>
      <c r="H768" s="20" t="e">
        <f t="shared" si="104"/>
        <v>#REF!</v>
      </c>
      <c r="I768" s="30"/>
      <c r="K768" s="16">
        <v>3.5</v>
      </c>
      <c r="L768" s="14" t="e">
        <f t="shared" si="113"/>
        <v>#REF!</v>
      </c>
      <c r="M768" s="14">
        <v>3</v>
      </c>
      <c r="N768" s="14" t="e">
        <f t="shared" si="106"/>
        <v>#REF!</v>
      </c>
      <c r="O768" s="14"/>
      <c r="P768" s="14" t="e">
        <f t="shared" si="107"/>
        <v>#REF!</v>
      </c>
      <c r="Q768" s="14">
        <f t="shared" si="108"/>
        <v>105</v>
      </c>
      <c r="R768" s="14">
        <f t="shared" si="109"/>
        <v>90</v>
      </c>
      <c r="S768" s="14">
        <f t="shared" si="110"/>
        <v>0</v>
      </c>
      <c r="T768" s="15" t="e">
        <f t="shared" si="111"/>
        <v>#REF!</v>
      </c>
    </row>
    <row r="769" spans="1:20" ht="16.5">
      <c r="A769" s="3" t="s">
        <v>2488</v>
      </c>
      <c r="B769" s="3" t="s">
        <v>1518</v>
      </c>
      <c r="C769" s="3" t="s">
        <v>1326</v>
      </c>
      <c r="D769" s="3" t="s">
        <v>1519</v>
      </c>
      <c r="E769" s="3" t="s">
        <v>25</v>
      </c>
      <c r="F769" s="4">
        <v>90</v>
      </c>
      <c r="G769" s="17" t="e">
        <f t="shared" si="112"/>
        <v>#REF!</v>
      </c>
      <c r="H769" s="20" t="e">
        <f t="shared" si="104"/>
        <v>#REF!</v>
      </c>
      <c r="I769" s="30"/>
      <c r="K769" s="16">
        <v>3</v>
      </c>
      <c r="L769" s="14" t="e">
        <f t="shared" si="113"/>
        <v>#REF!</v>
      </c>
      <c r="M769" s="14">
        <v>2.5</v>
      </c>
      <c r="N769" s="14" t="e">
        <f t="shared" si="106"/>
        <v>#REF!</v>
      </c>
      <c r="O769" s="14"/>
      <c r="P769" s="14" t="e">
        <f t="shared" si="107"/>
        <v>#REF!</v>
      </c>
      <c r="Q769" s="14">
        <f t="shared" si="108"/>
        <v>270</v>
      </c>
      <c r="R769" s="14">
        <f t="shared" si="109"/>
        <v>225</v>
      </c>
      <c r="S769" s="14">
        <f t="shared" si="110"/>
        <v>0</v>
      </c>
      <c r="T769" s="15" t="e">
        <f t="shared" si="111"/>
        <v>#REF!</v>
      </c>
    </row>
    <row r="770" spans="1:20" ht="33">
      <c r="A770" s="3" t="s">
        <v>2489</v>
      </c>
      <c r="B770" s="3" t="s">
        <v>1371</v>
      </c>
      <c r="C770" s="3" t="s">
        <v>1326</v>
      </c>
      <c r="D770" s="3" t="s">
        <v>2490</v>
      </c>
      <c r="E770" s="3" t="s">
        <v>25</v>
      </c>
      <c r="F770" s="4">
        <v>90</v>
      </c>
      <c r="G770" s="17" t="e">
        <f t="shared" si="112"/>
        <v>#REF!</v>
      </c>
      <c r="H770" s="20" t="e">
        <f t="shared" si="104"/>
        <v>#REF!</v>
      </c>
      <c r="I770" s="30"/>
      <c r="K770" s="16">
        <v>3.5</v>
      </c>
      <c r="L770" s="14" t="e">
        <f t="shared" si="113"/>
        <v>#REF!</v>
      </c>
      <c r="M770" s="14">
        <v>3</v>
      </c>
      <c r="N770" s="14" t="e">
        <f t="shared" si="106"/>
        <v>#REF!</v>
      </c>
      <c r="O770" s="14"/>
      <c r="P770" s="14" t="e">
        <f t="shared" si="107"/>
        <v>#REF!</v>
      </c>
      <c r="Q770" s="14">
        <f t="shared" si="108"/>
        <v>315</v>
      </c>
      <c r="R770" s="14">
        <f t="shared" si="109"/>
        <v>270</v>
      </c>
      <c r="S770" s="14">
        <f t="shared" si="110"/>
        <v>0</v>
      </c>
      <c r="T770" s="15" t="e">
        <f t="shared" si="111"/>
        <v>#REF!</v>
      </c>
    </row>
    <row r="771" spans="1:20" ht="16.5">
      <c r="A771" s="3" t="s">
        <v>2491</v>
      </c>
      <c r="B771" s="3" t="s">
        <v>2492</v>
      </c>
      <c r="C771" s="3" t="s">
        <v>1326</v>
      </c>
      <c r="D771" s="3" t="s">
        <v>2493</v>
      </c>
      <c r="E771" s="3" t="s">
        <v>27</v>
      </c>
      <c r="F771" s="4">
        <v>1</v>
      </c>
      <c r="G771" s="17" t="e">
        <f t="shared" si="112"/>
        <v>#REF!</v>
      </c>
      <c r="H771" s="20" t="e">
        <f t="shared" si="104"/>
        <v>#REF!</v>
      </c>
      <c r="I771" s="30"/>
      <c r="K771" s="16">
        <v>250</v>
      </c>
      <c r="L771" s="14" t="e">
        <f t="shared" si="113"/>
        <v>#REF!</v>
      </c>
      <c r="M771" s="14">
        <v>12500</v>
      </c>
      <c r="N771" s="14" t="e">
        <f t="shared" si="106"/>
        <v>#REF!</v>
      </c>
      <c r="O771" s="14"/>
      <c r="P771" s="14" t="e">
        <f t="shared" si="107"/>
        <v>#REF!</v>
      </c>
      <c r="Q771" s="14">
        <f t="shared" si="108"/>
        <v>250</v>
      </c>
      <c r="R771" s="14">
        <f t="shared" si="109"/>
        <v>12500</v>
      </c>
      <c r="S771" s="14">
        <f t="shared" si="110"/>
        <v>0</v>
      </c>
      <c r="T771" s="15" t="e">
        <f t="shared" si="111"/>
        <v>#REF!</v>
      </c>
    </row>
    <row r="772" spans="1:20" ht="16.5">
      <c r="A772" s="3" t="s">
        <v>2494</v>
      </c>
      <c r="B772" s="3" t="s">
        <v>2495</v>
      </c>
      <c r="C772" s="3" t="s">
        <v>1326</v>
      </c>
      <c r="D772" s="3" t="s">
        <v>2496</v>
      </c>
      <c r="E772" s="3" t="s">
        <v>27</v>
      </c>
      <c r="F772" s="4">
        <v>1</v>
      </c>
      <c r="G772" s="17" t="e">
        <f t="shared" si="112"/>
        <v>#REF!</v>
      </c>
      <c r="H772" s="20" t="e">
        <f t="shared" si="104"/>
        <v>#REF!</v>
      </c>
      <c r="I772" s="30"/>
      <c r="K772" s="16">
        <v>50</v>
      </c>
      <c r="L772" s="14" t="e">
        <f t="shared" si="113"/>
        <v>#REF!</v>
      </c>
      <c r="M772" s="14">
        <v>45</v>
      </c>
      <c r="N772" s="14" t="e">
        <f t="shared" si="106"/>
        <v>#REF!</v>
      </c>
      <c r="O772" s="14"/>
      <c r="P772" s="14" t="e">
        <f t="shared" si="107"/>
        <v>#REF!</v>
      </c>
      <c r="Q772" s="14">
        <f t="shared" si="108"/>
        <v>50</v>
      </c>
      <c r="R772" s="14">
        <f t="shared" si="109"/>
        <v>45</v>
      </c>
      <c r="S772" s="14">
        <f t="shared" si="110"/>
        <v>0</v>
      </c>
      <c r="T772" s="15" t="e">
        <f t="shared" si="111"/>
        <v>#REF!</v>
      </c>
    </row>
    <row r="773" spans="1:20" ht="16.5">
      <c r="A773" s="3" t="s">
        <v>2497</v>
      </c>
      <c r="B773" s="3" t="s">
        <v>2498</v>
      </c>
      <c r="C773" s="3" t="s">
        <v>1326</v>
      </c>
      <c r="D773" s="3" t="s">
        <v>2499</v>
      </c>
      <c r="E773" s="3" t="s">
        <v>27</v>
      </c>
      <c r="F773" s="4">
        <v>1</v>
      </c>
      <c r="G773" s="17" t="e">
        <f t="shared" si="112"/>
        <v>#REF!</v>
      </c>
      <c r="H773" s="20" t="e">
        <f t="shared" ref="H773:H811" si="114">G773*F773</f>
        <v>#REF!</v>
      </c>
      <c r="I773" s="30"/>
      <c r="K773" s="16">
        <v>50</v>
      </c>
      <c r="L773" s="14" t="e">
        <f t="shared" si="113"/>
        <v>#REF!</v>
      </c>
      <c r="M773" s="14">
        <v>80</v>
      </c>
      <c r="N773" s="14" t="e">
        <f t="shared" ref="N773:N811" si="115">M773+M773*$U$1</f>
        <v>#REF!</v>
      </c>
      <c r="O773" s="14"/>
      <c r="P773" s="14" t="e">
        <f t="shared" ref="P773:P811" si="116">O773+O773*$U$1</f>
        <v>#REF!</v>
      </c>
      <c r="Q773" s="14">
        <f t="shared" ref="Q773:Q811" si="117">$F773*K773</f>
        <v>50</v>
      </c>
      <c r="R773" s="14">
        <f t="shared" ref="R773:R811" si="118">$F773*M773</f>
        <v>80</v>
      </c>
      <c r="S773" s="14">
        <f t="shared" ref="S773:S811" si="119">$F773*O773</f>
        <v>0</v>
      </c>
      <c r="T773" s="15" t="e">
        <f t="shared" ref="T773:T811" si="120">(Q773+R773+S773)+(Q773+R773+S773)*$U$1</f>
        <v>#REF!</v>
      </c>
    </row>
    <row r="774" spans="1:20" ht="16.5">
      <c r="A774" s="3" t="s">
        <v>2500</v>
      </c>
      <c r="B774" s="3" t="s">
        <v>680</v>
      </c>
      <c r="C774" s="3" t="s">
        <v>1326</v>
      </c>
      <c r="D774" s="3" t="s">
        <v>2501</v>
      </c>
      <c r="E774" s="3" t="s">
        <v>27</v>
      </c>
      <c r="F774" s="4">
        <v>2</v>
      </c>
      <c r="G774" s="17" t="e">
        <f t="shared" ref="G774:G811" si="121">L774+N774+P774</f>
        <v>#REF!</v>
      </c>
      <c r="H774" s="20" t="e">
        <f t="shared" si="114"/>
        <v>#REF!</v>
      </c>
      <c r="I774" s="30"/>
      <c r="K774" s="16">
        <v>80</v>
      </c>
      <c r="L774" s="14" t="e">
        <f t="shared" si="113"/>
        <v>#REF!</v>
      </c>
      <c r="M774" s="14">
        <v>850</v>
      </c>
      <c r="N774" s="14" t="e">
        <f t="shared" si="115"/>
        <v>#REF!</v>
      </c>
      <c r="O774" s="14"/>
      <c r="P774" s="14" t="e">
        <f t="shared" si="116"/>
        <v>#REF!</v>
      </c>
      <c r="Q774" s="14">
        <f t="shared" si="117"/>
        <v>160</v>
      </c>
      <c r="R774" s="14">
        <f t="shared" si="118"/>
        <v>1700</v>
      </c>
      <c r="S774" s="14">
        <f t="shared" si="119"/>
        <v>0</v>
      </c>
      <c r="T774" s="15" t="e">
        <f t="shared" si="120"/>
        <v>#REF!</v>
      </c>
    </row>
    <row r="775" spans="1:20" ht="33">
      <c r="A775" s="3" t="s">
        <v>2502</v>
      </c>
      <c r="B775" s="3" t="s">
        <v>2503</v>
      </c>
      <c r="C775" s="3" t="s">
        <v>1326</v>
      </c>
      <c r="D775" s="3" t="s">
        <v>2504</v>
      </c>
      <c r="E775" s="3" t="s">
        <v>27</v>
      </c>
      <c r="F775" s="4">
        <v>1</v>
      </c>
      <c r="G775" s="17" t="e">
        <f t="shared" si="121"/>
        <v>#REF!</v>
      </c>
      <c r="H775" s="20" t="e">
        <f t="shared" si="114"/>
        <v>#REF!</v>
      </c>
      <c r="I775" s="30"/>
      <c r="K775" s="16">
        <v>150</v>
      </c>
      <c r="L775" s="14" t="e">
        <f t="shared" si="113"/>
        <v>#REF!</v>
      </c>
      <c r="M775" s="14">
        <v>650</v>
      </c>
      <c r="N775" s="14" t="e">
        <f t="shared" si="115"/>
        <v>#REF!</v>
      </c>
      <c r="O775" s="14"/>
      <c r="P775" s="14" t="e">
        <f t="shared" si="116"/>
        <v>#REF!</v>
      </c>
      <c r="Q775" s="14">
        <f t="shared" si="117"/>
        <v>150</v>
      </c>
      <c r="R775" s="14">
        <f t="shared" si="118"/>
        <v>650</v>
      </c>
      <c r="S775" s="14">
        <f t="shared" si="119"/>
        <v>0</v>
      </c>
      <c r="T775" s="15" t="e">
        <f t="shared" si="120"/>
        <v>#REF!</v>
      </c>
    </row>
    <row r="776" spans="1:20" ht="16.5">
      <c r="A776" s="3" t="s">
        <v>2505</v>
      </c>
      <c r="B776" s="3" t="s">
        <v>2506</v>
      </c>
      <c r="C776" s="3" t="s">
        <v>1326</v>
      </c>
      <c r="D776" s="3" t="s">
        <v>2507</v>
      </c>
      <c r="E776" s="3" t="s">
        <v>30</v>
      </c>
      <c r="F776" s="4">
        <v>2</v>
      </c>
      <c r="G776" s="17" t="e">
        <f t="shared" si="121"/>
        <v>#REF!</v>
      </c>
      <c r="H776" s="20" t="e">
        <f t="shared" si="114"/>
        <v>#REF!</v>
      </c>
      <c r="I776" s="30"/>
      <c r="K776" s="16">
        <v>80</v>
      </c>
      <c r="L776" s="14" t="e">
        <f t="shared" si="113"/>
        <v>#REF!</v>
      </c>
      <c r="M776" s="14">
        <v>650</v>
      </c>
      <c r="N776" s="14" t="e">
        <f t="shared" si="115"/>
        <v>#REF!</v>
      </c>
      <c r="O776" s="14"/>
      <c r="P776" s="14" t="e">
        <f t="shared" si="116"/>
        <v>#REF!</v>
      </c>
      <c r="Q776" s="14">
        <f t="shared" si="117"/>
        <v>160</v>
      </c>
      <c r="R776" s="14">
        <f t="shared" si="118"/>
        <v>1300</v>
      </c>
      <c r="S776" s="14">
        <f t="shared" si="119"/>
        <v>0</v>
      </c>
      <c r="T776" s="15" t="e">
        <f t="shared" si="120"/>
        <v>#REF!</v>
      </c>
    </row>
    <row r="777" spans="1:20" ht="16.5">
      <c r="A777" s="3" t="s">
        <v>2508</v>
      </c>
      <c r="B777" s="3" t="s">
        <v>1471</v>
      </c>
      <c r="C777" s="3" t="s">
        <v>1326</v>
      </c>
      <c r="D777" s="3" t="s">
        <v>2509</v>
      </c>
      <c r="E777" s="3" t="s">
        <v>27</v>
      </c>
      <c r="F777" s="4">
        <v>2</v>
      </c>
      <c r="G777" s="17" t="e">
        <f t="shared" si="121"/>
        <v>#REF!</v>
      </c>
      <c r="H777" s="20" t="e">
        <f t="shared" si="114"/>
        <v>#REF!</v>
      </c>
      <c r="I777" s="30"/>
      <c r="K777" s="16">
        <v>350</v>
      </c>
      <c r="L777" s="14" t="e">
        <f t="shared" ref="L777:L811" si="122">K777+K777*$U$1</f>
        <v>#REF!</v>
      </c>
      <c r="M777" s="14">
        <v>450</v>
      </c>
      <c r="N777" s="14" t="e">
        <f t="shared" si="115"/>
        <v>#REF!</v>
      </c>
      <c r="O777" s="14"/>
      <c r="P777" s="14" t="e">
        <f t="shared" si="116"/>
        <v>#REF!</v>
      </c>
      <c r="Q777" s="14">
        <f t="shared" si="117"/>
        <v>700</v>
      </c>
      <c r="R777" s="14">
        <f t="shared" si="118"/>
        <v>900</v>
      </c>
      <c r="S777" s="14">
        <f t="shared" si="119"/>
        <v>0</v>
      </c>
      <c r="T777" s="15" t="e">
        <f t="shared" si="120"/>
        <v>#REF!</v>
      </c>
    </row>
    <row r="778" spans="1:20" ht="16.5">
      <c r="A778" s="3" t="s">
        <v>2510</v>
      </c>
      <c r="B778" s="3" t="s">
        <v>2321</v>
      </c>
      <c r="C778" s="3" t="s">
        <v>1326</v>
      </c>
      <c r="D778" s="3" t="s">
        <v>2322</v>
      </c>
      <c r="E778" s="3" t="s">
        <v>2323</v>
      </c>
      <c r="F778" s="4">
        <v>1</v>
      </c>
      <c r="G778" s="17" t="e">
        <f t="shared" si="121"/>
        <v>#REF!</v>
      </c>
      <c r="H778" s="20" t="e">
        <f t="shared" si="114"/>
        <v>#REF!</v>
      </c>
      <c r="I778" s="30"/>
      <c r="K778" s="16">
        <v>650</v>
      </c>
      <c r="L778" s="14" t="e">
        <f t="shared" si="122"/>
        <v>#REF!</v>
      </c>
      <c r="M778" s="14"/>
      <c r="N778" s="14" t="e">
        <f t="shared" si="115"/>
        <v>#REF!</v>
      </c>
      <c r="O778" s="14"/>
      <c r="P778" s="14" t="e">
        <f t="shared" si="116"/>
        <v>#REF!</v>
      </c>
      <c r="Q778" s="14">
        <f t="shared" si="117"/>
        <v>650</v>
      </c>
      <c r="R778" s="14">
        <f t="shared" si="118"/>
        <v>0</v>
      </c>
      <c r="S778" s="14">
        <f t="shared" si="119"/>
        <v>0</v>
      </c>
      <c r="T778" s="15" t="e">
        <f t="shared" si="120"/>
        <v>#REF!</v>
      </c>
    </row>
    <row r="779" spans="1:20" ht="33">
      <c r="A779" s="3" t="s">
        <v>2511</v>
      </c>
      <c r="B779" s="3" t="s">
        <v>1990</v>
      </c>
      <c r="C779" s="3" t="s">
        <v>1326</v>
      </c>
      <c r="D779" s="3" t="s">
        <v>1991</v>
      </c>
      <c r="E779" s="3" t="s">
        <v>1670</v>
      </c>
      <c r="F779" s="4">
        <v>1</v>
      </c>
      <c r="G779" s="17" t="e">
        <f t="shared" si="121"/>
        <v>#REF!</v>
      </c>
      <c r="H779" s="20" t="e">
        <f t="shared" si="114"/>
        <v>#REF!</v>
      </c>
      <c r="I779" s="30"/>
      <c r="K779" s="16">
        <v>20</v>
      </c>
      <c r="L779" s="14" t="e">
        <f t="shared" si="122"/>
        <v>#REF!</v>
      </c>
      <c r="M779" s="14"/>
      <c r="N779" s="14" t="e">
        <f t="shared" si="115"/>
        <v>#REF!</v>
      </c>
      <c r="O779" s="14"/>
      <c r="P779" s="14" t="e">
        <f t="shared" si="116"/>
        <v>#REF!</v>
      </c>
      <c r="Q779" s="14">
        <f t="shared" si="117"/>
        <v>20</v>
      </c>
      <c r="R779" s="14">
        <f t="shared" si="118"/>
        <v>0</v>
      </c>
      <c r="S779" s="14">
        <f t="shared" si="119"/>
        <v>0</v>
      </c>
      <c r="T779" s="15" t="e">
        <f t="shared" si="120"/>
        <v>#REF!</v>
      </c>
    </row>
    <row r="780" spans="1:20" ht="16.5">
      <c r="A780" s="3" t="s">
        <v>2512</v>
      </c>
      <c r="B780" s="3" t="s">
        <v>2253</v>
      </c>
      <c r="C780" s="3" t="s">
        <v>1326</v>
      </c>
      <c r="D780" s="3" t="s">
        <v>2513</v>
      </c>
      <c r="E780" s="3" t="s">
        <v>27</v>
      </c>
      <c r="F780" s="4">
        <v>1</v>
      </c>
      <c r="G780" s="17" t="e">
        <f t="shared" si="121"/>
        <v>#REF!</v>
      </c>
      <c r="H780" s="20" t="e">
        <f t="shared" si="114"/>
        <v>#REF!</v>
      </c>
      <c r="I780" s="30"/>
      <c r="K780" s="16"/>
      <c r="L780" s="14" t="e">
        <f t="shared" si="122"/>
        <v>#REF!</v>
      </c>
      <c r="M780" s="14">
        <v>350</v>
      </c>
      <c r="N780" s="14" t="e">
        <f t="shared" si="115"/>
        <v>#REF!</v>
      </c>
      <c r="O780" s="14"/>
      <c r="P780" s="14" t="e">
        <f t="shared" si="116"/>
        <v>#REF!</v>
      </c>
      <c r="Q780" s="14">
        <f t="shared" si="117"/>
        <v>0</v>
      </c>
      <c r="R780" s="14">
        <f t="shared" si="118"/>
        <v>350</v>
      </c>
      <c r="S780" s="14">
        <f t="shared" si="119"/>
        <v>0</v>
      </c>
      <c r="T780" s="15" t="e">
        <f t="shared" si="120"/>
        <v>#REF!</v>
      </c>
    </row>
    <row r="781" spans="1:20" ht="16.5">
      <c r="A781" s="3" t="s">
        <v>2514</v>
      </c>
      <c r="B781" s="3" t="s">
        <v>2107</v>
      </c>
      <c r="C781" s="3" t="s">
        <v>1326</v>
      </c>
      <c r="D781" s="3" t="s">
        <v>2108</v>
      </c>
      <c r="E781" s="3" t="s">
        <v>1670</v>
      </c>
      <c r="F781" s="4">
        <v>6</v>
      </c>
      <c r="G781" s="17" t="e">
        <f t="shared" si="121"/>
        <v>#REF!</v>
      </c>
      <c r="H781" s="20" t="e">
        <f t="shared" si="114"/>
        <v>#REF!</v>
      </c>
      <c r="I781" s="30"/>
      <c r="K781" s="16">
        <v>15</v>
      </c>
      <c r="L781" s="14" t="e">
        <f t="shared" si="122"/>
        <v>#REF!</v>
      </c>
      <c r="M781" s="14"/>
      <c r="N781" s="14" t="e">
        <f t="shared" si="115"/>
        <v>#REF!</v>
      </c>
      <c r="O781" s="14"/>
      <c r="P781" s="14" t="e">
        <f t="shared" si="116"/>
        <v>#REF!</v>
      </c>
      <c r="Q781" s="14">
        <f t="shared" si="117"/>
        <v>90</v>
      </c>
      <c r="R781" s="14">
        <f t="shared" si="118"/>
        <v>0</v>
      </c>
      <c r="S781" s="14">
        <f t="shared" si="119"/>
        <v>0</v>
      </c>
      <c r="T781" s="15" t="e">
        <f t="shared" si="120"/>
        <v>#REF!</v>
      </c>
    </row>
    <row r="782" spans="1:20" ht="33">
      <c r="A782" s="3" t="s">
        <v>2515</v>
      </c>
      <c r="B782" s="3" t="s">
        <v>2271</v>
      </c>
      <c r="C782" s="3" t="s">
        <v>1326</v>
      </c>
      <c r="D782" s="3" t="s">
        <v>2272</v>
      </c>
      <c r="E782" s="3" t="s">
        <v>30</v>
      </c>
      <c r="F782" s="4">
        <v>1</v>
      </c>
      <c r="G782" s="17" t="e">
        <f t="shared" si="121"/>
        <v>#REF!</v>
      </c>
      <c r="H782" s="20" t="e">
        <f t="shared" si="114"/>
        <v>#REF!</v>
      </c>
      <c r="I782" s="30"/>
      <c r="K782" s="16">
        <v>500</v>
      </c>
      <c r="L782" s="14" t="e">
        <f t="shared" si="122"/>
        <v>#REF!</v>
      </c>
      <c r="M782" s="14"/>
      <c r="N782" s="14" t="e">
        <f t="shared" si="115"/>
        <v>#REF!</v>
      </c>
      <c r="O782" s="14"/>
      <c r="P782" s="14" t="e">
        <f t="shared" si="116"/>
        <v>#REF!</v>
      </c>
      <c r="Q782" s="14">
        <f t="shared" si="117"/>
        <v>500</v>
      </c>
      <c r="R782" s="14">
        <f t="shared" si="118"/>
        <v>0</v>
      </c>
      <c r="S782" s="14">
        <f t="shared" si="119"/>
        <v>0</v>
      </c>
      <c r="T782" s="15" t="e">
        <f t="shared" si="120"/>
        <v>#REF!</v>
      </c>
    </row>
    <row r="783" spans="1:20" ht="33">
      <c r="A783" s="3" t="s">
        <v>2516</v>
      </c>
      <c r="B783" s="3" t="s">
        <v>2405</v>
      </c>
      <c r="C783" s="3" t="s">
        <v>1326</v>
      </c>
      <c r="D783" s="3" t="s">
        <v>2406</v>
      </c>
      <c r="E783" s="3" t="s">
        <v>30</v>
      </c>
      <c r="F783" s="4">
        <v>1</v>
      </c>
      <c r="G783" s="17" t="e">
        <f t="shared" si="121"/>
        <v>#REF!</v>
      </c>
      <c r="H783" s="20" t="e">
        <f t="shared" si="114"/>
        <v>#REF!</v>
      </c>
      <c r="I783" s="30"/>
      <c r="K783" s="16">
        <v>300</v>
      </c>
      <c r="L783" s="14" t="e">
        <f t="shared" si="122"/>
        <v>#REF!</v>
      </c>
      <c r="M783" s="14"/>
      <c r="N783" s="14" t="e">
        <f t="shared" si="115"/>
        <v>#REF!</v>
      </c>
      <c r="O783" s="14"/>
      <c r="P783" s="14" t="e">
        <f t="shared" si="116"/>
        <v>#REF!</v>
      </c>
      <c r="Q783" s="14">
        <f t="shared" si="117"/>
        <v>300</v>
      </c>
      <c r="R783" s="14">
        <f t="shared" si="118"/>
        <v>0</v>
      </c>
      <c r="S783" s="14">
        <f t="shared" si="119"/>
        <v>0</v>
      </c>
      <c r="T783" s="15" t="e">
        <f t="shared" si="120"/>
        <v>#REF!</v>
      </c>
    </row>
    <row r="784" spans="1:20" ht="28.5">
      <c r="A784" s="6"/>
      <c r="B784" s="6"/>
      <c r="C784" s="6"/>
      <c r="D784" s="6" t="s">
        <v>2517</v>
      </c>
      <c r="E784" s="6"/>
      <c r="F784" s="6"/>
      <c r="G784" s="6"/>
      <c r="H784" s="21" t="e">
        <f>SUBTOTAL(9,H757:H783)</f>
        <v>#REF!</v>
      </c>
      <c r="I784" s="31"/>
      <c r="K784" s="16"/>
      <c r="L784" s="14" t="e">
        <f t="shared" si="122"/>
        <v>#REF!</v>
      </c>
      <c r="M784" s="14"/>
      <c r="N784" s="14" t="e">
        <f t="shared" si="115"/>
        <v>#REF!</v>
      </c>
      <c r="O784" s="14"/>
      <c r="P784" s="14" t="e">
        <f t="shared" si="116"/>
        <v>#REF!</v>
      </c>
      <c r="Q784" s="14">
        <f t="shared" si="117"/>
        <v>0</v>
      </c>
      <c r="R784" s="14">
        <f t="shared" si="118"/>
        <v>0</v>
      </c>
      <c r="S784" s="14">
        <f t="shared" si="119"/>
        <v>0</v>
      </c>
      <c r="T784" s="15" t="e">
        <f t="shared" si="120"/>
        <v>#REF!</v>
      </c>
    </row>
    <row r="785" spans="1:20">
      <c r="A785" s="6"/>
      <c r="B785" s="6"/>
      <c r="C785" s="6"/>
      <c r="D785" s="6" t="s">
        <v>2518</v>
      </c>
      <c r="E785" s="6"/>
      <c r="F785" s="6"/>
      <c r="G785" s="6"/>
      <c r="H785" s="21"/>
      <c r="I785" s="31"/>
      <c r="K785" s="16"/>
      <c r="L785" s="14" t="e">
        <f t="shared" si="122"/>
        <v>#REF!</v>
      </c>
      <c r="M785" s="14"/>
      <c r="N785" s="14" t="e">
        <f t="shared" si="115"/>
        <v>#REF!</v>
      </c>
      <c r="O785" s="14"/>
      <c r="P785" s="14" t="e">
        <f t="shared" si="116"/>
        <v>#REF!</v>
      </c>
      <c r="Q785" s="14">
        <f t="shared" si="117"/>
        <v>0</v>
      </c>
      <c r="R785" s="14">
        <f t="shared" si="118"/>
        <v>0</v>
      </c>
      <c r="S785" s="14">
        <f t="shared" si="119"/>
        <v>0</v>
      </c>
      <c r="T785" s="15" t="e">
        <f t="shared" si="120"/>
        <v>#REF!</v>
      </c>
    </row>
    <row r="786" spans="1:20">
      <c r="A786" s="2" t="s">
        <v>11</v>
      </c>
      <c r="B786" s="2"/>
      <c r="C786" s="2"/>
      <c r="D786" s="2" t="s">
        <v>2519</v>
      </c>
      <c r="E786" s="2"/>
      <c r="F786" s="2"/>
      <c r="G786" s="2"/>
      <c r="H786" s="19"/>
      <c r="I786" s="29"/>
      <c r="K786" s="16"/>
      <c r="L786" s="14" t="e">
        <f t="shared" si="122"/>
        <v>#REF!</v>
      </c>
      <c r="M786" s="14"/>
      <c r="N786" s="14" t="e">
        <f t="shared" si="115"/>
        <v>#REF!</v>
      </c>
      <c r="O786" s="14"/>
      <c r="P786" s="14" t="e">
        <f t="shared" si="116"/>
        <v>#REF!</v>
      </c>
      <c r="Q786" s="14">
        <f t="shared" si="117"/>
        <v>0</v>
      </c>
      <c r="R786" s="14">
        <f t="shared" si="118"/>
        <v>0</v>
      </c>
      <c r="S786" s="14">
        <f t="shared" si="119"/>
        <v>0</v>
      </c>
      <c r="T786" s="15" t="e">
        <f t="shared" si="120"/>
        <v>#REF!</v>
      </c>
    </row>
    <row r="787" spans="1:20">
      <c r="A787" s="2" t="s">
        <v>124</v>
      </c>
      <c r="B787" s="2"/>
      <c r="C787" s="2"/>
      <c r="D787" s="2" t="s">
        <v>2520</v>
      </c>
      <c r="E787" s="2"/>
      <c r="F787" s="2"/>
      <c r="G787" s="2"/>
      <c r="H787" s="19"/>
      <c r="I787" s="29"/>
      <c r="K787" s="16"/>
      <c r="L787" s="14" t="e">
        <f t="shared" si="122"/>
        <v>#REF!</v>
      </c>
      <c r="M787" s="14"/>
      <c r="N787" s="14" t="e">
        <f t="shared" si="115"/>
        <v>#REF!</v>
      </c>
      <c r="O787" s="14"/>
      <c r="P787" s="14" t="e">
        <f t="shared" si="116"/>
        <v>#REF!</v>
      </c>
      <c r="Q787" s="14">
        <f t="shared" si="117"/>
        <v>0</v>
      </c>
      <c r="R787" s="14">
        <f t="shared" si="118"/>
        <v>0</v>
      </c>
      <c r="S787" s="14">
        <f t="shared" si="119"/>
        <v>0</v>
      </c>
      <c r="T787" s="15" t="e">
        <f t="shared" si="120"/>
        <v>#REF!</v>
      </c>
    </row>
    <row r="788" spans="1:20" ht="82.5">
      <c r="A788" s="3" t="s">
        <v>2521</v>
      </c>
      <c r="B788" s="3" t="s">
        <v>2522</v>
      </c>
      <c r="C788" s="3" t="s">
        <v>1326</v>
      </c>
      <c r="D788" s="3" t="s">
        <v>2523</v>
      </c>
      <c r="E788" s="3" t="s">
        <v>27</v>
      </c>
      <c r="F788" s="4">
        <v>1</v>
      </c>
      <c r="G788" s="17" t="e">
        <f t="shared" si="121"/>
        <v>#REF!</v>
      </c>
      <c r="H788" s="20" t="e">
        <f t="shared" si="114"/>
        <v>#REF!</v>
      </c>
      <c r="I788" s="30"/>
      <c r="K788" s="16">
        <v>3500</v>
      </c>
      <c r="L788" s="14" t="e">
        <f t="shared" si="122"/>
        <v>#REF!</v>
      </c>
      <c r="M788" s="14">
        <v>48000</v>
      </c>
      <c r="N788" s="14" t="e">
        <f t="shared" si="115"/>
        <v>#REF!</v>
      </c>
      <c r="O788" s="14"/>
      <c r="P788" s="14" t="e">
        <f t="shared" si="116"/>
        <v>#REF!</v>
      </c>
      <c r="Q788" s="14">
        <f t="shared" si="117"/>
        <v>3500</v>
      </c>
      <c r="R788" s="14">
        <f t="shared" si="118"/>
        <v>48000</v>
      </c>
      <c r="S788" s="14">
        <f t="shared" si="119"/>
        <v>0</v>
      </c>
      <c r="T788" s="15" t="e">
        <f t="shared" si="120"/>
        <v>#REF!</v>
      </c>
    </row>
    <row r="789" spans="1:20" ht="33">
      <c r="A789" s="3" t="s">
        <v>2524</v>
      </c>
      <c r="B789" s="3" t="s">
        <v>2503</v>
      </c>
      <c r="C789" s="3" t="s">
        <v>1326</v>
      </c>
      <c r="D789" s="3" t="s">
        <v>2525</v>
      </c>
      <c r="E789" s="3" t="s">
        <v>27</v>
      </c>
      <c r="F789" s="4">
        <v>1</v>
      </c>
      <c r="G789" s="17" t="e">
        <f t="shared" si="121"/>
        <v>#REF!</v>
      </c>
      <c r="H789" s="20" t="e">
        <f t="shared" si="114"/>
        <v>#REF!</v>
      </c>
      <c r="I789" s="30"/>
      <c r="K789" s="16"/>
      <c r="L789" s="14" t="e">
        <f t="shared" si="122"/>
        <v>#REF!</v>
      </c>
      <c r="M789" s="14">
        <v>2100</v>
      </c>
      <c r="N789" s="14" t="e">
        <f t="shared" si="115"/>
        <v>#REF!</v>
      </c>
      <c r="O789" s="14"/>
      <c r="P789" s="14" t="e">
        <f t="shared" si="116"/>
        <v>#REF!</v>
      </c>
      <c r="Q789" s="14">
        <f t="shared" si="117"/>
        <v>0</v>
      </c>
      <c r="R789" s="14">
        <f t="shared" si="118"/>
        <v>2100</v>
      </c>
      <c r="S789" s="14">
        <f t="shared" si="119"/>
        <v>0</v>
      </c>
      <c r="T789" s="15" t="e">
        <f t="shared" si="120"/>
        <v>#REF!</v>
      </c>
    </row>
    <row r="790" spans="1:20" ht="28.5">
      <c r="A790" s="6"/>
      <c r="B790" s="6"/>
      <c r="C790" s="6"/>
      <c r="D790" s="6" t="s">
        <v>2526</v>
      </c>
      <c r="E790" s="6"/>
      <c r="F790" s="6"/>
      <c r="G790" s="6"/>
      <c r="H790" s="21"/>
      <c r="I790" s="31"/>
      <c r="K790" s="16"/>
      <c r="L790" s="14" t="e">
        <f t="shared" si="122"/>
        <v>#REF!</v>
      </c>
      <c r="M790" s="14"/>
      <c r="N790" s="14" t="e">
        <f t="shared" si="115"/>
        <v>#REF!</v>
      </c>
      <c r="O790" s="14"/>
      <c r="P790" s="14" t="e">
        <f t="shared" si="116"/>
        <v>#REF!</v>
      </c>
      <c r="Q790" s="14">
        <f t="shared" si="117"/>
        <v>0</v>
      </c>
      <c r="R790" s="14">
        <f t="shared" si="118"/>
        <v>0</v>
      </c>
      <c r="S790" s="14">
        <f t="shared" si="119"/>
        <v>0</v>
      </c>
      <c r="T790" s="15" t="e">
        <f t="shared" si="120"/>
        <v>#REF!</v>
      </c>
    </row>
    <row r="791" spans="1:20">
      <c r="A791" s="2" t="s">
        <v>125</v>
      </c>
      <c r="B791" s="2"/>
      <c r="C791" s="2"/>
      <c r="D791" s="2" t="s">
        <v>2527</v>
      </c>
      <c r="E791" s="2"/>
      <c r="F791" s="2"/>
      <c r="G791" s="2"/>
      <c r="H791" s="19"/>
      <c r="I791" s="29"/>
      <c r="K791" s="16"/>
      <c r="L791" s="14" t="e">
        <f t="shared" si="122"/>
        <v>#REF!</v>
      </c>
      <c r="M791" s="14"/>
      <c r="N791" s="14" t="e">
        <f t="shared" si="115"/>
        <v>#REF!</v>
      </c>
      <c r="O791" s="14"/>
      <c r="P791" s="14" t="e">
        <f t="shared" si="116"/>
        <v>#REF!</v>
      </c>
      <c r="Q791" s="14">
        <f t="shared" si="117"/>
        <v>0</v>
      </c>
      <c r="R791" s="14">
        <f t="shared" si="118"/>
        <v>0</v>
      </c>
      <c r="S791" s="14">
        <f t="shared" si="119"/>
        <v>0</v>
      </c>
      <c r="T791" s="15" t="e">
        <f t="shared" si="120"/>
        <v>#REF!</v>
      </c>
    </row>
    <row r="792" spans="1:20" ht="33">
      <c r="A792" s="3" t="s">
        <v>2528</v>
      </c>
      <c r="B792" s="3" t="s">
        <v>1889</v>
      </c>
      <c r="C792" s="3" t="s">
        <v>1326</v>
      </c>
      <c r="D792" s="3" t="s">
        <v>2529</v>
      </c>
      <c r="E792" s="3" t="s">
        <v>30</v>
      </c>
      <c r="F792" s="4">
        <v>1</v>
      </c>
      <c r="G792" s="17" t="e">
        <f t="shared" si="121"/>
        <v>#REF!</v>
      </c>
      <c r="H792" s="20" t="e">
        <f t="shared" si="114"/>
        <v>#REF!</v>
      </c>
      <c r="I792" s="30"/>
      <c r="K792" s="16"/>
      <c r="L792" s="14" t="e">
        <f t="shared" si="122"/>
        <v>#REF!</v>
      </c>
      <c r="M792" s="14">
        <v>2500</v>
      </c>
      <c r="N792" s="14" t="e">
        <f t="shared" si="115"/>
        <v>#REF!</v>
      </c>
      <c r="O792" s="14"/>
      <c r="P792" s="14" t="e">
        <f t="shared" si="116"/>
        <v>#REF!</v>
      </c>
      <c r="Q792" s="14">
        <f t="shared" si="117"/>
        <v>0</v>
      </c>
      <c r="R792" s="14">
        <f t="shared" si="118"/>
        <v>2500</v>
      </c>
      <c r="S792" s="14">
        <f t="shared" si="119"/>
        <v>0</v>
      </c>
      <c r="T792" s="15" t="e">
        <f t="shared" si="120"/>
        <v>#REF!</v>
      </c>
    </row>
    <row r="793" spans="1:20" ht="33">
      <c r="A793" s="3" t="s">
        <v>2530</v>
      </c>
      <c r="B793" s="3" t="s">
        <v>1904</v>
      </c>
      <c r="C793" s="3" t="s">
        <v>1326</v>
      </c>
      <c r="D793" s="3" t="s">
        <v>1905</v>
      </c>
      <c r="E793" s="3" t="s">
        <v>30</v>
      </c>
      <c r="F793" s="4">
        <v>1</v>
      </c>
      <c r="G793" s="17" t="e">
        <f t="shared" si="121"/>
        <v>#REF!</v>
      </c>
      <c r="H793" s="20" t="e">
        <f t="shared" si="114"/>
        <v>#REF!</v>
      </c>
      <c r="I793" s="30"/>
      <c r="K793" s="16"/>
      <c r="L793" s="14" t="e">
        <f t="shared" si="122"/>
        <v>#REF!</v>
      </c>
      <c r="M793" s="14">
        <v>100</v>
      </c>
      <c r="N793" s="14" t="e">
        <f t="shared" si="115"/>
        <v>#REF!</v>
      </c>
      <c r="O793" s="14"/>
      <c r="P793" s="14" t="e">
        <f t="shared" si="116"/>
        <v>#REF!</v>
      </c>
      <c r="Q793" s="14">
        <f t="shared" si="117"/>
        <v>0</v>
      </c>
      <c r="R793" s="14">
        <f t="shared" si="118"/>
        <v>100</v>
      </c>
      <c r="S793" s="14">
        <f t="shared" si="119"/>
        <v>0</v>
      </c>
      <c r="T793" s="15" t="e">
        <f t="shared" si="120"/>
        <v>#REF!</v>
      </c>
    </row>
    <row r="794" spans="1:20" ht="33">
      <c r="A794" s="3" t="s">
        <v>2531</v>
      </c>
      <c r="B794" s="3" t="s">
        <v>1912</v>
      </c>
      <c r="C794" s="3" t="s">
        <v>1326</v>
      </c>
      <c r="D794" s="3" t="s">
        <v>2532</v>
      </c>
      <c r="E794" s="3" t="s">
        <v>30</v>
      </c>
      <c r="F794" s="4">
        <v>1</v>
      </c>
      <c r="G794" s="17" t="e">
        <f t="shared" si="121"/>
        <v>#REF!</v>
      </c>
      <c r="H794" s="20" t="e">
        <f t="shared" si="114"/>
        <v>#REF!</v>
      </c>
      <c r="I794" s="30"/>
      <c r="K794" s="16"/>
      <c r="L794" s="14" t="e">
        <f t="shared" si="122"/>
        <v>#REF!</v>
      </c>
      <c r="M794" s="14">
        <v>300</v>
      </c>
      <c r="N794" s="14" t="e">
        <f t="shared" si="115"/>
        <v>#REF!</v>
      </c>
      <c r="O794" s="14"/>
      <c r="P794" s="14" t="e">
        <f t="shared" si="116"/>
        <v>#REF!</v>
      </c>
      <c r="Q794" s="14">
        <f t="shared" si="117"/>
        <v>0</v>
      </c>
      <c r="R794" s="14">
        <f t="shared" si="118"/>
        <v>300</v>
      </c>
      <c r="S794" s="14">
        <f t="shared" si="119"/>
        <v>0</v>
      </c>
      <c r="T794" s="15" t="e">
        <f t="shared" si="120"/>
        <v>#REF!</v>
      </c>
    </row>
    <row r="795" spans="1:20" ht="33">
      <c r="A795" s="3" t="s">
        <v>2533</v>
      </c>
      <c r="B795" s="3" t="s">
        <v>1915</v>
      </c>
      <c r="C795" s="3" t="s">
        <v>1326</v>
      </c>
      <c r="D795" s="3" t="s">
        <v>1918</v>
      </c>
      <c r="E795" s="3" t="s">
        <v>30</v>
      </c>
      <c r="F795" s="4">
        <v>1</v>
      </c>
      <c r="G795" s="17" t="e">
        <f t="shared" si="121"/>
        <v>#REF!</v>
      </c>
      <c r="H795" s="20" t="e">
        <f t="shared" si="114"/>
        <v>#REF!</v>
      </c>
      <c r="I795" s="30"/>
      <c r="K795" s="16"/>
      <c r="L795" s="14" t="e">
        <f t="shared" si="122"/>
        <v>#REF!</v>
      </c>
      <c r="M795" s="14">
        <v>110</v>
      </c>
      <c r="N795" s="14" t="e">
        <f t="shared" si="115"/>
        <v>#REF!</v>
      </c>
      <c r="O795" s="14"/>
      <c r="P795" s="14" t="e">
        <f t="shared" si="116"/>
        <v>#REF!</v>
      </c>
      <c r="Q795" s="14">
        <f t="shared" si="117"/>
        <v>0</v>
      </c>
      <c r="R795" s="14">
        <f t="shared" si="118"/>
        <v>110</v>
      </c>
      <c r="S795" s="14">
        <f t="shared" si="119"/>
        <v>0</v>
      </c>
      <c r="T795" s="15" t="e">
        <f t="shared" si="120"/>
        <v>#REF!</v>
      </c>
    </row>
    <row r="796" spans="1:20" ht="33">
      <c r="A796" s="3" t="s">
        <v>2534</v>
      </c>
      <c r="B796" s="3" t="s">
        <v>1920</v>
      </c>
      <c r="C796" s="3" t="s">
        <v>1326</v>
      </c>
      <c r="D796" s="3" t="s">
        <v>1923</v>
      </c>
      <c r="E796" s="3" t="s">
        <v>27</v>
      </c>
      <c r="F796" s="4">
        <v>1</v>
      </c>
      <c r="G796" s="17" t="e">
        <f t="shared" si="121"/>
        <v>#REF!</v>
      </c>
      <c r="H796" s="20" t="e">
        <f t="shared" si="114"/>
        <v>#REF!</v>
      </c>
      <c r="I796" s="30"/>
      <c r="K796" s="16"/>
      <c r="L796" s="14" t="e">
        <f t="shared" si="122"/>
        <v>#REF!</v>
      </c>
      <c r="M796" s="14">
        <v>25</v>
      </c>
      <c r="N796" s="14" t="e">
        <f t="shared" si="115"/>
        <v>#REF!</v>
      </c>
      <c r="O796" s="14"/>
      <c r="P796" s="14" t="e">
        <f t="shared" si="116"/>
        <v>#REF!</v>
      </c>
      <c r="Q796" s="14">
        <f t="shared" si="117"/>
        <v>0</v>
      </c>
      <c r="R796" s="14">
        <f t="shared" si="118"/>
        <v>25</v>
      </c>
      <c r="S796" s="14">
        <f t="shared" si="119"/>
        <v>0</v>
      </c>
      <c r="T796" s="15" t="e">
        <f t="shared" si="120"/>
        <v>#REF!</v>
      </c>
    </row>
    <row r="797" spans="1:20" ht="49.5">
      <c r="A797" s="3" t="s">
        <v>2535</v>
      </c>
      <c r="B797" s="3" t="s">
        <v>1938</v>
      </c>
      <c r="C797" s="3" t="s">
        <v>1326</v>
      </c>
      <c r="D797" s="3" t="s">
        <v>1939</v>
      </c>
      <c r="E797" s="3" t="s">
        <v>27</v>
      </c>
      <c r="F797" s="4">
        <v>1</v>
      </c>
      <c r="G797" s="17" t="e">
        <f t="shared" si="121"/>
        <v>#REF!</v>
      </c>
      <c r="H797" s="20" t="e">
        <f t="shared" si="114"/>
        <v>#REF!</v>
      </c>
      <c r="I797" s="30"/>
      <c r="K797" s="16"/>
      <c r="L797" s="14" t="e">
        <f t="shared" si="122"/>
        <v>#REF!</v>
      </c>
      <c r="M797" s="14">
        <v>80</v>
      </c>
      <c r="N797" s="14" t="e">
        <f t="shared" si="115"/>
        <v>#REF!</v>
      </c>
      <c r="O797" s="14"/>
      <c r="P797" s="14" t="e">
        <f t="shared" si="116"/>
        <v>#REF!</v>
      </c>
      <c r="Q797" s="14">
        <f t="shared" si="117"/>
        <v>0</v>
      </c>
      <c r="R797" s="14">
        <f t="shared" si="118"/>
        <v>80</v>
      </c>
      <c r="S797" s="14">
        <f t="shared" si="119"/>
        <v>0</v>
      </c>
      <c r="T797" s="15" t="e">
        <f t="shared" si="120"/>
        <v>#REF!</v>
      </c>
    </row>
    <row r="798" spans="1:20" ht="49.5">
      <c r="A798" s="3" t="s">
        <v>2536</v>
      </c>
      <c r="B798" s="3" t="s">
        <v>1941</v>
      </c>
      <c r="C798" s="3" t="s">
        <v>1326</v>
      </c>
      <c r="D798" s="3" t="s">
        <v>2537</v>
      </c>
      <c r="E798" s="3" t="s">
        <v>27</v>
      </c>
      <c r="F798" s="4">
        <v>24</v>
      </c>
      <c r="G798" s="17" t="e">
        <f t="shared" si="121"/>
        <v>#REF!</v>
      </c>
      <c r="H798" s="20" t="e">
        <f t="shared" si="114"/>
        <v>#REF!</v>
      </c>
      <c r="I798" s="30"/>
      <c r="K798" s="16">
        <v>12</v>
      </c>
      <c r="L798" s="14" t="e">
        <f t="shared" si="122"/>
        <v>#REF!</v>
      </c>
      <c r="M798" s="14">
        <v>12</v>
      </c>
      <c r="N798" s="14" t="e">
        <f t="shared" si="115"/>
        <v>#REF!</v>
      </c>
      <c r="O798" s="14"/>
      <c r="P798" s="14" t="e">
        <f t="shared" si="116"/>
        <v>#REF!</v>
      </c>
      <c r="Q798" s="14">
        <f t="shared" si="117"/>
        <v>288</v>
      </c>
      <c r="R798" s="14">
        <f t="shared" si="118"/>
        <v>288</v>
      </c>
      <c r="S798" s="14">
        <f t="shared" si="119"/>
        <v>0</v>
      </c>
      <c r="T798" s="15" t="e">
        <f t="shared" si="120"/>
        <v>#REF!</v>
      </c>
    </row>
    <row r="799" spans="1:20" ht="16.5">
      <c r="A799" s="3" t="s">
        <v>2538</v>
      </c>
      <c r="B799" s="3" t="s">
        <v>1947</v>
      </c>
      <c r="C799" s="3" t="s">
        <v>1326</v>
      </c>
      <c r="D799" s="3" t="s">
        <v>2539</v>
      </c>
      <c r="E799" s="3" t="s">
        <v>27</v>
      </c>
      <c r="F799" s="4">
        <v>2</v>
      </c>
      <c r="G799" s="17" t="e">
        <f t="shared" si="121"/>
        <v>#REF!</v>
      </c>
      <c r="H799" s="20" t="e">
        <f t="shared" si="114"/>
        <v>#REF!</v>
      </c>
      <c r="I799" s="30"/>
      <c r="K799" s="16"/>
      <c r="L799" s="14" t="e">
        <f t="shared" si="122"/>
        <v>#REF!</v>
      </c>
      <c r="M799" s="14">
        <v>10</v>
      </c>
      <c r="N799" s="14" t="e">
        <f t="shared" si="115"/>
        <v>#REF!</v>
      </c>
      <c r="O799" s="14"/>
      <c r="P799" s="14" t="e">
        <f t="shared" si="116"/>
        <v>#REF!</v>
      </c>
      <c r="Q799" s="14">
        <f t="shared" si="117"/>
        <v>0</v>
      </c>
      <c r="R799" s="14">
        <f t="shared" si="118"/>
        <v>20</v>
      </c>
      <c r="S799" s="14">
        <f t="shared" si="119"/>
        <v>0</v>
      </c>
      <c r="T799" s="15" t="e">
        <f t="shared" si="120"/>
        <v>#REF!</v>
      </c>
    </row>
    <row r="800" spans="1:20" ht="66">
      <c r="A800" s="3"/>
      <c r="B800" s="3"/>
      <c r="C800" s="3"/>
      <c r="D800" s="3" t="s">
        <v>2540</v>
      </c>
      <c r="E800" s="3" t="s">
        <v>27</v>
      </c>
      <c r="F800" s="4">
        <v>1</v>
      </c>
      <c r="G800" s="17" t="e">
        <f>L800+N800+P800</f>
        <v>#REF!</v>
      </c>
      <c r="H800" s="20" t="e">
        <f>G800*F800</f>
        <v>#REF!</v>
      </c>
      <c r="I800" s="30"/>
      <c r="K800" s="16">
        <v>300</v>
      </c>
      <c r="L800" s="14" t="e">
        <f>K800+K800*$U$1</f>
        <v>#REF!</v>
      </c>
      <c r="M800" s="14">
        <v>14500</v>
      </c>
      <c r="N800" s="14" t="e">
        <f>M800+M800*$U$1</f>
        <v>#REF!</v>
      </c>
      <c r="O800" s="14"/>
      <c r="P800" s="14" t="e">
        <f>O800+O800*$U$1</f>
        <v>#REF!</v>
      </c>
      <c r="Q800" s="14">
        <f>$F800*K800</f>
        <v>300</v>
      </c>
      <c r="R800" s="14">
        <f>$F800*M800</f>
        <v>14500</v>
      </c>
      <c r="S800" s="14">
        <f>$F800*O800</f>
        <v>0</v>
      </c>
      <c r="T800" s="15" t="e">
        <f>(Q800+R800+S800)+(Q800+R800+S800)*$U$1</f>
        <v>#REF!</v>
      </c>
    </row>
    <row r="801" spans="1:20" ht="99">
      <c r="A801" s="3" t="s">
        <v>2541</v>
      </c>
      <c r="B801" s="3" t="s">
        <v>1952</v>
      </c>
      <c r="C801" s="3" t="s">
        <v>1898</v>
      </c>
      <c r="D801" s="3" t="s">
        <v>2542</v>
      </c>
      <c r="E801" s="3" t="s">
        <v>27</v>
      </c>
      <c r="F801" s="4">
        <v>1</v>
      </c>
      <c r="G801" s="17" t="e">
        <f t="shared" si="121"/>
        <v>#REF!</v>
      </c>
      <c r="H801" s="20" t="e">
        <f t="shared" si="114"/>
        <v>#REF!</v>
      </c>
      <c r="I801" s="30"/>
      <c r="K801" s="16">
        <v>50</v>
      </c>
      <c r="L801" s="14" t="e">
        <f t="shared" si="122"/>
        <v>#REF!</v>
      </c>
      <c r="M801" s="14">
        <v>650</v>
      </c>
      <c r="N801" s="14" t="e">
        <f t="shared" si="115"/>
        <v>#REF!</v>
      </c>
      <c r="O801" s="14"/>
      <c r="P801" s="14" t="e">
        <f t="shared" si="116"/>
        <v>#REF!</v>
      </c>
      <c r="Q801" s="14">
        <f t="shared" si="117"/>
        <v>50</v>
      </c>
      <c r="R801" s="14">
        <f t="shared" si="118"/>
        <v>650</v>
      </c>
      <c r="S801" s="14">
        <f t="shared" si="119"/>
        <v>0</v>
      </c>
      <c r="T801" s="15" t="e">
        <f t="shared" si="120"/>
        <v>#REF!</v>
      </c>
    </row>
    <row r="802" spans="1:20" ht="33">
      <c r="A802" s="3" t="s">
        <v>2543</v>
      </c>
      <c r="B802" s="3" t="s">
        <v>2305</v>
      </c>
      <c r="C802" s="3" t="s">
        <v>1326</v>
      </c>
      <c r="D802" s="3" t="s">
        <v>2544</v>
      </c>
      <c r="E802" s="3" t="s">
        <v>30</v>
      </c>
      <c r="F802" s="4">
        <v>1</v>
      </c>
      <c r="G802" s="17" t="e">
        <f t="shared" si="121"/>
        <v>#REF!</v>
      </c>
      <c r="H802" s="20" t="e">
        <f t="shared" si="114"/>
        <v>#REF!</v>
      </c>
      <c r="I802" s="30"/>
      <c r="K802" s="16">
        <v>200</v>
      </c>
      <c r="L802" s="14" t="e">
        <f t="shared" si="122"/>
        <v>#REF!</v>
      </c>
      <c r="M802" s="14">
        <v>2500</v>
      </c>
      <c r="N802" s="14" t="e">
        <f t="shared" si="115"/>
        <v>#REF!</v>
      </c>
      <c r="O802" s="14"/>
      <c r="P802" s="14" t="e">
        <f t="shared" si="116"/>
        <v>#REF!</v>
      </c>
      <c r="Q802" s="14">
        <f t="shared" si="117"/>
        <v>200</v>
      </c>
      <c r="R802" s="14">
        <f t="shared" si="118"/>
        <v>2500</v>
      </c>
      <c r="S802" s="14">
        <f t="shared" si="119"/>
        <v>0</v>
      </c>
      <c r="T802" s="15" t="e">
        <f t="shared" si="120"/>
        <v>#REF!</v>
      </c>
    </row>
    <row r="803" spans="1:20">
      <c r="A803" s="6"/>
      <c r="B803" s="6"/>
      <c r="C803" s="6"/>
      <c r="D803" s="6" t="s">
        <v>2545</v>
      </c>
      <c r="E803" s="6"/>
      <c r="F803" s="6"/>
      <c r="G803" s="6"/>
      <c r="H803" s="21"/>
      <c r="I803" s="31"/>
      <c r="K803" s="16"/>
      <c r="L803" s="14" t="e">
        <f t="shared" si="122"/>
        <v>#REF!</v>
      </c>
      <c r="M803" s="14"/>
      <c r="N803" s="14" t="e">
        <f t="shared" si="115"/>
        <v>#REF!</v>
      </c>
      <c r="O803" s="14"/>
      <c r="P803" s="14" t="e">
        <f t="shared" si="116"/>
        <v>#REF!</v>
      </c>
      <c r="Q803" s="14">
        <f t="shared" si="117"/>
        <v>0</v>
      </c>
      <c r="R803" s="14">
        <f t="shared" si="118"/>
        <v>0</v>
      </c>
      <c r="S803" s="14">
        <f t="shared" si="119"/>
        <v>0</v>
      </c>
      <c r="T803" s="15" t="e">
        <f t="shared" si="120"/>
        <v>#REF!</v>
      </c>
    </row>
    <row r="804" spans="1:20">
      <c r="A804" s="2" t="s">
        <v>127</v>
      </c>
      <c r="B804" s="2"/>
      <c r="C804" s="2"/>
      <c r="D804" s="2" t="s">
        <v>2546</v>
      </c>
      <c r="E804" s="2"/>
      <c r="F804" s="2"/>
      <c r="G804" s="2"/>
      <c r="H804" s="19"/>
      <c r="I804" s="29"/>
      <c r="K804" s="16"/>
      <c r="L804" s="14" t="e">
        <f t="shared" si="122"/>
        <v>#REF!</v>
      </c>
      <c r="M804" s="14"/>
      <c r="N804" s="14" t="e">
        <f t="shared" si="115"/>
        <v>#REF!</v>
      </c>
      <c r="O804" s="14"/>
      <c r="P804" s="14" t="e">
        <f t="shared" si="116"/>
        <v>#REF!</v>
      </c>
      <c r="Q804" s="14">
        <f t="shared" si="117"/>
        <v>0</v>
      </c>
      <c r="R804" s="14">
        <f t="shared" si="118"/>
        <v>0</v>
      </c>
      <c r="S804" s="14">
        <f t="shared" si="119"/>
        <v>0</v>
      </c>
      <c r="T804" s="15" t="e">
        <f t="shared" si="120"/>
        <v>#REF!</v>
      </c>
    </row>
    <row r="805" spans="1:20" ht="49.5">
      <c r="A805" s="3" t="s">
        <v>2547</v>
      </c>
      <c r="B805" s="3" t="s">
        <v>2548</v>
      </c>
      <c r="C805" s="3" t="s">
        <v>1326</v>
      </c>
      <c r="D805" s="3" t="s">
        <v>2549</v>
      </c>
      <c r="E805" s="3" t="s">
        <v>27</v>
      </c>
      <c r="F805" s="4">
        <v>1</v>
      </c>
      <c r="G805" s="17" t="e">
        <f t="shared" si="121"/>
        <v>#REF!</v>
      </c>
      <c r="H805" s="20" t="e">
        <f t="shared" si="114"/>
        <v>#REF!</v>
      </c>
      <c r="I805" s="30"/>
      <c r="K805" s="16">
        <v>120</v>
      </c>
      <c r="L805" s="14" t="e">
        <f t="shared" si="122"/>
        <v>#REF!</v>
      </c>
      <c r="M805" s="14">
        <v>1500</v>
      </c>
      <c r="N805" s="14" t="e">
        <f t="shared" si="115"/>
        <v>#REF!</v>
      </c>
      <c r="O805" s="14"/>
      <c r="P805" s="14" t="e">
        <f t="shared" si="116"/>
        <v>#REF!</v>
      </c>
      <c r="Q805" s="14">
        <f t="shared" si="117"/>
        <v>120</v>
      </c>
      <c r="R805" s="14">
        <f t="shared" si="118"/>
        <v>1500</v>
      </c>
      <c r="S805" s="14">
        <f t="shared" si="119"/>
        <v>0</v>
      </c>
      <c r="T805" s="15" t="e">
        <f t="shared" si="120"/>
        <v>#REF!</v>
      </c>
    </row>
    <row r="806" spans="1:20" ht="66">
      <c r="A806" s="3" t="s">
        <v>2550</v>
      </c>
      <c r="B806" s="3" t="s">
        <v>2548</v>
      </c>
      <c r="C806" s="3" t="s">
        <v>1462</v>
      </c>
      <c r="D806" s="3" t="s">
        <v>2551</v>
      </c>
      <c r="E806" s="3" t="s">
        <v>27</v>
      </c>
      <c r="F806" s="4">
        <v>1</v>
      </c>
      <c r="G806" s="17" t="e">
        <f t="shared" si="121"/>
        <v>#REF!</v>
      </c>
      <c r="H806" s="20" t="e">
        <f t="shared" si="114"/>
        <v>#REF!</v>
      </c>
      <c r="I806" s="30"/>
      <c r="K806" s="16">
        <v>350</v>
      </c>
      <c r="L806" s="14" t="e">
        <f t="shared" si="122"/>
        <v>#REF!</v>
      </c>
      <c r="M806" s="14">
        <v>2800</v>
      </c>
      <c r="N806" s="14" t="e">
        <f t="shared" si="115"/>
        <v>#REF!</v>
      </c>
      <c r="O806" s="14"/>
      <c r="P806" s="14" t="e">
        <f t="shared" si="116"/>
        <v>#REF!</v>
      </c>
      <c r="Q806" s="14">
        <f t="shared" si="117"/>
        <v>350</v>
      </c>
      <c r="R806" s="14">
        <f t="shared" si="118"/>
        <v>2800</v>
      </c>
      <c r="S806" s="14">
        <f t="shared" si="119"/>
        <v>0</v>
      </c>
      <c r="T806" s="15" t="e">
        <f t="shared" si="120"/>
        <v>#REF!</v>
      </c>
    </row>
    <row r="807" spans="1:20" ht="66">
      <c r="A807" s="3" t="s">
        <v>2552</v>
      </c>
      <c r="B807" s="3" t="s">
        <v>2553</v>
      </c>
      <c r="C807" s="3" t="s">
        <v>1462</v>
      </c>
      <c r="D807" s="3" t="s">
        <v>2554</v>
      </c>
      <c r="E807" s="3" t="s">
        <v>30</v>
      </c>
      <c r="F807" s="4">
        <v>1</v>
      </c>
      <c r="G807" s="17" t="e">
        <f t="shared" si="121"/>
        <v>#REF!</v>
      </c>
      <c r="H807" s="20" t="e">
        <f t="shared" si="114"/>
        <v>#REF!</v>
      </c>
      <c r="I807" s="30"/>
      <c r="K807" s="16">
        <v>25</v>
      </c>
      <c r="L807" s="14" t="e">
        <f t="shared" si="122"/>
        <v>#REF!</v>
      </c>
      <c r="M807" s="14">
        <v>145</v>
      </c>
      <c r="N807" s="14" t="e">
        <f t="shared" si="115"/>
        <v>#REF!</v>
      </c>
      <c r="O807" s="14"/>
      <c r="P807" s="14" t="e">
        <f t="shared" si="116"/>
        <v>#REF!</v>
      </c>
      <c r="Q807" s="14">
        <f t="shared" si="117"/>
        <v>25</v>
      </c>
      <c r="R807" s="14">
        <f t="shared" si="118"/>
        <v>145</v>
      </c>
      <c r="S807" s="14">
        <f t="shared" si="119"/>
        <v>0</v>
      </c>
      <c r="T807" s="15" t="e">
        <f t="shared" si="120"/>
        <v>#REF!</v>
      </c>
    </row>
    <row r="808" spans="1:20" ht="66">
      <c r="A808" s="3" t="s">
        <v>2555</v>
      </c>
      <c r="B808" s="3" t="s">
        <v>2553</v>
      </c>
      <c r="C808" s="3" t="s">
        <v>1462</v>
      </c>
      <c r="D808" s="3" t="s">
        <v>2556</v>
      </c>
      <c r="E808" s="3" t="s">
        <v>30</v>
      </c>
      <c r="F808" s="4">
        <v>8</v>
      </c>
      <c r="G808" s="17" t="e">
        <f t="shared" si="121"/>
        <v>#REF!</v>
      </c>
      <c r="H808" s="20" t="e">
        <f t="shared" si="114"/>
        <v>#REF!</v>
      </c>
      <c r="I808" s="30"/>
      <c r="K808" s="16"/>
      <c r="L808" s="14" t="e">
        <f t="shared" si="122"/>
        <v>#REF!</v>
      </c>
      <c r="M808" s="14">
        <v>350</v>
      </c>
      <c r="N808" s="14" t="e">
        <f t="shared" si="115"/>
        <v>#REF!</v>
      </c>
      <c r="O808" s="14"/>
      <c r="P808" s="14" t="e">
        <f t="shared" si="116"/>
        <v>#REF!</v>
      </c>
      <c r="Q808" s="14">
        <f t="shared" si="117"/>
        <v>0</v>
      </c>
      <c r="R808" s="14">
        <f t="shared" si="118"/>
        <v>2800</v>
      </c>
      <c r="S808" s="14">
        <f t="shared" si="119"/>
        <v>0</v>
      </c>
      <c r="T808" s="15" t="e">
        <f t="shared" si="120"/>
        <v>#REF!</v>
      </c>
    </row>
    <row r="809" spans="1:20">
      <c r="A809" s="6"/>
      <c r="B809" s="6"/>
      <c r="C809" s="6"/>
      <c r="D809" s="6" t="s">
        <v>2557</v>
      </c>
      <c r="E809" s="6"/>
      <c r="F809" s="6"/>
      <c r="G809" s="6"/>
      <c r="H809" s="21"/>
      <c r="I809" s="31"/>
      <c r="K809" s="16"/>
      <c r="L809" s="14" t="e">
        <f t="shared" si="122"/>
        <v>#REF!</v>
      </c>
      <c r="M809" s="14"/>
      <c r="N809" s="14" t="e">
        <f t="shared" si="115"/>
        <v>#REF!</v>
      </c>
      <c r="O809" s="14"/>
      <c r="P809" s="14" t="e">
        <f t="shared" si="116"/>
        <v>#REF!</v>
      </c>
      <c r="Q809" s="14">
        <f t="shared" si="117"/>
        <v>0</v>
      </c>
      <c r="R809" s="14">
        <f t="shared" si="118"/>
        <v>0</v>
      </c>
      <c r="S809" s="14">
        <f t="shared" si="119"/>
        <v>0</v>
      </c>
      <c r="T809" s="15" t="e">
        <f t="shared" si="120"/>
        <v>#REF!</v>
      </c>
    </row>
    <row r="810" spans="1:20">
      <c r="A810" s="2" t="s">
        <v>129</v>
      </c>
      <c r="B810" s="2"/>
      <c r="C810" s="2"/>
      <c r="D810" s="2" t="s">
        <v>2558</v>
      </c>
      <c r="E810" s="2"/>
      <c r="F810" s="2"/>
      <c r="G810" s="2"/>
      <c r="H810" s="19"/>
      <c r="I810" s="29"/>
      <c r="K810" s="16"/>
      <c r="L810" s="14" t="e">
        <f t="shared" si="122"/>
        <v>#REF!</v>
      </c>
      <c r="M810" s="14"/>
      <c r="N810" s="14" t="e">
        <f t="shared" si="115"/>
        <v>#REF!</v>
      </c>
      <c r="O810" s="14"/>
      <c r="P810" s="14" t="e">
        <f t="shared" si="116"/>
        <v>#REF!</v>
      </c>
      <c r="Q810" s="14">
        <f t="shared" si="117"/>
        <v>0</v>
      </c>
      <c r="R810" s="14">
        <f t="shared" si="118"/>
        <v>0</v>
      </c>
      <c r="S810" s="14">
        <f t="shared" si="119"/>
        <v>0</v>
      </c>
      <c r="T810" s="15" t="e">
        <f t="shared" si="120"/>
        <v>#REF!</v>
      </c>
    </row>
    <row r="811" spans="1:20" ht="49.5">
      <c r="A811" s="3" t="s">
        <v>2559</v>
      </c>
      <c r="B811" s="3" t="s">
        <v>2253</v>
      </c>
      <c r="C811" s="3" t="s">
        <v>1326</v>
      </c>
      <c r="D811" s="3" t="s">
        <v>2560</v>
      </c>
      <c r="E811" s="3" t="s">
        <v>27</v>
      </c>
      <c r="F811" s="4">
        <v>1</v>
      </c>
      <c r="G811" s="17" t="e">
        <f t="shared" si="121"/>
        <v>#REF!</v>
      </c>
      <c r="H811" s="20" t="e">
        <f t="shared" si="114"/>
        <v>#REF!</v>
      </c>
      <c r="I811" s="30"/>
      <c r="K811" s="16">
        <v>3500</v>
      </c>
      <c r="L811" s="14" t="e">
        <f t="shared" si="122"/>
        <v>#REF!</v>
      </c>
      <c r="M811" s="14">
        <v>16000</v>
      </c>
      <c r="N811" s="14" t="e">
        <f t="shared" si="115"/>
        <v>#REF!</v>
      </c>
      <c r="O811" s="14"/>
      <c r="P811" s="14" t="e">
        <f t="shared" si="116"/>
        <v>#REF!</v>
      </c>
      <c r="Q811" s="14">
        <f t="shared" si="117"/>
        <v>3500</v>
      </c>
      <c r="R811" s="14">
        <f t="shared" si="118"/>
        <v>16000</v>
      </c>
      <c r="S811" s="14">
        <f t="shared" si="119"/>
        <v>0</v>
      </c>
      <c r="T811" s="15" t="e">
        <f t="shared" si="120"/>
        <v>#REF!</v>
      </c>
    </row>
    <row r="812" spans="1:20">
      <c r="A812" s="6"/>
      <c r="B812" s="6"/>
      <c r="C812" s="6"/>
      <c r="D812" s="6" t="s">
        <v>2561</v>
      </c>
      <c r="E812" s="6"/>
      <c r="F812" s="6"/>
      <c r="G812" s="6"/>
      <c r="H812" s="21"/>
      <c r="I812" s="31"/>
      <c r="K812" s="16"/>
      <c r="L812" s="14" t="e">
        <f t="shared" ref="L812:L842" si="123">K812+K812*$U$1</f>
        <v>#REF!</v>
      </c>
      <c r="M812" s="14"/>
      <c r="N812" s="14" t="e">
        <f t="shared" ref="N812:N842" si="124">M812+M812*$U$1</f>
        <v>#REF!</v>
      </c>
      <c r="O812" s="14"/>
      <c r="P812" s="14" t="e">
        <f t="shared" ref="P812:P842" si="125">O812+O812*$U$1</f>
        <v>#REF!</v>
      </c>
      <c r="Q812" s="14">
        <f t="shared" ref="Q812:Q842" si="126">$F812*K812</f>
        <v>0</v>
      </c>
      <c r="R812" s="14">
        <f t="shared" ref="R812:R842" si="127">$F812*M812</f>
        <v>0</v>
      </c>
      <c r="S812" s="14">
        <f t="shared" ref="S812:S842" si="128">$F812*O812</f>
        <v>0</v>
      </c>
      <c r="T812" s="15" t="e">
        <f t="shared" ref="T812:T842" si="129">(Q812+R812+S812)+(Q812+R812+S812)*$U$1</f>
        <v>#REF!</v>
      </c>
    </row>
    <row r="813" spans="1:20" ht="42.75">
      <c r="A813" s="2" t="s">
        <v>131</v>
      </c>
      <c r="B813" s="2"/>
      <c r="C813" s="2"/>
      <c r="D813" s="2" t="s">
        <v>2562</v>
      </c>
      <c r="E813" s="2"/>
      <c r="F813" s="2"/>
      <c r="G813" s="2"/>
      <c r="H813" s="19"/>
      <c r="I813" s="29"/>
      <c r="K813" s="16"/>
      <c r="L813" s="14" t="e">
        <f t="shared" si="123"/>
        <v>#REF!</v>
      </c>
      <c r="M813" s="14"/>
      <c r="N813" s="14" t="e">
        <f t="shared" si="124"/>
        <v>#REF!</v>
      </c>
      <c r="O813" s="14"/>
      <c r="P813" s="14" t="e">
        <f t="shared" si="125"/>
        <v>#REF!</v>
      </c>
      <c r="Q813" s="14">
        <f t="shared" si="126"/>
        <v>0</v>
      </c>
      <c r="R813" s="14">
        <f t="shared" si="127"/>
        <v>0</v>
      </c>
      <c r="S813" s="14">
        <f t="shared" si="128"/>
        <v>0</v>
      </c>
      <c r="T813" s="15" t="e">
        <f t="shared" si="129"/>
        <v>#REF!</v>
      </c>
    </row>
    <row r="814" spans="1:20" ht="49.5">
      <c r="A814" s="3" t="s">
        <v>2563</v>
      </c>
      <c r="B814" s="3" t="s">
        <v>2253</v>
      </c>
      <c r="C814" s="3" t="s">
        <v>1326</v>
      </c>
      <c r="D814" s="3" t="s">
        <v>2564</v>
      </c>
      <c r="E814" s="3" t="s">
        <v>27</v>
      </c>
      <c r="F814" s="4">
        <v>1</v>
      </c>
      <c r="G814" s="17" t="e">
        <f t="shared" ref="G814:G840" si="130">L814+N814+P814</f>
        <v>#REF!</v>
      </c>
      <c r="H814" s="20" t="e">
        <f t="shared" ref="H814:H836" si="131">G814*F814</f>
        <v>#REF!</v>
      </c>
      <c r="I814" s="30"/>
      <c r="K814" s="16">
        <v>8500</v>
      </c>
      <c r="L814" s="14" t="e">
        <f t="shared" si="123"/>
        <v>#REF!</v>
      </c>
      <c r="M814" s="14">
        <v>13500</v>
      </c>
      <c r="N814" s="14" t="e">
        <f t="shared" si="124"/>
        <v>#REF!</v>
      </c>
      <c r="O814" s="14"/>
      <c r="P814" s="14" t="e">
        <f t="shared" si="125"/>
        <v>#REF!</v>
      </c>
      <c r="Q814" s="14">
        <f t="shared" si="126"/>
        <v>8500</v>
      </c>
      <c r="R814" s="14">
        <f t="shared" si="127"/>
        <v>13500</v>
      </c>
      <c r="S814" s="14">
        <f t="shared" si="128"/>
        <v>0</v>
      </c>
      <c r="T814" s="15" t="e">
        <f t="shared" si="129"/>
        <v>#REF!</v>
      </c>
    </row>
    <row r="815" spans="1:20" ht="16.5">
      <c r="A815" s="3" t="s">
        <v>2565</v>
      </c>
      <c r="B815" s="3" t="s">
        <v>1421</v>
      </c>
      <c r="C815" s="3" t="s">
        <v>1326</v>
      </c>
      <c r="D815" s="3" t="s">
        <v>2566</v>
      </c>
      <c r="E815" s="3" t="s">
        <v>27</v>
      </c>
      <c r="F815" s="4">
        <v>1</v>
      </c>
      <c r="G815" s="17" t="e">
        <f t="shared" si="130"/>
        <v>#REF!</v>
      </c>
      <c r="H815" s="20" t="e">
        <f t="shared" si="131"/>
        <v>#REF!</v>
      </c>
      <c r="I815" s="30"/>
      <c r="K815" s="16"/>
      <c r="L815" s="14" t="e">
        <f t="shared" si="123"/>
        <v>#REF!</v>
      </c>
      <c r="M815" s="14">
        <v>5000</v>
      </c>
      <c r="N815" s="14" t="e">
        <f t="shared" si="124"/>
        <v>#REF!</v>
      </c>
      <c r="O815" s="14"/>
      <c r="P815" s="14" t="e">
        <f t="shared" si="125"/>
        <v>#REF!</v>
      </c>
      <c r="Q815" s="14">
        <f t="shared" si="126"/>
        <v>0</v>
      </c>
      <c r="R815" s="14">
        <f t="shared" si="127"/>
        <v>5000</v>
      </c>
      <c r="S815" s="14">
        <f t="shared" si="128"/>
        <v>0</v>
      </c>
      <c r="T815" s="15" t="e">
        <f t="shared" si="129"/>
        <v>#REF!</v>
      </c>
    </row>
    <row r="816" spans="1:20" ht="16.5">
      <c r="A816" s="3" t="s">
        <v>2567</v>
      </c>
      <c r="B816" s="3" t="s">
        <v>1421</v>
      </c>
      <c r="C816" s="3" t="s">
        <v>1326</v>
      </c>
      <c r="D816" s="3" t="s">
        <v>2568</v>
      </c>
      <c r="E816" s="3" t="s">
        <v>27</v>
      </c>
      <c r="F816" s="4">
        <v>1</v>
      </c>
      <c r="G816" s="17" t="e">
        <f t="shared" si="130"/>
        <v>#REF!</v>
      </c>
      <c r="H816" s="20" t="e">
        <f t="shared" si="131"/>
        <v>#REF!</v>
      </c>
      <c r="I816" s="30"/>
      <c r="K816" s="16">
        <v>14000</v>
      </c>
      <c r="L816" s="14" t="e">
        <f t="shared" si="123"/>
        <v>#REF!</v>
      </c>
      <c r="M816" s="14"/>
      <c r="N816" s="14" t="e">
        <f t="shared" si="124"/>
        <v>#REF!</v>
      </c>
      <c r="O816" s="14"/>
      <c r="P816" s="14" t="e">
        <f t="shared" si="125"/>
        <v>#REF!</v>
      </c>
      <c r="Q816" s="14">
        <f t="shared" si="126"/>
        <v>14000</v>
      </c>
      <c r="R816" s="14">
        <f t="shared" si="127"/>
        <v>0</v>
      </c>
      <c r="S816" s="14">
        <f t="shared" si="128"/>
        <v>0</v>
      </c>
      <c r="T816" s="15" t="e">
        <f t="shared" si="129"/>
        <v>#REF!</v>
      </c>
    </row>
    <row r="817" spans="1:20" ht="16.5">
      <c r="A817" s="3" t="s">
        <v>2569</v>
      </c>
      <c r="B817" s="3" t="s">
        <v>1421</v>
      </c>
      <c r="C817" s="3" t="s">
        <v>1326</v>
      </c>
      <c r="D817" s="3" t="s">
        <v>2274</v>
      </c>
      <c r="E817" s="3" t="s">
        <v>30</v>
      </c>
      <c r="F817" s="4">
        <v>1</v>
      </c>
      <c r="G817" s="17" t="e">
        <f t="shared" si="130"/>
        <v>#REF!</v>
      </c>
      <c r="H817" s="20" t="e">
        <f t="shared" si="131"/>
        <v>#REF!</v>
      </c>
      <c r="I817" s="30"/>
      <c r="K817" s="16">
        <v>3000</v>
      </c>
      <c r="L817" s="14" t="e">
        <f t="shared" si="123"/>
        <v>#REF!</v>
      </c>
      <c r="M817" s="14"/>
      <c r="N817" s="14" t="e">
        <f t="shared" si="124"/>
        <v>#REF!</v>
      </c>
      <c r="O817" s="14"/>
      <c r="P817" s="14" t="e">
        <f t="shared" si="125"/>
        <v>#REF!</v>
      </c>
      <c r="Q817" s="14">
        <f t="shared" si="126"/>
        <v>3000</v>
      </c>
      <c r="R817" s="14">
        <f t="shared" si="127"/>
        <v>0</v>
      </c>
      <c r="S817" s="14">
        <f t="shared" si="128"/>
        <v>0</v>
      </c>
      <c r="T817" s="15" t="e">
        <f t="shared" si="129"/>
        <v>#REF!</v>
      </c>
    </row>
    <row r="818" spans="1:20" ht="42.75">
      <c r="A818" s="6"/>
      <c r="B818" s="6"/>
      <c r="C818" s="6"/>
      <c r="D818" s="6" t="s">
        <v>2570</v>
      </c>
      <c r="E818" s="6"/>
      <c r="F818" s="6"/>
      <c r="G818" s="6"/>
      <c r="H818" s="21"/>
      <c r="I818" s="31"/>
      <c r="K818" s="16"/>
      <c r="L818" s="14" t="e">
        <f t="shared" si="123"/>
        <v>#REF!</v>
      </c>
      <c r="M818" s="14"/>
      <c r="N818" s="14" t="e">
        <f t="shared" si="124"/>
        <v>#REF!</v>
      </c>
      <c r="O818" s="14"/>
      <c r="P818" s="14" t="e">
        <f t="shared" si="125"/>
        <v>#REF!</v>
      </c>
      <c r="Q818" s="14">
        <f t="shared" si="126"/>
        <v>0</v>
      </c>
      <c r="R818" s="14">
        <f t="shared" si="127"/>
        <v>0</v>
      </c>
      <c r="S818" s="14">
        <f t="shared" si="128"/>
        <v>0</v>
      </c>
      <c r="T818" s="15" t="e">
        <f t="shared" si="129"/>
        <v>#REF!</v>
      </c>
    </row>
    <row r="819" spans="1:20">
      <c r="A819" s="2" t="s">
        <v>240</v>
      </c>
      <c r="B819" s="2"/>
      <c r="C819" s="2"/>
      <c r="D819" s="2" t="s">
        <v>2571</v>
      </c>
      <c r="E819" s="2"/>
      <c r="F819" s="2"/>
      <c r="G819" s="2"/>
      <c r="H819" s="19"/>
      <c r="I819" s="29"/>
      <c r="K819" s="16"/>
      <c r="L819" s="14" t="e">
        <f t="shared" si="123"/>
        <v>#REF!</v>
      </c>
      <c r="M819" s="14"/>
      <c r="N819" s="14" t="e">
        <f t="shared" si="124"/>
        <v>#REF!</v>
      </c>
      <c r="O819" s="14"/>
      <c r="P819" s="14" t="e">
        <f t="shared" si="125"/>
        <v>#REF!</v>
      </c>
      <c r="Q819" s="14">
        <f t="shared" si="126"/>
        <v>0</v>
      </c>
      <c r="R819" s="14">
        <f t="shared" si="127"/>
        <v>0</v>
      </c>
      <c r="S819" s="14">
        <f t="shared" si="128"/>
        <v>0</v>
      </c>
      <c r="T819" s="15" t="e">
        <f t="shared" si="129"/>
        <v>#REF!</v>
      </c>
    </row>
    <row r="820" spans="1:20" ht="33">
      <c r="A820" s="3" t="s">
        <v>2572</v>
      </c>
      <c r="B820" s="3" t="s">
        <v>1373</v>
      </c>
      <c r="C820" s="3" t="s">
        <v>1326</v>
      </c>
      <c r="D820" s="3" t="s">
        <v>2573</v>
      </c>
      <c r="E820" s="3" t="s">
        <v>25</v>
      </c>
      <c r="F820" s="4">
        <v>650</v>
      </c>
      <c r="G820" s="17" t="e">
        <f t="shared" si="130"/>
        <v>#REF!</v>
      </c>
      <c r="H820" s="20" t="e">
        <f t="shared" si="131"/>
        <v>#REF!</v>
      </c>
      <c r="I820" s="30"/>
      <c r="K820" s="16">
        <v>3</v>
      </c>
      <c r="L820" s="14" t="e">
        <f t="shared" si="123"/>
        <v>#REF!</v>
      </c>
      <c r="M820" s="14">
        <v>3.2</v>
      </c>
      <c r="N820" s="14" t="e">
        <f t="shared" si="124"/>
        <v>#REF!</v>
      </c>
      <c r="O820" s="14"/>
      <c r="P820" s="14" t="e">
        <f t="shared" si="125"/>
        <v>#REF!</v>
      </c>
      <c r="Q820" s="14">
        <f t="shared" si="126"/>
        <v>1950</v>
      </c>
      <c r="R820" s="14">
        <f t="shared" si="127"/>
        <v>2080</v>
      </c>
      <c r="S820" s="14">
        <f t="shared" si="128"/>
        <v>0</v>
      </c>
      <c r="T820" s="15" t="e">
        <f t="shared" si="129"/>
        <v>#REF!</v>
      </c>
    </row>
    <row r="821" spans="1:20" ht="33">
      <c r="A821" s="3" t="s">
        <v>2574</v>
      </c>
      <c r="B821" s="3" t="s">
        <v>1373</v>
      </c>
      <c r="C821" s="3" t="s">
        <v>1326</v>
      </c>
      <c r="D821" s="3" t="s">
        <v>2575</v>
      </c>
      <c r="E821" s="3" t="s">
        <v>25</v>
      </c>
      <c r="F821" s="4">
        <v>40</v>
      </c>
      <c r="G821" s="17" t="e">
        <f t="shared" si="130"/>
        <v>#REF!</v>
      </c>
      <c r="H821" s="20" t="e">
        <f t="shared" si="131"/>
        <v>#REF!</v>
      </c>
      <c r="I821" s="30"/>
      <c r="K821" s="16">
        <v>4</v>
      </c>
      <c r="L821" s="14" t="e">
        <f t="shared" si="123"/>
        <v>#REF!</v>
      </c>
      <c r="M821" s="14">
        <v>3.8</v>
      </c>
      <c r="N821" s="14" t="e">
        <f t="shared" si="124"/>
        <v>#REF!</v>
      </c>
      <c r="O821" s="14"/>
      <c r="P821" s="14" t="e">
        <f t="shared" si="125"/>
        <v>#REF!</v>
      </c>
      <c r="Q821" s="14">
        <f t="shared" si="126"/>
        <v>160</v>
      </c>
      <c r="R821" s="14">
        <f t="shared" si="127"/>
        <v>152</v>
      </c>
      <c r="S821" s="14">
        <f t="shared" si="128"/>
        <v>0</v>
      </c>
      <c r="T821" s="15" t="e">
        <f t="shared" si="129"/>
        <v>#REF!</v>
      </c>
    </row>
    <row r="822" spans="1:20" ht="33">
      <c r="A822" s="3" t="s">
        <v>2576</v>
      </c>
      <c r="B822" s="3" t="s">
        <v>1373</v>
      </c>
      <c r="C822" s="3" t="s">
        <v>1326</v>
      </c>
      <c r="D822" s="3" t="s">
        <v>2577</v>
      </c>
      <c r="E822" s="3" t="s">
        <v>25</v>
      </c>
      <c r="F822" s="4">
        <v>40</v>
      </c>
      <c r="G822" s="17" t="e">
        <f t="shared" si="130"/>
        <v>#REF!</v>
      </c>
      <c r="H822" s="20" t="e">
        <f t="shared" si="131"/>
        <v>#REF!</v>
      </c>
      <c r="I822" s="30"/>
      <c r="K822" s="16">
        <v>4</v>
      </c>
      <c r="L822" s="14" t="e">
        <f t="shared" si="123"/>
        <v>#REF!</v>
      </c>
      <c r="M822" s="14">
        <v>3.8</v>
      </c>
      <c r="N822" s="14" t="e">
        <f t="shared" si="124"/>
        <v>#REF!</v>
      </c>
      <c r="O822" s="14"/>
      <c r="P822" s="14" t="e">
        <f t="shared" si="125"/>
        <v>#REF!</v>
      </c>
      <c r="Q822" s="14">
        <f t="shared" si="126"/>
        <v>160</v>
      </c>
      <c r="R822" s="14">
        <f t="shared" si="127"/>
        <v>152</v>
      </c>
      <c r="S822" s="14">
        <f t="shared" si="128"/>
        <v>0</v>
      </c>
      <c r="T822" s="15" t="e">
        <f t="shared" si="129"/>
        <v>#REF!</v>
      </c>
    </row>
    <row r="823" spans="1:20" ht="16.5">
      <c r="A823" s="3" t="s">
        <v>2578</v>
      </c>
      <c r="B823" s="3" t="s">
        <v>1480</v>
      </c>
      <c r="C823" s="3" t="s">
        <v>1326</v>
      </c>
      <c r="D823" s="3" t="s">
        <v>1481</v>
      </c>
      <c r="E823" s="3" t="s">
        <v>25</v>
      </c>
      <c r="F823" s="4">
        <v>550</v>
      </c>
      <c r="G823" s="17" t="e">
        <f t="shared" si="130"/>
        <v>#REF!</v>
      </c>
      <c r="H823" s="20" t="e">
        <f t="shared" si="131"/>
        <v>#REF!</v>
      </c>
      <c r="I823" s="30"/>
      <c r="K823" s="16">
        <v>3</v>
      </c>
      <c r="L823" s="14" t="e">
        <f t="shared" si="123"/>
        <v>#REF!</v>
      </c>
      <c r="M823" s="14">
        <v>2.5</v>
      </c>
      <c r="N823" s="14" t="e">
        <f t="shared" si="124"/>
        <v>#REF!</v>
      </c>
      <c r="O823" s="14"/>
      <c r="P823" s="14" t="e">
        <f t="shared" si="125"/>
        <v>#REF!</v>
      </c>
      <c r="Q823" s="14">
        <f t="shared" si="126"/>
        <v>1650</v>
      </c>
      <c r="R823" s="14">
        <f t="shared" si="127"/>
        <v>1375</v>
      </c>
      <c r="S823" s="14">
        <f t="shared" si="128"/>
        <v>0</v>
      </c>
      <c r="T823" s="15" t="e">
        <f t="shared" si="129"/>
        <v>#REF!</v>
      </c>
    </row>
    <row r="824" spans="1:20" ht="16.5">
      <c r="A824" s="3" t="s">
        <v>2579</v>
      </c>
      <c r="B824" s="3" t="s">
        <v>1371</v>
      </c>
      <c r="C824" s="3" t="s">
        <v>1326</v>
      </c>
      <c r="D824" s="3" t="s">
        <v>2580</v>
      </c>
      <c r="E824" s="3" t="s">
        <v>25</v>
      </c>
      <c r="F824" s="4">
        <v>60</v>
      </c>
      <c r="G824" s="17" t="e">
        <f t="shared" si="130"/>
        <v>#REF!</v>
      </c>
      <c r="H824" s="20" t="e">
        <f t="shared" si="131"/>
        <v>#REF!</v>
      </c>
      <c r="I824" s="30"/>
      <c r="K824" s="16">
        <v>4</v>
      </c>
      <c r="L824" s="14" t="e">
        <f t="shared" si="123"/>
        <v>#REF!</v>
      </c>
      <c r="M824" s="14">
        <v>3.8</v>
      </c>
      <c r="N824" s="14" t="e">
        <f t="shared" si="124"/>
        <v>#REF!</v>
      </c>
      <c r="O824" s="14"/>
      <c r="P824" s="14" t="e">
        <f t="shared" si="125"/>
        <v>#REF!</v>
      </c>
      <c r="Q824" s="14">
        <f t="shared" si="126"/>
        <v>240</v>
      </c>
      <c r="R824" s="14">
        <f t="shared" si="127"/>
        <v>228</v>
      </c>
      <c r="S824" s="14">
        <f t="shared" si="128"/>
        <v>0</v>
      </c>
      <c r="T824" s="15" t="e">
        <f t="shared" si="129"/>
        <v>#REF!</v>
      </c>
    </row>
    <row r="825" spans="1:20" ht="16.5">
      <c r="A825" s="3" t="s">
        <v>2581</v>
      </c>
      <c r="B825" s="3" t="s">
        <v>1371</v>
      </c>
      <c r="C825" s="3" t="s">
        <v>1326</v>
      </c>
      <c r="D825" s="3" t="s">
        <v>2582</v>
      </c>
      <c r="E825" s="3" t="s">
        <v>25</v>
      </c>
      <c r="F825" s="4">
        <v>65</v>
      </c>
      <c r="G825" s="17" t="e">
        <f t="shared" si="130"/>
        <v>#REF!</v>
      </c>
      <c r="H825" s="20" t="e">
        <f t="shared" si="131"/>
        <v>#REF!</v>
      </c>
      <c r="I825" s="30"/>
      <c r="K825" s="16">
        <v>4</v>
      </c>
      <c r="L825" s="14" t="e">
        <f t="shared" si="123"/>
        <v>#REF!</v>
      </c>
      <c r="M825" s="14">
        <v>3.8</v>
      </c>
      <c r="N825" s="14" t="e">
        <f t="shared" si="124"/>
        <v>#REF!</v>
      </c>
      <c r="O825" s="14"/>
      <c r="P825" s="14" t="e">
        <f t="shared" si="125"/>
        <v>#REF!</v>
      </c>
      <c r="Q825" s="14">
        <f t="shared" si="126"/>
        <v>260</v>
      </c>
      <c r="R825" s="14">
        <f t="shared" si="127"/>
        <v>247</v>
      </c>
      <c r="S825" s="14">
        <f t="shared" si="128"/>
        <v>0</v>
      </c>
      <c r="T825" s="15" t="e">
        <f t="shared" si="129"/>
        <v>#REF!</v>
      </c>
    </row>
    <row r="826" spans="1:20" ht="16.5">
      <c r="A826" s="3" t="s">
        <v>2583</v>
      </c>
      <c r="B826" s="3" t="s">
        <v>1371</v>
      </c>
      <c r="C826" s="3" t="s">
        <v>1326</v>
      </c>
      <c r="D826" s="3" t="s">
        <v>2582</v>
      </c>
      <c r="E826" s="3" t="s">
        <v>25</v>
      </c>
      <c r="F826" s="4">
        <v>45</v>
      </c>
      <c r="G826" s="17" t="e">
        <f t="shared" si="130"/>
        <v>#REF!</v>
      </c>
      <c r="H826" s="20" t="e">
        <f t="shared" si="131"/>
        <v>#REF!</v>
      </c>
      <c r="I826" s="30"/>
      <c r="K826" s="16">
        <v>4</v>
      </c>
      <c r="L826" s="14" t="e">
        <f t="shared" si="123"/>
        <v>#REF!</v>
      </c>
      <c r="M826" s="14">
        <v>3.8</v>
      </c>
      <c r="N826" s="14" t="e">
        <f t="shared" si="124"/>
        <v>#REF!</v>
      </c>
      <c r="O826" s="14"/>
      <c r="P826" s="14" t="e">
        <f t="shared" si="125"/>
        <v>#REF!</v>
      </c>
      <c r="Q826" s="14">
        <f t="shared" si="126"/>
        <v>180</v>
      </c>
      <c r="R826" s="14">
        <f t="shared" si="127"/>
        <v>171</v>
      </c>
      <c r="S826" s="14">
        <f t="shared" si="128"/>
        <v>0</v>
      </c>
      <c r="T826" s="15" t="e">
        <f t="shared" si="129"/>
        <v>#REF!</v>
      </c>
    </row>
    <row r="827" spans="1:20" ht="16.5">
      <c r="A827" s="3" t="s">
        <v>2584</v>
      </c>
      <c r="B827" s="3" t="s">
        <v>1371</v>
      </c>
      <c r="C827" s="3" t="s">
        <v>1326</v>
      </c>
      <c r="D827" s="3" t="s">
        <v>2585</v>
      </c>
      <c r="E827" s="3" t="s">
        <v>25</v>
      </c>
      <c r="F827" s="4">
        <v>70</v>
      </c>
      <c r="G827" s="17" t="e">
        <f t="shared" si="130"/>
        <v>#REF!</v>
      </c>
      <c r="H827" s="20" t="e">
        <f t="shared" si="131"/>
        <v>#REF!</v>
      </c>
      <c r="I827" s="30"/>
      <c r="K827" s="16">
        <v>5</v>
      </c>
      <c r="L827" s="14" t="e">
        <f t="shared" si="123"/>
        <v>#REF!</v>
      </c>
      <c r="M827" s="14">
        <v>4.5</v>
      </c>
      <c r="N827" s="14" t="e">
        <f t="shared" si="124"/>
        <v>#REF!</v>
      </c>
      <c r="O827" s="14"/>
      <c r="P827" s="14" t="e">
        <f t="shared" si="125"/>
        <v>#REF!</v>
      </c>
      <c r="Q827" s="14">
        <f t="shared" si="126"/>
        <v>350</v>
      </c>
      <c r="R827" s="14">
        <f t="shared" si="127"/>
        <v>315</v>
      </c>
      <c r="S827" s="14">
        <f t="shared" si="128"/>
        <v>0</v>
      </c>
      <c r="T827" s="15" t="e">
        <f t="shared" si="129"/>
        <v>#REF!</v>
      </c>
    </row>
    <row r="828" spans="1:20" ht="16.5">
      <c r="A828" s="3" t="s">
        <v>2586</v>
      </c>
      <c r="B828" s="3" t="s">
        <v>1371</v>
      </c>
      <c r="C828" s="3" t="s">
        <v>1326</v>
      </c>
      <c r="D828" s="3" t="s">
        <v>2587</v>
      </c>
      <c r="E828" s="3" t="s">
        <v>25</v>
      </c>
      <c r="F828" s="4">
        <v>380</v>
      </c>
      <c r="G828" s="17" t="e">
        <f t="shared" si="130"/>
        <v>#REF!</v>
      </c>
      <c r="H828" s="20" t="e">
        <f t="shared" si="131"/>
        <v>#REF!</v>
      </c>
      <c r="I828" s="30"/>
      <c r="K828" s="16">
        <v>5</v>
      </c>
      <c r="L828" s="14" t="e">
        <f t="shared" si="123"/>
        <v>#REF!</v>
      </c>
      <c r="M828" s="14">
        <v>4</v>
      </c>
      <c r="N828" s="14" t="e">
        <f t="shared" si="124"/>
        <v>#REF!</v>
      </c>
      <c r="O828" s="14"/>
      <c r="P828" s="14" t="e">
        <f t="shared" si="125"/>
        <v>#REF!</v>
      </c>
      <c r="Q828" s="14">
        <f t="shared" si="126"/>
        <v>1900</v>
      </c>
      <c r="R828" s="14">
        <f t="shared" si="127"/>
        <v>1520</v>
      </c>
      <c r="S828" s="14">
        <f t="shared" si="128"/>
        <v>0</v>
      </c>
      <c r="T828" s="15" t="e">
        <f t="shared" si="129"/>
        <v>#REF!</v>
      </c>
    </row>
    <row r="829" spans="1:20" ht="16.5">
      <c r="A829" s="3" t="s">
        <v>2588</v>
      </c>
      <c r="B829" s="3" t="s">
        <v>1371</v>
      </c>
      <c r="C829" s="3" t="s">
        <v>1326</v>
      </c>
      <c r="D829" s="3" t="s">
        <v>2589</v>
      </c>
      <c r="E829" s="3" t="s">
        <v>25</v>
      </c>
      <c r="F829" s="4">
        <v>240</v>
      </c>
      <c r="G829" s="17" t="e">
        <f t="shared" si="130"/>
        <v>#REF!</v>
      </c>
      <c r="H829" s="20" t="e">
        <f t="shared" si="131"/>
        <v>#REF!</v>
      </c>
      <c r="I829" s="30"/>
      <c r="K829" s="16">
        <v>4</v>
      </c>
      <c r="L829" s="14" t="e">
        <f t="shared" si="123"/>
        <v>#REF!</v>
      </c>
      <c r="M829" s="14">
        <v>3.8</v>
      </c>
      <c r="N829" s="14" t="e">
        <f t="shared" si="124"/>
        <v>#REF!</v>
      </c>
      <c r="O829" s="14"/>
      <c r="P829" s="14" t="e">
        <f t="shared" si="125"/>
        <v>#REF!</v>
      </c>
      <c r="Q829" s="14">
        <f t="shared" si="126"/>
        <v>960</v>
      </c>
      <c r="R829" s="14">
        <f t="shared" si="127"/>
        <v>912</v>
      </c>
      <c r="S829" s="14">
        <f t="shared" si="128"/>
        <v>0</v>
      </c>
      <c r="T829" s="15" t="e">
        <f t="shared" si="129"/>
        <v>#REF!</v>
      </c>
    </row>
    <row r="830" spans="1:20" ht="33">
      <c r="A830" s="3" t="s">
        <v>2590</v>
      </c>
      <c r="B830" s="3" t="s">
        <v>1236</v>
      </c>
      <c r="C830" s="3" t="s">
        <v>1326</v>
      </c>
      <c r="D830" s="3" t="s">
        <v>2376</v>
      </c>
      <c r="E830" s="3" t="s">
        <v>25</v>
      </c>
      <c r="F830" s="4">
        <v>40</v>
      </c>
      <c r="G830" s="17" t="e">
        <f t="shared" si="130"/>
        <v>#REF!</v>
      </c>
      <c r="H830" s="20" t="e">
        <f t="shared" si="131"/>
        <v>#REF!</v>
      </c>
      <c r="I830" s="30"/>
      <c r="K830" s="16">
        <v>5</v>
      </c>
      <c r="L830" s="14" t="e">
        <f t="shared" si="123"/>
        <v>#REF!</v>
      </c>
      <c r="M830" s="14">
        <v>6.5</v>
      </c>
      <c r="N830" s="14" t="e">
        <f t="shared" si="124"/>
        <v>#REF!</v>
      </c>
      <c r="O830" s="14"/>
      <c r="P830" s="14" t="e">
        <f t="shared" si="125"/>
        <v>#REF!</v>
      </c>
      <c r="Q830" s="14">
        <f t="shared" si="126"/>
        <v>200</v>
      </c>
      <c r="R830" s="14">
        <f t="shared" si="127"/>
        <v>260</v>
      </c>
      <c r="S830" s="14">
        <f t="shared" si="128"/>
        <v>0</v>
      </c>
      <c r="T830" s="15" t="e">
        <f t="shared" si="129"/>
        <v>#REF!</v>
      </c>
    </row>
    <row r="831" spans="1:20" ht="33">
      <c r="A831" s="3" t="s">
        <v>2591</v>
      </c>
      <c r="B831" s="3" t="s">
        <v>1363</v>
      </c>
      <c r="C831" s="3" t="s">
        <v>1326</v>
      </c>
      <c r="D831" s="3" t="s">
        <v>2592</v>
      </c>
      <c r="E831" s="3" t="s">
        <v>25</v>
      </c>
      <c r="F831" s="4">
        <v>40</v>
      </c>
      <c r="G831" s="17" t="e">
        <f t="shared" si="130"/>
        <v>#REF!</v>
      </c>
      <c r="H831" s="20" t="e">
        <f t="shared" si="131"/>
        <v>#REF!</v>
      </c>
      <c r="I831" s="30"/>
      <c r="K831" s="16">
        <v>4</v>
      </c>
      <c r="L831" s="14" t="e">
        <f t="shared" si="123"/>
        <v>#REF!</v>
      </c>
      <c r="M831" s="14">
        <v>5.5</v>
      </c>
      <c r="N831" s="14" t="e">
        <f t="shared" si="124"/>
        <v>#REF!</v>
      </c>
      <c r="O831" s="14"/>
      <c r="P831" s="14" t="e">
        <f t="shared" si="125"/>
        <v>#REF!</v>
      </c>
      <c r="Q831" s="14">
        <f t="shared" si="126"/>
        <v>160</v>
      </c>
      <c r="R831" s="14">
        <f t="shared" si="127"/>
        <v>220</v>
      </c>
      <c r="S831" s="14">
        <f t="shared" si="128"/>
        <v>0</v>
      </c>
      <c r="T831" s="15" t="e">
        <f t="shared" si="129"/>
        <v>#REF!</v>
      </c>
    </row>
    <row r="832" spans="1:20" ht="33">
      <c r="A832" s="3" t="s">
        <v>2593</v>
      </c>
      <c r="B832" s="3" t="s">
        <v>1941</v>
      </c>
      <c r="C832" s="3" t="s">
        <v>1326</v>
      </c>
      <c r="D832" s="3" t="s">
        <v>2594</v>
      </c>
      <c r="E832" s="3" t="s">
        <v>27</v>
      </c>
      <c r="F832" s="4">
        <v>18</v>
      </c>
      <c r="G832" s="17" t="e">
        <f t="shared" si="130"/>
        <v>#REF!</v>
      </c>
      <c r="H832" s="20" t="e">
        <f t="shared" si="131"/>
        <v>#REF!</v>
      </c>
      <c r="I832" s="30"/>
      <c r="K832" s="16">
        <v>12</v>
      </c>
      <c r="L832" s="14" t="e">
        <f t="shared" si="123"/>
        <v>#REF!</v>
      </c>
      <c r="M832" s="14">
        <v>12</v>
      </c>
      <c r="N832" s="14" t="e">
        <f t="shared" si="124"/>
        <v>#REF!</v>
      </c>
      <c r="O832" s="14"/>
      <c r="P832" s="14" t="e">
        <f t="shared" si="125"/>
        <v>#REF!</v>
      </c>
      <c r="Q832" s="14">
        <f t="shared" si="126"/>
        <v>216</v>
      </c>
      <c r="R832" s="14">
        <f t="shared" si="127"/>
        <v>216</v>
      </c>
      <c r="S832" s="14">
        <f t="shared" si="128"/>
        <v>0</v>
      </c>
      <c r="T832" s="15" t="e">
        <f t="shared" si="129"/>
        <v>#REF!</v>
      </c>
    </row>
    <row r="833" spans="1:20" ht="33">
      <c r="A833" s="3" t="s">
        <v>2595</v>
      </c>
      <c r="B833" s="3" t="s">
        <v>1477</v>
      </c>
      <c r="C833" s="3" t="s">
        <v>1326</v>
      </c>
      <c r="D833" s="3" t="s">
        <v>1478</v>
      </c>
      <c r="E833" s="3" t="s">
        <v>1439</v>
      </c>
      <c r="F833" s="4">
        <v>160</v>
      </c>
      <c r="G833" s="17" t="e">
        <f t="shared" si="130"/>
        <v>#REF!</v>
      </c>
      <c r="H833" s="20" t="e">
        <f t="shared" si="131"/>
        <v>#REF!</v>
      </c>
      <c r="I833" s="30"/>
      <c r="K833" s="16">
        <v>2.5</v>
      </c>
      <c r="L833" s="14" t="e">
        <f t="shared" si="123"/>
        <v>#REF!</v>
      </c>
      <c r="M833" s="14"/>
      <c r="N833" s="14" t="e">
        <f t="shared" si="124"/>
        <v>#REF!</v>
      </c>
      <c r="O833" s="14"/>
      <c r="P833" s="14" t="e">
        <f t="shared" si="125"/>
        <v>#REF!</v>
      </c>
      <c r="Q833" s="14">
        <f t="shared" si="126"/>
        <v>400</v>
      </c>
      <c r="R833" s="14">
        <f t="shared" si="127"/>
        <v>0</v>
      </c>
      <c r="S833" s="14">
        <f t="shared" si="128"/>
        <v>0</v>
      </c>
      <c r="T833" s="15" t="e">
        <f t="shared" si="129"/>
        <v>#REF!</v>
      </c>
    </row>
    <row r="834" spans="1:20" ht="16.5">
      <c r="A834" s="3" t="s">
        <v>2596</v>
      </c>
      <c r="B834" s="3" t="s">
        <v>2107</v>
      </c>
      <c r="C834" s="3" t="s">
        <v>1326</v>
      </c>
      <c r="D834" s="3" t="s">
        <v>2108</v>
      </c>
      <c r="E834" s="3" t="s">
        <v>1670</v>
      </c>
      <c r="F834" s="4">
        <v>18</v>
      </c>
      <c r="G834" s="17" t="e">
        <f t="shared" si="130"/>
        <v>#REF!</v>
      </c>
      <c r="H834" s="20" t="e">
        <f t="shared" si="131"/>
        <v>#REF!</v>
      </c>
      <c r="I834" s="30"/>
      <c r="K834" s="16">
        <v>8</v>
      </c>
      <c r="L834" s="14" t="e">
        <f t="shared" si="123"/>
        <v>#REF!</v>
      </c>
      <c r="M834" s="14"/>
      <c r="N834" s="14" t="e">
        <f t="shared" si="124"/>
        <v>#REF!</v>
      </c>
      <c r="O834" s="14"/>
      <c r="P834" s="14" t="e">
        <f t="shared" si="125"/>
        <v>#REF!</v>
      </c>
      <c r="Q834" s="14">
        <f t="shared" si="126"/>
        <v>144</v>
      </c>
      <c r="R834" s="14">
        <f t="shared" si="127"/>
        <v>0</v>
      </c>
      <c r="S834" s="14">
        <f t="shared" si="128"/>
        <v>0</v>
      </c>
      <c r="T834" s="15" t="e">
        <f t="shared" si="129"/>
        <v>#REF!</v>
      </c>
    </row>
    <row r="835" spans="1:20" ht="33">
      <c r="A835" s="3" t="s">
        <v>2597</v>
      </c>
      <c r="B835" s="3" t="s">
        <v>1990</v>
      </c>
      <c r="C835" s="3" t="s">
        <v>1326</v>
      </c>
      <c r="D835" s="3" t="s">
        <v>1991</v>
      </c>
      <c r="E835" s="3" t="s">
        <v>1670</v>
      </c>
      <c r="F835" s="4">
        <v>1</v>
      </c>
      <c r="G835" s="17" t="e">
        <f t="shared" si="130"/>
        <v>#REF!</v>
      </c>
      <c r="H835" s="20" t="e">
        <f t="shared" si="131"/>
        <v>#REF!</v>
      </c>
      <c r="I835" s="30"/>
      <c r="K835" s="16">
        <v>50</v>
      </c>
      <c r="L835" s="14" t="e">
        <f t="shared" si="123"/>
        <v>#REF!</v>
      </c>
      <c r="M835" s="14"/>
      <c r="N835" s="14" t="e">
        <f t="shared" si="124"/>
        <v>#REF!</v>
      </c>
      <c r="O835" s="14"/>
      <c r="P835" s="14" t="e">
        <f t="shared" si="125"/>
        <v>#REF!</v>
      </c>
      <c r="Q835" s="14">
        <f t="shared" si="126"/>
        <v>50</v>
      </c>
      <c r="R835" s="14">
        <f t="shared" si="127"/>
        <v>0</v>
      </c>
      <c r="S835" s="14">
        <f t="shared" si="128"/>
        <v>0</v>
      </c>
      <c r="T835" s="15" t="e">
        <f t="shared" si="129"/>
        <v>#REF!</v>
      </c>
    </row>
    <row r="836" spans="1:20" ht="33">
      <c r="A836" s="3" t="s">
        <v>2598</v>
      </c>
      <c r="B836" s="3" t="s">
        <v>1993</v>
      </c>
      <c r="C836" s="3" t="s">
        <v>1326</v>
      </c>
      <c r="D836" s="3" t="s">
        <v>1994</v>
      </c>
      <c r="E836" s="3" t="s">
        <v>1670</v>
      </c>
      <c r="F836" s="4">
        <v>8</v>
      </c>
      <c r="G836" s="17" t="e">
        <f t="shared" si="130"/>
        <v>#REF!</v>
      </c>
      <c r="H836" s="20" t="e">
        <f t="shared" si="131"/>
        <v>#REF!</v>
      </c>
      <c r="I836" s="30"/>
      <c r="K836" s="16">
        <v>8</v>
      </c>
      <c r="L836" s="14" t="e">
        <f t="shared" si="123"/>
        <v>#REF!</v>
      </c>
      <c r="M836" s="14"/>
      <c r="N836" s="14" t="e">
        <f t="shared" si="124"/>
        <v>#REF!</v>
      </c>
      <c r="O836" s="14"/>
      <c r="P836" s="14" t="e">
        <f t="shared" si="125"/>
        <v>#REF!</v>
      </c>
      <c r="Q836" s="14">
        <f t="shared" si="126"/>
        <v>64</v>
      </c>
      <c r="R836" s="14">
        <f t="shared" si="127"/>
        <v>0</v>
      </c>
      <c r="S836" s="14">
        <f t="shared" si="128"/>
        <v>0</v>
      </c>
      <c r="T836" s="15" t="e">
        <f t="shared" si="129"/>
        <v>#REF!</v>
      </c>
    </row>
    <row r="837" spans="1:20">
      <c r="A837" s="6"/>
      <c r="B837" s="6"/>
      <c r="C837" s="6"/>
      <c r="D837" s="6" t="s">
        <v>2599</v>
      </c>
      <c r="E837" s="6"/>
      <c r="F837" s="6"/>
      <c r="G837" s="6"/>
      <c r="H837" s="21"/>
      <c r="I837" s="31"/>
      <c r="K837" s="16"/>
      <c r="L837" s="14" t="e">
        <f t="shared" si="123"/>
        <v>#REF!</v>
      </c>
      <c r="M837" s="14"/>
      <c r="N837" s="14" t="e">
        <f t="shared" si="124"/>
        <v>#REF!</v>
      </c>
      <c r="O837" s="14"/>
      <c r="P837" s="14" t="e">
        <f t="shared" si="125"/>
        <v>#REF!</v>
      </c>
      <c r="Q837" s="14">
        <f t="shared" si="126"/>
        <v>0</v>
      </c>
      <c r="R837" s="14">
        <f t="shared" si="127"/>
        <v>0</v>
      </c>
      <c r="S837" s="14">
        <f t="shared" si="128"/>
        <v>0</v>
      </c>
      <c r="T837" s="15" t="e">
        <f t="shared" si="129"/>
        <v>#REF!</v>
      </c>
    </row>
    <row r="838" spans="1:20">
      <c r="A838" s="6"/>
      <c r="B838" s="6"/>
      <c r="C838" s="6"/>
      <c r="D838" s="6" t="s">
        <v>2600</v>
      </c>
      <c r="E838" s="6"/>
      <c r="F838" s="6"/>
      <c r="G838" s="6"/>
      <c r="H838" s="21" t="e">
        <f>SUBTOTAL(9,H786:H837)</f>
        <v>#REF!</v>
      </c>
      <c r="I838" s="31"/>
      <c r="K838" s="16"/>
      <c r="L838" s="14" t="e">
        <f t="shared" si="123"/>
        <v>#REF!</v>
      </c>
      <c r="M838" s="14"/>
      <c r="N838" s="14" t="e">
        <f t="shared" si="124"/>
        <v>#REF!</v>
      </c>
      <c r="O838" s="14"/>
      <c r="P838" s="14" t="e">
        <f t="shared" si="125"/>
        <v>#REF!</v>
      </c>
      <c r="Q838" s="14">
        <f t="shared" si="126"/>
        <v>0</v>
      </c>
      <c r="R838" s="14">
        <f t="shared" si="127"/>
        <v>0</v>
      </c>
      <c r="S838" s="14">
        <f t="shared" si="128"/>
        <v>0</v>
      </c>
      <c r="T838" s="15" t="e">
        <f t="shared" si="129"/>
        <v>#REF!</v>
      </c>
    </row>
    <row r="839" spans="1:20">
      <c r="A839" s="2" t="s">
        <v>12</v>
      </c>
      <c r="B839" s="2"/>
      <c r="C839" s="2"/>
      <c r="D839" s="2" t="s">
        <v>2601</v>
      </c>
      <c r="E839" s="2"/>
      <c r="F839" s="2"/>
      <c r="G839" s="2"/>
      <c r="H839" s="19"/>
      <c r="I839" s="29"/>
      <c r="K839" s="16"/>
      <c r="L839" s="14" t="e">
        <f t="shared" si="123"/>
        <v>#REF!</v>
      </c>
      <c r="M839" s="14"/>
      <c r="N839" s="14" t="e">
        <f t="shared" si="124"/>
        <v>#REF!</v>
      </c>
      <c r="O839" s="14"/>
      <c r="P839" s="14" t="e">
        <f t="shared" si="125"/>
        <v>#REF!</v>
      </c>
      <c r="Q839" s="14">
        <f t="shared" si="126"/>
        <v>0</v>
      </c>
      <c r="R839" s="14">
        <f t="shared" si="127"/>
        <v>0</v>
      </c>
      <c r="S839" s="14">
        <f t="shared" si="128"/>
        <v>0</v>
      </c>
      <c r="T839" s="15" t="e">
        <f t="shared" si="129"/>
        <v>#REF!</v>
      </c>
    </row>
    <row r="840" spans="1:20" ht="16.5">
      <c r="A840" s="3" t="s">
        <v>2602</v>
      </c>
      <c r="B840" s="3" t="s">
        <v>1421</v>
      </c>
      <c r="C840" s="3" t="s">
        <v>1326</v>
      </c>
      <c r="D840" s="3" t="s">
        <v>2603</v>
      </c>
      <c r="E840" s="3" t="s">
        <v>29</v>
      </c>
      <c r="F840" s="4">
        <v>1</v>
      </c>
      <c r="G840" s="17" t="e">
        <f t="shared" si="130"/>
        <v>#REF!</v>
      </c>
      <c r="H840" s="20" t="e">
        <f>G840*F840</f>
        <v>#REF!</v>
      </c>
      <c r="I840" s="30"/>
      <c r="K840" s="16">
        <v>25000</v>
      </c>
      <c r="L840" s="14" t="e">
        <f t="shared" si="123"/>
        <v>#REF!</v>
      </c>
      <c r="M840" s="14"/>
      <c r="N840" s="14" t="e">
        <f t="shared" si="124"/>
        <v>#REF!</v>
      </c>
      <c r="O840" s="14"/>
      <c r="P840" s="14" t="e">
        <f t="shared" si="125"/>
        <v>#REF!</v>
      </c>
      <c r="Q840" s="14">
        <f t="shared" si="126"/>
        <v>25000</v>
      </c>
      <c r="R840" s="14">
        <f t="shared" si="127"/>
        <v>0</v>
      </c>
      <c r="S840" s="14">
        <f t="shared" si="128"/>
        <v>0</v>
      </c>
      <c r="T840" s="15" t="e">
        <f t="shared" si="129"/>
        <v>#REF!</v>
      </c>
    </row>
    <row r="841" spans="1:20">
      <c r="A841" s="6"/>
      <c r="B841" s="6"/>
      <c r="C841" s="6"/>
      <c r="D841" s="6" t="s">
        <v>2604</v>
      </c>
      <c r="E841" s="6"/>
      <c r="F841" s="6"/>
      <c r="G841" s="6"/>
      <c r="H841" s="21" t="e">
        <f>SUBTOTAL(9,H840)</f>
        <v>#REF!</v>
      </c>
      <c r="I841" s="31"/>
      <c r="K841" s="16"/>
      <c r="L841" s="14" t="e">
        <f t="shared" si="123"/>
        <v>#REF!</v>
      </c>
      <c r="M841" s="14"/>
      <c r="N841" s="14" t="e">
        <f t="shared" si="124"/>
        <v>#REF!</v>
      </c>
      <c r="O841" s="14"/>
      <c r="P841" s="14" t="e">
        <f t="shared" si="125"/>
        <v>#REF!</v>
      </c>
      <c r="Q841" s="14">
        <f t="shared" si="126"/>
        <v>0</v>
      </c>
      <c r="R841" s="14">
        <f t="shared" si="127"/>
        <v>0</v>
      </c>
      <c r="S841" s="14">
        <f t="shared" si="128"/>
        <v>0</v>
      </c>
      <c r="T841" s="15" t="e">
        <f t="shared" si="129"/>
        <v>#REF!</v>
      </c>
    </row>
    <row r="842" spans="1:20">
      <c r="A842" s="6"/>
      <c r="B842" s="6"/>
      <c r="C842" s="6"/>
      <c r="D842" s="6" t="s">
        <v>1321</v>
      </c>
      <c r="E842" s="6"/>
      <c r="F842" s="6"/>
      <c r="G842" s="6"/>
      <c r="H842" s="21" t="e">
        <f>SUBTOTAL(9,H5:H840)</f>
        <v>#REF!</v>
      </c>
      <c r="I842" s="31"/>
      <c r="K842" s="16"/>
      <c r="L842" s="14" t="e">
        <f t="shared" si="123"/>
        <v>#REF!</v>
      </c>
      <c r="M842" s="14"/>
      <c r="N842" s="14" t="e">
        <f t="shared" si="124"/>
        <v>#REF!</v>
      </c>
      <c r="O842" s="14"/>
      <c r="P842" s="14" t="e">
        <f t="shared" si="125"/>
        <v>#REF!</v>
      </c>
      <c r="Q842" s="14">
        <f t="shared" si="126"/>
        <v>0</v>
      </c>
      <c r="R842" s="14">
        <f t="shared" si="127"/>
        <v>0</v>
      </c>
      <c r="S842" s="14">
        <f t="shared" si="128"/>
        <v>0</v>
      </c>
      <c r="T842" s="15" t="e">
        <f t="shared" si="129"/>
        <v>#REF!</v>
      </c>
    </row>
    <row r="843" spans="1:20">
      <c r="Q843" s="13">
        <f t="shared" ref="Q843:S843" si="132">SUM(Q4:Q842)</f>
        <v>798002.5</v>
      </c>
      <c r="R843" s="13">
        <f t="shared" si="132"/>
        <v>1835631</v>
      </c>
      <c r="S843" s="13">
        <f t="shared" si="132"/>
        <v>12000</v>
      </c>
      <c r="T843" s="13" t="e">
        <f>SUM(T4:T842)</f>
        <v>#REF!</v>
      </c>
    </row>
    <row r="844" spans="1:20">
      <c r="T844" s="13" t="e">
        <f>T843-S843-R843-Q843</f>
        <v>#REF!</v>
      </c>
    </row>
  </sheetData>
  <autoFilter ref="D1:D844"/>
  <phoneticPr fontId="10" type="noConversion"/>
  <pageMargins left="0.7" right="0.7" top="0.75" bottom="0.75" header="0.3" footer="0.3"/>
  <pageSetup paperSize="9" scale="72" fitToHeight="0" orientation="portrait" r:id="rId1"/>
  <ignoredErrors>
    <ignoredError sqref="A1:F2 A841:F842 A376:C376 E376:F376 A5:F10 A377:F477 A594:F629 A593:C593 E593:F593 A631:F787 A630:E630 A788:C788 E788:F788 A789:F799 A802:F804 A801:C801 E801:F801 A806:F806 A805:C805 E805:F805 A809:F810 A808:C808 E808:F808 A807:C807 E807:F807 A812:F813 A811:C811 E811:F811 A815:F840 A814:C814 E814:F814 A118:F168 A117:C117 E117:F117 A54:F58 A53:C53 E53:F53 A60:F69 A59:C59 E59:F59 A50:F52 A49:C49 E49:F49 A3:F4 H1:H2 A13:F13 A11:E11 A12:E12 A16:F45 A14:E14 A15:E15 A48:F48 A47:C47 E47 A46:E46 A71:F116 A70:E70 A170:F179 A169:C169 E169:F169 A181:F375 A180:C180 E180:F180 A481:F490 A478:E478 A479:E479 A480:E480 A492:F592 A491:E491"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U844"/>
  <sheetViews>
    <sheetView workbookViewId="0">
      <selection sqref="A1:H256"/>
    </sheetView>
  </sheetViews>
  <sheetFormatPr defaultRowHeight="15"/>
  <cols>
    <col min="1" max="1" width="9.140625" customWidth="1"/>
    <col min="2" max="3" width="18.140625" hidden="1" customWidth="1"/>
    <col min="4" max="4" width="36.42578125" customWidth="1"/>
    <col min="5" max="5" width="9.140625" customWidth="1"/>
    <col min="6" max="6" width="11.42578125" bestFit="1" customWidth="1"/>
    <col min="7" max="7" width="12.5703125" style="8" customWidth="1"/>
    <col min="8" max="8" width="15.85546875" style="8" bestFit="1" customWidth="1"/>
    <col min="11" max="12" width="12.140625" style="13" bestFit="1" customWidth="1"/>
    <col min="13" max="13" width="12.5703125" style="13" bestFit="1" customWidth="1"/>
    <col min="14" max="14" width="13.5703125" style="13" bestFit="1" customWidth="1"/>
    <col min="15" max="16" width="11.42578125" style="13" bestFit="1" customWidth="1"/>
    <col min="17" max="17" width="15.140625" style="13" bestFit="1" customWidth="1"/>
    <col min="18" max="18" width="15.85546875" style="13" bestFit="1" customWidth="1"/>
    <col min="19" max="20" width="18.140625" style="13" bestFit="1" customWidth="1"/>
    <col min="21" max="21" width="16.42578125" style="12" customWidth="1"/>
    <col min="258" max="259" width="18.140625" customWidth="1"/>
    <col min="260" max="260" width="36.42578125" customWidth="1"/>
    <col min="514" max="515" width="18.140625" customWidth="1"/>
    <col min="516" max="516" width="36.42578125" customWidth="1"/>
    <col min="770" max="771" width="18.140625" customWidth="1"/>
    <col min="772" max="772" width="36.42578125" customWidth="1"/>
    <col min="1026" max="1027" width="18.140625" customWidth="1"/>
    <col min="1028" max="1028" width="36.42578125" customWidth="1"/>
    <col min="1282" max="1283" width="18.140625" customWidth="1"/>
    <col min="1284" max="1284" width="36.42578125" customWidth="1"/>
    <col min="1538" max="1539" width="18.140625" customWidth="1"/>
    <col min="1540" max="1540" width="36.42578125" customWidth="1"/>
    <col min="1794" max="1795" width="18.140625" customWidth="1"/>
    <col min="1796" max="1796" width="36.42578125" customWidth="1"/>
    <col min="2050" max="2051" width="18.140625" customWidth="1"/>
    <col min="2052" max="2052" width="36.42578125" customWidth="1"/>
    <col min="2306" max="2307" width="18.140625" customWidth="1"/>
    <col min="2308" max="2308" width="36.42578125" customWidth="1"/>
    <col min="2562" max="2563" width="18.140625" customWidth="1"/>
    <col min="2564" max="2564" width="36.42578125" customWidth="1"/>
    <col min="2818" max="2819" width="18.140625" customWidth="1"/>
    <col min="2820" max="2820" width="36.42578125" customWidth="1"/>
    <col min="3074" max="3075" width="18.140625" customWidth="1"/>
    <col min="3076" max="3076" width="36.42578125" customWidth="1"/>
    <col min="3330" max="3331" width="18.140625" customWidth="1"/>
    <col min="3332" max="3332" width="36.42578125" customWidth="1"/>
    <col min="3586" max="3587" width="18.140625" customWidth="1"/>
    <col min="3588" max="3588" width="36.42578125" customWidth="1"/>
    <col min="3842" max="3843" width="18.140625" customWidth="1"/>
    <col min="3844" max="3844" width="36.42578125" customWidth="1"/>
    <col min="4098" max="4099" width="18.140625" customWidth="1"/>
    <col min="4100" max="4100" width="36.42578125" customWidth="1"/>
    <col min="4354" max="4355" width="18.140625" customWidth="1"/>
    <col min="4356" max="4356" width="36.42578125" customWidth="1"/>
    <col min="4610" max="4611" width="18.140625" customWidth="1"/>
    <col min="4612" max="4612" width="36.42578125" customWidth="1"/>
    <col min="4866" max="4867" width="18.140625" customWidth="1"/>
    <col min="4868" max="4868" width="36.42578125" customWidth="1"/>
    <col min="5122" max="5123" width="18.140625" customWidth="1"/>
    <col min="5124" max="5124" width="36.42578125" customWidth="1"/>
    <col min="5378" max="5379" width="18.140625" customWidth="1"/>
    <col min="5380" max="5380" width="36.42578125" customWidth="1"/>
    <col min="5634" max="5635" width="18.140625" customWidth="1"/>
    <col min="5636" max="5636" width="36.42578125" customWidth="1"/>
    <col min="5890" max="5891" width="18.140625" customWidth="1"/>
    <col min="5892" max="5892" width="36.42578125" customWidth="1"/>
    <col min="6146" max="6147" width="18.140625" customWidth="1"/>
    <col min="6148" max="6148" width="36.42578125" customWidth="1"/>
    <col min="6402" max="6403" width="18.140625" customWidth="1"/>
    <col min="6404" max="6404" width="36.42578125" customWidth="1"/>
    <col min="6658" max="6659" width="18.140625" customWidth="1"/>
    <col min="6660" max="6660" width="36.42578125" customWidth="1"/>
    <col min="6914" max="6915" width="18.140625" customWidth="1"/>
    <col min="6916" max="6916" width="36.42578125" customWidth="1"/>
    <col min="7170" max="7171" width="18.140625" customWidth="1"/>
    <col min="7172" max="7172" width="36.42578125" customWidth="1"/>
    <col min="7426" max="7427" width="18.140625" customWidth="1"/>
    <col min="7428" max="7428" width="36.42578125" customWidth="1"/>
    <col min="7682" max="7683" width="18.140625" customWidth="1"/>
    <col min="7684" max="7684" width="36.42578125" customWidth="1"/>
    <col min="7938" max="7939" width="18.140625" customWidth="1"/>
    <col min="7940" max="7940" width="36.42578125" customWidth="1"/>
    <col min="8194" max="8195" width="18.140625" customWidth="1"/>
    <col min="8196" max="8196" width="36.42578125" customWidth="1"/>
    <col min="8450" max="8451" width="18.140625" customWidth="1"/>
    <col min="8452" max="8452" width="36.42578125" customWidth="1"/>
    <col min="8706" max="8707" width="18.140625" customWidth="1"/>
    <col min="8708" max="8708" width="36.42578125" customWidth="1"/>
    <col min="8962" max="8963" width="18.140625" customWidth="1"/>
    <col min="8964" max="8964" width="36.42578125" customWidth="1"/>
    <col min="9218" max="9219" width="18.140625" customWidth="1"/>
    <col min="9220" max="9220" width="36.42578125" customWidth="1"/>
    <col min="9474" max="9475" width="18.140625" customWidth="1"/>
    <col min="9476" max="9476" width="36.42578125" customWidth="1"/>
    <col min="9730" max="9731" width="18.140625" customWidth="1"/>
    <col min="9732" max="9732" width="36.42578125" customWidth="1"/>
    <col min="9986" max="9987" width="18.140625" customWidth="1"/>
    <col min="9988" max="9988" width="36.42578125" customWidth="1"/>
    <col min="10242" max="10243" width="18.140625" customWidth="1"/>
    <col min="10244" max="10244" width="36.42578125" customWidth="1"/>
    <col min="10498" max="10499" width="18.140625" customWidth="1"/>
    <col min="10500" max="10500" width="36.42578125" customWidth="1"/>
    <col min="10754" max="10755" width="18.140625" customWidth="1"/>
    <col min="10756" max="10756" width="36.42578125" customWidth="1"/>
    <col min="11010" max="11011" width="18.140625" customWidth="1"/>
    <col min="11012" max="11012" width="36.42578125" customWidth="1"/>
    <col min="11266" max="11267" width="18.140625" customWidth="1"/>
    <col min="11268" max="11268" width="36.42578125" customWidth="1"/>
    <col min="11522" max="11523" width="18.140625" customWidth="1"/>
    <col min="11524" max="11524" width="36.42578125" customWidth="1"/>
    <col min="11778" max="11779" width="18.140625" customWidth="1"/>
    <col min="11780" max="11780" width="36.42578125" customWidth="1"/>
    <col min="12034" max="12035" width="18.140625" customWidth="1"/>
    <col min="12036" max="12036" width="36.42578125" customWidth="1"/>
    <col min="12290" max="12291" width="18.140625" customWidth="1"/>
    <col min="12292" max="12292" width="36.42578125" customWidth="1"/>
    <col min="12546" max="12547" width="18.140625" customWidth="1"/>
    <col min="12548" max="12548" width="36.42578125" customWidth="1"/>
    <col min="12802" max="12803" width="18.140625" customWidth="1"/>
    <col min="12804" max="12804" width="36.42578125" customWidth="1"/>
    <col min="13058" max="13059" width="18.140625" customWidth="1"/>
    <col min="13060" max="13060" width="36.42578125" customWidth="1"/>
    <col min="13314" max="13315" width="18.140625" customWidth="1"/>
    <col min="13316" max="13316" width="36.42578125" customWidth="1"/>
    <col min="13570" max="13571" width="18.140625" customWidth="1"/>
    <col min="13572" max="13572" width="36.42578125" customWidth="1"/>
    <col min="13826" max="13827" width="18.140625" customWidth="1"/>
    <col min="13828" max="13828" width="36.42578125" customWidth="1"/>
    <col min="14082" max="14083" width="18.140625" customWidth="1"/>
    <col min="14084" max="14084" width="36.42578125" customWidth="1"/>
    <col min="14338" max="14339" width="18.140625" customWidth="1"/>
    <col min="14340" max="14340" width="36.42578125" customWidth="1"/>
    <col min="14594" max="14595" width="18.140625" customWidth="1"/>
    <col min="14596" max="14596" width="36.42578125" customWidth="1"/>
    <col min="14850" max="14851" width="18.140625" customWidth="1"/>
    <col min="14852" max="14852" width="36.42578125" customWidth="1"/>
    <col min="15106" max="15107" width="18.140625" customWidth="1"/>
    <col min="15108" max="15108" width="36.42578125" customWidth="1"/>
    <col min="15362" max="15363" width="18.140625" customWidth="1"/>
    <col min="15364" max="15364" width="36.42578125" customWidth="1"/>
    <col min="15618" max="15619" width="18.140625" customWidth="1"/>
    <col min="15620" max="15620" width="36.42578125" customWidth="1"/>
    <col min="15874" max="15875" width="18.140625" customWidth="1"/>
    <col min="15876" max="15876" width="36.42578125" customWidth="1"/>
    <col min="16130" max="16131" width="18.140625" customWidth="1"/>
    <col min="16132" max="16132" width="36.42578125" customWidth="1"/>
  </cols>
  <sheetData>
    <row r="1" spans="1:21" ht="28.5">
      <c r="A1" s="1" t="s">
        <v>0</v>
      </c>
      <c r="B1" s="1" t="s">
        <v>1</v>
      </c>
      <c r="C1" s="1" t="s">
        <v>2</v>
      </c>
      <c r="D1" s="1" t="s">
        <v>3</v>
      </c>
      <c r="E1" s="1" t="s">
        <v>4</v>
      </c>
      <c r="F1" s="1" t="s">
        <v>5</v>
      </c>
      <c r="G1" s="33" t="s">
        <v>6</v>
      </c>
      <c r="H1" s="33" t="s">
        <v>7</v>
      </c>
      <c r="K1" s="9"/>
      <c r="L1" s="9" t="s">
        <v>16</v>
      </c>
      <c r="M1" s="9"/>
      <c r="N1" s="9" t="s">
        <v>17</v>
      </c>
      <c r="O1" s="9"/>
      <c r="P1" s="9" t="s">
        <v>19</v>
      </c>
      <c r="Q1" s="9" t="s">
        <v>20</v>
      </c>
      <c r="R1" s="9" t="s">
        <v>21</v>
      </c>
      <c r="S1" s="9" t="s">
        <v>22</v>
      </c>
      <c r="T1" s="10" t="s">
        <v>23</v>
      </c>
      <c r="U1" s="11" t="e">
        <f>#REF!</f>
        <v>#REF!</v>
      </c>
    </row>
    <row r="2" spans="1:21">
      <c r="A2" s="1" t="s">
        <v>8</v>
      </c>
      <c r="B2" s="1" t="s">
        <v>9</v>
      </c>
      <c r="C2" s="1" t="s">
        <v>10</v>
      </c>
      <c r="D2" s="1" t="s">
        <v>11</v>
      </c>
      <c r="E2" s="1" t="s">
        <v>12</v>
      </c>
      <c r="F2" s="1" t="s">
        <v>13</v>
      </c>
      <c r="G2" s="33" t="s">
        <v>14</v>
      </c>
      <c r="H2" s="33" t="s">
        <v>15</v>
      </c>
    </row>
    <row r="3" spans="1:21" ht="28.5">
      <c r="A3" s="2" t="s">
        <v>8</v>
      </c>
      <c r="B3" s="2"/>
      <c r="C3" s="2"/>
      <c r="D3" s="2" t="s">
        <v>2605</v>
      </c>
      <c r="E3" s="2"/>
      <c r="F3" s="2"/>
      <c r="G3" s="34"/>
      <c r="H3" s="34"/>
    </row>
    <row r="4" spans="1:21" ht="49.5">
      <c r="A4" s="3" t="s">
        <v>8</v>
      </c>
      <c r="B4" s="3" t="s">
        <v>2606</v>
      </c>
      <c r="C4" s="3" t="s">
        <v>1791</v>
      </c>
      <c r="D4" s="3" t="s">
        <v>2607</v>
      </c>
      <c r="E4" s="3" t="s">
        <v>24</v>
      </c>
      <c r="F4" s="4">
        <v>1</v>
      </c>
      <c r="G4" s="17" t="e">
        <f>L4+N4+P4</f>
        <v>#REF!</v>
      </c>
      <c r="H4" s="17" t="e">
        <f t="shared" ref="H4:H30" si="0">ROUND(F4*G4,2)</f>
        <v>#REF!</v>
      </c>
      <c r="K4" s="16">
        <v>3500</v>
      </c>
      <c r="L4" s="14" t="e">
        <f>K4+K4*$U$1</f>
        <v>#REF!</v>
      </c>
      <c r="M4" s="14">
        <v>2000</v>
      </c>
      <c r="N4" s="14" t="e">
        <f>M4+M4*$U$1</f>
        <v>#REF!</v>
      </c>
      <c r="O4" s="14"/>
      <c r="P4" s="14" t="e">
        <f>O4+O4*$U$1</f>
        <v>#REF!</v>
      </c>
      <c r="Q4" s="14">
        <f>$F4*K4</f>
        <v>3500</v>
      </c>
      <c r="R4" s="14">
        <f>$F4*M4</f>
        <v>2000</v>
      </c>
      <c r="S4" s="14">
        <f>$F4*O4</f>
        <v>0</v>
      </c>
      <c r="T4" s="15" t="e">
        <f>(Q4+R4+S4)+(Q4+R4+S4)*$U$1</f>
        <v>#REF!</v>
      </c>
    </row>
    <row r="5" spans="1:21" ht="16.5">
      <c r="A5" s="3" t="s">
        <v>9</v>
      </c>
      <c r="B5" s="3" t="s">
        <v>2608</v>
      </c>
      <c r="C5" s="3" t="s">
        <v>1791</v>
      </c>
      <c r="D5" s="3" t="s">
        <v>2609</v>
      </c>
      <c r="E5" s="3" t="s">
        <v>25</v>
      </c>
      <c r="F5" s="4">
        <v>40</v>
      </c>
      <c r="G5" s="17" t="e">
        <f t="shared" ref="G5:G30" si="1">L5+N5+P5</f>
        <v>#REF!</v>
      </c>
      <c r="H5" s="17" t="e">
        <f t="shared" si="0"/>
        <v>#REF!</v>
      </c>
      <c r="K5" s="16">
        <v>20</v>
      </c>
      <c r="L5" s="14" t="e">
        <f t="shared" ref="L5:L68" si="2">K5+K5*$U$1</f>
        <v>#REF!</v>
      </c>
      <c r="M5" s="14">
        <v>65</v>
      </c>
      <c r="N5" s="14" t="e">
        <f t="shared" ref="N5:N68" si="3">M5+M5*$U$1</f>
        <v>#REF!</v>
      </c>
      <c r="O5" s="14"/>
      <c r="P5" s="14" t="e">
        <f t="shared" ref="P5:P68" si="4">O5+O5*$U$1</f>
        <v>#REF!</v>
      </c>
      <c r="Q5" s="14">
        <f t="shared" ref="Q5:Q68" si="5">$F5*K5</f>
        <v>800</v>
      </c>
      <c r="R5" s="14">
        <f t="shared" ref="R5:R68" si="6">$F5*M5</f>
        <v>2600</v>
      </c>
      <c r="S5" s="14">
        <f t="shared" ref="S5:S68" si="7">$F5*O5</f>
        <v>0</v>
      </c>
      <c r="T5" s="15" t="e">
        <f t="shared" ref="T5:T68" si="8">(Q5+R5+S5)+(Q5+R5+S5)*$U$1</f>
        <v>#REF!</v>
      </c>
    </row>
    <row r="6" spans="1:21" ht="16.5">
      <c r="A6" s="3" t="s">
        <v>10</v>
      </c>
      <c r="B6" s="3" t="s">
        <v>2608</v>
      </c>
      <c r="C6" s="3" t="s">
        <v>1791</v>
      </c>
      <c r="D6" s="3" t="s">
        <v>2610</v>
      </c>
      <c r="E6" s="3" t="s">
        <v>25</v>
      </c>
      <c r="F6" s="4">
        <v>120</v>
      </c>
      <c r="G6" s="17" t="e">
        <f t="shared" si="1"/>
        <v>#REF!</v>
      </c>
      <c r="H6" s="17" t="e">
        <f t="shared" si="0"/>
        <v>#REF!</v>
      </c>
      <c r="K6" s="16">
        <v>20</v>
      </c>
      <c r="L6" s="14" t="e">
        <f t="shared" si="2"/>
        <v>#REF!</v>
      </c>
      <c r="M6" s="14">
        <v>40</v>
      </c>
      <c r="N6" s="14" t="e">
        <f t="shared" si="3"/>
        <v>#REF!</v>
      </c>
      <c r="O6" s="14"/>
      <c r="P6" s="14" t="e">
        <f t="shared" si="4"/>
        <v>#REF!</v>
      </c>
      <c r="Q6" s="14">
        <f t="shared" si="5"/>
        <v>2400</v>
      </c>
      <c r="R6" s="14">
        <f t="shared" si="6"/>
        <v>4800</v>
      </c>
      <c r="S6" s="14">
        <f t="shared" si="7"/>
        <v>0</v>
      </c>
      <c r="T6" s="15" t="e">
        <f t="shared" si="8"/>
        <v>#REF!</v>
      </c>
    </row>
    <row r="7" spans="1:21" ht="16.5">
      <c r="A7" s="3" t="s">
        <v>11</v>
      </c>
      <c r="B7" s="3" t="s">
        <v>2608</v>
      </c>
      <c r="C7" s="3" t="s">
        <v>1791</v>
      </c>
      <c r="D7" s="3" t="s">
        <v>2611</v>
      </c>
      <c r="E7" s="3" t="s">
        <v>25</v>
      </c>
      <c r="F7" s="4">
        <v>10</v>
      </c>
      <c r="G7" s="17" t="e">
        <f t="shared" si="1"/>
        <v>#REF!</v>
      </c>
      <c r="H7" s="17" t="e">
        <f t="shared" si="0"/>
        <v>#REF!</v>
      </c>
      <c r="K7" s="16">
        <v>20</v>
      </c>
      <c r="L7" s="14" t="e">
        <f t="shared" si="2"/>
        <v>#REF!</v>
      </c>
      <c r="M7" s="14">
        <v>15</v>
      </c>
      <c r="N7" s="14" t="e">
        <f t="shared" si="3"/>
        <v>#REF!</v>
      </c>
      <c r="O7" s="14"/>
      <c r="P7" s="14" t="e">
        <f t="shared" si="4"/>
        <v>#REF!</v>
      </c>
      <c r="Q7" s="14">
        <f t="shared" si="5"/>
        <v>200</v>
      </c>
      <c r="R7" s="14">
        <f t="shared" si="6"/>
        <v>150</v>
      </c>
      <c r="S7" s="14">
        <f t="shared" si="7"/>
        <v>0</v>
      </c>
      <c r="T7" s="15" t="e">
        <f t="shared" si="8"/>
        <v>#REF!</v>
      </c>
    </row>
    <row r="8" spans="1:21" ht="16.5">
      <c r="A8" s="3" t="s">
        <v>12</v>
      </c>
      <c r="B8" s="3" t="s">
        <v>2608</v>
      </c>
      <c r="C8" s="3" t="s">
        <v>1791</v>
      </c>
      <c r="D8" s="3" t="s">
        <v>2612</v>
      </c>
      <c r="E8" s="3" t="s">
        <v>25</v>
      </c>
      <c r="F8" s="4">
        <v>2</v>
      </c>
      <c r="G8" s="17" t="e">
        <f t="shared" si="1"/>
        <v>#REF!</v>
      </c>
      <c r="H8" s="17" t="e">
        <f t="shared" si="0"/>
        <v>#REF!</v>
      </c>
      <c r="K8" s="16">
        <v>20</v>
      </c>
      <c r="L8" s="14" t="e">
        <f t="shared" si="2"/>
        <v>#REF!</v>
      </c>
      <c r="M8" s="14">
        <v>20</v>
      </c>
      <c r="N8" s="14" t="e">
        <f t="shared" si="3"/>
        <v>#REF!</v>
      </c>
      <c r="O8" s="14"/>
      <c r="P8" s="14" t="e">
        <f t="shared" si="4"/>
        <v>#REF!</v>
      </c>
      <c r="Q8" s="14">
        <f t="shared" si="5"/>
        <v>40</v>
      </c>
      <c r="R8" s="14">
        <f t="shared" si="6"/>
        <v>40</v>
      </c>
      <c r="S8" s="14">
        <f t="shared" si="7"/>
        <v>0</v>
      </c>
      <c r="T8" s="15" t="e">
        <f t="shared" si="8"/>
        <v>#REF!</v>
      </c>
    </row>
    <row r="9" spans="1:21" ht="16.5">
      <c r="A9" s="3" t="s">
        <v>13</v>
      </c>
      <c r="B9" s="3" t="s">
        <v>2613</v>
      </c>
      <c r="C9" s="3" t="s">
        <v>1791</v>
      </c>
      <c r="D9" s="3" t="s">
        <v>45</v>
      </c>
      <c r="E9" s="3" t="s">
        <v>46</v>
      </c>
      <c r="F9" s="4">
        <v>17.760000000000002</v>
      </c>
      <c r="G9" s="17" t="e">
        <f t="shared" si="1"/>
        <v>#REF!</v>
      </c>
      <c r="H9" s="17" t="e">
        <f t="shared" si="0"/>
        <v>#REF!</v>
      </c>
      <c r="K9" s="16">
        <v>100</v>
      </c>
      <c r="L9" s="14" t="e">
        <f t="shared" si="2"/>
        <v>#REF!</v>
      </c>
      <c r="M9" s="14"/>
      <c r="N9" s="14" t="e">
        <f t="shared" si="3"/>
        <v>#REF!</v>
      </c>
      <c r="O9" s="14"/>
      <c r="P9" s="14" t="e">
        <f t="shared" si="4"/>
        <v>#REF!</v>
      </c>
      <c r="Q9" s="14">
        <f t="shared" si="5"/>
        <v>1776.0000000000002</v>
      </c>
      <c r="R9" s="14">
        <f t="shared" si="6"/>
        <v>0</v>
      </c>
      <c r="S9" s="14">
        <f t="shared" si="7"/>
        <v>0</v>
      </c>
      <c r="T9" s="15" t="e">
        <f t="shared" si="8"/>
        <v>#REF!</v>
      </c>
    </row>
    <row r="10" spans="1:21" ht="33">
      <c r="A10" s="3" t="s">
        <v>14</v>
      </c>
      <c r="B10" s="3" t="s">
        <v>2613</v>
      </c>
      <c r="C10" s="3" t="s">
        <v>1791</v>
      </c>
      <c r="D10" s="3" t="s">
        <v>2614</v>
      </c>
      <c r="E10" s="3" t="s">
        <v>46</v>
      </c>
      <c r="F10" s="4">
        <v>151.80000000000001</v>
      </c>
      <c r="G10" s="17" t="e">
        <f t="shared" si="1"/>
        <v>#REF!</v>
      </c>
      <c r="H10" s="17" t="e">
        <f t="shared" si="0"/>
        <v>#REF!</v>
      </c>
      <c r="K10" s="16">
        <v>100</v>
      </c>
      <c r="L10" s="14" t="e">
        <f t="shared" si="2"/>
        <v>#REF!</v>
      </c>
      <c r="M10" s="14"/>
      <c r="N10" s="14" t="e">
        <f t="shared" si="3"/>
        <v>#REF!</v>
      </c>
      <c r="O10" s="14"/>
      <c r="P10" s="14" t="e">
        <f t="shared" si="4"/>
        <v>#REF!</v>
      </c>
      <c r="Q10" s="14">
        <f t="shared" si="5"/>
        <v>15180.000000000002</v>
      </c>
      <c r="R10" s="14">
        <f t="shared" si="6"/>
        <v>0</v>
      </c>
      <c r="S10" s="14">
        <f t="shared" si="7"/>
        <v>0</v>
      </c>
      <c r="T10" s="15" t="e">
        <f t="shared" si="8"/>
        <v>#REF!</v>
      </c>
    </row>
    <row r="11" spans="1:21" ht="33">
      <c r="A11" s="3" t="s">
        <v>15</v>
      </c>
      <c r="B11" s="3" t="s">
        <v>2608</v>
      </c>
      <c r="C11" s="3" t="s">
        <v>1791</v>
      </c>
      <c r="D11" s="3" t="s">
        <v>2615</v>
      </c>
      <c r="E11" s="3" t="s">
        <v>25</v>
      </c>
      <c r="F11" s="4">
        <v>136</v>
      </c>
      <c r="G11" s="17" t="e">
        <f t="shared" si="1"/>
        <v>#REF!</v>
      </c>
      <c r="H11" s="17" t="e">
        <f t="shared" si="0"/>
        <v>#REF!</v>
      </c>
      <c r="K11" s="16">
        <v>20</v>
      </c>
      <c r="L11" s="14" t="e">
        <f t="shared" si="2"/>
        <v>#REF!</v>
      </c>
      <c r="M11" s="14">
        <v>20</v>
      </c>
      <c r="N11" s="14" t="e">
        <f t="shared" si="3"/>
        <v>#REF!</v>
      </c>
      <c r="O11" s="14"/>
      <c r="P11" s="14" t="e">
        <f t="shared" si="4"/>
        <v>#REF!</v>
      </c>
      <c r="Q11" s="14">
        <f t="shared" si="5"/>
        <v>2720</v>
      </c>
      <c r="R11" s="14">
        <f t="shared" si="6"/>
        <v>2720</v>
      </c>
      <c r="S11" s="14">
        <f t="shared" si="7"/>
        <v>0</v>
      </c>
      <c r="T11" s="15" t="e">
        <f t="shared" si="8"/>
        <v>#REF!</v>
      </c>
    </row>
    <row r="12" spans="1:21" ht="49.5">
      <c r="A12" s="3" t="s">
        <v>406</v>
      </c>
      <c r="B12" s="3" t="s">
        <v>1234</v>
      </c>
      <c r="C12" s="3" t="s">
        <v>1791</v>
      </c>
      <c r="D12" s="3" t="s">
        <v>2616</v>
      </c>
      <c r="E12" s="3" t="s">
        <v>25</v>
      </c>
      <c r="F12" s="4">
        <v>627</v>
      </c>
      <c r="G12" s="17" t="e">
        <f t="shared" si="1"/>
        <v>#REF!</v>
      </c>
      <c r="H12" s="17" t="e">
        <f t="shared" si="0"/>
        <v>#REF!</v>
      </c>
      <c r="K12" s="16">
        <v>20</v>
      </c>
      <c r="L12" s="14" t="e">
        <f t="shared" si="2"/>
        <v>#REF!</v>
      </c>
      <c r="M12" s="14">
        <v>40</v>
      </c>
      <c r="N12" s="14" t="e">
        <f t="shared" si="3"/>
        <v>#REF!</v>
      </c>
      <c r="O12" s="14"/>
      <c r="P12" s="14" t="e">
        <f t="shared" si="4"/>
        <v>#REF!</v>
      </c>
      <c r="Q12" s="14">
        <f t="shared" si="5"/>
        <v>12540</v>
      </c>
      <c r="R12" s="14">
        <f t="shared" si="6"/>
        <v>25080</v>
      </c>
      <c r="S12" s="14">
        <f t="shared" si="7"/>
        <v>0</v>
      </c>
      <c r="T12" s="15" t="e">
        <f t="shared" si="8"/>
        <v>#REF!</v>
      </c>
    </row>
    <row r="13" spans="1:21" ht="33">
      <c r="A13" s="3" t="s">
        <v>422</v>
      </c>
      <c r="B13" s="3" t="s">
        <v>1334</v>
      </c>
      <c r="C13" s="3" t="s">
        <v>1791</v>
      </c>
      <c r="D13" s="3" t="s">
        <v>2617</v>
      </c>
      <c r="E13" s="3" t="s">
        <v>25</v>
      </c>
      <c r="F13" s="4">
        <v>468</v>
      </c>
      <c r="G13" s="17" t="e">
        <f t="shared" si="1"/>
        <v>#REF!</v>
      </c>
      <c r="H13" s="17" t="e">
        <f t="shared" si="0"/>
        <v>#REF!</v>
      </c>
      <c r="K13" s="16">
        <v>20</v>
      </c>
      <c r="L13" s="14" t="e">
        <f t="shared" si="2"/>
        <v>#REF!</v>
      </c>
      <c r="M13" s="14">
        <v>40</v>
      </c>
      <c r="N13" s="14" t="e">
        <f t="shared" si="3"/>
        <v>#REF!</v>
      </c>
      <c r="O13" s="14"/>
      <c r="P13" s="14" t="e">
        <f t="shared" si="4"/>
        <v>#REF!</v>
      </c>
      <c r="Q13" s="14">
        <f t="shared" si="5"/>
        <v>9360</v>
      </c>
      <c r="R13" s="14">
        <f t="shared" si="6"/>
        <v>18720</v>
      </c>
      <c r="S13" s="14">
        <f t="shared" si="7"/>
        <v>0</v>
      </c>
      <c r="T13" s="15" t="e">
        <f t="shared" si="8"/>
        <v>#REF!</v>
      </c>
    </row>
    <row r="14" spans="1:21" ht="49.5">
      <c r="A14" s="3" t="s">
        <v>494</v>
      </c>
      <c r="B14" s="3" t="s">
        <v>1231</v>
      </c>
      <c r="C14" s="3" t="s">
        <v>1791</v>
      </c>
      <c r="D14" s="3" t="s">
        <v>2618</v>
      </c>
      <c r="E14" s="3" t="s">
        <v>25</v>
      </c>
      <c r="F14" s="4">
        <v>74</v>
      </c>
      <c r="G14" s="17" t="e">
        <f t="shared" si="1"/>
        <v>#REF!</v>
      </c>
      <c r="H14" s="17" t="e">
        <f t="shared" si="0"/>
        <v>#REF!</v>
      </c>
      <c r="K14" s="16">
        <v>10</v>
      </c>
      <c r="L14" s="14" t="e">
        <f t="shared" si="2"/>
        <v>#REF!</v>
      </c>
      <c r="M14" s="14">
        <v>10</v>
      </c>
      <c r="N14" s="14" t="e">
        <f t="shared" si="3"/>
        <v>#REF!</v>
      </c>
      <c r="O14" s="14"/>
      <c r="P14" s="14" t="e">
        <f t="shared" si="4"/>
        <v>#REF!</v>
      </c>
      <c r="Q14" s="14">
        <f t="shared" si="5"/>
        <v>740</v>
      </c>
      <c r="R14" s="14">
        <f t="shared" si="6"/>
        <v>740</v>
      </c>
      <c r="S14" s="14">
        <f t="shared" si="7"/>
        <v>0</v>
      </c>
      <c r="T14" s="15" t="e">
        <f t="shared" si="8"/>
        <v>#REF!</v>
      </c>
      <c r="U14"/>
    </row>
    <row r="15" spans="1:21" ht="33">
      <c r="A15" s="3" t="s">
        <v>496</v>
      </c>
      <c r="B15" s="3" t="s">
        <v>1234</v>
      </c>
      <c r="C15" s="3" t="s">
        <v>1791</v>
      </c>
      <c r="D15" s="3" t="s">
        <v>2619</v>
      </c>
      <c r="E15" s="3" t="s">
        <v>25</v>
      </c>
      <c r="F15" s="4">
        <v>888</v>
      </c>
      <c r="G15" s="17" t="e">
        <f t="shared" si="1"/>
        <v>#REF!</v>
      </c>
      <c r="H15" s="17" t="e">
        <f t="shared" si="0"/>
        <v>#REF!</v>
      </c>
      <c r="K15" s="16">
        <v>20</v>
      </c>
      <c r="L15" s="14" t="e">
        <f t="shared" si="2"/>
        <v>#REF!</v>
      </c>
      <c r="M15" s="14">
        <v>20</v>
      </c>
      <c r="N15" s="14" t="e">
        <f t="shared" si="3"/>
        <v>#REF!</v>
      </c>
      <c r="O15" s="14"/>
      <c r="P15" s="14" t="e">
        <f t="shared" si="4"/>
        <v>#REF!</v>
      </c>
      <c r="Q15" s="14">
        <f t="shared" si="5"/>
        <v>17760</v>
      </c>
      <c r="R15" s="14">
        <f t="shared" si="6"/>
        <v>17760</v>
      </c>
      <c r="S15" s="14">
        <f t="shared" si="7"/>
        <v>0</v>
      </c>
      <c r="T15" s="15" t="e">
        <f t="shared" si="8"/>
        <v>#REF!</v>
      </c>
      <c r="U15"/>
    </row>
    <row r="16" spans="1:21" ht="33">
      <c r="A16" s="3" t="s">
        <v>498</v>
      </c>
      <c r="B16" s="3" t="s">
        <v>1334</v>
      </c>
      <c r="C16" s="3" t="s">
        <v>1791</v>
      </c>
      <c r="D16" s="3" t="s">
        <v>2620</v>
      </c>
      <c r="E16" s="3" t="s">
        <v>25</v>
      </c>
      <c r="F16" s="4">
        <v>480</v>
      </c>
      <c r="G16" s="17" t="e">
        <f t="shared" si="1"/>
        <v>#REF!</v>
      </c>
      <c r="H16" s="17" t="e">
        <f t="shared" si="0"/>
        <v>#REF!</v>
      </c>
      <c r="K16" s="16">
        <v>20</v>
      </c>
      <c r="L16" s="14" t="e">
        <f t="shared" si="2"/>
        <v>#REF!</v>
      </c>
      <c r="M16" s="14">
        <v>20</v>
      </c>
      <c r="N16" s="14" t="e">
        <f t="shared" si="3"/>
        <v>#REF!</v>
      </c>
      <c r="O16" s="14"/>
      <c r="P16" s="14" t="e">
        <f t="shared" si="4"/>
        <v>#REF!</v>
      </c>
      <c r="Q16" s="14">
        <f t="shared" si="5"/>
        <v>9600</v>
      </c>
      <c r="R16" s="14">
        <f t="shared" si="6"/>
        <v>9600</v>
      </c>
      <c r="S16" s="14">
        <f t="shared" si="7"/>
        <v>0</v>
      </c>
      <c r="T16" s="15" t="e">
        <f t="shared" si="8"/>
        <v>#REF!</v>
      </c>
      <c r="U16"/>
    </row>
    <row r="17" spans="1:21" ht="33">
      <c r="A17" s="3" t="s">
        <v>500</v>
      </c>
      <c r="B17" s="3" t="s">
        <v>2621</v>
      </c>
      <c r="C17" s="3" t="s">
        <v>1791</v>
      </c>
      <c r="D17" s="3" t="s">
        <v>2622</v>
      </c>
      <c r="E17" s="3" t="s">
        <v>25</v>
      </c>
      <c r="F17" s="4">
        <v>1272</v>
      </c>
      <c r="G17" s="17" t="e">
        <f t="shared" si="1"/>
        <v>#REF!</v>
      </c>
      <c r="H17" s="17" t="e">
        <f t="shared" si="0"/>
        <v>#REF!</v>
      </c>
      <c r="K17" s="16">
        <v>20</v>
      </c>
      <c r="L17" s="14" t="e">
        <f t="shared" si="2"/>
        <v>#REF!</v>
      </c>
      <c r="M17" s="14">
        <v>20</v>
      </c>
      <c r="N17" s="14" t="e">
        <f t="shared" si="3"/>
        <v>#REF!</v>
      </c>
      <c r="O17" s="14"/>
      <c r="P17" s="14" t="e">
        <f t="shared" si="4"/>
        <v>#REF!</v>
      </c>
      <c r="Q17" s="14">
        <f t="shared" si="5"/>
        <v>25440</v>
      </c>
      <c r="R17" s="14">
        <f t="shared" si="6"/>
        <v>25440</v>
      </c>
      <c r="S17" s="14">
        <f t="shared" si="7"/>
        <v>0</v>
      </c>
      <c r="T17" s="15" t="e">
        <f t="shared" si="8"/>
        <v>#REF!</v>
      </c>
      <c r="U17"/>
    </row>
    <row r="18" spans="1:21" ht="33">
      <c r="A18" s="3" t="s">
        <v>502</v>
      </c>
      <c r="B18" s="3" t="s">
        <v>1234</v>
      </c>
      <c r="C18" s="3" t="s">
        <v>1791</v>
      </c>
      <c r="D18" s="3" t="s">
        <v>2623</v>
      </c>
      <c r="E18" s="3" t="s">
        <v>25</v>
      </c>
      <c r="F18" s="4">
        <v>148</v>
      </c>
      <c r="G18" s="17" t="e">
        <f t="shared" si="1"/>
        <v>#REF!</v>
      </c>
      <c r="H18" s="17" t="e">
        <f t="shared" si="0"/>
        <v>#REF!</v>
      </c>
      <c r="K18" s="16">
        <v>20</v>
      </c>
      <c r="L18" s="14" t="e">
        <f t="shared" si="2"/>
        <v>#REF!</v>
      </c>
      <c r="M18" s="14">
        <v>20</v>
      </c>
      <c r="N18" s="14" t="e">
        <f t="shared" si="3"/>
        <v>#REF!</v>
      </c>
      <c r="O18" s="14"/>
      <c r="P18" s="14" t="e">
        <f t="shared" si="4"/>
        <v>#REF!</v>
      </c>
      <c r="Q18" s="14">
        <f t="shared" si="5"/>
        <v>2960</v>
      </c>
      <c r="R18" s="14">
        <f t="shared" si="6"/>
        <v>2960</v>
      </c>
      <c r="S18" s="14">
        <f t="shared" si="7"/>
        <v>0</v>
      </c>
      <c r="T18" s="15" t="e">
        <f t="shared" si="8"/>
        <v>#REF!</v>
      </c>
      <c r="U18"/>
    </row>
    <row r="19" spans="1:21" ht="33">
      <c r="A19" s="3" t="s">
        <v>504</v>
      </c>
      <c r="B19" s="3" t="s">
        <v>1334</v>
      </c>
      <c r="C19" s="3" t="s">
        <v>1791</v>
      </c>
      <c r="D19" s="3" t="s">
        <v>2624</v>
      </c>
      <c r="E19" s="3" t="s">
        <v>25</v>
      </c>
      <c r="F19" s="4">
        <v>80</v>
      </c>
      <c r="G19" s="17" t="e">
        <f t="shared" si="1"/>
        <v>#REF!</v>
      </c>
      <c r="H19" s="17" t="e">
        <f t="shared" si="0"/>
        <v>#REF!</v>
      </c>
      <c r="K19" s="16">
        <v>20</v>
      </c>
      <c r="L19" s="14" t="e">
        <f t="shared" si="2"/>
        <v>#REF!</v>
      </c>
      <c r="M19" s="14">
        <v>20</v>
      </c>
      <c r="N19" s="14" t="e">
        <f t="shared" si="3"/>
        <v>#REF!</v>
      </c>
      <c r="O19" s="14"/>
      <c r="P19" s="14" t="e">
        <f t="shared" si="4"/>
        <v>#REF!</v>
      </c>
      <c r="Q19" s="14">
        <f t="shared" si="5"/>
        <v>1600</v>
      </c>
      <c r="R19" s="14">
        <f t="shared" si="6"/>
        <v>1600</v>
      </c>
      <c r="S19" s="14">
        <f t="shared" si="7"/>
        <v>0</v>
      </c>
      <c r="T19" s="15" t="e">
        <f t="shared" si="8"/>
        <v>#REF!</v>
      </c>
      <c r="U19"/>
    </row>
    <row r="20" spans="1:21" ht="33">
      <c r="A20" s="3" t="s">
        <v>506</v>
      </c>
      <c r="B20" s="3" t="s">
        <v>2621</v>
      </c>
      <c r="C20" s="3" t="s">
        <v>1791</v>
      </c>
      <c r="D20" s="3" t="s">
        <v>2625</v>
      </c>
      <c r="E20" s="3" t="s">
        <v>25</v>
      </c>
      <c r="F20" s="4">
        <v>212</v>
      </c>
      <c r="G20" s="17" t="e">
        <f t="shared" si="1"/>
        <v>#REF!</v>
      </c>
      <c r="H20" s="17" t="e">
        <f t="shared" si="0"/>
        <v>#REF!</v>
      </c>
      <c r="K20" s="16">
        <v>20</v>
      </c>
      <c r="L20" s="14" t="e">
        <f t="shared" si="2"/>
        <v>#REF!</v>
      </c>
      <c r="M20" s="14">
        <v>20</v>
      </c>
      <c r="N20" s="14" t="e">
        <f t="shared" si="3"/>
        <v>#REF!</v>
      </c>
      <c r="O20" s="14"/>
      <c r="P20" s="14" t="e">
        <f t="shared" si="4"/>
        <v>#REF!</v>
      </c>
      <c r="Q20" s="14">
        <f t="shared" si="5"/>
        <v>4240</v>
      </c>
      <c r="R20" s="14">
        <f t="shared" si="6"/>
        <v>4240</v>
      </c>
      <c r="S20" s="14">
        <f t="shared" si="7"/>
        <v>0</v>
      </c>
      <c r="T20" s="15" t="e">
        <f t="shared" si="8"/>
        <v>#REF!</v>
      </c>
      <c r="U20"/>
    </row>
    <row r="21" spans="1:21" ht="16.5">
      <c r="A21" s="3" t="s">
        <v>508</v>
      </c>
      <c r="B21" s="3" t="s">
        <v>2621</v>
      </c>
      <c r="C21" s="3" t="s">
        <v>1791</v>
      </c>
      <c r="D21" s="3" t="s">
        <v>2626</v>
      </c>
      <c r="E21" s="3" t="s">
        <v>25</v>
      </c>
      <c r="F21" s="4">
        <v>348</v>
      </c>
      <c r="G21" s="17" t="e">
        <f t="shared" si="1"/>
        <v>#REF!</v>
      </c>
      <c r="H21" s="17" t="e">
        <f t="shared" si="0"/>
        <v>#REF!</v>
      </c>
      <c r="K21" s="16">
        <v>20</v>
      </c>
      <c r="L21" s="14" t="e">
        <f t="shared" si="2"/>
        <v>#REF!</v>
      </c>
      <c r="M21" s="14">
        <v>20</v>
      </c>
      <c r="N21" s="14" t="e">
        <f t="shared" si="3"/>
        <v>#REF!</v>
      </c>
      <c r="O21" s="14"/>
      <c r="P21" s="14" t="e">
        <f t="shared" si="4"/>
        <v>#REF!</v>
      </c>
      <c r="Q21" s="14">
        <f t="shared" si="5"/>
        <v>6960</v>
      </c>
      <c r="R21" s="14">
        <f t="shared" si="6"/>
        <v>6960</v>
      </c>
      <c r="S21" s="14">
        <f t="shared" si="7"/>
        <v>0</v>
      </c>
      <c r="T21" s="15" t="e">
        <f t="shared" si="8"/>
        <v>#REF!</v>
      </c>
      <c r="U21"/>
    </row>
    <row r="22" spans="1:21" ht="16.5">
      <c r="A22" s="3" t="s">
        <v>513</v>
      </c>
      <c r="B22" s="3" t="s">
        <v>2621</v>
      </c>
      <c r="C22" s="3" t="s">
        <v>1791</v>
      </c>
      <c r="D22" s="3" t="s">
        <v>2627</v>
      </c>
      <c r="E22" s="3" t="s">
        <v>25</v>
      </c>
      <c r="F22" s="4">
        <v>48</v>
      </c>
      <c r="G22" s="17" t="e">
        <f t="shared" si="1"/>
        <v>#REF!</v>
      </c>
      <c r="H22" s="17" t="e">
        <f t="shared" si="0"/>
        <v>#REF!</v>
      </c>
      <c r="K22" s="16">
        <v>20</v>
      </c>
      <c r="L22" s="14" t="e">
        <f t="shared" si="2"/>
        <v>#REF!</v>
      </c>
      <c r="M22" s="14">
        <v>20</v>
      </c>
      <c r="N22" s="14" t="e">
        <f t="shared" si="3"/>
        <v>#REF!</v>
      </c>
      <c r="O22" s="14"/>
      <c r="P22" s="14" t="e">
        <f t="shared" si="4"/>
        <v>#REF!</v>
      </c>
      <c r="Q22" s="14">
        <f t="shared" si="5"/>
        <v>960</v>
      </c>
      <c r="R22" s="14">
        <f t="shared" si="6"/>
        <v>960</v>
      </c>
      <c r="S22" s="14">
        <f t="shared" si="7"/>
        <v>0</v>
      </c>
      <c r="T22" s="15" t="e">
        <f t="shared" si="8"/>
        <v>#REF!</v>
      </c>
      <c r="U22"/>
    </row>
    <row r="23" spans="1:21" ht="33">
      <c r="A23" s="3" t="s">
        <v>517</v>
      </c>
      <c r="B23" s="3" t="s">
        <v>1236</v>
      </c>
      <c r="C23" s="3" t="s">
        <v>1791</v>
      </c>
      <c r="D23" s="3" t="s">
        <v>2628</v>
      </c>
      <c r="E23" s="3" t="s">
        <v>25</v>
      </c>
      <c r="F23" s="4">
        <v>26</v>
      </c>
      <c r="G23" s="17" t="e">
        <f t="shared" si="1"/>
        <v>#REF!</v>
      </c>
      <c r="H23" s="17" t="e">
        <f t="shared" si="0"/>
        <v>#REF!</v>
      </c>
      <c r="K23" s="16">
        <v>10</v>
      </c>
      <c r="L23" s="14" t="e">
        <f t="shared" si="2"/>
        <v>#REF!</v>
      </c>
      <c r="M23" s="14">
        <v>12</v>
      </c>
      <c r="N23" s="14" t="e">
        <f t="shared" si="3"/>
        <v>#REF!</v>
      </c>
      <c r="O23" s="14"/>
      <c r="P23" s="14" t="e">
        <f t="shared" si="4"/>
        <v>#REF!</v>
      </c>
      <c r="Q23" s="14">
        <f t="shared" si="5"/>
        <v>260</v>
      </c>
      <c r="R23" s="14">
        <f t="shared" si="6"/>
        <v>312</v>
      </c>
      <c r="S23" s="14">
        <f t="shared" si="7"/>
        <v>0</v>
      </c>
      <c r="T23" s="15" t="e">
        <f t="shared" si="8"/>
        <v>#REF!</v>
      </c>
      <c r="U23"/>
    </row>
    <row r="24" spans="1:21" ht="16.5">
      <c r="A24" s="3" t="s">
        <v>520</v>
      </c>
      <c r="B24" s="3" t="s">
        <v>1334</v>
      </c>
      <c r="C24" s="3" t="s">
        <v>1791</v>
      </c>
      <c r="D24" s="3" t="s">
        <v>2629</v>
      </c>
      <c r="E24" s="3" t="s">
        <v>25</v>
      </c>
      <c r="F24" s="4">
        <v>26</v>
      </c>
      <c r="G24" s="17" t="e">
        <f t="shared" si="1"/>
        <v>#REF!</v>
      </c>
      <c r="H24" s="17" t="e">
        <f t="shared" si="0"/>
        <v>#REF!</v>
      </c>
      <c r="K24" s="16">
        <v>12</v>
      </c>
      <c r="L24" s="14" t="e">
        <f t="shared" si="2"/>
        <v>#REF!</v>
      </c>
      <c r="M24" s="14">
        <v>30</v>
      </c>
      <c r="N24" s="14" t="e">
        <f t="shared" si="3"/>
        <v>#REF!</v>
      </c>
      <c r="O24" s="14"/>
      <c r="P24" s="14" t="e">
        <f t="shared" si="4"/>
        <v>#REF!</v>
      </c>
      <c r="Q24" s="14">
        <f t="shared" si="5"/>
        <v>312</v>
      </c>
      <c r="R24" s="14">
        <f t="shared" si="6"/>
        <v>780</v>
      </c>
      <c r="S24" s="14">
        <f t="shared" si="7"/>
        <v>0</v>
      </c>
      <c r="T24" s="15" t="e">
        <f t="shared" si="8"/>
        <v>#REF!</v>
      </c>
      <c r="U24"/>
    </row>
    <row r="25" spans="1:21" ht="16.5">
      <c r="A25" s="3" t="s">
        <v>522</v>
      </c>
      <c r="B25" s="3" t="s">
        <v>2621</v>
      </c>
      <c r="C25" s="3" t="s">
        <v>1791</v>
      </c>
      <c r="D25" s="3" t="s">
        <v>2630</v>
      </c>
      <c r="E25" s="3" t="s">
        <v>25</v>
      </c>
      <c r="F25" s="4">
        <v>25</v>
      </c>
      <c r="G25" s="17" t="e">
        <f t="shared" si="1"/>
        <v>#REF!</v>
      </c>
      <c r="H25" s="17" t="e">
        <f t="shared" si="0"/>
        <v>#REF!</v>
      </c>
      <c r="K25" s="16">
        <v>12</v>
      </c>
      <c r="L25" s="14" t="e">
        <f t="shared" si="2"/>
        <v>#REF!</v>
      </c>
      <c r="M25" s="14">
        <v>18</v>
      </c>
      <c r="N25" s="14" t="e">
        <f t="shared" si="3"/>
        <v>#REF!</v>
      </c>
      <c r="O25" s="14"/>
      <c r="P25" s="14" t="e">
        <f t="shared" si="4"/>
        <v>#REF!</v>
      </c>
      <c r="Q25" s="14">
        <f t="shared" si="5"/>
        <v>300</v>
      </c>
      <c r="R25" s="14">
        <f t="shared" si="6"/>
        <v>450</v>
      </c>
      <c r="S25" s="14">
        <f t="shared" si="7"/>
        <v>0</v>
      </c>
      <c r="T25" s="15" t="e">
        <f t="shared" si="8"/>
        <v>#REF!</v>
      </c>
      <c r="U25"/>
    </row>
    <row r="26" spans="1:21" ht="16.5">
      <c r="A26" s="3" t="s">
        <v>524</v>
      </c>
      <c r="B26" s="3" t="s">
        <v>1334</v>
      </c>
      <c r="C26" s="3" t="s">
        <v>1791</v>
      </c>
      <c r="D26" s="3" t="s">
        <v>2631</v>
      </c>
      <c r="E26" s="3" t="s">
        <v>25</v>
      </c>
      <c r="F26" s="4">
        <v>10</v>
      </c>
      <c r="G26" s="17" t="e">
        <f t="shared" si="1"/>
        <v>#REF!</v>
      </c>
      <c r="H26" s="17" t="e">
        <f t="shared" si="0"/>
        <v>#REF!</v>
      </c>
      <c r="K26" s="16">
        <v>12</v>
      </c>
      <c r="L26" s="14" t="e">
        <f t="shared" si="2"/>
        <v>#REF!</v>
      </c>
      <c r="M26" s="14">
        <v>18</v>
      </c>
      <c r="N26" s="14" t="e">
        <f t="shared" si="3"/>
        <v>#REF!</v>
      </c>
      <c r="O26" s="14"/>
      <c r="P26" s="14" t="e">
        <f t="shared" si="4"/>
        <v>#REF!</v>
      </c>
      <c r="Q26" s="14">
        <f t="shared" si="5"/>
        <v>120</v>
      </c>
      <c r="R26" s="14">
        <f t="shared" si="6"/>
        <v>180</v>
      </c>
      <c r="S26" s="14">
        <f t="shared" si="7"/>
        <v>0</v>
      </c>
      <c r="T26" s="15" t="e">
        <f t="shared" si="8"/>
        <v>#REF!</v>
      </c>
      <c r="U26"/>
    </row>
    <row r="27" spans="1:21" ht="33">
      <c r="A27" s="3" t="s">
        <v>526</v>
      </c>
      <c r="B27" s="3" t="s">
        <v>2606</v>
      </c>
      <c r="C27" s="3" t="s">
        <v>1791</v>
      </c>
      <c r="D27" s="3" t="s">
        <v>2632</v>
      </c>
      <c r="E27" s="3" t="s">
        <v>24</v>
      </c>
      <c r="F27" s="4">
        <v>1</v>
      </c>
      <c r="G27" s="17" t="e">
        <f t="shared" si="1"/>
        <v>#REF!</v>
      </c>
      <c r="H27" s="17" t="e">
        <f t="shared" si="0"/>
        <v>#REF!</v>
      </c>
      <c r="K27" s="16">
        <v>3500</v>
      </c>
      <c r="L27" s="14" t="e">
        <f t="shared" si="2"/>
        <v>#REF!</v>
      </c>
      <c r="M27" s="14"/>
      <c r="N27" s="14" t="e">
        <f t="shared" si="3"/>
        <v>#REF!</v>
      </c>
      <c r="O27" s="14"/>
      <c r="P27" s="14" t="e">
        <f t="shared" si="4"/>
        <v>#REF!</v>
      </c>
      <c r="Q27" s="14">
        <f t="shared" si="5"/>
        <v>3500</v>
      </c>
      <c r="R27" s="14">
        <f t="shared" si="6"/>
        <v>0</v>
      </c>
      <c r="S27" s="14">
        <f t="shared" si="7"/>
        <v>0</v>
      </c>
      <c r="T27" s="15" t="e">
        <f t="shared" si="8"/>
        <v>#REF!</v>
      </c>
      <c r="U27"/>
    </row>
    <row r="28" spans="1:21" ht="33">
      <c r="A28" s="3" t="s">
        <v>528</v>
      </c>
      <c r="B28" s="3" t="s">
        <v>2633</v>
      </c>
      <c r="C28" s="3" t="s">
        <v>1791</v>
      </c>
      <c r="D28" s="3" t="s">
        <v>2634</v>
      </c>
      <c r="E28" s="3" t="s">
        <v>46</v>
      </c>
      <c r="F28" s="4">
        <v>137.52000000000001</v>
      </c>
      <c r="G28" s="17" t="e">
        <f t="shared" si="1"/>
        <v>#REF!</v>
      </c>
      <c r="H28" s="17" t="e">
        <f t="shared" si="0"/>
        <v>#REF!</v>
      </c>
      <c r="K28" s="16">
        <v>30</v>
      </c>
      <c r="L28" s="14" t="e">
        <f t="shared" si="2"/>
        <v>#REF!</v>
      </c>
      <c r="M28" s="14"/>
      <c r="N28" s="14" t="e">
        <f t="shared" si="3"/>
        <v>#REF!</v>
      </c>
      <c r="O28" s="14"/>
      <c r="P28" s="14" t="e">
        <f t="shared" si="4"/>
        <v>#REF!</v>
      </c>
      <c r="Q28" s="14">
        <f t="shared" si="5"/>
        <v>4125.6000000000004</v>
      </c>
      <c r="R28" s="14">
        <f t="shared" si="6"/>
        <v>0</v>
      </c>
      <c r="S28" s="14">
        <f t="shared" si="7"/>
        <v>0</v>
      </c>
      <c r="T28" s="15" t="e">
        <f t="shared" si="8"/>
        <v>#REF!</v>
      </c>
      <c r="U28"/>
    </row>
    <row r="29" spans="1:21" ht="16.5">
      <c r="A29" s="3" t="s">
        <v>530</v>
      </c>
      <c r="B29" s="3" t="s">
        <v>1666</v>
      </c>
      <c r="C29" s="3" t="s">
        <v>1791</v>
      </c>
      <c r="D29" s="3" t="s">
        <v>74</v>
      </c>
      <c r="E29" s="3" t="s">
        <v>57</v>
      </c>
      <c r="F29" s="4">
        <v>4</v>
      </c>
      <c r="G29" s="17" t="e">
        <f t="shared" si="1"/>
        <v>#REF!</v>
      </c>
      <c r="H29" s="17" t="e">
        <f t="shared" si="0"/>
        <v>#REF!</v>
      </c>
      <c r="K29" s="16"/>
      <c r="L29" s="14" t="e">
        <f t="shared" si="2"/>
        <v>#REF!</v>
      </c>
      <c r="M29" s="14"/>
      <c r="N29" s="14" t="e">
        <f t="shared" si="3"/>
        <v>#REF!</v>
      </c>
      <c r="O29" s="14">
        <v>150</v>
      </c>
      <c r="P29" s="14" t="e">
        <f t="shared" si="4"/>
        <v>#REF!</v>
      </c>
      <c r="Q29" s="14">
        <f t="shared" si="5"/>
        <v>0</v>
      </c>
      <c r="R29" s="14">
        <f t="shared" si="6"/>
        <v>0</v>
      </c>
      <c r="S29" s="14">
        <f t="shared" si="7"/>
        <v>600</v>
      </c>
      <c r="T29" s="15" t="e">
        <f t="shared" si="8"/>
        <v>#REF!</v>
      </c>
      <c r="U29"/>
    </row>
    <row r="30" spans="1:21" ht="16.5">
      <c r="A30" s="3" t="s">
        <v>532</v>
      </c>
      <c r="B30" s="3" t="s">
        <v>2635</v>
      </c>
      <c r="C30" s="3" t="s">
        <v>1791</v>
      </c>
      <c r="D30" s="3" t="s">
        <v>2636</v>
      </c>
      <c r="E30" s="3" t="s">
        <v>57</v>
      </c>
      <c r="F30" s="4">
        <v>1</v>
      </c>
      <c r="G30" s="17" t="e">
        <f t="shared" si="1"/>
        <v>#REF!</v>
      </c>
      <c r="H30" s="17" t="e">
        <f t="shared" si="0"/>
        <v>#REF!</v>
      </c>
      <c r="K30" s="16"/>
      <c r="L30" s="14" t="e">
        <f t="shared" si="2"/>
        <v>#REF!</v>
      </c>
      <c r="M30" s="14"/>
      <c r="N30" s="14" t="e">
        <f t="shared" si="3"/>
        <v>#REF!</v>
      </c>
      <c r="O30" s="14">
        <v>150</v>
      </c>
      <c r="P30" s="14" t="e">
        <f t="shared" si="4"/>
        <v>#REF!</v>
      </c>
      <c r="Q30" s="14">
        <f t="shared" si="5"/>
        <v>0</v>
      </c>
      <c r="R30" s="14">
        <f t="shared" si="6"/>
        <v>0</v>
      </c>
      <c r="S30" s="14">
        <f t="shared" si="7"/>
        <v>150</v>
      </c>
      <c r="T30" s="15" t="e">
        <f t="shared" si="8"/>
        <v>#REF!</v>
      </c>
      <c r="U30"/>
    </row>
    <row r="31" spans="1:21" ht="28.5">
      <c r="A31" s="6"/>
      <c r="B31" s="6"/>
      <c r="C31" s="6"/>
      <c r="D31" s="6" t="s">
        <v>2637</v>
      </c>
      <c r="E31" s="6"/>
      <c r="F31" s="6"/>
      <c r="G31" s="35"/>
      <c r="H31" s="35" t="e">
        <f>SUM(H4:H30)</f>
        <v>#REF!</v>
      </c>
      <c r="K31" s="16"/>
      <c r="L31" s="14" t="e">
        <f t="shared" si="2"/>
        <v>#REF!</v>
      </c>
      <c r="M31" s="14"/>
      <c r="N31" s="14" t="e">
        <f t="shared" si="3"/>
        <v>#REF!</v>
      </c>
      <c r="O31" s="14"/>
      <c r="P31" s="14" t="e">
        <f t="shared" si="4"/>
        <v>#REF!</v>
      </c>
      <c r="Q31" s="14">
        <f t="shared" si="5"/>
        <v>0</v>
      </c>
      <c r="R31" s="14">
        <f t="shared" si="6"/>
        <v>0</v>
      </c>
      <c r="S31" s="14">
        <f t="shared" si="7"/>
        <v>0</v>
      </c>
      <c r="T31" s="15" t="e">
        <f t="shared" si="8"/>
        <v>#REF!</v>
      </c>
      <c r="U31"/>
    </row>
    <row r="32" spans="1:21">
      <c r="A32" s="2" t="s">
        <v>9</v>
      </c>
      <c r="B32" s="2"/>
      <c r="C32" s="2"/>
      <c r="D32" s="2" t="s">
        <v>2638</v>
      </c>
      <c r="E32" s="2"/>
      <c r="F32" s="2"/>
      <c r="G32" s="34"/>
      <c r="H32" s="34"/>
      <c r="K32" s="16"/>
      <c r="L32" s="14" t="e">
        <f t="shared" si="2"/>
        <v>#REF!</v>
      </c>
      <c r="M32" s="14"/>
      <c r="N32" s="14" t="e">
        <f t="shared" si="3"/>
        <v>#REF!</v>
      </c>
      <c r="O32" s="14"/>
      <c r="P32" s="14" t="e">
        <f t="shared" si="4"/>
        <v>#REF!</v>
      </c>
      <c r="Q32" s="14">
        <f t="shared" si="5"/>
        <v>0</v>
      </c>
      <c r="R32" s="14">
        <f t="shared" si="6"/>
        <v>0</v>
      </c>
      <c r="S32" s="14">
        <f t="shared" si="7"/>
        <v>0</v>
      </c>
      <c r="T32" s="15" t="e">
        <f t="shared" si="8"/>
        <v>#REF!</v>
      </c>
      <c r="U32"/>
    </row>
    <row r="33" spans="1:21" ht="82.5">
      <c r="A33" s="3" t="s">
        <v>535</v>
      </c>
      <c r="B33" s="3" t="s">
        <v>2639</v>
      </c>
      <c r="C33" s="3" t="s">
        <v>1791</v>
      </c>
      <c r="D33" s="3" t="s">
        <v>2640</v>
      </c>
      <c r="E33" s="3" t="s">
        <v>24</v>
      </c>
      <c r="F33" s="4">
        <v>1</v>
      </c>
      <c r="G33" s="17" t="e">
        <f t="shared" ref="G33:G55" si="9">L33+N33+P33</f>
        <v>#REF!</v>
      </c>
      <c r="H33" s="17" t="e">
        <f t="shared" ref="H33:H55" si="10">ROUND(F33*G33,2)</f>
        <v>#REF!</v>
      </c>
      <c r="K33" s="16">
        <f>M33*15%</f>
        <v>525</v>
      </c>
      <c r="L33" s="14" t="e">
        <f t="shared" si="2"/>
        <v>#REF!</v>
      </c>
      <c r="M33" s="14">
        <v>3500</v>
      </c>
      <c r="N33" s="14" t="e">
        <f t="shared" si="3"/>
        <v>#REF!</v>
      </c>
      <c r="O33" s="14"/>
      <c r="P33" s="14" t="e">
        <f t="shared" si="4"/>
        <v>#REF!</v>
      </c>
      <c r="Q33" s="14">
        <f t="shared" si="5"/>
        <v>525</v>
      </c>
      <c r="R33" s="14">
        <f t="shared" si="6"/>
        <v>3500</v>
      </c>
      <c r="S33" s="14">
        <f t="shared" si="7"/>
        <v>0</v>
      </c>
      <c r="T33" s="15" t="e">
        <f t="shared" si="8"/>
        <v>#REF!</v>
      </c>
      <c r="U33"/>
    </row>
    <row r="34" spans="1:21" ht="33">
      <c r="A34" s="3" t="s">
        <v>537</v>
      </c>
      <c r="B34" s="3" t="s">
        <v>2641</v>
      </c>
      <c r="C34" s="3" t="s">
        <v>1791</v>
      </c>
      <c r="D34" s="3" t="s">
        <v>43</v>
      </c>
      <c r="E34" s="3" t="s">
        <v>44</v>
      </c>
      <c r="F34" s="4">
        <v>139</v>
      </c>
      <c r="G34" s="17" t="e">
        <f t="shared" si="9"/>
        <v>#REF!</v>
      </c>
      <c r="H34" s="17" t="e">
        <f t="shared" si="10"/>
        <v>#REF!</v>
      </c>
      <c r="K34" s="16"/>
      <c r="L34" s="14" t="e">
        <f t="shared" si="2"/>
        <v>#REF!</v>
      </c>
      <c r="M34" s="14"/>
      <c r="N34" s="14" t="e">
        <f t="shared" si="3"/>
        <v>#REF!</v>
      </c>
      <c r="O34" s="14">
        <v>120</v>
      </c>
      <c r="P34" s="14" t="e">
        <f t="shared" si="4"/>
        <v>#REF!</v>
      </c>
      <c r="Q34" s="14">
        <f t="shared" si="5"/>
        <v>0</v>
      </c>
      <c r="R34" s="14">
        <f t="shared" si="6"/>
        <v>0</v>
      </c>
      <c r="S34" s="14">
        <f t="shared" si="7"/>
        <v>16680</v>
      </c>
      <c r="T34" s="15" t="e">
        <f t="shared" si="8"/>
        <v>#REF!</v>
      </c>
      <c r="U34"/>
    </row>
    <row r="35" spans="1:21" ht="16.5">
      <c r="A35" s="3" t="s">
        <v>539</v>
      </c>
      <c r="B35" s="3" t="s">
        <v>2613</v>
      </c>
      <c r="C35" s="3" t="s">
        <v>1791</v>
      </c>
      <c r="D35" s="3" t="s">
        <v>45</v>
      </c>
      <c r="E35" s="3" t="s">
        <v>46</v>
      </c>
      <c r="F35" s="4">
        <v>185.22</v>
      </c>
      <c r="G35" s="17" t="e">
        <f t="shared" si="9"/>
        <v>#REF!</v>
      </c>
      <c r="H35" s="17" t="e">
        <f t="shared" si="10"/>
        <v>#REF!</v>
      </c>
      <c r="K35" s="16">
        <v>100</v>
      </c>
      <c r="L35" s="14" t="e">
        <f t="shared" si="2"/>
        <v>#REF!</v>
      </c>
      <c r="M35" s="14"/>
      <c r="N35" s="14" t="e">
        <f t="shared" si="3"/>
        <v>#REF!</v>
      </c>
      <c r="O35" s="14"/>
      <c r="P35" s="14" t="e">
        <f t="shared" si="4"/>
        <v>#REF!</v>
      </c>
      <c r="Q35" s="14">
        <f t="shared" si="5"/>
        <v>18522</v>
      </c>
      <c r="R35" s="14">
        <f t="shared" si="6"/>
        <v>0</v>
      </c>
      <c r="S35" s="14">
        <f t="shared" si="7"/>
        <v>0</v>
      </c>
      <c r="T35" s="15" t="e">
        <f t="shared" si="8"/>
        <v>#REF!</v>
      </c>
      <c r="U35"/>
    </row>
    <row r="36" spans="1:21" ht="49.5">
      <c r="A36" s="3" t="s">
        <v>541</v>
      </c>
      <c r="B36" s="3" t="s">
        <v>1278</v>
      </c>
      <c r="C36" s="3" t="s">
        <v>1791</v>
      </c>
      <c r="D36" s="3" t="s">
        <v>1359</v>
      </c>
      <c r="E36" s="3" t="s">
        <v>25</v>
      </c>
      <c r="F36" s="4">
        <v>1093</v>
      </c>
      <c r="G36" s="17" t="e">
        <f t="shared" si="9"/>
        <v>#REF!</v>
      </c>
      <c r="H36" s="17" t="e">
        <f t="shared" si="10"/>
        <v>#REF!</v>
      </c>
      <c r="K36" s="16">
        <v>10</v>
      </c>
      <c r="L36" s="14" t="e">
        <f t="shared" si="2"/>
        <v>#REF!</v>
      </c>
      <c r="M36" s="14">
        <v>8</v>
      </c>
      <c r="N36" s="14" t="e">
        <f t="shared" si="3"/>
        <v>#REF!</v>
      </c>
      <c r="O36" s="14"/>
      <c r="P36" s="14" t="e">
        <f t="shared" si="4"/>
        <v>#REF!</v>
      </c>
      <c r="Q36" s="14">
        <f t="shared" si="5"/>
        <v>10930</v>
      </c>
      <c r="R36" s="14">
        <f t="shared" si="6"/>
        <v>8744</v>
      </c>
      <c r="S36" s="14">
        <f t="shared" si="7"/>
        <v>0</v>
      </c>
      <c r="T36" s="15" t="e">
        <f t="shared" si="8"/>
        <v>#REF!</v>
      </c>
      <c r="U36"/>
    </row>
    <row r="37" spans="1:21" ht="33">
      <c r="A37" s="3" t="s">
        <v>543</v>
      </c>
      <c r="B37" s="3" t="s">
        <v>1236</v>
      </c>
      <c r="C37" s="3" t="s">
        <v>1791</v>
      </c>
      <c r="D37" s="3" t="s">
        <v>2628</v>
      </c>
      <c r="E37" s="3" t="s">
        <v>25</v>
      </c>
      <c r="F37" s="4">
        <v>402</v>
      </c>
      <c r="G37" s="17" t="e">
        <f t="shared" si="9"/>
        <v>#REF!</v>
      </c>
      <c r="H37" s="17" t="e">
        <f t="shared" si="10"/>
        <v>#REF!</v>
      </c>
      <c r="K37" s="16">
        <v>12</v>
      </c>
      <c r="L37" s="14" t="e">
        <f t="shared" si="2"/>
        <v>#REF!</v>
      </c>
      <c r="M37" s="14">
        <v>15</v>
      </c>
      <c r="N37" s="14" t="e">
        <f t="shared" si="3"/>
        <v>#REF!</v>
      </c>
      <c r="O37" s="14"/>
      <c r="P37" s="14" t="e">
        <f t="shared" si="4"/>
        <v>#REF!</v>
      </c>
      <c r="Q37" s="14">
        <f t="shared" si="5"/>
        <v>4824</v>
      </c>
      <c r="R37" s="14">
        <f t="shared" si="6"/>
        <v>6030</v>
      </c>
      <c r="S37" s="14">
        <f t="shared" si="7"/>
        <v>0</v>
      </c>
      <c r="T37" s="15" t="e">
        <f t="shared" si="8"/>
        <v>#REF!</v>
      </c>
      <c r="U37"/>
    </row>
    <row r="38" spans="1:21" ht="33">
      <c r="A38" s="3" t="s">
        <v>545</v>
      </c>
      <c r="B38" s="3" t="s">
        <v>2621</v>
      </c>
      <c r="C38" s="3" t="s">
        <v>1791</v>
      </c>
      <c r="D38" s="3" t="s">
        <v>72</v>
      </c>
      <c r="E38" s="3" t="s">
        <v>25</v>
      </c>
      <c r="F38" s="4">
        <v>96.5</v>
      </c>
      <c r="G38" s="17" t="e">
        <f t="shared" si="9"/>
        <v>#REF!</v>
      </c>
      <c r="H38" s="17" t="e">
        <f t="shared" si="10"/>
        <v>#REF!</v>
      </c>
      <c r="K38" s="16">
        <v>8</v>
      </c>
      <c r="L38" s="14" t="e">
        <f t="shared" si="2"/>
        <v>#REF!</v>
      </c>
      <c r="M38" s="14">
        <v>10</v>
      </c>
      <c r="N38" s="14" t="e">
        <f t="shared" si="3"/>
        <v>#REF!</v>
      </c>
      <c r="O38" s="14"/>
      <c r="P38" s="14" t="e">
        <f t="shared" si="4"/>
        <v>#REF!</v>
      </c>
      <c r="Q38" s="14">
        <f t="shared" si="5"/>
        <v>772</v>
      </c>
      <c r="R38" s="14">
        <f t="shared" si="6"/>
        <v>965</v>
      </c>
      <c r="S38" s="14">
        <f t="shared" si="7"/>
        <v>0</v>
      </c>
      <c r="T38" s="15" t="e">
        <f t="shared" si="8"/>
        <v>#REF!</v>
      </c>
      <c r="U38"/>
    </row>
    <row r="39" spans="1:21" ht="16.5">
      <c r="A39" s="3" t="s">
        <v>547</v>
      </c>
      <c r="B39" s="3" t="s">
        <v>1334</v>
      </c>
      <c r="C39" s="3" t="s">
        <v>1791</v>
      </c>
      <c r="D39" s="3" t="s">
        <v>2642</v>
      </c>
      <c r="E39" s="3" t="s">
        <v>25</v>
      </c>
      <c r="F39" s="4">
        <v>193.5</v>
      </c>
      <c r="G39" s="17" t="e">
        <f t="shared" si="9"/>
        <v>#REF!</v>
      </c>
      <c r="H39" s="17" t="e">
        <f t="shared" si="10"/>
        <v>#REF!</v>
      </c>
      <c r="K39" s="16">
        <v>8</v>
      </c>
      <c r="L39" s="14" t="e">
        <f t="shared" si="2"/>
        <v>#REF!</v>
      </c>
      <c r="M39" s="14">
        <v>10</v>
      </c>
      <c r="N39" s="14" t="e">
        <f t="shared" si="3"/>
        <v>#REF!</v>
      </c>
      <c r="O39" s="14"/>
      <c r="P39" s="14" t="e">
        <f t="shared" si="4"/>
        <v>#REF!</v>
      </c>
      <c r="Q39" s="14">
        <f t="shared" si="5"/>
        <v>1548</v>
      </c>
      <c r="R39" s="14">
        <f t="shared" si="6"/>
        <v>1935</v>
      </c>
      <c r="S39" s="14">
        <f t="shared" si="7"/>
        <v>0</v>
      </c>
      <c r="T39" s="15" t="e">
        <f t="shared" si="8"/>
        <v>#REF!</v>
      </c>
      <c r="U39"/>
    </row>
    <row r="40" spans="1:21" ht="33">
      <c r="A40" s="3" t="s">
        <v>549</v>
      </c>
      <c r="B40" s="3" t="s">
        <v>1234</v>
      </c>
      <c r="C40" s="3" t="s">
        <v>1791</v>
      </c>
      <c r="D40" s="3" t="s">
        <v>2643</v>
      </c>
      <c r="E40" s="3" t="s">
        <v>25</v>
      </c>
      <c r="F40" s="4">
        <v>294</v>
      </c>
      <c r="G40" s="17" t="e">
        <f t="shared" si="9"/>
        <v>#REF!</v>
      </c>
      <c r="H40" s="17" t="e">
        <f t="shared" si="10"/>
        <v>#REF!</v>
      </c>
      <c r="K40" s="16">
        <v>8</v>
      </c>
      <c r="L40" s="14" t="e">
        <f t="shared" si="2"/>
        <v>#REF!</v>
      </c>
      <c r="M40" s="14">
        <v>10</v>
      </c>
      <c r="N40" s="14" t="e">
        <f t="shared" si="3"/>
        <v>#REF!</v>
      </c>
      <c r="O40" s="14"/>
      <c r="P40" s="14" t="e">
        <f t="shared" si="4"/>
        <v>#REF!</v>
      </c>
      <c r="Q40" s="14">
        <f t="shared" si="5"/>
        <v>2352</v>
      </c>
      <c r="R40" s="14">
        <f t="shared" si="6"/>
        <v>2940</v>
      </c>
      <c r="S40" s="14">
        <f t="shared" si="7"/>
        <v>0</v>
      </c>
      <c r="T40" s="15" t="e">
        <f t="shared" si="8"/>
        <v>#REF!</v>
      </c>
      <c r="U40"/>
    </row>
    <row r="41" spans="1:21" ht="33">
      <c r="A41" s="3" t="s">
        <v>551</v>
      </c>
      <c r="B41" s="3" t="s">
        <v>1334</v>
      </c>
      <c r="C41" s="3" t="s">
        <v>1791</v>
      </c>
      <c r="D41" s="3" t="s">
        <v>2644</v>
      </c>
      <c r="E41" s="3" t="s">
        <v>25</v>
      </c>
      <c r="F41" s="4">
        <v>39</v>
      </c>
      <c r="G41" s="17" t="e">
        <f t="shared" si="9"/>
        <v>#REF!</v>
      </c>
      <c r="H41" s="17" t="e">
        <f t="shared" si="10"/>
        <v>#REF!</v>
      </c>
      <c r="K41" s="16">
        <v>8</v>
      </c>
      <c r="L41" s="14" t="e">
        <f t="shared" si="2"/>
        <v>#REF!</v>
      </c>
      <c r="M41" s="14">
        <v>10</v>
      </c>
      <c r="N41" s="14" t="e">
        <f t="shared" si="3"/>
        <v>#REF!</v>
      </c>
      <c r="O41" s="14"/>
      <c r="P41" s="14" t="e">
        <f t="shared" si="4"/>
        <v>#REF!</v>
      </c>
      <c r="Q41" s="14">
        <f t="shared" si="5"/>
        <v>312</v>
      </c>
      <c r="R41" s="14">
        <f t="shared" si="6"/>
        <v>390</v>
      </c>
      <c r="S41" s="14">
        <f t="shared" si="7"/>
        <v>0</v>
      </c>
      <c r="T41" s="15" t="e">
        <f t="shared" si="8"/>
        <v>#REF!</v>
      </c>
      <c r="U41"/>
    </row>
    <row r="42" spans="1:21" ht="82.5">
      <c r="A42" s="3" t="s">
        <v>553</v>
      </c>
      <c r="B42" s="3" t="s">
        <v>1283</v>
      </c>
      <c r="C42" s="3" t="s">
        <v>1791</v>
      </c>
      <c r="D42" s="3" t="s">
        <v>2645</v>
      </c>
      <c r="E42" s="3" t="s">
        <v>27</v>
      </c>
      <c r="F42" s="4">
        <v>13</v>
      </c>
      <c r="G42" s="17" t="e">
        <f t="shared" si="9"/>
        <v>#REF!</v>
      </c>
      <c r="H42" s="17" t="e">
        <f t="shared" si="10"/>
        <v>#REF!</v>
      </c>
      <c r="K42" s="16">
        <v>450</v>
      </c>
      <c r="L42" s="14" t="e">
        <f t="shared" si="2"/>
        <v>#REF!</v>
      </c>
      <c r="M42" s="14">
        <v>2200</v>
      </c>
      <c r="N42" s="14" t="e">
        <f t="shared" si="3"/>
        <v>#REF!</v>
      </c>
      <c r="O42" s="14"/>
      <c r="P42" s="14" t="e">
        <f t="shared" si="4"/>
        <v>#REF!</v>
      </c>
      <c r="Q42" s="14">
        <f t="shared" si="5"/>
        <v>5850</v>
      </c>
      <c r="R42" s="14">
        <f t="shared" si="6"/>
        <v>28600</v>
      </c>
      <c r="S42" s="14">
        <f t="shared" si="7"/>
        <v>0</v>
      </c>
      <c r="T42" s="15" t="e">
        <f t="shared" si="8"/>
        <v>#REF!</v>
      </c>
      <c r="U42"/>
    </row>
    <row r="43" spans="1:21" ht="49.5">
      <c r="A43" s="3" t="s">
        <v>558</v>
      </c>
      <c r="B43" s="3" t="s">
        <v>2646</v>
      </c>
      <c r="C43" s="3" t="s">
        <v>1791</v>
      </c>
      <c r="D43" s="3" t="s">
        <v>2647</v>
      </c>
      <c r="E43" s="3" t="s">
        <v>27</v>
      </c>
      <c r="F43" s="4">
        <v>18</v>
      </c>
      <c r="G43" s="17" t="e">
        <f t="shared" si="9"/>
        <v>#REF!</v>
      </c>
      <c r="H43" s="17" t="e">
        <f t="shared" si="10"/>
        <v>#REF!</v>
      </c>
      <c r="K43" s="16">
        <v>150</v>
      </c>
      <c r="L43" s="14" t="e">
        <f t="shared" si="2"/>
        <v>#REF!</v>
      </c>
      <c r="M43" s="14">
        <v>1450</v>
      </c>
      <c r="N43" s="14" t="e">
        <f t="shared" si="3"/>
        <v>#REF!</v>
      </c>
      <c r="O43" s="14"/>
      <c r="P43" s="14" t="e">
        <f t="shared" si="4"/>
        <v>#REF!</v>
      </c>
      <c r="Q43" s="14">
        <f t="shared" si="5"/>
        <v>2700</v>
      </c>
      <c r="R43" s="14">
        <f t="shared" si="6"/>
        <v>26100</v>
      </c>
      <c r="S43" s="14">
        <f t="shared" si="7"/>
        <v>0</v>
      </c>
      <c r="T43" s="15" t="e">
        <f t="shared" si="8"/>
        <v>#REF!</v>
      </c>
      <c r="U43"/>
    </row>
    <row r="44" spans="1:21" ht="49.5">
      <c r="A44" s="3" t="s">
        <v>561</v>
      </c>
      <c r="B44" s="3" t="s">
        <v>2646</v>
      </c>
      <c r="C44" s="3" t="s">
        <v>1791</v>
      </c>
      <c r="D44" s="3" t="s">
        <v>2648</v>
      </c>
      <c r="E44" s="3" t="s">
        <v>27</v>
      </c>
      <c r="F44" s="4">
        <v>2</v>
      </c>
      <c r="G44" s="17" t="e">
        <f t="shared" si="9"/>
        <v>#REF!</v>
      </c>
      <c r="H44" s="17" t="e">
        <f t="shared" si="10"/>
        <v>#REF!</v>
      </c>
      <c r="K44" s="16">
        <v>150</v>
      </c>
      <c r="L44" s="14" t="e">
        <f t="shared" si="2"/>
        <v>#REF!</v>
      </c>
      <c r="M44" s="14">
        <v>1350</v>
      </c>
      <c r="N44" s="14" t="e">
        <f t="shared" si="3"/>
        <v>#REF!</v>
      </c>
      <c r="O44" s="14"/>
      <c r="P44" s="14" t="e">
        <f t="shared" si="4"/>
        <v>#REF!</v>
      </c>
      <c r="Q44" s="14">
        <f t="shared" si="5"/>
        <v>300</v>
      </c>
      <c r="R44" s="14">
        <f t="shared" si="6"/>
        <v>2700</v>
      </c>
      <c r="S44" s="14">
        <f t="shared" si="7"/>
        <v>0</v>
      </c>
      <c r="T44" s="15" t="e">
        <f t="shared" si="8"/>
        <v>#REF!</v>
      </c>
      <c r="U44"/>
    </row>
    <row r="45" spans="1:21" ht="49.5">
      <c r="A45" s="3" t="s">
        <v>563</v>
      </c>
      <c r="B45" s="3" t="s">
        <v>2646</v>
      </c>
      <c r="C45" s="3" t="s">
        <v>1791</v>
      </c>
      <c r="D45" s="3" t="s">
        <v>2649</v>
      </c>
      <c r="E45" s="3" t="s">
        <v>27</v>
      </c>
      <c r="F45" s="4">
        <v>4</v>
      </c>
      <c r="G45" s="17" t="e">
        <f t="shared" si="9"/>
        <v>#REF!</v>
      </c>
      <c r="H45" s="17" t="e">
        <f t="shared" si="10"/>
        <v>#REF!</v>
      </c>
      <c r="K45" s="16">
        <v>150</v>
      </c>
      <c r="L45" s="14" t="e">
        <f t="shared" si="2"/>
        <v>#REF!</v>
      </c>
      <c r="M45" s="14">
        <v>1350</v>
      </c>
      <c r="N45" s="14" t="e">
        <f t="shared" si="3"/>
        <v>#REF!</v>
      </c>
      <c r="O45" s="14"/>
      <c r="P45" s="14" t="e">
        <f t="shared" si="4"/>
        <v>#REF!</v>
      </c>
      <c r="Q45" s="14">
        <f t="shared" si="5"/>
        <v>600</v>
      </c>
      <c r="R45" s="14">
        <f t="shared" si="6"/>
        <v>5400</v>
      </c>
      <c r="S45" s="14">
        <f t="shared" si="7"/>
        <v>0</v>
      </c>
      <c r="T45" s="15" t="e">
        <f t="shared" si="8"/>
        <v>#REF!</v>
      </c>
      <c r="U45"/>
    </row>
    <row r="46" spans="1:21" ht="33">
      <c r="A46" s="3" t="s">
        <v>565</v>
      </c>
      <c r="B46" s="3" t="s">
        <v>1595</v>
      </c>
      <c r="C46" s="3" t="s">
        <v>1791</v>
      </c>
      <c r="D46" s="3" t="s">
        <v>2650</v>
      </c>
      <c r="E46" s="3" t="s">
        <v>29</v>
      </c>
      <c r="F46" s="4">
        <v>7</v>
      </c>
      <c r="G46" s="17" t="e">
        <f t="shared" si="9"/>
        <v>#REF!</v>
      </c>
      <c r="H46" s="17" t="e">
        <f t="shared" si="10"/>
        <v>#REF!</v>
      </c>
      <c r="K46" s="16">
        <v>150</v>
      </c>
      <c r="L46" s="14" t="e">
        <f t="shared" si="2"/>
        <v>#REF!</v>
      </c>
      <c r="M46" s="14">
        <v>1150</v>
      </c>
      <c r="N46" s="14" t="e">
        <f t="shared" si="3"/>
        <v>#REF!</v>
      </c>
      <c r="O46" s="14"/>
      <c r="P46" s="14" t="e">
        <f t="shared" si="4"/>
        <v>#REF!</v>
      </c>
      <c r="Q46" s="14">
        <f t="shared" si="5"/>
        <v>1050</v>
      </c>
      <c r="R46" s="14">
        <f t="shared" si="6"/>
        <v>8050</v>
      </c>
      <c r="S46" s="14">
        <f t="shared" si="7"/>
        <v>0</v>
      </c>
      <c r="T46" s="15" t="e">
        <f t="shared" si="8"/>
        <v>#REF!</v>
      </c>
      <c r="U46"/>
    </row>
    <row r="47" spans="1:21" ht="16.5">
      <c r="A47" s="3" t="s">
        <v>567</v>
      </c>
      <c r="B47" s="3" t="s">
        <v>1375</v>
      </c>
      <c r="C47" s="3" t="s">
        <v>1791</v>
      </c>
      <c r="D47" s="3" t="s">
        <v>2651</v>
      </c>
      <c r="E47" s="3" t="s">
        <v>29</v>
      </c>
      <c r="F47" s="4">
        <v>14</v>
      </c>
      <c r="G47" s="17" t="e">
        <f t="shared" si="9"/>
        <v>#REF!</v>
      </c>
      <c r="H47" s="17" t="e">
        <f t="shared" si="10"/>
        <v>#REF!</v>
      </c>
      <c r="K47" s="16">
        <v>100</v>
      </c>
      <c r="L47" s="14" t="e">
        <f t="shared" si="2"/>
        <v>#REF!</v>
      </c>
      <c r="M47" s="14">
        <v>950</v>
      </c>
      <c r="N47" s="14" t="e">
        <f t="shared" si="3"/>
        <v>#REF!</v>
      </c>
      <c r="O47" s="14"/>
      <c r="P47" s="14" t="e">
        <f t="shared" si="4"/>
        <v>#REF!</v>
      </c>
      <c r="Q47" s="14">
        <f t="shared" si="5"/>
        <v>1400</v>
      </c>
      <c r="R47" s="14">
        <f t="shared" si="6"/>
        <v>13300</v>
      </c>
      <c r="S47" s="14">
        <f t="shared" si="7"/>
        <v>0</v>
      </c>
      <c r="T47" s="15" t="e">
        <f t="shared" si="8"/>
        <v>#REF!</v>
      </c>
      <c r="U47"/>
    </row>
    <row r="48" spans="1:21" ht="16.5">
      <c r="A48" s="3" t="s">
        <v>569</v>
      </c>
      <c r="B48" s="3" t="s">
        <v>1635</v>
      </c>
      <c r="C48" s="3" t="s">
        <v>1791</v>
      </c>
      <c r="D48" s="3" t="s">
        <v>73</v>
      </c>
      <c r="E48" s="3" t="s">
        <v>27</v>
      </c>
      <c r="F48" s="4">
        <v>5</v>
      </c>
      <c r="G48" s="17" t="e">
        <f t="shared" si="9"/>
        <v>#REF!</v>
      </c>
      <c r="H48" s="17" t="e">
        <f t="shared" si="10"/>
        <v>#REF!</v>
      </c>
      <c r="K48" s="16">
        <v>80</v>
      </c>
      <c r="L48" s="14" t="e">
        <f t="shared" si="2"/>
        <v>#REF!</v>
      </c>
      <c r="M48" s="14">
        <v>120</v>
      </c>
      <c r="N48" s="14" t="e">
        <f t="shared" si="3"/>
        <v>#REF!</v>
      </c>
      <c r="O48" s="14"/>
      <c r="P48" s="14" t="e">
        <f t="shared" si="4"/>
        <v>#REF!</v>
      </c>
      <c r="Q48" s="14">
        <f t="shared" si="5"/>
        <v>400</v>
      </c>
      <c r="R48" s="14">
        <f t="shared" si="6"/>
        <v>600</v>
      </c>
      <c r="S48" s="14">
        <f t="shared" si="7"/>
        <v>0</v>
      </c>
      <c r="T48" s="15" t="e">
        <f t="shared" si="8"/>
        <v>#REF!</v>
      </c>
      <c r="U48"/>
    </row>
    <row r="49" spans="1:21" ht="33">
      <c r="A49" s="3" t="s">
        <v>571</v>
      </c>
      <c r="B49" s="3" t="s">
        <v>2652</v>
      </c>
      <c r="C49" s="3" t="s">
        <v>1791</v>
      </c>
      <c r="D49" s="3" t="s">
        <v>2653</v>
      </c>
      <c r="E49" s="3" t="s">
        <v>25</v>
      </c>
      <c r="F49" s="4">
        <v>890</v>
      </c>
      <c r="G49" s="17" t="e">
        <f t="shared" si="9"/>
        <v>#REF!</v>
      </c>
      <c r="H49" s="17" t="e">
        <f t="shared" si="10"/>
        <v>#REF!</v>
      </c>
      <c r="K49" s="16">
        <v>10</v>
      </c>
      <c r="L49" s="14" t="e">
        <f t="shared" si="2"/>
        <v>#REF!</v>
      </c>
      <c r="M49" s="14">
        <v>12</v>
      </c>
      <c r="N49" s="14" t="e">
        <f t="shared" si="3"/>
        <v>#REF!</v>
      </c>
      <c r="O49" s="14"/>
      <c r="P49" s="14" t="e">
        <f t="shared" si="4"/>
        <v>#REF!</v>
      </c>
      <c r="Q49" s="14">
        <f t="shared" si="5"/>
        <v>8900</v>
      </c>
      <c r="R49" s="14">
        <f t="shared" si="6"/>
        <v>10680</v>
      </c>
      <c r="S49" s="14">
        <f t="shared" si="7"/>
        <v>0</v>
      </c>
      <c r="T49" s="15" t="e">
        <f t="shared" si="8"/>
        <v>#REF!</v>
      </c>
      <c r="U49"/>
    </row>
    <row r="50" spans="1:21" ht="16.5">
      <c r="A50" s="3" t="s">
        <v>573</v>
      </c>
      <c r="B50" s="3" t="s">
        <v>2633</v>
      </c>
      <c r="C50" s="3" t="s">
        <v>1791</v>
      </c>
      <c r="D50" s="3" t="s">
        <v>47</v>
      </c>
      <c r="E50" s="3" t="s">
        <v>46</v>
      </c>
      <c r="F50" s="4">
        <v>139.44</v>
      </c>
      <c r="G50" s="17" t="e">
        <f t="shared" si="9"/>
        <v>#REF!</v>
      </c>
      <c r="H50" s="17" t="e">
        <f t="shared" si="10"/>
        <v>#REF!</v>
      </c>
      <c r="K50" s="16">
        <v>30</v>
      </c>
      <c r="L50" s="14" t="e">
        <f t="shared" si="2"/>
        <v>#REF!</v>
      </c>
      <c r="M50" s="14"/>
      <c r="N50" s="14" t="e">
        <f t="shared" si="3"/>
        <v>#REF!</v>
      </c>
      <c r="O50" s="14"/>
      <c r="P50" s="14" t="e">
        <f t="shared" si="4"/>
        <v>#REF!</v>
      </c>
      <c r="Q50" s="14">
        <f t="shared" si="5"/>
        <v>4183.2</v>
      </c>
      <c r="R50" s="14">
        <f t="shared" si="6"/>
        <v>0</v>
      </c>
      <c r="S50" s="14">
        <f t="shared" si="7"/>
        <v>0</v>
      </c>
      <c r="T50" s="15" t="e">
        <f t="shared" si="8"/>
        <v>#REF!</v>
      </c>
      <c r="U50"/>
    </row>
    <row r="51" spans="1:21" ht="16.5">
      <c r="A51" s="3" t="s">
        <v>575</v>
      </c>
      <c r="B51" s="3" t="s">
        <v>1666</v>
      </c>
      <c r="C51" s="3" t="s">
        <v>1791</v>
      </c>
      <c r="D51" s="3" t="s">
        <v>74</v>
      </c>
      <c r="E51" s="3" t="s">
        <v>57</v>
      </c>
      <c r="F51" s="4">
        <v>13</v>
      </c>
      <c r="G51" s="17" t="e">
        <f t="shared" si="9"/>
        <v>#REF!</v>
      </c>
      <c r="H51" s="17" t="e">
        <f t="shared" si="10"/>
        <v>#REF!</v>
      </c>
      <c r="K51" s="16"/>
      <c r="L51" s="14" t="e">
        <f t="shared" si="2"/>
        <v>#REF!</v>
      </c>
      <c r="M51" s="14"/>
      <c r="N51" s="14" t="e">
        <f t="shared" si="3"/>
        <v>#REF!</v>
      </c>
      <c r="O51" s="14">
        <v>50</v>
      </c>
      <c r="P51" s="14" t="e">
        <f t="shared" si="4"/>
        <v>#REF!</v>
      </c>
      <c r="Q51" s="14">
        <f t="shared" si="5"/>
        <v>0</v>
      </c>
      <c r="R51" s="14">
        <f t="shared" si="6"/>
        <v>0</v>
      </c>
      <c r="S51" s="14">
        <f t="shared" si="7"/>
        <v>650</v>
      </c>
      <c r="T51" s="15" t="e">
        <f t="shared" si="8"/>
        <v>#REF!</v>
      </c>
      <c r="U51"/>
    </row>
    <row r="52" spans="1:21" ht="49.5">
      <c r="A52" s="3" t="s">
        <v>577</v>
      </c>
      <c r="B52" s="3" t="s">
        <v>2654</v>
      </c>
      <c r="C52" s="3" t="s">
        <v>1791</v>
      </c>
      <c r="D52" s="3" t="s">
        <v>2655</v>
      </c>
      <c r="E52" s="3" t="s">
        <v>27</v>
      </c>
      <c r="F52" s="4">
        <v>13</v>
      </c>
      <c r="G52" s="17" t="e">
        <f t="shared" si="9"/>
        <v>#REF!</v>
      </c>
      <c r="H52" s="17" t="e">
        <f t="shared" si="10"/>
        <v>#REF!</v>
      </c>
      <c r="K52" s="16"/>
      <c r="L52" s="14" t="e">
        <f t="shared" si="2"/>
        <v>#REF!</v>
      </c>
      <c r="M52" s="14"/>
      <c r="N52" s="14" t="e">
        <f t="shared" si="3"/>
        <v>#REF!</v>
      </c>
      <c r="O52" s="14">
        <v>50</v>
      </c>
      <c r="P52" s="14" t="e">
        <f t="shared" si="4"/>
        <v>#REF!</v>
      </c>
      <c r="Q52" s="14">
        <f t="shared" si="5"/>
        <v>0</v>
      </c>
      <c r="R52" s="14">
        <f t="shared" si="6"/>
        <v>0</v>
      </c>
      <c r="S52" s="14">
        <f t="shared" si="7"/>
        <v>650</v>
      </c>
      <c r="T52" s="15" t="e">
        <f t="shared" si="8"/>
        <v>#REF!</v>
      </c>
      <c r="U52"/>
    </row>
    <row r="53" spans="1:21" ht="33">
      <c r="A53" s="3" t="s">
        <v>579</v>
      </c>
      <c r="B53" s="3" t="s">
        <v>1645</v>
      </c>
      <c r="C53" s="3" t="s">
        <v>1791</v>
      </c>
      <c r="D53" s="3" t="s">
        <v>1646</v>
      </c>
      <c r="E53" s="3" t="s">
        <v>27</v>
      </c>
      <c r="F53" s="4">
        <v>1</v>
      </c>
      <c r="G53" s="17" t="e">
        <f t="shared" si="9"/>
        <v>#REF!</v>
      </c>
      <c r="H53" s="17" t="e">
        <f t="shared" si="10"/>
        <v>#REF!</v>
      </c>
      <c r="K53" s="16"/>
      <c r="L53" s="14" t="e">
        <f t="shared" si="2"/>
        <v>#REF!</v>
      </c>
      <c r="M53" s="14"/>
      <c r="N53" s="14" t="e">
        <f t="shared" si="3"/>
        <v>#REF!</v>
      </c>
      <c r="O53" s="14">
        <v>50</v>
      </c>
      <c r="P53" s="14" t="e">
        <f t="shared" si="4"/>
        <v>#REF!</v>
      </c>
      <c r="Q53" s="14">
        <f t="shared" si="5"/>
        <v>0</v>
      </c>
      <c r="R53" s="14">
        <f t="shared" si="6"/>
        <v>0</v>
      </c>
      <c r="S53" s="14">
        <f t="shared" si="7"/>
        <v>50</v>
      </c>
      <c r="T53" s="15" t="e">
        <f t="shared" si="8"/>
        <v>#REF!</v>
      </c>
      <c r="U53"/>
    </row>
    <row r="54" spans="1:21" ht="49.5">
      <c r="A54" s="3" t="s">
        <v>581</v>
      </c>
      <c r="B54" s="3" t="s">
        <v>1647</v>
      </c>
      <c r="C54" s="3" t="s">
        <v>1791</v>
      </c>
      <c r="D54" s="3" t="s">
        <v>1648</v>
      </c>
      <c r="E54" s="3" t="s">
        <v>27</v>
      </c>
      <c r="F54" s="4">
        <v>3</v>
      </c>
      <c r="G54" s="17" t="e">
        <f t="shared" si="9"/>
        <v>#REF!</v>
      </c>
      <c r="H54" s="17" t="e">
        <f t="shared" si="10"/>
        <v>#REF!</v>
      </c>
      <c r="K54" s="16"/>
      <c r="L54" s="14" t="e">
        <f t="shared" si="2"/>
        <v>#REF!</v>
      </c>
      <c r="M54" s="14"/>
      <c r="N54" s="14" t="e">
        <f t="shared" si="3"/>
        <v>#REF!</v>
      </c>
      <c r="O54" s="14">
        <v>50</v>
      </c>
      <c r="P54" s="14" t="e">
        <f t="shared" si="4"/>
        <v>#REF!</v>
      </c>
      <c r="Q54" s="14">
        <f t="shared" si="5"/>
        <v>0</v>
      </c>
      <c r="R54" s="14">
        <f t="shared" si="6"/>
        <v>0</v>
      </c>
      <c r="S54" s="14">
        <f t="shared" si="7"/>
        <v>150</v>
      </c>
      <c r="T54" s="15" t="e">
        <f t="shared" si="8"/>
        <v>#REF!</v>
      </c>
      <c r="U54"/>
    </row>
    <row r="55" spans="1:21" ht="33">
      <c r="A55" s="3" t="s">
        <v>583</v>
      </c>
      <c r="B55" s="3" t="s">
        <v>2656</v>
      </c>
      <c r="C55" s="3" t="s">
        <v>1791</v>
      </c>
      <c r="D55" s="3" t="s">
        <v>2657</v>
      </c>
      <c r="E55" s="3" t="s">
        <v>44</v>
      </c>
      <c r="F55" s="4">
        <v>139</v>
      </c>
      <c r="G55" s="17" t="e">
        <f t="shared" si="9"/>
        <v>#REF!</v>
      </c>
      <c r="H55" s="17" t="e">
        <f t="shared" si="10"/>
        <v>#REF!</v>
      </c>
      <c r="K55" s="16"/>
      <c r="L55" s="14" t="e">
        <f t="shared" si="2"/>
        <v>#REF!</v>
      </c>
      <c r="M55" s="14"/>
      <c r="N55" s="14" t="e">
        <f t="shared" si="3"/>
        <v>#REF!</v>
      </c>
      <c r="O55" s="14">
        <v>120</v>
      </c>
      <c r="P55" s="14" t="e">
        <f t="shared" si="4"/>
        <v>#REF!</v>
      </c>
      <c r="Q55" s="14">
        <f t="shared" si="5"/>
        <v>0</v>
      </c>
      <c r="R55" s="14">
        <f t="shared" si="6"/>
        <v>0</v>
      </c>
      <c r="S55" s="14">
        <f t="shared" si="7"/>
        <v>16680</v>
      </c>
      <c r="T55" s="15" t="e">
        <f t="shared" si="8"/>
        <v>#REF!</v>
      </c>
      <c r="U55"/>
    </row>
    <row r="56" spans="1:21">
      <c r="A56" s="6"/>
      <c r="B56" s="6"/>
      <c r="C56" s="6"/>
      <c r="D56" s="6" t="s">
        <v>2658</v>
      </c>
      <c r="E56" s="6"/>
      <c r="F56" s="6"/>
      <c r="G56" s="35"/>
      <c r="H56" s="35" t="e">
        <f>SUM(H33:H55)</f>
        <v>#REF!</v>
      </c>
      <c r="K56" s="16"/>
      <c r="L56" s="14" t="e">
        <f t="shared" si="2"/>
        <v>#REF!</v>
      </c>
      <c r="M56" s="14"/>
      <c r="N56" s="14" t="e">
        <f t="shared" si="3"/>
        <v>#REF!</v>
      </c>
      <c r="O56" s="14"/>
      <c r="P56" s="14" t="e">
        <f t="shared" si="4"/>
        <v>#REF!</v>
      </c>
      <c r="Q56" s="14">
        <f t="shared" si="5"/>
        <v>0</v>
      </c>
      <c r="R56" s="14">
        <f t="shared" si="6"/>
        <v>0</v>
      </c>
      <c r="S56" s="14">
        <f t="shared" si="7"/>
        <v>0</v>
      </c>
      <c r="T56" s="15" t="e">
        <f t="shared" si="8"/>
        <v>#REF!</v>
      </c>
      <c r="U56"/>
    </row>
    <row r="57" spans="1:21">
      <c r="A57" s="2" t="s">
        <v>10</v>
      </c>
      <c r="B57" s="2"/>
      <c r="C57" s="2"/>
      <c r="D57" s="2" t="s">
        <v>1297</v>
      </c>
      <c r="E57" s="2"/>
      <c r="F57" s="2"/>
      <c r="G57" s="34"/>
      <c r="H57" s="34"/>
      <c r="K57" s="16"/>
      <c r="L57" s="14" t="e">
        <f t="shared" si="2"/>
        <v>#REF!</v>
      </c>
      <c r="M57" s="14"/>
      <c r="N57" s="14" t="e">
        <f t="shared" si="3"/>
        <v>#REF!</v>
      </c>
      <c r="O57" s="14"/>
      <c r="P57" s="14" t="e">
        <f t="shared" si="4"/>
        <v>#REF!</v>
      </c>
      <c r="Q57" s="14">
        <f t="shared" si="5"/>
        <v>0</v>
      </c>
      <c r="R57" s="14">
        <f t="shared" si="6"/>
        <v>0</v>
      </c>
      <c r="S57" s="14">
        <f t="shared" si="7"/>
        <v>0</v>
      </c>
      <c r="T57" s="15" t="e">
        <f t="shared" si="8"/>
        <v>#REF!</v>
      </c>
      <c r="U57"/>
    </row>
    <row r="58" spans="1:21" ht="82.5">
      <c r="A58" s="3" t="s">
        <v>585</v>
      </c>
      <c r="B58" s="3" t="s">
        <v>2659</v>
      </c>
      <c r="C58" s="3" t="s">
        <v>1791</v>
      </c>
      <c r="D58" s="3" t="s">
        <v>2660</v>
      </c>
      <c r="E58" s="3" t="s">
        <v>25</v>
      </c>
      <c r="F58" s="4">
        <v>5.5</v>
      </c>
      <c r="G58" s="17" t="e">
        <f t="shared" ref="G58:G60" si="11">L58+N58+P58</f>
        <v>#REF!</v>
      </c>
      <c r="H58" s="17" t="e">
        <f>ROUND(F58*G58,2)</f>
        <v>#REF!</v>
      </c>
      <c r="K58" s="16">
        <v>120</v>
      </c>
      <c r="L58" s="14" t="e">
        <f t="shared" si="2"/>
        <v>#REF!</v>
      </c>
      <c r="M58" s="14">
        <v>50</v>
      </c>
      <c r="N58" s="14" t="e">
        <f t="shared" si="3"/>
        <v>#REF!</v>
      </c>
      <c r="O58" s="14"/>
      <c r="P58" s="14" t="e">
        <f t="shared" si="4"/>
        <v>#REF!</v>
      </c>
      <c r="Q58" s="14">
        <f t="shared" si="5"/>
        <v>660</v>
      </c>
      <c r="R58" s="14">
        <f t="shared" si="6"/>
        <v>275</v>
      </c>
      <c r="S58" s="14">
        <f t="shared" si="7"/>
        <v>0</v>
      </c>
      <c r="T58" s="15" t="e">
        <f t="shared" si="8"/>
        <v>#REF!</v>
      </c>
      <c r="U58"/>
    </row>
    <row r="59" spans="1:21" ht="33">
      <c r="A59" s="3" t="s">
        <v>587</v>
      </c>
      <c r="B59" s="3" t="s">
        <v>2661</v>
      </c>
      <c r="C59" s="3" t="s">
        <v>1791</v>
      </c>
      <c r="D59" s="3" t="s">
        <v>2662</v>
      </c>
      <c r="E59" s="3" t="s">
        <v>27</v>
      </c>
      <c r="F59" s="4">
        <v>1</v>
      </c>
      <c r="G59" s="17" t="e">
        <f t="shared" si="11"/>
        <v>#REF!</v>
      </c>
      <c r="H59" s="17" t="e">
        <f>ROUND(F59*G59,2)</f>
        <v>#REF!</v>
      </c>
      <c r="K59" s="16">
        <v>500</v>
      </c>
      <c r="L59" s="14" t="e">
        <f t="shared" si="2"/>
        <v>#REF!</v>
      </c>
      <c r="M59" s="14">
        <v>1800</v>
      </c>
      <c r="N59" s="14" t="e">
        <f t="shared" si="3"/>
        <v>#REF!</v>
      </c>
      <c r="O59" s="14"/>
      <c r="P59" s="14" t="e">
        <f t="shared" si="4"/>
        <v>#REF!</v>
      </c>
      <c r="Q59" s="14">
        <f t="shared" si="5"/>
        <v>500</v>
      </c>
      <c r="R59" s="14">
        <f t="shared" si="6"/>
        <v>1800</v>
      </c>
      <c r="S59" s="14">
        <f t="shared" si="7"/>
        <v>0</v>
      </c>
      <c r="T59" s="15" t="e">
        <f t="shared" si="8"/>
        <v>#REF!</v>
      </c>
      <c r="U59"/>
    </row>
    <row r="60" spans="1:21" ht="16.5">
      <c r="A60" s="3" t="s">
        <v>589</v>
      </c>
      <c r="B60" s="3" t="s">
        <v>2663</v>
      </c>
      <c r="C60" s="3" t="s">
        <v>1791</v>
      </c>
      <c r="D60" s="3" t="s">
        <v>34</v>
      </c>
      <c r="E60" s="3" t="s">
        <v>29</v>
      </c>
      <c r="F60" s="4">
        <v>2</v>
      </c>
      <c r="G60" s="17" t="e">
        <f t="shared" si="11"/>
        <v>#REF!</v>
      </c>
      <c r="H60" s="17" t="e">
        <f>ROUND(F60*G60,2)</f>
        <v>#REF!</v>
      </c>
      <c r="K60" s="16">
        <v>200</v>
      </c>
      <c r="L60" s="14" t="e">
        <f t="shared" si="2"/>
        <v>#REF!</v>
      </c>
      <c r="M60" s="14">
        <v>400</v>
      </c>
      <c r="N60" s="14" t="e">
        <f t="shared" si="3"/>
        <v>#REF!</v>
      </c>
      <c r="O60" s="14"/>
      <c r="P60" s="14" t="e">
        <f t="shared" si="4"/>
        <v>#REF!</v>
      </c>
      <c r="Q60" s="14">
        <f t="shared" si="5"/>
        <v>400</v>
      </c>
      <c r="R60" s="14">
        <f t="shared" si="6"/>
        <v>800</v>
      </c>
      <c r="S60" s="14">
        <f t="shared" si="7"/>
        <v>0</v>
      </c>
      <c r="T60" s="15" t="e">
        <f t="shared" si="8"/>
        <v>#REF!</v>
      </c>
      <c r="U60"/>
    </row>
    <row r="61" spans="1:21" ht="28.5">
      <c r="A61" s="6"/>
      <c r="B61" s="6"/>
      <c r="C61" s="6"/>
      <c r="D61" s="6" t="s">
        <v>2664</v>
      </c>
      <c r="E61" s="6"/>
      <c r="F61" s="6"/>
      <c r="G61" s="35"/>
      <c r="H61" s="35" t="e">
        <f>SUM(H58:H60)</f>
        <v>#REF!</v>
      </c>
      <c r="K61" s="16"/>
      <c r="L61" s="14" t="e">
        <f t="shared" si="2"/>
        <v>#REF!</v>
      </c>
      <c r="M61" s="14"/>
      <c r="N61" s="14" t="e">
        <f t="shared" si="3"/>
        <v>#REF!</v>
      </c>
      <c r="O61" s="14"/>
      <c r="P61" s="14" t="e">
        <f t="shared" si="4"/>
        <v>#REF!</v>
      </c>
      <c r="Q61" s="14">
        <f t="shared" si="5"/>
        <v>0</v>
      </c>
      <c r="R61" s="14">
        <f t="shared" si="6"/>
        <v>0</v>
      </c>
      <c r="S61" s="14">
        <f t="shared" si="7"/>
        <v>0</v>
      </c>
      <c r="T61" s="15" t="e">
        <f t="shared" si="8"/>
        <v>#REF!</v>
      </c>
      <c r="U61"/>
    </row>
    <row r="62" spans="1:21">
      <c r="A62" s="6"/>
      <c r="B62" s="6"/>
      <c r="C62" s="6"/>
      <c r="D62" s="6" t="s">
        <v>1321</v>
      </c>
      <c r="E62" s="6"/>
      <c r="F62" s="6"/>
      <c r="G62" s="35"/>
      <c r="H62" s="35" t="e">
        <f>H31+H56+H61</f>
        <v>#REF!</v>
      </c>
      <c r="K62" s="16"/>
      <c r="L62" s="14" t="e">
        <f t="shared" si="2"/>
        <v>#REF!</v>
      </c>
      <c r="M62" s="14"/>
      <c r="N62" s="14" t="e">
        <f t="shared" si="3"/>
        <v>#REF!</v>
      </c>
      <c r="O62" s="14"/>
      <c r="P62" s="14" t="e">
        <f t="shared" si="4"/>
        <v>#REF!</v>
      </c>
      <c r="Q62" s="14">
        <f t="shared" si="5"/>
        <v>0</v>
      </c>
      <c r="R62" s="14">
        <f t="shared" si="6"/>
        <v>0</v>
      </c>
      <c r="S62" s="14">
        <f t="shared" si="7"/>
        <v>0</v>
      </c>
      <c r="T62" s="15" t="e">
        <f t="shared" si="8"/>
        <v>#REF!</v>
      </c>
      <c r="U62"/>
    </row>
    <row r="63" spans="1:21">
      <c r="K63" s="16"/>
      <c r="L63" s="14" t="e">
        <f t="shared" si="2"/>
        <v>#REF!</v>
      </c>
      <c r="M63" s="14"/>
      <c r="N63" s="14" t="e">
        <f t="shared" si="3"/>
        <v>#REF!</v>
      </c>
      <c r="O63" s="14"/>
      <c r="P63" s="14" t="e">
        <f t="shared" si="4"/>
        <v>#REF!</v>
      </c>
      <c r="Q63" s="14">
        <f t="shared" si="5"/>
        <v>0</v>
      </c>
      <c r="R63" s="14">
        <f t="shared" si="6"/>
        <v>0</v>
      </c>
      <c r="S63" s="14">
        <f t="shared" si="7"/>
        <v>0</v>
      </c>
      <c r="T63" s="15" t="e">
        <f t="shared" si="8"/>
        <v>#REF!</v>
      </c>
      <c r="U63"/>
    </row>
    <row r="64" spans="1:21">
      <c r="K64" s="16"/>
      <c r="L64" s="14" t="e">
        <f t="shared" si="2"/>
        <v>#REF!</v>
      </c>
      <c r="M64" s="14"/>
      <c r="N64" s="14" t="e">
        <f t="shared" si="3"/>
        <v>#REF!</v>
      </c>
      <c r="O64" s="14"/>
      <c r="P64" s="14" t="e">
        <f t="shared" si="4"/>
        <v>#REF!</v>
      </c>
      <c r="Q64" s="14">
        <f t="shared" si="5"/>
        <v>0</v>
      </c>
      <c r="R64" s="14">
        <f t="shared" si="6"/>
        <v>0</v>
      </c>
      <c r="S64" s="14">
        <f t="shared" si="7"/>
        <v>0</v>
      </c>
      <c r="T64" s="15" t="e">
        <f t="shared" si="8"/>
        <v>#REF!</v>
      </c>
      <c r="U64"/>
    </row>
    <row r="65" spans="11:21">
      <c r="K65" s="16"/>
      <c r="L65" s="14" t="e">
        <f t="shared" si="2"/>
        <v>#REF!</v>
      </c>
      <c r="M65" s="14"/>
      <c r="N65" s="14" t="e">
        <f t="shared" si="3"/>
        <v>#REF!</v>
      </c>
      <c r="O65" s="14"/>
      <c r="P65" s="14" t="e">
        <f t="shared" si="4"/>
        <v>#REF!</v>
      </c>
      <c r="Q65" s="14">
        <f t="shared" si="5"/>
        <v>0</v>
      </c>
      <c r="R65" s="14">
        <f t="shared" si="6"/>
        <v>0</v>
      </c>
      <c r="S65" s="14">
        <f t="shared" si="7"/>
        <v>0</v>
      </c>
      <c r="T65" s="15" t="e">
        <f t="shared" si="8"/>
        <v>#REF!</v>
      </c>
      <c r="U65"/>
    </row>
    <row r="66" spans="11:21">
      <c r="K66" s="16"/>
      <c r="L66" s="14" t="e">
        <f t="shared" si="2"/>
        <v>#REF!</v>
      </c>
      <c r="M66" s="14"/>
      <c r="N66" s="14" t="e">
        <f t="shared" si="3"/>
        <v>#REF!</v>
      </c>
      <c r="O66" s="14"/>
      <c r="P66" s="14" t="e">
        <f t="shared" si="4"/>
        <v>#REF!</v>
      </c>
      <c r="Q66" s="14">
        <f t="shared" si="5"/>
        <v>0</v>
      </c>
      <c r="R66" s="14">
        <f t="shared" si="6"/>
        <v>0</v>
      </c>
      <c r="S66" s="14">
        <f t="shared" si="7"/>
        <v>0</v>
      </c>
      <c r="T66" s="15" t="e">
        <f t="shared" si="8"/>
        <v>#REF!</v>
      </c>
      <c r="U66"/>
    </row>
    <row r="67" spans="11:21">
      <c r="K67" s="16"/>
      <c r="L67" s="14" t="e">
        <f t="shared" si="2"/>
        <v>#REF!</v>
      </c>
      <c r="M67" s="14"/>
      <c r="N67" s="14" t="e">
        <f t="shared" si="3"/>
        <v>#REF!</v>
      </c>
      <c r="O67" s="14"/>
      <c r="P67" s="14" t="e">
        <f t="shared" si="4"/>
        <v>#REF!</v>
      </c>
      <c r="Q67" s="14">
        <f t="shared" si="5"/>
        <v>0</v>
      </c>
      <c r="R67" s="14">
        <f t="shared" si="6"/>
        <v>0</v>
      </c>
      <c r="S67" s="14">
        <f t="shared" si="7"/>
        <v>0</v>
      </c>
      <c r="T67" s="15" t="e">
        <f t="shared" si="8"/>
        <v>#REF!</v>
      </c>
      <c r="U67"/>
    </row>
    <row r="68" spans="11:21">
      <c r="K68" s="16"/>
      <c r="L68" s="14" t="e">
        <f t="shared" si="2"/>
        <v>#REF!</v>
      </c>
      <c r="M68" s="14"/>
      <c r="N68" s="14" t="e">
        <f t="shared" si="3"/>
        <v>#REF!</v>
      </c>
      <c r="O68" s="14"/>
      <c r="P68" s="14" t="e">
        <f t="shared" si="4"/>
        <v>#REF!</v>
      </c>
      <c r="Q68" s="14">
        <f t="shared" si="5"/>
        <v>0</v>
      </c>
      <c r="R68" s="14">
        <f t="shared" si="6"/>
        <v>0</v>
      </c>
      <c r="S68" s="14">
        <f t="shared" si="7"/>
        <v>0</v>
      </c>
      <c r="T68" s="15" t="e">
        <f t="shared" si="8"/>
        <v>#REF!</v>
      </c>
      <c r="U68"/>
    </row>
    <row r="69" spans="11:21">
      <c r="K69" s="16"/>
      <c r="L69" s="14" t="e">
        <f t="shared" ref="L69:L134" si="12">K69+K69*$U$1</f>
        <v>#REF!</v>
      </c>
      <c r="M69" s="14"/>
      <c r="N69" s="14" t="e">
        <f t="shared" ref="N69:N132" si="13">M69+M69*$U$1</f>
        <v>#REF!</v>
      </c>
      <c r="O69" s="14"/>
      <c r="P69" s="14" t="e">
        <f t="shared" ref="P69:P132" si="14">O69+O69*$U$1</f>
        <v>#REF!</v>
      </c>
      <c r="Q69" s="14">
        <f t="shared" ref="Q69:Q132" si="15">$F69*K69</f>
        <v>0</v>
      </c>
      <c r="R69" s="14">
        <f t="shared" ref="R69:R132" si="16">$F69*M69</f>
        <v>0</v>
      </c>
      <c r="S69" s="14">
        <f t="shared" ref="S69:S132" si="17">$F69*O69</f>
        <v>0</v>
      </c>
      <c r="T69" s="15" t="e">
        <f t="shared" ref="T69:T132" si="18">(Q69+R69+S69)+(Q69+R69+S69)*$U$1</f>
        <v>#REF!</v>
      </c>
      <c r="U69"/>
    </row>
    <row r="70" spans="11:21">
      <c r="K70" s="16"/>
      <c r="L70" s="14" t="e">
        <f t="shared" si="12"/>
        <v>#REF!</v>
      </c>
      <c r="M70" s="14"/>
      <c r="N70" s="14" t="e">
        <f t="shared" si="13"/>
        <v>#REF!</v>
      </c>
      <c r="O70" s="14"/>
      <c r="P70" s="14" t="e">
        <f t="shared" si="14"/>
        <v>#REF!</v>
      </c>
      <c r="Q70" s="14">
        <f t="shared" si="15"/>
        <v>0</v>
      </c>
      <c r="R70" s="14">
        <f t="shared" si="16"/>
        <v>0</v>
      </c>
      <c r="S70" s="14">
        <f t="shared" si="17"/>
        <v>0</v>
      </c>
      <c r="T70" s="15" t="e">
        <f t="shared" si="18"/>
        <v>#REF!</v>
      </c>
      <c r="U70"/>
    </row>
    <row r="71" spans="11:21">
      <c r="K71" s="16"/>
      <c r="L71" s="14" t="e">
        <f t="shared" si="12"/>
        <v>#REF!</v>
      </c>
      <c r="M71" s="14"/>
      <c r="N71" s="14" t="e">
        <f t="shared" si="13"/>
        <v>#REF!</v>
      </c>
      <c r="O71" s="14"/>
      <c r="P71" s="14" t="e">
        <f t="shared" si="14"/>
        <v>#REF!</v>
      </c>
      <c r="Q71" s="14">
        <f t="shared" si="15"/>
        <v>0</v>
      </c>
      <c r="R71" s="14">
        <f t="shared" si="16"/>
        <v>0</v>
      </c>
      <c r="S71" s="14">
        <f t="shared" si="17"/>
        <v>0</v>
      </c>
      <c r="T71" s="15" t="e">
        <f t="shared" si="18"/>
        <v>#REF!</v>
      </c>
      <c r="U71"/>
    </row>
    <row r="72" spans="11:21">
      <c r="K72" s="16"/>
      <c r="L72" s="14" t="e">
        <f t="shared" si="12"/>
        <v>#REF!</v>
      </c>
      <c r="M72" s="14"/>
      <c r="N72" s="14" t="e">
        <f t="shared" si="13"/>
        <v>#REF!</v>
      </c>
      <c r="O72" s="14"/>
      <c r="P72" s="14" t="e">
        <f t="shared" si="14"/>
        <v>#REF!</v>
      </c>
      <c r="Q72" s="14">
        <f t="shared" si="15"/>
        <v>0</v>
      </c>
      <c r="R72" s="14">
        <f t="shared" si="16"/>
        <v>0</v>
      </c>
      <c r="S72" s="14">
        <f t="shared" si="17"/>
        <v>0</v>
      </c>
      <c r="T72" s="15" t="e">
        <f t="shared" si="18"/>
        <v>#REF!</v>
      </c>
      <c r="U72"/>
    </row>
    <row r="73" spans="11:21">
      <c r="K73" s="16"/>
      <c r="L73" s="14" t="e">
        <f t="shared" si="12"/>
        <v>#REF!</v>
      </c>
      <c r="M73" s="14"/>
      <c r="N73" s="14" t="e">
        <f t="shared" si="13"/>
        <v>#REF!</v>
      </c>
      <c r="O73" s="14"/>
      <c r="P73" s="14" t="e">
        <f t="shared" si="14"/>
        <v>#REF!</v>
      </c>
      <c r="Q73" s="14">
        <f t="shared" si="15"/>
        <v>0</v>
      </c>
      <c r="R73" s="14">
        <f t="shared" si="16"/>
        <v>0</v>
      </c>
      <c r="S73" s="14">
        <f t="shared" si="17"/>
        <v>0</v>
      </c>
      <c r="T73" s="15" t="e">
        <f t="shared" si="18"/>
        <v>#REF!</v>
      </c>
      <c r="U73"/>
    </row>
    <row r="74" spans="11:21">
      <c r="K74" s="16"/>
      <c r="L74" s="14" t="e">
        <f t="shared" si="12"/>
        <v>#REF!</v>
      </c>
      <c r="M74" s="14"/>
      <c r="N74" s="14" t="e">
        <f t="shared" si="13"/>
        <v>#REF!</v>
      </c>
      <c r="O74" s="14"/>
      <c r="P74" s="14" t="e">
        <f t="shared" si="14"/>
        <v>#REF!</v>
      </c>
      <c r="Q74" s="14">
        <f t="shared" si="15"/>
        <v>0</v>
      </c>
      <c r="R74" s="14">
        <f t="shared" si="16"/>
        <v>0</v>
      </c>
      <c r="S74" s="14">
        <f t="shared" si="17"/>
        <v>0</v>
      </c>
      <c r="T74" s="15" t="e">
        <f t="shared" si="18"/>
        <v>#REF!</v>
      </c>
      <c r="U74"/>
    </row>
    <row r="75" spans="11:21">
      <c r="K75" s="16"/>
      <c r="L75" s="14" t="e">
        <f t="shared" si="12"/>
        <v>#REF!</v>
      </c>
      <c r="M75" s="14"/>
      <c r="N75" s="14" t="e">
        <f t="shared" si="13"/>
        <v>#REF!</v>
      </c>
      <c r="O75" s="14"/>
      <c r="P75" s="14" t="e">
        <f t="shared" si="14"/>
        <v>#REF!</v>
      </c>
      <c r="Q75" s="14">
        <f t="shared" si="15"/>
        <v>0</v>
      </c>
      <c r="R75" s="14">
        <f t="shared" si="16"/>
        <v>0</v>
      </c>
      <c r="S75" s="14">
        <f t="shared" si="17"/>
        <v>0</v>
      </c>
      <c r="T75" s="15" t="e">
        <f t="shared" si="18"/>
        <v>#REF!</v>
      </c>
      <c r="U75"/>
    </row>
    <row r="76" spans="11:21">
      <c r="K76" s="16"/>
      <c r="L76" s="14" t="e">
        <f t="shared" si="12"/>
        <v>#REF!</v>
      </c>
      <c r="M76" s="14"/>
      <c r="N76" s="14" t="e">
        <f t="shared" si="13"/>
        <v>#REF!</v>
      </c>
      <c r="O76" s="14"/>
      <c r="P76" s="14" t="e">
        <f t="shared" si="14"/>
        <v>#REF!</v>
      </c>
      <c r="Q76" s="14">
        <f t="shared" si="15"/>
        <v>0</v>
      </c>
      <c r="R76" s="14">
        <f t="shared" si="16"/>
        <v>0</v>
      </c>
      <c r="S76" s="14">
        <f t="shared" si="17"/>
        <v>0</v>
      </c>
      <c r="T76" s="15" t="e">
        <f t="shared" si="18"/>
        <v>#REF!</v>
      </c>
      <c r="U76"/>
    </row>
    <row r="77" spans="11:21">
      <c r="K77" s="16"/>
      <c r="L77" s="14" t="e">
        <f t="shared" si="12"/>
        <v>#REF!</v>
      </c>
      <c r="M77" s="14"/>
      <c r="N77" s="14" t="e">
        <f t="shared" si="13"/>
        <v>#REF!</v>
      </c>
      <c r="O77" s="14"/>
      <c r="P77" s="14" t="e">
        <f t="shared" si="14"/>
        <v>#REF!</v>
      </c>
      <c r="Q77" s="14">
        <f t="shared" si="15"/>
        <v>0</v>
      </c>
      <c r="R77" s="14">
        <f t="shared" si="16"/>
        <v>0</v>
      </c>
      <c r="S77" s="14">
        <f t="shared" si="17"/>
        <v>0</v>
      </c>
      <c r="T77" s="15" t="e">
        <f t="shared" si="18"/>
        <v>#REF!</v>
      </c>
      <c r="U77"/>
    </row>
    <row r="78" spans="11:21">
      <c r="K78" s="16"/>
      <c r="L78" s="14" t="e">
        <f t="shared" si="12"/>
        <v>#REF!</v>
      </c>
      <c r="M78" s="14"/>
      <c r="N78" s="14" t="e">
        <f t="shared" si="13"/>
        <v>#REF!</v>
      </c>
      <c r="O78" s="14"/>
      <c r="P78" s="14" t="e">
        <f t="shared" si="14"/>
        <v>#REF!</v>
      </c>
      <c r="Q78" s="14">
        <f t="shared" si="15"/>
        <v>0</v>
      </c>
      <c r="R78" s="14">
        <f t="shared" si="16"/>
        <v>0</v>
      </c>
      <c r="S78" s="14">
        <f t="shared" si="17"/>
        <v>0</v>
      </c>
      <c r="T78" s="15" t="e">
        <f t="shared" si="18"/>
        <v>#REF!</v>
      </c>
      <c r="U78"/>
    </row>
    <row r="79" spans="11:21">
      <c r="K79" s="16"/>
      <c r="L79" s="14" t="e">
        <f t="shared" si="12"/>
        <v>#REF!</v>
      </c>
      <c r="M79" s="14"/>
      <c r="N79" s="14" t="e">
        <f t="shared" si="13"/>
        <v>#REF!</v>
      </c>
      <c r="O79" s="14"/>
      <c r="P79" s="14" t="e">
        <f t="shared" si="14"/>
        <v>#REF!</v>
      </c>
      <c r="Q79" s="14">
        <f t="shared" si="15"/>
        <v>0</v>
      </c>
      <c r="R79" s="14">
        <f t="shared" si="16"/>
        <v>0</v>
      </c>
      <c r="S79" s="14">
        <f t="shared" si="17"/>
        <v>0</v>
      </c>
      <c r="T79" s="15" t="e">
        <f t="shared" si="18"/>
        <v>#REF!</v>
      </c>
      <c r="U79"/>
    </row>
    <row r="80" spans="11:21">
      <c r="K80" s="16"/>
      <c r="L80" s="14" t="e">
        <f t="shared" si="12"/>
        <v>#REF!</v>
      </c>
      <c r="M80" s="14"/>
      <c r="N80" s="14" t="e">
        <f t="shared" si="13"/>
        <v>#REF!</v>
      </c>
      <c r="O80" s="14"/>
      <c r="P80" s="14" t="e">
        <f t="shared" si="14"/>
        <v>#REF!</v>
      </c>
      <c r="Q80" s="14">
        <f t="shared" si="15"/>
        <v>0</v>
      </c>
      <c r="R80" s="14">
        <f t="shared" si="16"/>
        <v>0</v>
      </c>
      <c r="S80" s="14">
        <f t="shared" si="17"/>
        <v>0</v>
      </c>
      <c r="T80" s="15" t="e">
        <f t="shared" si="18"/>
        <v>#REF!</v>
      </c>
      <c r="U80"/>
    </row>
    <row r="81" spans="11:21">
      <c r="K81" s="16"/>
      <c r="L81" s="14" t="e">
        <f t="shared" si="12"/>
        <v>#REF!</v>
      </c>
      <c r="M81" s="14"/>
      <c r="N81" s="14" t="e">
        <f t="shared" si="13"/>
        <v>#REF!</v>
      </c>
      <c r="O81" s="14"/>
      <c r="P81" s="14" t="e">
        <f t="shared" si="14"/>
        <v>#REF!</v>
      </c>
      <c r="Q81" s="14">
        <f t="shared" si="15"/>
        <v>0</v>
      </c>
      <c r="R81" s="14">
        <f t="shared" si="16"/>
        <v>0</v>
      </c>
      <c r="S81" s="14">
        <f t="shared" si="17"/>
        <v>0</v>
      </c>
      <c r="T81" s="15" t="e">
        <f t="shared" si="18"/>
        <v>#REF!</v>
      </c>
      <c r="U81"/>
    </row>
    <row r="82" spans="11:21">
      <c r="K82" s="16"/>
      <c r="L82" s="14" t="e">
        <f t="shared" si="12"/>
        <v>#REF!</v>
      </c>
      <c r="M82" s="14"/>
      <c r="N82" s="14" t="e">
        <f t="shared" si="13"/>
        <v>#REF!</v>
      </c>
      <c r="O82" s="14"/>
      <c r="P82" s="14" t="e">
        <f t="shared" si="14"/>
        <v>#REF!</v>
      </c>
      <c r="Q82" s="14">
        <f t="shared" si="15"/>
        <v>0</v>
      </c>
      <c r="R82" s="14">
        <f t="shared" si="16"/>
        <v>0</v>
      </c>
      <c r="S82" s="14">
        <f t="shared" si="17"/>
        <v>0</v>
      </c>
      <c r="T82" s="15" t="e">
        <f t="shared" si="18"/>
        <v>#REF!</v>
      </c>
      <c r="U82"/>
    </row>
    <row r="83" spans="11:21">
      <c r="K83" s="16"/>
      <c r="L83" s="14" t="e">
        <f t="shared" si="12"/>
        <v>#REF!</v>
      </c>
      <c r="M83" s="14"/>
      <c r="N83" s="14" t="e">
        <f t="shared" si="13"/>
        <v>#REF!</v>
      </c>
      <c r="O83" s="14"/>
      <c r="P83" s="14" t="e">
        <f t="shared" si="14"/>
        <v>#REF!</v>
      </c>
      <c r="Q83" s="14">
        <f t="shared" si="15"/>
        <v>0</v>
      </c>
      <c r="R83" s="14">
        <f t="shared" si="16"/>
        <v>0</v>
      </c>
      <c r="S83" s="14">
        <f t="shared" si="17"/>
        <v>0</v>
      </c>
      <c r="T83" s="15" t="e">
        <f t="shared" si="18"/>
        <v>#REF!</v>
      </c>
      <c r="U83"/>
    </row>
    <row r="84" spans="11:21">
      <c r="K84" s="16"/>
      <c r="L84" s="14" t="e">
        <f t="shared" si="12"/>
        <v>#REF!</v>
      </c>
      <c r="M84" s="14"/>
      <c r="N84" s="14" t="e">
        <f t="shared" si="13"/>
        <v>#REF!</v>
      </c>
      <c r="O84" s="14"/>
      <c r="P84" s="14" t="e">
        <f t="shared" si="14"/>
        <v>#REF!</v>
      </c>
      <c r="Q84" s="14">
        <f t="shared" si="15"/>
        <v>0</v>
      </c>
      <c r="R84" s="14">
        <f t="shared" si="16"/>
        <v>0</v>
      </c>
      <c r="S84" s="14">
        <f t="shared" si="17"/>
        <v>0</v>
      </c>
      <c r="T84" s="15" t="e">
        <f t="shared" si="18"/>
        <v>#REF!</v>
      </c>
      <c r="U84"/>
    </row>
    <row r="85" spans="11:21">
      <c r="K85" s="16"/>
      <c r="L85" s="14" t="e">
        <f t="shared" si="12"/>
        <v>#REF!</v>
      </c>
      <c r="M85" s="14"/>
      <c r="N85" s="14" t="e">
        <f t="shared" si="13"/>
        <v>#REF!</v>
      </c>
      <c r="O85" s="14"/>
      <c r="P85" s="14" t="e">
        <f t="shared" si="14"/>
        <v>#REF!</v>
      </c>
      <c r="Q85" s="14">
        <f t="shared" si="15"/>
        <v>0</v>
      </c>
      <c r="R85" s="14">
        <f t="shared" si="16"/>
        <v>0</v>
      </c>
      <c r="S85" s="14">
        <f t="shared" si="17"/>
        <v>0</v>
      </c>
      <c r="T85" s="15" t="e">
        <f t="shared" si="18"/>
        <v>#REF!</v>
      </c>
      <c r="U85"/>
    </row>
    <row r="86" spans="11:21">
      <c r="K86" s="16"/>
      <c r="L86" s="14" t="e">
        <f t="shared" si="12"/>
        <v>#REF!</v>
      </c>
      <c r="M86" s="14"/>
      <c r="N86" s="14" t="e">
        <f t="shared" si="13"/>
        <v>#REF!</v>
      </c>
      <c r="O86" s="14"/>
      <c r="P86" s="14" t="e">
        <f t="shared" si="14"/>
        <v>#REF!</v>
      </c>
      <c r="Q86" s="14">
        <f t="shared" si="15"/>
        <v>0</v>
      </c>
      <c r="R86" s="14">
        <f t="shared" si="16"/>
        <v>0</v>
      </c>
      <c r="S86" s="14">
        <f t="shared" si="17"/>
        <v>0</v>
      </c>
      <c r="T86" s="15" t="e">
        <f t="shared" si="18"/>
        <v>#REF!</v>
      </c>
      <c r="U86"/>
    </row>
    <row r="87" spans="11:21">
      <c r="K87" s="16"/>
      <c r="L87" s="14" t="e">
        <f t="shared" si="12"/>
        <v>#REF!</v>
      </c>
      <c r="M87" s="14"/>
      <c r="N87" s="14" t="e">
        <f t="shared" si="13"/>
        <v>#REF!</v>
      </c>
      <c r="O87" s="14"/>
      <c r="P87" s="14" t="e">
        <f t="shared" si="14"/>
        <v>#REF!</v>
      </c>
      <c r="Q87" s="14">
        <f t="shared" si="15"/>
        <v>0</v>
      </c>
      <c r="R87" s="14">
        <f t="shared" si="16"/>
        <v>0</v>
      </c>
      <c r="S87" s="14">
        <f t="shared" si="17"/>
        <v>0</v>
      </c>
      <c r="T87" s="15" t="e">
        <f t="shared" si="18"/>
        <v>#REF!</v>
      </c>
      <c r="U87"/>
    </row>
    <row r="88" spans="11:21">
      <c r="K88" s="16"/>
      <c r="L88" s="14" t="e">
        <f t="shared" si="12"/>
        <v>#REF!</v>
      </c>
      <c r="M88" s="14"/>
      <c r="N88" s="14" t="e">
        <f t="shared" si="13"/>
        <v>#REF!</v>
      </c>
      <c r="O88" s="14"/>
      <c r="P88" s="14" t="e">
        <f t="shared" si="14"/>
        <v>#REF!</v>
      </c>
      <c r="Q88" s="14">
        <f t="shared" si="15"/>
        <v>0</v>
      </c>
      <c r="R88" s="14">
        <f t="shared" si="16"/>
        <v>0</v>
      </c>
      <c r="S88" s="14">
        <f t="shared" si="17"/>
        <v>0</v>
      </c>
      <c r="T88" s="15" t="e">
        <f t="shared" si="18"/>
        <v>#REF!</v>
      </c>
      <c r="U88"/>
    </row>
    <row r="89" spans="11:21">
      <c r="K89" s="16"/>
      <c r="L89" s="14" t="e">
        <f t="shared" si="12"/>
        <v>#REF!</v>
      </c>
      <c r="M89" s="14"/>
      <c r="N89" s="14" t="e">
        <f t="shared" si="13"/>
        <v>#REF!</v>
      </c>
      <c r="O89" s="14"/>
      <c r="P89" s="14" t="e">
        <f t="shared" si="14"/>
        <v>#REF!</v>
      </c>
      <c r="Q89" s="14">
        <f t="shared" si="15"/>
        <v>0</v>
      </c>
      <c r="R89" s="14">
        <f t="shared" si="16"/>
        <v>0</v>
      </c>
      <c r="S89" s="14">
        <f t="shared" si="17"/>
        <v>0</v>
      </c>
      <c r="T89" s="15" t="e">
        <f t="shared" si="18"/>
        <v>#REF!</v>
      </c>
      <c r="U89"/>
    </row>
    <row r="90" spans="11:21">
      <c r="K90" s="16"/>
      <c r="L90" s="14" t="e">
        <f t="shared" si="12"/>
        <v>#REF!</v>
      </c>
      <c r="M90" s="14"/>
      <c r="N90" s="14" t="e">
        <f t="shared" si="13"/>
        <v>#REF!</v>
      </c>
      <c r="O90" s="14"/>
      <c r="P90" s="14" t="e">
        <f t="shared" si="14"/>
        <v>#REF!</v>
      </c>
      <c r="Q90" s="14">
        <f t="shared" si="15"/>
        <v>0</v>
      </c>
      <c r="R90" s="14">
        <f t="shared" si="16"/>
        <v>0</v>
      </c>
      <c r="S90" s="14">
        <f t="shared" si="17"/>
        <v>0</v>
      </c>
      <c r="T90" s="15" t="e">
        <f t="shared" si="18"/>
        <v>#REF!</v>
      </c>
      <c r="U90"/>
    </row>
    <row r="91" spans="11:21">
      <c r="K91" s="16"/>
      <c r="L91" s="14" t="e">
        <f t="shared" si="12"/>
        <v>#REF!</v>
      </c>
      <c r="M91" s="14"/>
      <c r="N91" s="14" t="e">
        <f t="shared" si="13"/>
        <v>#REF!</v>
      </c>
      <c r="O91" s="14"/>
      <c r="P91" s="14" t="e">
        <f t="shared" si="14"/>
        <v>#REF!</v>
      </c>
      <c r="Q91" s="14">
        <f t="shared" si="15"/>
        <v>0</v>
      </c>
      <c r="R91" s="14">
        <f t="shared" si="16"/>
        <v>0</v>
      </c>
      <c r="S91" s="14">
        <f t="shared" si="17"/>
        <v>0</v>
      </c>
      <c r="T91" s="15" t="e">
        <f t="shared" si="18"/>
        <v>#REF!</v>
      </c>
      <c r="U91"/>
    </row>
    <row r="92" spans="11:21">
      <c r="K92" s="16"/>
      <c r="L92" s="14" t="e">
        <f t="shared" si="12"/>
        <v>#REF!</v>
      </c>
      <c r="M92" s="14"/>
      <c r="N92" s="14" t="e">
        <f t="shared" si="13"/>
        <v>#REF!</v>
      </c>
      <c r="O92" s="14"/>
      <c r="P92" s="14" t="e">
        <f t="shared" si="14"/>
        <v>#REF!</v>
      </c>
      <c r="Q92" s="14">
        <f t="shared" si="15"/>
        <v>0</v>
      </c>
      <c r="R92" s="14">
        <f t="shared" si="16"/>
        <v>0</v>
      </c>
      <c r="S92" s="14">
        <f t="shared" si="17"/>
        <v>0</v>
      </c>
      <c r="T92" s="15" t="e">
        <f t="shared" si="18"/>
        <v>#REF!</v>
      </c>
      <c r="U92"/>
    </row>
    <row r="93" spans="11:21">
      <c r="K93" s="16"/>
      <c r="L93" s="14" t="e">
        <f t="shared" si="12"/>
        <v>#REF!</v>
      </c>
      <c r="M93" s="14"/>
      <c r="N93" s="14" t="e">
        <f t="shared" si="13"/>
        <v>#REF!</v>
      </c>
      <c r="O93" s="14"/>
      <c r="P93" s="14" t="e">
        <f t="shared" si="14"/>
        <v>#REF!</v>
      </c>
      <c r="Q93" s="14">
        <f t="shared" si="15"/>
        <v>0</v>
      </c>
      <c r="R93" s="14">
        <f t="shared" si="16"/>
        <v>0</v>
      </c>
      <c r="S93" s="14">
        <f t="shared" si="17"/>
        <v>0</v>
      </c>
      <c r="T93" s="15" t="e">
        <f t="shared" si="18"/>
        <v>#REF!</v>
      </c>
      <c r="U93"/>
    </row>
    <row r="94" spans="11:21">
      <c r="K94" s="16"/>
      <c r="L94" s="14" t="e">
        <f t="shared" si="12"/>
        <v>#REF!</v>
      </c>
      <c r="M94" s="14"/>
      <c r="N94" s="14" t="e">
        <f t="shared" si="13"/>
        <v>#REF!</v>
      </c>
      <c r="O94" s="14"/>
      <c r="P94" s="14" t="e">
        <f t="shared" si="14"/>
        <v>#REF!</v>
      </c>
      <c r="Q94" s="14">
        <f t="shared" si="15"/>
        <v>0</v>
      </c>
      <c r="R94" s="14">
        <f t="shared" si="16"/>
        <v>0</v>
      </c>
      <c r="S94" s="14">
        <f t="shared" si="17"/>
        <v>0</v>
      </c>
      <c r="T94" s="15" t="e">
        <f t="shared" si="18"/>
        <v>#REF!</v>
      </c>
      <c r="U94"/>
    </row>
    <row r="95" spans="11:21">
      <c r="K95" s="16"/>
      <c r="L95" s="14" t="e">
        <f t="shared" si="12"/>
        <v>#REF!</v>
      </c>
      <c r="M95" s="14"/>
      <c r="N95" s="14" t="e">
        <f t="shared" si="13"/>
        <v>#REF!</v>
      </c>
      <c r="O95" s="14"/>
      <c r="P95" s="14" t="e">
        <f t="shared" si="14"/>
        <v>#REF!</v>
      </c>
      <c r="Q95" s="14">
        <f t="shared" si="15"/>
        <v>0</v>
      </c>
      <c r="R95" s="14">
        <f t="shared" si="16"/>
        <v>0</v>
      </c>
      <c r="S95" s="14">
        <f t="shared" si="17"/>
        <v>0</v>
      </c>
      <c r="T95" s="15" t="e">
        <f t="shared" si="18"/>
        <v>#REF!</v>
      </c>
      <c r="U95"/>
    </row>
    <row r="96" spans="11:21">
      <c r="K96" s="16"/>
      <c r="L96" s="14" t="e">
        <f t="shared" si="12"/>
        <v>#REF!</v>
      </c>
      <c r="M96" s="14"/>
      <c r="N96" s="14" t="e">
        <f t="shared" si="13"/>
        <v>#REF!</v>
      </c>
      <c r="O96" s="14"/>
      <c r="P96" s="14" t="e">
        <f t="shared" si="14"/>
        <v>#REF!</v>
      </c>
      <c r="Q96" s="14">
        <f t="shared" si="15"/>
        <v>0</v>
      </c>
      <c r="R96" s="14">
        <f t="shared" si="16"/>
        <v>0</v>
      </c>
      <c r="S96" s="14">
        <f t="shared" si="17"/>
        <v>0</v>
      </c>
      <c r="T96" s="15" t="e">
        <f t="shared" si="18"/>
        <v>#REF!</v>
      </c>
      <c r="U96"/>
    </row>
    <row r="97" spans="11:21">
      <c r="K97" s="16"/>
      <c r="L97" s="14" t="e">
        <f t="shared" si="12"/>
        <v>#REF!</v>
      </c>
      <c r="M97" s="14"/>
      <c r="N97" s="14" t="e">
        <f t="shared" si="13"/>
        <v>#REF!</v>
      </c>
      <c r="O97" s="14"/>
      <c r="P97" s="14" t="e">
        <f t="shared" si="14"/>
        <v>#REF!</v>
      </c>
      <c r="Q97" s="14">
        <f t="shared" si="15"/>
        <v>0</v>
      </c>
      <c r="R97" s="14">
        <f t="shared" si="16"/>
        <v>0</v>
      </c>
      <c r="S97" s="14">
        <f t="shared" si="17"/>
        <v>0</v>
      </c>
      <c r="T97" s="15" t="e">
        <f t="shared" si="18"/>
        <v>#REF!</v>
      </c>
      <c r="U97"/>
    </row>
    <row r="98" spans="11:21">
      <c r="K98" s="16"/>
      <c r="L98" s="14" t="e">
        <f t="shared" si="12"/>
        <v>#REF!</v>
      </c>
      <c r="M98" s="14"/>
      <c r="N98" s="14" t="e">
        <f t="shared" si="13"/>
        <v>#REF!</v>
      </c>
      <c r="O98" s="14"/>
      <c r="P98" s="14" t="e">
        <f t="shared" si="14"/>
        <v>#REF!</v>
      </c>
      <c r="Q98" s="14">
        <f t="shared" si="15"/>
        <v>0</v>
      </c>
      <c r="R98" s="14">
        <f t="shared" si="16"/>
        <v>0</v>
      </c>
      <c r="S98" s="14">
        <f t="shared" si="17"/>
        <v>0</v>
      </c>
      <c r="T98" s="15" t="e">
        <f t="shared" si="18"/>
        <v>#REF!</v>
      </c>
      <c r="U98"/>
    </row>
    <row r="99" spans="11:21">
      <c r="K99" s="16"/>
      <c r="L99" s="14" t="e">
        <f t="shared" si="12"/>
        <v>#REF!</v>
      </c>
      <c r="M99" s="14"/>
      <c r="N99" s="14" t="e">
        <f t="shared" si="13"/>
        <v>#REF!</v>
      </c>
      <c r="O99" s="14"/>
      <c r="P99" s="14" t="e">
        <f t="shared" si="14"/>
        <v>#REF!</v>
      </c>
      <c r="Q99" s="14">
        <f t="shared" si="15"/>
        <v>0</v>
      </c>
      <c r="R99" s="14">
        <f t="shared" si="16"/>
        <v>0</v>
      </c>
      <c r="S99" s="14">
        <f t="shared" si="17"/>
        <v>0</v>
      </c>
      <c r="T99" s="15" t="e">
        <f t="shared" si="18"/>
        <v>#REF!</v>
      </c>
      <c r="U99"/>
    </row>
    <row r="100" spans="11:21">
      <c r="K100" s="16"/>
      <c r="L100" s="14" t="e">
        <f t="shared" si="12"/>
        <v>#REF!</v>
      </c>
      <c r="M100" s="14"/>
      <c r="N100" s="14" t="e">
        <f t="shared" si="13"/>
        <v>#REF!</v>
      </c>
      <c r="O100" s="14"/>
      <c r="P100" s="14" t="e">
        <f t="shared" si="14"/>
        <v>#REF!</v>
      </c>
      <c r="Q100" s="14">
        <f t="shared" si="15"/>
        <v>0</v>
      </c>
      <c r="R100" s="14">
        <f t="shared" si="16"/>
        <v>0</v>
      </c>
      <c r="S100" s="14">
        <f t="shared" si="17"/>
        <v>0</v>
      </c>
      <c r="T100" s="15" t="e">
        <f t="shared" si="18"/>
        <v>#REF!</v>
      </c>
      <c r="U100"/>
    </row>
    <row r="101" spans="11:21">
      <c r="K101" s="16"/>
      <c r="L101" s="14" t="e">
        <f t="shared" si="12"/>
        <v>#REF!</v>
      </c>
      <c r="M101" s="14"/>
      <c r="N101" s="14" t="e">
        <f t="shared" si="13"/>
        <v>#REF!</v>
      </c>
      <c r="O101" s="14"/>
      <c r="P101" s="14" t="e">
        <f t="shared" si="14"/>
        <v>#REF!</v>
      </c>
      <c r="Q101" s="14">
        <f t="shared" si="15"/>
        <v>0</v>
      </c>
      <c r="R101" s="14">
        <f t="shared" si="16"/>
        <v>0</v>
      </c>
      <c r="S101" s="14">
        <f t="shared" si="17"/>
        <v>0</v>
      </c>
      <c r="T101" s="15" t="e">
        <f t="shared" si="18"/>
        <v>#REF!</v>
      </c>
      <c r="U101"/>
    </row>
    <row r="102" spans="11:21">
      <c r="K102" s="16"/>
      <c r="L102" s="14" t="e">
        <f t="shared" si="12"/>
        <v>#REF!</v>
      </c>
      <c r="M102" s="14"/>
      <c r="N102" s="14" t="e">
        <f t="shared" si="13"/>
        <v>#REF!</v>
      </c>
      <c r="O102" s="14"/>
      <c r="P102" s="14" t="e">
        <f t="shared" si="14"/>
        <v>#REF!</v>
      </c>
      <c r="Q102" s="14">
        <f t="shared" si="15"/>
        <v>0</v>
      </c>
      <c r="R102" s="14">
        <f t="shared" si="16"/>
        <v>0</v>
      </c>
      <c r="S102" s="14">
        <f t="shared" si="17"/>
        <v>0</v>
      </c>
      <c r="T102" s="15" t="e">
        <f t="shared" si="18"/>
        <v>#REF!</v>
      </c>
      <c r="U102"/>
    </row>
    <row r="103" spans="11:21">
      <c r="K103" s="16"/>
      <c r="L103" s="14" t="e">
        <f t="shared" si="12"/>
        <v>#REF!</v>
      </c>
      <c r="M103" s="14"/>
      <c r="N103" s="14" t="e">
        <f t="shared" si="13"/>
        <v>#REF!</v>
      </c>
      <c r="O103" s="14"/>
      <c r="P103" s="14" t="e">
        <f t="shared" si="14"/>
        <v>#REF!</v>
      </c>
      <c r="Q103" s="14">
        <f t="shared" si="15"/>
        <v>0</v>
      </c>
      <c r="R103" s="14">
        <f t="shared" si="16"/>
        <v>0</v>
      </c>
      <c r="S103" s="14">
        <f t="shared" si="17"/>
        <v>0</v>
      </c>
      <c r="T103" s="15" t="e">
        <f t="shared" si="18"/>
        <v>#REF!</v>
      </c>
      <c r="U103"/>
    </row>
    <row r="104" spans="11:21">
      <c r="K104" s="16"/>
      <c r="L104" s="14" t="e">
        <f t="shared" si="12"/>
        <v>#REF!</v>
      </c>
      <c r="M104" s="14"/>
      <c r="N104" s="14" t="e">
        <f t="shared" si="13"/>
        <v>#REF!</v>
      </c>
      <c r="O104" s="14"/>
      <c r="P104" s="14" t="e">
        <f t="shared" si="14"/>
        <v>#REF!</v>
      </c>
      <c r="Q104" s="14">
        <f t="shared" si="15"/>
        <v>0</v>
      </c>
      <c r="R104" s="14">
        <f t="shared" si="16"/>
        <v>0</v>
      </c>
      <c r="S104" s="14">
        <f t="shared" si="17"/>
        <v>0</v>
      </c>
      <c r="T104" s="15" t="e">
        <f t="shared" si="18"/>
        <v>#REF!</v>
      </c>
      <c r="U104"/>
    </row>
    <row r="105" spans="11:21">
      <c r="K105" s="16"/>
      <c r="L105" s="14" t="e">
        <f t="shared" si="12"/>
        <v>#REF!</v>
      </c>
      <c r="M105" s="14"/>
      <c r="N105" s="14" t="e">
        <f t="shared" si="13"/>
        <v>#REF!</v>
      </c>
      <c r="O105" s="14"/>
      <c r="P105" s="14" t="e">
        <f t="shared" si="14"/>
        <v>#REF!</v>
      </c>
      <c r="Q105" s="14">
        <f t="shared" si="15"/>
        <v>0</v>
      </c>
      <c r="R105" s="14">
        <f t="shared" si="16"/>
        <v>0</v>
      </c>
      <c r="S105" s="14">
        <f t="shared" si="17"/>
        <v>0</v>
      </c>
      <c r="T105" s="15" t="e">
        <f t="shared" si="18"/>
        <v>#REF!</v>
      </c>
      <c r="U105"/>
    </row>
    <row r="106" spans="11:21">
      <c r="K106" s="16"/>
      <c r="L106" s="14" t="e">
        <f t="shared" si="12"/>
        <v>#REF!</v>
      </c>
      <c r="M106" s="14"/>
      <c r="N106" s="14" t="e">
        <f t="shared" si="13"/>
        <v>#REF!</v>
      </c>
      <c r="O106" s="14"/>
      <c r="P106" s="14" t="e">
        <f t="shared" si="14"/>
        <v>#REF!</v>
      </c>
      <c r="Q106" s="14">
        <f t="shared" si="15"/>
        <v>0</v>
      </c>
      <c r="R106" s="14">
        <f t="shared" si="16"/>
        <v>0</v>
      </c>
      <c r="S106" s="14">
        <f t="shared" si="17"/>
        <v>0</v>
      </c>
      <c r="T106" s="15" t="e">
        <f t="shared" si="18"/>
        <v>#REF!</v>
      </c>
      <c r="U106"/>
    </row>
    <row r="107" spans="11:21">
      <c r="K107" s="16"/>
      <c r="L107" s="14" t="e">
        <f t="shared" si="12"/>
        <v>#REF!</v>
      </c>
      <c r="M107" s="14"/>
      <c r="N107" s="14" t="e">
        <f t="shared" si="13"/>
        <v>#REF!</v>
      </c>
      <c r="O107" s="14"/>
      <c r="P107" s="14" t="e">
        <f t="shared" si="14"/>
        <v>#REF!</v>
      </c>
      <c r="Q107" s="14">
        <f t="shared" si="15"/>
        <v>0</v>
      </c>
      <c r="R107" s="14">
        <f t="shared" si="16"/>
        <v>0</v>
      </c>
      <c r="S107" s="14">
        <f t="shared" si="17"/>
        <v>0</v>
      </c>
      <c r="T107" s="15" t="e">
        <f t="shared" si="18"/>
        <v>#REF!</v>
      </c>
      <c r="U107"/>
    </row>
    <row r="108" spans="11:21">
      <c r="K108" s="16"/>
      <c r="L108" s="14" t="e">
        <f t="shared" si="12"/>
        <v>#REF!</v>
      </c>
      <c r="M108" s="14"/>
      <c r="N108" s="14" t="e">
        <f t="shared" si="13"/>
        <v>#REF!</v>
      </c>
      <c r="O108" s="14"/>
      <c r="P108" s="14" t="e">
        <f t="shared" si="14"/>
        <v>#REF!</v>
      </c>
      <c r="Q108" s="14">
        <f t="shared" si="15"/>
        <v>0</v>
      </c>
      <c r="R108" s="14">
        <f t="shared" si="16"/>
        <v>0</v>
      </c>
      <c r="S108" s="14">
        <f t="shared" si="17"/>
        <v>0</v>
      </c>
      <c r="T108" s="15" t="e">
        <f t="shared" si="18"/>
        <v>#REF!</v>
      </c>
      <c r="U108"/>
    </row>
    <row r="109" spans="11:21">
      <c r="K109" s="16"/>
      <c r="L109" s="14" t="e">
        <f t="shared" si="12"/>
        <v>#REF!</v>
      </c>
      <c r="M109" s="14"/>
      <c r="N109" s="14" t="e">
        <f t="shared" si="13"/>
        <v>#REF!</v>
      </c>
      <c r="O109" s="14"/>
      <c r="P109" s="14" t="e">
        <f t="shared" si="14"/>
        <v>#REF!</v>
      </c>
      <c r="Q109" s="14">
        <f t="shared" si="15"/>
        <v>0</v>
      </c>
      <c r="R109" s="14">
        <f t="shared" si="16"/>
        <v>0</v>
      </c>
      <c r="S109" s="14">
        <f t="shared" si="17"/>
        <v>0</v>
      </c>
      <c r="T109" s="15" t="e">
        <f t="shared" si="18"/>
        <v>#REF!</v>
      </c>
      <c r="U109"/>
    </row>
    <row r="110" spans="11:21">
      <c r="K110" s="16"/>
      <c r="L110" s="14" t="e">
        <f t="shared" si="12"/>
        <v>#REF!</v>
      </c>
      <c r="M110" s="14"/>
      <c r="N110" s="14" t="e">
        <f t="shared" si="13"/>
        <v>#REF!</v>
      </c>
      <c r="O110" s="14"/>
      <c r="P110" s="14" t="e">
        <f t="shared" si="14"/>
        <v>#REF!</v>
      </c>
      <c r="Q110" s="14">
        <f t="shared" si="15"/>
        <v>0</v>
      </c>
      <c r="R110" s="14">
        <f t="shared" si="16"/>
        <v>0</v>
      </c>
      <c r="S110" s="14">
        <f t="shared" si="17"/>
        <v>0</v>
      </c>
      <c r="T110" s="15" t="e">
        <f t="shared" si="18"/>
        <v>#REF!</v>
      </c>
      <c r="U110"/>
    </row>
    <row r="111" spans="11:21">
      <c r="K111" s="16"/>
      <c r="L111" s="14" t="e">
        <f t="shared" si="12"/>
        <v>#REF!</v>
      </c>
      <c r="M111" s="14"/>
      <c r="N111" s="14" t="e">
        <f t="shared" si="13"/>
        <v>#REF!</v>
      </c>
      <c r="O111" s="14"/>
      <c r="P111" s="14" t="e">
        <f t="shared" si="14"/>
        <v>#REF!</v>
      </c>
      <c r="Q111" s="14">
        <f t="shared" si="15"/>
        <v>0</v>
      </c>
      <c r="R111" s="14">
        <f t="shared" si="16"/>
        <v>0</v>
      </c>
      <c r="S111" s="14">
        <f t="shared" si="17"/>
        <v>0</v>
      </c>
      <c r="T111" s="15" t="e">
        <f t="shared" si="18"/>
        <v>#REF!</v>
      </c>
      <c r="U111"/>
    </row>
    <row r="112" spans="11:21">
      <c r="K112" s="16"/>
      <c r="L112" s="14" t="e">
        <f t="shared" si="12"/>
        <v>#REF!</v>
      </c>
      <c r="M112" s="14"/>
      <c r="N112" s="14" t="e">
        <f t="shared" si="13"/>
        <v>#REF!</v>
      </c>
      <c r="O112" s="14"/>
      <c r="P112" s="14" t="e">
        <f t="shared" si="14"/>
        <v>#REF!</v>
      </c>
      <c r="Q112" s="14">
        <f t="shared" si="15"/>
        <v>0</v>
      </c>
      <c r="R112" s="14">
        <f t="shared" si="16"/>
        <v>0</v>
      </c>
      <c r="S112" s="14">
        <f t="shared" si="17"/>
        <v>0</v>
      </c>
      <c r="T112" s="15" t="e">
        <f t="shared" si="18"/>
        <v>#REF!</v>
      </c>
      <c r="U112"/>
    </row>
    <row r="113" spans="11:21">
      <c r="K113" s="16"/>
      <c r="L113" s="14" t="e">
        <f t="shared" si="12"/>
        <v>#REF!</v>
      </c>
      <c r="M113" s="14"/>
      <c r="N113" s="14" t="e">
        <f t="shared" si="13"/>
        <v>#REF!</v>
      </c>
      <c r="O113" s="14"/>
      <c r="P113" s="14" t="e">
        <f t="shared" si="14"/>
        <v>#REF!</v>
      </c>
      <c r="Q113" s="14">
        <f t="shared" si="15"/>
        <v>0</v>
      </c>
      <c r="R113" s="14">
        <f t="shared" si="16"/>
        <v>0</v>
      </c>
      <c r="S113" s="14">
        <f t="shared" si="17"/>
        <v>0</v>
      </c>
      <c r="T113" s="15" t="e">
        <f t="shared" si="18"/>
        <v>#REF!</v>
      </c>
      <c r="U113"/>
    </row>
    <row r="114" spans="11:21">
      <c r="K114" s="16"/>
      <c r="L114" s="14" t="e">
        <f t="shared" si="12"/>
        <v>#REF!</v>
      </c>
      <c r="M114" s="14"/>
      <c r="N114" s="14" t="e">
        <f t="shared" si="13"/>
        <v>#REF!</v>
      </c>
      <c r="O114" s="14"/>
      <c r="P114" s="14" t="e">
        <f t="shared" si="14"/>
        <v>#REF!</v>
      </c>
      <c r="Q114" s="14">
        <f t="shared" si="15"/>
        <v>0</v>
      </c>
      <c r="R114" s="14">
        <f t="shared" si="16"/>
        <v>0</v>
      </c>
      <c r="S114" s="14">
        <f t="shared" si="17"/>
        <v>0</v>
      </c>
      <c r="T114" s="15" t="e">
        <f t="shared" si="18"/>
        <v>#REF!</v>
      </c>
      <c r="U114"/>
    </row>
    <row r="115" spans="11:21">
      <c r="K115" s="16"/>
      <c r="L115" s="14" t="e">
        <f t="shared" si="12"/>
        <v>#REF!</v>
      </c>
      <c r="M115" s="14"/>
      <c r="N115" s="14" t="e">
        <f t="shared" si="13"/>
        <v>#REF!</v>
      </c>
      <c r="O115" s="14"/>
      <c r="P115" s="14" t="e">
        <f t="shared" si="14"/>
        <v>#REF!</v>
      </c>
      <c r="Q115" s="14">
        <f t="shared" si="15"/>
        <v>0</v>
      </c>
      <c r="R115" s="14">
        <f t="shared" si="16"/>
        <v>0</v>
      </c>
      <c r="S115" s="14">
        <f t="shared" si="17"/>
        <v>0</v>
      </c>
      <c r="T115" s="15" t="e">
        <f t="shared" si="18"/>
        <v>#REF!</v>
      </c>
      <c r="U115"/>
    </row>
    <row r="116" spans="11:21">
      <c r="K116" s="16"/>
      <c r="L116" s="14" t="e">
        <f t="shared" si="12"/>
        <v>#REF!</v>
      </c>
      <c r="M116" s="14"/>
      <c r="N116" s="14" t="e">
        <f t="shared" si="13"/>
        <v>#REF!</v>
      </c>
      <c r="O116" s="14"/>
      <c r="P116" s="14" t="e">
        <f t="shared" si="14"/>
        <v>#REF!</v>
      </c>
      <c r="Q116" s="14">
        <f t="shared" si="15"/>
        <v>0</v>
      </c>
      <c r="R116" s="14">
        <f t="shared" si="16"/>
        <v>0</v>
      </c>
      <c r="S116" s="14">
        <f t="shared" si="17"/>
        <v>0</v>
      </c>
      <c r="T116" s="15" t="e">
        <f t="shared" si="18"/>
        <v>#REF!</v>
      </c>
      <c r="U116"/>
    </row>
    <row r="117" spans="11:21">
      <c r="K117" s="16"/>
      <c r="L117" s="14" t="e">
        <f t="shared" si="12"/>
        <v>#REF!</v>
      </c>
      <c r="M117" s="14"/>
      <c r="N117" s="14" t="e">
        <f t="shared" si="13"/>
        <v>#REF!</v>
      </c>
      <c r="O117" s="14"/>
      <c r="P117" s="14" t="e">
        <f t="shared" si="14"/>
        <v>#REF!</v>
      </c>
      <c r="Q117" s="14">
        <f t="shared" si="15"/>
        <v>0</v>
      </c>
      <c r="R117" s="14">
        <f t="shared" si="16"/>
        <v>0</v>
      </c>
      <c r="S117" s="14">
        <f t="shared" si="17"/>
        <v>0</v>
      </c>
      <c r="T117" s="15" t="e">
        <f t="shared" si="18"/>
        <v>#REF!</v>
      </c>
      <c r="U117"/>
    </row>
    <row r="118" spans="11:21">
      <c r="K118" s="16"/>
      <c r="L118" s="14" t="e">
        <f t="shared" si="12"/>
        <v>#REF!</v>
      </c>
      <c r="M118" s="14"/>
      <c r="N118" s="14" t="e">
        <f t="shared" si="13"/>
        <v>#REF!</v>
      </c>
      <c r="O118" s="14"/>
      <c r="P118" s="14" t="e">
        <f t="shared" si="14"/>
        <v>#REF!</v>
      </c>
      <c r="Q118" s="14">
        <f t="shared" si="15"/>
        <v>0</v>
      </c>
      <c r="R118" s="14">
        <f t="shared" si="16"/>
        <v>0</v>
      </c>
      <c r="S118" s="14">
        <f t="shared" si="17"/>
        <v>0</v>
      </c>
      <c r="T118" s="15" t="e">
        <f t="shared" si="18"/>
        <v>#REF!</v>
      </c>
      <c r="U118"/>
    </row>
    <row r="119" spans="11:21">
      <c r="K119" s="16"/>
      <c r="L119" s="14" t="e">
        <f t="shared" si="12"/>
        <v>#REF!</v>
      </c>
      <c r="M119" s="14"/>
      <c r="N119" s="14" t="e">
        <f t="shared" si="13"/>
        <v>#REF!</v>
      </c>
      <c r="O119" s="14"/>
      <c r="P119" s="14" t="e">
        <f t="shared" si="14"/>
        <v>#REF!</v>
      </c>
      <c r="Q119" s="14">
        <f t="shared" si="15"/>
        <v>0</v>
      </c>
      <c r="R119" s="14">
        <f t="shared" si="16"/>
        <v>0</v>
      </c>
      <c r="S119" s="14">
        <f t="shared" si="17"/>
        <v>0</v>
      </c>
      <c r="T119" s="15" t="e">
        <f t="shared" si="18"/>
        <v>#REF!</v>
      </c>
      <c r="U119"/>
    </row>
    <row r="120" spans="11:21">
      <c r="K120" s="16"/>
      <c r="L120" s="14" t="e">
        <f t="shared" si="12"/>
        <v>#REF!</v>
      </c>
      <c r="M120" s="14"/>
      <c r="N120" s="14" t="e">
        <f t="shared" si="13"/>
        <v>#REF!</v>
      </c>
      <c r="O120" s="14"/>
      <c r="P120" s="14" t="e">
        <f t="shared" si="14"/>
        <v>#REF!</v>
      </c>
      <c r="Q120" s="14">
        <f t="shared" si="15"/>
        <v>0</v>
      </c>
      <c r="R120" s="14">
        <f t="shared" si="16"/>
        <v>0</v>
      </c>
      <c r="S120" s="14">
        <f t="shared" si="17"/>
        <v>0</v>
      </c>
      <c r="T120" s="15" t="e">
        <f t="shared" si="18"/>
        <v>#REF!</v>
      </c>
      <c r="U120"/>
    </row>
    <row r="121" spans="11:21">
      <c r="K121" s="16"/>
      <c r="L121" s="14" t="e">
        <f t="shared" si="12"/>
        <v>#REF!</v>
      </c>
      <c r="M121" s="14"/>
      <c r="N121" s="14" t="e">
        <f t="shared" si="13"/>
        <v>#REF!</v>
      </c>
      <c r="O121" s="14"/>
      <c r="P121" s="14" t="e">
        <f t="shared" si="14"/>
        <v>#REF!</v>
      </c>
      <c r="Q121" s="14">
        <f t="shared" si="15"/>
        <v>0</v>
      </c>
      <c r="R121" s="14">
        <f t="shared" si="16"/>
        <v>0</v>
      </c>
      <c r="S121" s="14">
        <f t="shared" si="17"/>
        <v>0</v>
      </c>
      <c r="T121" s="15" t="e">
        <f t="shared" si="18"/>
        <v>#REF!</v>
      </c>
      <c r="U121"/>
    </row>
    <row r="122" spans="11:21">
      <c r="K122" s="16"/>
      <c r="L122" s="14" t="e">
        <f t="shared" si="12"/>
        <v>#REF!</v>
      </c>
      <c r="M122" s="14"/>
      <c r="N122" s="14" t="e">
        <f t="shared" si="13"/>
        <v>#REF!</v>
      </c>
      <c r="O122" s="14"/>
      <c r="P122" s="14" t="e">
        <f t="shared" si="14"/>
        <v>#REF!</v>
      </c>
      <c r="Q122" s="14">
        <f t="shared" si="15"/>
        <v>0</v>
      </c>
      <c r="R122" s="14">
        <f t="shared" si="16"/>
        <v>0</v>
      </c>
      <c r="S122" s="14">
        <f t="shared" si="17"/>
        <v>0</v>
      </c>
      <c r="T122" s="15" t="e">
        <f t="shared" si="18"/>
        <v>#REF!</v>
      </c>
      <c r="U122"/>
    </row>
    <row r="123" spans="11:21">
      <c r="K123" s="16"/>
      <c r="L123" s="14" t="e">
        <f t="shared" si="12"/>
        <v>#REF!</v>
      </c>
      <c r="M123" s="14"/>
      <c r="N123" s="14" t="e">
        <f t="shared" si="13"/>
        <v>#REF!</v>
      </c>
      <c r="O123" s="14"/>
      <c r="P123" s="14" t="e">
        <f t="shared" si="14"/>
        <v>#REF!</v>
      </c>
      <c r="Q123" s="14">
        <f t="shared" si="15"/>
        <v>0</v>
      </c>
      <c r="R123" s="14">
        <f t="shared" si="16"/>
        <v>0</v>
      </c>
      <c r="S123" s="14">
        <f t="shared" si="17"/>
        <v>0</v>
      </c>
      <c r="T123" s="15" t="e">
        <f t="shared" si="18"/>
        <v>#REF!</v>
      </c>
      <c r="U123"/>
    </row>
    <row r="124" spans="11:21">
      <c r="K124" s="16"/>
      <c r="L124" s="14" t="e">
        <f t="shared" si="12"/>
        <v>#REF!</v>
      </c>
      <c r="M124" s="14"/>
      <c r="N124" s="14" t="e">
        <f t="shared" si="13"/>
        <v>#REF!</v>
      </c>
      <c r="O124" s="14"/>
      <c r="P124" s="14" t="e">
        <f t="shared" si="14"/>
        <v>#REF!</v>
      </c>
      <c r="Q124" s="14">
        <f t="shared" si="15"/>
        <v>0</v>
      </c>
      <c r="R124" s="14">
        <f t="shared" si="16"/>
        <v>0</v>
      </c>
      <c r="S124" s="14">
        <f t="shared" si="17"/>
        <v>0</v>
      </c>
      <c r="T124" s="15" t="e">
        <f t="shared" si="18"/>
        <v>#REF!</v>
      </c>
      <c r="U124"/>
    </row>
    <row r="125" spans="11:21">
      <c r="K125" s="16"/>
      <c r="L125" s="14" t="e">
        <f t="shared" si="12"/>
        <v>#REF!</v>
      </c>
      <c r="M125" s="14"/>
      <c r="N125" s="14" t="e">
        <f t="shared" si="13"/>
        <v>#REF!</v>
      </c>
      <c r="O125" s="14"/>
      <c r="P125" s="14" t="e">
        <f t="shared" si="14"/>
        <v>#REF!</v>
      </c>
      <c r="Q125" s="14">
        <f t="shared" si="15"/>
        <v>0</v>
      </c>
      <c r="R125" s="14">
        <f t="shared" si="16"/>
        <v>0</v>
      </c>
      <c r="S125" s="14">
        <f t="shared" si="17"/>
        <v>0</v>
      </c>
      <c r="T125" s="15" t="e">
        <f t="shared" si="18"/>
        <v>#REF!</v>
      </c>
      <c r="U125"/>
    </row>
    <row r="126" spans="11:21">
      <c r="K126" s="16"/>
      <c r="L126" s="14" t="e">
        <f t="shared" si="12"/>
        <v>#REF!</v>
      </c>
      <c r="M126" s="14"/>
      <c r="N126" s="14" t="e">
        <f t="shared" si="13"/>
        <v>#REF!</v>
      </c>
      <c r="O126" s="14"/>
      <c r="P126" s="14" t="e">
        <f t="shared" si="14"/>
        <v>#REF!</v>
      </c>
      <c r="Q126" s="14">
        <f t="shared" si="15"/>
        <v>0</v>
      </c>
      <c r="R126" s="14">
        <f t="shared" si="16"/>
        <v>0</v>
      </c>
      <c r="S126" s="14">
        <f t="shared" si="17"/>
        <v>0</v>
      </c>
      <c r="T126" s="15" t="e">
        <f t="shared" si="18"/>
        <v>#REF!</v>
      </c>
      <c r="U126"/>
    </row>
    <row r="127" spans="11:21">
      <c r="K127" s="16"/>
      <c r="L127" s="14" t="e">
        <f t="shared" si="12"/>
        <v>#REF!</v>
      </c>
      <c r="M127" s="14"/>
      <c r="N127" s="14" t="e">
        <f t="shared" si="13"/>
        <v>#REF!</v>
      </c>
      <c r="O127" s="14"/>
      <c r="P127" s="14" t="e">
        <f t="shared" si="14"/>
        <v>#REF!</v>
      </c>
      <c r="Q127" s="14">
        <f t="shared" si="15"/>
        <v>0</v>
      </c>
      <c r="R127" s="14">
        <f t="shared" si="16"/>
        <v>0</v>
      </c>
      <c r="S127" s="14">
        <f t="shared" si="17"/>
        <v>0</v>
      </c>
      <c r="T127" s="15" t="e">
        <f t="shared" si="18"/>
        <v>#REF!</v>
      </c>
      <c r="U127"/>
    </row>
    <row r="128" spans="11:21">
      <c r="K128" s="16"/>
      <c r="L128" s="14" t="e">
        <f t="shared" si="12"/>
        <v>#REF!</v>
      </c>
      <c r="M128" s="14"/>
      <c r="N128" s="14" t="e">
        <f t="shared" si="13"/>
        <v>#REF!</v>
      </c>
      <c r="O128" s="14"/>
      <c r="P128" s="14" t="e">
        <f t="shared" si="14"/>
        <v>#REF!</v>
      </c>
      <c r="Q128" s="14">
        <f t="shared" si="15"/>
        <v>0</v>
      </c>
      <c r="R128" s="14">
        <f t="shared" si="16"/>
        <v>0</v>
      </c>
      <c r="S128" s="14">
        <f t="shared" si="17"/>
        <v>0</v>
      </c>
      <c r="T128" s="15" t="e">
        <f t="shared" si="18"/>
        <v>#REF!</v>
      </c>
      <c r="U128"/>
    </row>
    <row r="129" spans="11:21">
      <c r="K129" s="16"/>
      <c r="L129" s="14" t="e">
        <f t="shared" si="12"/>
        <v>#REF!</v>
      </c>
      <c r="M129" s="14"/>
      <c r="N129" s="14" t="e">
        <f t="shared" si="13"/>
        <v>#REF!</v>
      </c>
      <c r="O129" s="14"/>
      <c r="P129" s="14" t="e">
        <f t="shared" si="14"/>
        <v>#REF!</v>
      </c>
      <c r="Q129" s="14">
        <f t="shared" si="15"/>
        <v>0</v>
      </c>
      <c r="R129" s="14">
        <f t="shared" si="16"/>
        <v>0</v>
      </c>
      <c r="S129" s="14">
        <f t="shared" si="17"/>
        <v>0</v>
      </c>
      <c r="T129" s="15" t="e">
        <f t="shared" si="18"/>
        <v>#REF!</v>
      </c>
      <c r="U129"/>
    </row>
    <row r="130" spans="11:21">
      <c r="K130" s="16"/>
      <c r="L130" s="14" t="e">
        <f t="shared" si="12"/>
        <v>#REF!</v>
      </c>
      <c r="M130" s="14"/>
      <c r="N130" s="14" t="e">
        <f t="shared" si="13"/>
        <v>#REF!</v>
      </c>
      <c r="O130" s="14"/>
      <c r="P130" s="14" t="e">
        <f t="shared" si="14"/>
        <v>#REF!</v>
      </c>
      <c r="Q130" s="14">
        <f t="shared" si="15"/>
        <v>0</v>
      </c>
      <c r="R130" s="14">
        <f t="shared" si="16"/>
        <v>0</v>
      </c>
      <c r="S130" s="14">
        <f t="shared" si="17"/>
        <v>0</v>
      </c>
      <c r="T130" s="15" t="e">
        <f t="shared" si="18"/>
        <v>#REF!</v>
      </c>
      <c r="U130"/>
    </row>
    <row r="131" spans="11:21">
      <c r="K131" s="16"/>
      <c r="L131" s="14" t="e">
        <f t="shared" si="12"/>
        <v>#REF!</v>
      </c>
      <c r="M131" s="14"/>
      <c r="N131" s="14" t="e">
        <f t="shared" si="13"/>
        <v>#REF!</v>
      </c>
      <c r="O131" s="14"/>
      <c r="P131" s="14" t="e">
        <f t="shared" si="14"/>
        <v>#REF!</v>
      </c>
      <c r="Q131" s="14">
        <f t="shared" si="15"/>
        <v>0</v>
      </c>
      <c r="R131" s="14">
        <f t="shared" si="16"/>
        <v>0</v>
      </c>
      <c r="S131" s="14">
        <f t="shared" si="17"/>
        <v>0</v>
      </c>
      <c r="T131" s="15" t="e">
        <f t="shared" si="18"/>
        <v>#REF!</v>
      </c>
      <c r="U131"/>
    </row>
    <row r="132" spans="11:21">
      <c r="K132" s="16"/>
      <c r="L132" s="14" t="e">
        <f t="shared" si="12"/>
        <v>#REF!</v>
      </c>
      <c r="M132" s="14"/>
      <c r="N132" s="14" t="e">
        <f t="shared" si="13"/>
        <v>#REF!</v>
      </c>
      <c r="O132" s="14"/>
      <c r="P132" s="14" t="e">
        <f t="shared" si="14"/>
        <v>#REF!</v>
      </c>
      <c r="Q132" s="14">
        <f t="shared" si="15"/>
        <v>0</v>
      </c>
      <c r="R132" s="14">
        <f t="shared" si="16"/>
        <v>0</v>
      </c>
      <c r="S132" s="14">
        <f t="shared" si="17"/>
        <v>0</v>
      </c>
      <c r="T132" s="15" t="e">
        <f t="shared" si="18"/>
        <v>#REF!</v>
      </c>
      <c r="U132"/>
    </row>
    <row r="133" spans="11:21">
      <c r="K133" s="16"/>
      <c r="L133" s="14" t="e">
        <f t="shared" si="12"/>
        <v>#REF!</v>
      </c>
      <c r="M133" s="14"/>
      <c r="N133" s="14" t="e">
        <f t="shared" ref="N133:N196" si="19">M133+M133*$U$1</f>
        <v>#REF!</v>
      </c>
      <c r="O133" s="14"/>
      <c r="P133" s="14" t="e">
        <f t="shared" ref="P133:P196" si="20">O133+O133*$U$1</f>
        <v>#REF!</v>
      </c>
      <c r="Q133" s="14">
        <f t="shared" ref="Q133:Q196" si="21">$F133*K133</f>
        <v>0</v>
      </c>
      <c r="R133" s="14">
        <f t="shared" ref="R133:R196" si="22">$F133*M133</f>
        <v>0</v>
      </c>
      <c r="S133" s="14">
        <f t="shared" ref="S133:S196" si="23">$F133*O133</f>
        <v>0</v>
      </c>
      <c r="T133" s="15" t="e">
        <f t="shared" ref="T133:T196" si="24">(Q133+R133+S133)+(Q133+R133+S133)*$U$1</f>
        <v>#REF!</v>
      </c>
      <c r="U133"/>
    </row>
    <row r="134" spans="11:21">
      <c r="K134" s="16"/>
      <c r="L134" s="14" t="e">
        <f t="shared" si="12"/>
        <v>#REF!</v>
      </c>
      <c r="M134" s="14"/>
      <c r="N134" s="14" t="e">
        <f t="shared" si="19"/>
        <v>#REF!</v>
      </c>
      <c r="O134" s="14"/>
      <c r="P134" s="14" t="e">
        <f t="shared" si="20"/>
        <v>#REF!</v>
      </c>
      <c r="Q134" s="14">
        <f t="shared" si="21"/>
        <v>0</v>
      </c>
      <c r="R134" s="14">
        <f t="shared" si="22"/>
        <v>0</v>
      </c>
      <c r="S134" s="14">
        <f t="shared" si="23"/>
        <v>0</v>
      </c>
      <c r="T134" s="15" t="e">
        <f t="shared" si="24"/>
        <v>#REF!</v>
      </c>
      <c r="U134"/>
    </row>
    <row r="135" spans="11:21">
      <c r="K135" s="16"/>
      <c r="L135" s="14" t="e">
        <f>K135+K135*$U$1</f>
        <v>#REF!</v>
      </c>
      <c r="M135" s="14"/>
      <c r="N135" s="14" t="e">
        <f t="shared" si="19"/>
        <v>#REF!</v>
      </c>
      <c r="O135" s="14"/>
      <c r="P135" s="14" t="e">
        <f t="shared" si="20"/>
        <v>#REF!</v>
      </c>
      <c r="Q135" s="14">
        <f t="shared" si="21"/>
        <v>0</v>
      </c>
      <c r="R135" s="14">
        <f t="shared" si="22"/>
        <v>0</v>
      </c>
      <c r="S135" s="14">
        <f t="shared" si="23"/>
        <v>0</v>
      </c>
      <c r="T135" s="15" t="e">
        <f t="shared" si="24"/>
        <v>#REF!</v>
      </c>
      <c r="U135"/>
    </row>
    <row r="136" spans="11:21">
      <c r="K136" s="16"/>
      <c r="L136" s="14" t="e">
        <f t="shared" ref="L136:L199" si="25">K136+K136*$U$1</f>
        <v>#REF!</v>
      </c>
      <c r="M136" s="14"/>
      <c r="N136" s="14" t="e">
        <f t="shared" si="19"/>
        <v>#REF!</v>
      </c>
      <c r="O136" s="14"/>
      <c r="P136" s="14" t="e">
        <f t="shared" si="20"/>
        <v>#REF!</v>
      </c>
      <c r="Q136" s="14">
        <f t="shared" si="21"/>
        <v>0</v>
      </c>
      <c r="R136" s="14">
        <f t="shared" si="22"/>
        <v>0</v>
      </c>
      <c r="S136" s="14">
        <f t="shared" si="23"/>
        <v>0</v>
      </c>
      <c r="T136" s="15" t="e">
        <f t="shared" si="24"/>
        <v>#REF!</v>
      </c>
      <c r="U136"/>
    </row>
    <row r="137" spans="11:21">
      <c r="K137" s="16"/>
      <c r="L137" s="14" t="e">
        <f t="shared" si="25"/>
        <v>#REF!</v>
      </c>
      <c r="M137" s="14"/>
      <c r="N137" s="14" t="e">
        <f t="shared" si="19"/>
        <v>#REF!</v>
      </c>
      <c r="O137" s="14"/>
      <c r="P137" s="14" t="e">
        <f t="shared" si="20"/>
        <v>#REF!</v>
      </c>
      <c r="Q137" s="14">
        <f t="shared" si="21"/>
        <v>0</v>
      </c>
      <c r="R137" s="14">
        <f t="shared" si="22"/>
        <v>0</v>
      </c>
      <c r="S137" s="14">
        <f t="shared" si="23"/>
        <v>0</v>
      </c>
      <c r="T137" s="15" t="e">
        <f t="shared" si="24"/>
        <v>#REF!</v>
      </c>
      <c r="U137"/>
    </row>
    <row r="138" spans="11:21">
      <c r="K138" s="16"/>
      <c r="L138" s="14" t="e">
        <f t="shared" si="25"/>
        <v>#REF!</v>
      </c>
      <c r="M138" s="14"/>
      <c r="N138" s="14" t="e">
        <f t="shared" si="19"/>
        <v>#REF!</v>
      </c>
      <c r="O138" s="14"/>
      <c r="P138" s="14" t="e">
        <f t="shared" si="20"/>
        <v>#REF!</v>
      </c>
      <c r="Q138" s="14">
        <f t="shared" si="21"/>
        <v>0</v>
      </c>
      <c r="R138" s="14">
        <f t="shared" si="22"/>
        <v>0</v>
      </c>
      <c r="S138" s="14">
        <f t="shared" si="23"/>
        <v>0</v>
      </c>
      <c r="T138" s="15" t="e">
        <f t="shared" si="24"/>
        <v>#REF!</v>
      </c>
      <c r="U138"/>
    </row>
    <row r="139" spans="11:21">
      <c r="K139" s="16"/>
      <c r="L139" s="14" t="e">
        <f t="shared" si="25"/>
        <v>#REF!</v>
      </c>
      <c r="M139" s="14"/>
      <c r="N139" s="14" t="e">
        <f t="shared" si="19"/>
        <v>#REF!</v>
      </c>
      <c r="O139" s="14"/>
      <c r="P139" s="14" t="e">
        <f t="shared" si="20"/>
        <v>#REF!</v>
      </c>
      <c r="Q139" s="14">
        <f t="shared" si="21"/>
        <v>0</v>
      </c>
      <c r="R139" s="14">
        <f t="shared" si="22"/>
        <v>0</v>
      </c>
      <c r="S139" s="14">
        <f t="shared" si="23"/>
        <v>0</v>
      </c>
      <c r="T139" s="15" t="e">
        <f t="shared" si="24"/>
        <v>#REF!</v>
      </c>
      <c r="U139"/>
    </row>
    <row r="140" spans="11:21">
      <c r="K140" s="16"/>
      <c r="L140" s="14" t="e">
        <f t="shared" si="25"/>
        <v>#REF!</v>
      </c>
      <c r="M140" s="14"/>
      <c r="N140" s="14" t="e">
        <f t="shared" si="19"/>
        <v>#REF!</v>
      </c>
      <c r="O140" s="14"/>
      <c r="P140" s="14" t="e">
        <f t="shared" si="20"/>
        <v>#REF!</v>
      </c>
      <c r="Q140" s="14">
        <f t="shared" si="21"/>
        <v>0</v>
      </c>
      <c r="R140" s="14">
        <f t="shared" si="22"/>
        <v>0</v>
      </c>
      <c r="S140" s="14">
        <f t="shared" si="23"/>
        <v>0</v>
      </c>
      <c r="T140" s="15" t="e">
        <f t="shared" si="24"/>
        <v>#REF!</v>
      </c>
      <c r="U140"/>
    </row>
    <row r="141" spans="11:21">
      <c r="K141" s="16"/>
      <c r="L141" s="14" t="e">
        <f t="shared" si="25"/>
        <v>#REF!</v>
      </c>
      <c r="M141" s="14"/>
      <c r="N141" s="14" t="e">
        <f t="shared" si="19"/>
        <v>#REF!</v>
      </c>
      <c r="O141" s="14"/>
      <c r="P141" s="14" t="e">
        <f t="shared" si="20"/>
        <v>#REF!</v>
      </c>
      <c r="Q141" s="14">
        <f t="shared" si="21"/>
        <v>0</v>
      </c>
      <c r="R141" s="14">
        <f t="shared" si="22"/>
        <v>0</v>
      </c>
      <c r="S141" s="14">
        <f t="shared" si="23"/>
        <v>0</v>
      </c>
      <c r="T141" s="15" t="e">
        <f t="shared" si="24"/>
        <v>#REF!</v>
      </c>
      <c r="U141"/>
    </row>
    <row r="142" spans="11:21">
      <c r="K142" s="16"/>
      <c r="L142" s="14" t="e">
        <f t="shared" si="25"/>
        <v>#REF!</v>
      </c>
      <c r="M142" s="14"/>
      <c r="N142" s="14" t="e">
        <f t="shared" si="19"/>
        <v>#REF!</v>
      </c>
      <c r="O142" s="14"/>
      <c r="P142" s="14" t="e">
        <f t="shared" si="20"/>
        <v>#REF!</v>
      </c>
      <c r="Q142" s="14">
        <f t="shared" si="21"/>
        <v>0</v>
      </c>
      <c r="R142" s="14">
        <f t="shared" si="22"/>
        <v>0</v>
      </c>
      <c r="S142" s="14">
        <f t="shared" si="23"/>
        <v>0</v>
      </c>
      <c r="T142" s="15" t="e">
        <f t="shared" si="24"/>
        <v>#REF!</v>
      </c>
      <c r="U142"/>
    </row>
    <row r="143" spans="11:21">
      <c r="K143" s="16"/>
      <c r="L143" s="14" t="e">
        <f t="shared" si="25"/>
        <v>#REF!</v>
      </c>
      <c r="M143" s="14"/>
      <c r="N143" s="14" t="e">
        <f t="shared" si="19"/>
        <v>#REF!</v>
      </c>
      <c r="O143" s="14"/>
      <c r="P143" s="14" t="e">
        <f t="shared" si="20"/>
        <v>#REF!</v>
      </c>
      <c r="Q143" s="14">
        <f t="shared" si="21"/>
        <v>0</v>
      </c>
      <c r="R143" s="14">
        <f t="shared" si="22"/>
        <v>0</v>
      </c>
      <c r="S143" s="14">
        <f t="shared" si="23"/>
        <v>0</v>
      </c>
      <c r="T143" s="15" t="e">
        <f t="shared" si="24"/>
        <v>#REF!</v>
      </c>
      <c r="U143"/>
    </row>
    <row r="144" spans="11:21">
      <c r="K144" s="16"/>
      <c r="L144" s="14" t="e">
        <f t="shared" si="25"/>
        <v>#REF!</v>
      </c>
      <c r="M144" s="14"/>
      <c r="N144" s="14" t="e">
        <f t="shared" si="19"/>
        <v>#REF!</v>
      </c>
      <c r="O144" s="14"/>
      <c r="P144" s="14" t="e">
        <f t="shared" si="20"/>
        <v>#REF!</v>
      </c>
      <c r="Q144" s="14">
        <f t="shared" si="21"/>
        <v>0</v>
      </c>
      <c r="R144" s="14">
        <f t="shared" si="22"/>
        <v>0</v>
      </c>
      <c r="S144" s="14">
        <f t="shared" si="23"/>
        <v>0</v>
      </c>
      <c r="T144" s="15" t="e">
        <f t="shared" si="24"/>
        <v>#REF!</v>
      </c>
      <c r="U144"/>
    </row>
    <row r="145" spans="11:21">
      <c r="K145" s="16"/>
      <c r="L145" s="14" t="e">
        <f t="shared" si="25"/>
        <v>#REF!</v>
      </c>
      <c r="M145" s="14"/>
      <c r="N145" s="14" t="e">
        <f t="shared" si="19"/>
        <v>#REF!</v>
      </c>
      <c r="O145" s="14"/>
      <c r="P145" s="14" t="e">
        <f t="shared" si="20"/>
        <v>#REF!</v>
      </c>
      <c r="Q145" s="14">
        <f t="shared" si="21"/>
        <v>0</v>
      </c>
      <c r="R145" s="14">
        <f t="shared" si="22"/>
        <v>0</v>
      </c>
      <c r="S145" s="14">
        <f t="shared" si="23"/>
        <v>0</v>
      </c>
      <c r="T145" s="15" t="e">
        <f t="shared" si="24"/>
        <v>#REF!</v>
      </c>
      <c r="U145"/>
    </row>
    <row r="146" spans="11:21">
      <c r="K146" s="16"/>
      <c r="L146" s="14" t="e">
        <f t="shared" si="25"/>
        <v>#REF!</v>
      </c>
      <c r="M146" s="14"/>
      <c r="N146" s="14" t="e">
        <f t="shared" si="19"/>
        <v>#REF!</v>
      </c>
      <c r="O146" s="14"/>
      <c r="P146" s="14" t="e">
        <f t="shared" si="20"/>
        <v>#REF!</v>
      </c>
      <c r="Q146" s="14">
        <f t="shared" si="21"/>
        <v>0</v>
      </c>
      <c r="R146" s="14">
        <f t="shared" si="22"/>
        <v>0</v>
      </c>
      <c r="S146" s="14">
        <f t="shared" si="23"/>
        <v>0</v>
      </c>
      <c r="T146" s="15" t="e">
        <f t="shared" si="24"/>
        <v>#REF!</v>
      </c>
      <c r="U146"/>
    </row>
    <row r="147" spans="11:21">
      <c r="K147" s="16"/>
      <c r="L147" s="14" t="e">
        <f t="shared" si="25"/>
        <v>#REF!</v>
      </c>
      <c r="M147" s="14"/>
      <c r="N147" s="14" t="e">
        <f t="shared" si="19"/>
        <v>#REF!</v>
      </c>
      <c r="O147" s="14"/>
      <c r="P147" s="14" t="e">
        <f t="shared" si="20"/>
        <v>#REF!</v>
      </c>
      <c r="Q147" s="14">
        <f t="shared" si="21"/>
        <v>0</v>
      </c>
      <c r="R147" s="14">
        <f t="shared" si="22"/>
        <v>0</v>
      </c>
      <c r="S147" s="14">
        <f t="shared" si="23"/>
        <v>0</v>
      </c>
      <c r="T147" s="15" t="e">
        <f t="shared" si="24"/>
        <v>#REF!</v>
      </c>
      <c r="U147"/>
    </row>
    <row r="148" spans="11:21">
      <c r="K148" s="16"/>
      <c r="L148" s="14" t="e">
        <f t="shared" si="25"/>
        <v>#REF!</v>
      </c>
      <c r="M148" s="14"/>
      <c r="N148" s="14" t="e">
        <f t="shared" si="19"/>
        <v>#REF!</v>
      </c>
      <c r="O148" s="14"/>
      <c r="P148" s="14" t="e">
        <f t="shared" si="20"/>
        <v>#REF!</v>
      </c>
      <c r="Q148" s="14">
        <f t="shared" si="21"/>
        <v>0</v>
      </c>
      <c r="R148" s="14">
        <f t="shared" si="22"/>
        <v>0</v>
      </c>
      <c r="S148" s="14">
        <f t="shared" si="23"/>
        <v>0</v>
      </c>
      <c r="T148" s="15" t="e">
        <f t="shared" si="24"/>
        <v>#REF!</v>
      </c>
      <c r="U148"/>
    </row>
    <row r="149" spans="11:21">
      <c r="K149" s="16"/>
      <c r="L149" s="14" t="e">
        <f t="shared" si="25"/>
        <v>#REF!</v>
      </c>
      <c r="M149" s="14"/>
      <c r="N149" s="14" t="e">
        <f t="shared" si="19"/>
        <v>#REF!</v>
      </c>
      <c r="O149" s="14"/>
      <c r="P149" s="14" t="e">
        <f t="shared" si="20"/>
        <v>#REF!</v>
      </c>
      <c r="Q149" s="14">
        <f t="shared" si="21"/>
        <v>0</v>
      </c>
      <c r="R149" s="14">
        <f t="shared" si="22"/>
        <v>0</v>
      </c>
      <c r="S149" s="14">
        <f t="shared" si="23"/>
        <v>0</v>
      </c>
      <c r="T149" s="15" t="e">
        <f t="shared" si="24"/>
        <v>#REF!</v>
      </c>
      <c r="U149"/>
    </row>
    <row r="150" spans="11:21">
      <c r="K150" s="16"/>
      <c r="L150" s="14" t="e">
        <f t="shared" si="25"/>
        <v>#REF!</v>
      </c>
      <c r="M150" s="14"/>
      <c r="N150" s="14" t="e">
        <f t="shared" si="19"/>
        <v>#REF!</v>
      </c>
      <c r="O150" s="14"/>
      <c r="P150" s="14" t="e">
        <f t="shared" si="20"/>
        <v>#REF!</v>
      </c>
      <c r="Q150" s="14">
        <f t="shared" si="21"/>
        <v>0</v>
      </c>
      <c r="R150" s="14">
        <f t="shared" si="22"/>
        <v>0</v>
      </c>
      <c r="S150" s="14">
        <f t="shared" si="23"/>
        <v>0</v>
      </c>
      <c r="T150" s="15" t="e">
        <f t="shared" si="24"/>
        <v>#REF!</v>
      </c>
      <c r="U150"/>
    </row>
    <row r="151" spans="11:21">
      <c r="K151" s="16"/>
      <c r="L151" s="14" t="e">
        <f t="shared" si="25"/>
        <v>#REF!</v>
      </c>
      <c r="M151" s="14"/>
      <c r="N151" s="14" t="e">
        <f t="shared" si="19"/>
        <v>#REF!</v>
      </c>
      <c r="O151" s="14"/>
      <c r="P151" s="14" t="e">
        <f t="shared" si="20"/>
        <v>#REF!</v>
      </c>
      <c r="Q151" s="14">
        <f t="shared" si="21"/>
        <v>0</v>
      </c>
      <c r="R151" s="14">
        <f t="shared" si="22"/>
        <v>0</v>
      </c>
      <c r="S151" s="14">
        <f t="shared" si="23"/>
        <v>0</v>
      </c>
      <c r="T151" s="15" t="e">
        <f t="shared" si="24"/>
        <v>#REF!</v>
      </c>
      <c r="U151"/>
    </row>
    <row r="152" spans="11:21">
      <c r="K152" s="16"/>
      <c r="L152" s="14" t="e">
        <f t="shared" si="25"/>
        <v>#REF!</v>
      </c>
      <c r="M152" s="14"/>
      <c r="N152" s="14" t="e">
        <f t="shared" si="19"/>
        <v>#REF!</v>
      </c>
      <c r="O152" s="14"/>
      <c r="P152" s="14" t="e">
        <f t="shared" si="20"/>
        <v>#REF!</v>
      </c>
      <c r="Q152" s="14">
        <f t="shared" si="21"/>
        <v>0</v>
      </c>
      <c r="R152" s="14">
        <f t="shared" si="22"/>
        <v>0</v>
      </c>
      <c r="S152" s="14">
        <f t="shared" si="23"/>
        <v>0</v>
      </c>
      <c r="T152" s="15" t="e">
        <f t="shared" si="24"/>
        <v>#REF!</v>
      </c>
      <c r="U152"/>
    </row>
    <row r="153" spans="11:21">
      <c r="K153" s="16"/>
      <c r="L153" s="14" t="e">
        <f t="shared" si="25"/>
        <v>#REF!</v>
      </c>
      <c r="M153" s="14"/>
      <c r="N153" s="14" t="e">
        <f t="shared" si="19"/>
        <v>#REF!</v>
      </c>
      <c r="O153" s="14"/>
      <c r="P153" s="14" t="e">
        <f t="shared" si="20"/>
        <v>#REF!</v>
      </c>
      <c r="Q153" s="14">
        <f t="shared" si="21"/>
        <v>0</v>
      </c>
      <c r="R153" s="14">
        <f t="shared" si="22"/>
        <v>0</v>
      </c>
      <c r="S153" s="14">
        <f t="shared" si="23"/>
        <v>0</v>
      </c>
      <c r="T153" s="15" t="e">
        <f t="shared" si="24"/>
        <v>#REF!</v>
      </c>
      <c r="U153"/>
    </row>
    <row r="154" spans="11:21">
      <c r="K154" s="16"/>
      <c r="L154" s="14" t="e">
        <f t="shared" si="25"/>
        <v>#REF!</v>
      </c>
      <c r="M154" s="14"/>
      <c r="N154" s="14" t="e">
        <f t="shared" si="19"/>
        <v>#REF!</v>
      </c>
      <c r="O154" s="14"/>
      <c r="P154" s="14" t="e">
        <f t="shared" si="20"/>
        <v>#REF!</v>
      </c>
      <c r="Q154" s="14">
        <f t="shared" si="21"/>
        <v>0</v>
      </c>
      <c r="R154" s="14">
        <f t="shared" si="22"/>
        <v>0</v>
      </c>
      <c r="S154" s="14">
        <f t="shared" si="23"/>
        <v>0</v>
      </c>
      <c r="T154" s="15" t="e">
        <f t="shared" si="24"/>
        <v>#REF!</v>
      </c>
      <c r="U154"/>
    </row>
    <row r="155" spans="11:21">
      <c r="K155" s="16"/>
      <c r="L155" s="14" t="e">
        <f t="shared" si="25"/>
        <v>#REF!</v>
      </c>
      <c r="M155" s="14"/>
      <c r="N155" s="14" t="e">
        <f t="shared" si="19"/>
        <v>#REF!</v>
      </c>
      <c r="O155" s="14"/>
      <c r="P155" s="14" t="e">
        <f t="shared" si="20"/>
        <v>#REF!</v>
      </c>
      <c r="Q155" s="14">
        <f t="shared" si="21"/>
        <v>0</v>
      </c>
      <c r="R155" s="14">
        <f t="shared" si="22"/>
        <v>0</v>
      </c>
      <c r="S155" s="14">
        <f t="shared" si="23"/>
        <v>0</v>
      </c>
      <c r="T155" s="15" t="e">
        <f t="shared" si="24"/>
        <v>#REF!</v>
      </c>
      <c r="U155"/>
    </row>
    <row r="156" spans="11:21">
      <c r="K156" s="16"/>
      <c r="L156" s="14" t="e">
        <f t="shared" si="25"/>
        <v>#REF!</v>
      </c>
      <c r="M156" s="14"/>
      <c r="N156" s="14" t="e">
        <f t="shared" si="19"/>
        <v>#REF!</v>
      </c>
      <c r="O156" s="14"/>
      <c r="P156" s="14" t="e">
        <f t="shared" si="20"/>
        <v>#REF!</v>
      </c>
      <c r="Q156" s="14">
        <f t="shared" si="21"/>
        <v>0</v>
      </c>
      <c r="R156" s="14">
        <f t="shared" si="22"/>
        <v>0</v>
      </c>
      <c r="S156" s="14">
        <f t="shared" si="23"/>
        <v>0</v>
      </c>
      <c r="T156" s="15" t="e">
        <f t="shared" si="24"/>
        <v>#REF!</v>
      </c>
      <c r="U156"/>
    </row>
    <row r="157" spans="11:21">
      <c r="K157" s="16"/>
      <c r="L157" s="14" t="e">
        <f t="shared" si="25"/>
        <v>#REF!</v>
      </c>
      <c r="M157" s="14"/>
      <c r="N157" s="14" t="e">
        <f t="shared" si="19"/>
        <v>#REF!</v>
      </c>
      <c r="O157" s="14"/>
      <c r="P157" s="14" t="e">
        <f t="shared" si="20"/>
        <v>#REF!</v>
      </c>
      <c r="Q157" s="14">
        <f t="shared" si="21"/>
        <v>0</v>
      </c>
      <c r="R157" s="14">
        <f t="shared" si="22"/>
        <v>0</v>
      </c>
      <c r="S157" s="14">
        <f t="shared" si="23"/>
        <v>0</v>
      </c>
      <c r="T157" s="15" t="e">
        <f t="shared" si="24"/>
        <v>#REF!</v>
      </c>
      <c r="U157"/>
    </row>
    <row r="158" spans="11:21">
      <c r="K158" s="16"/>
      <c r="L158" s="14" t="e">
        <f t="shared" si="25"/>
        <v>#REF!</v>
      </c>
      <c r="M158" s="14"/>
      <c r="N158" s="14" t="e">
        <f t="shared" si="19"/>
        <v>#REF!</v>
      </c>
      <c r="O158" s="14"/>
      <c r="P158" s="14" t="e">
        <f t="shared" si="20"/>
        <v>#REF!</v>
      </c>
      <c r="Q158" s="14">
        <f t="shared" si="21"/>
        <v>0</v>
      </c>
      <c r="R158" s="14">
        <f t="shared" si="22"/>
        <v>0</v>
      </c>
      <c r="S158" s="14">
        <f t="shared" si="23"/>
        <v>0</v>
      </c>
      <c r="T158" s="15" t="e">
        <f t="shared" si="24"/>
        <v>#REF!</v>
      </c>
      <c r="U158"/>
    </row>
    <row r="159" spans="11:21">
      <c r="K159" s="16"/>
      <c r="L159" s="14" t="e">
        <f t="shared" si="25"/>
        <v>#REF!</v>
      </c>
      <c r="M159" s="14"/>
      <c r="N159" s="14" t="e">
        <f t="shared" si="19"/>
        <v>#REF!</v>
      </c>
      <c r="O159" s="14"/>
      <c r="P159" s="14" t="e">
        <f t="shared" si="20"/>
        <v>#REF!</v>
      </c>
      <c r="Q159" s="14">
        <f t="shared" si="21"/>
        <v>0</v>
      </c>
      <c r="R159" s="14">
        <f t="shared" si="22"/>
        <v>0</v>
      </c>
      <c r="S159" s="14">
        <f t="shared" si="23"/>
        <v>0</v>
      </c>
      <c r="T159" s="15" t="e">
        <f t="shared" si="24"/>
        <v>#REF!</v>
      </c>
      <c r="U159"/>
    </row>
    <row r="160" spans="11:21">
      <c r="K160" s="16"/>
      <c r="L160" s="14" t="e">
        <f t="shared" si="25"/>
        <v>#REF!</v>
      </c>
      <c r="M160" s="14"/>
      <c r="N160" s="14" t="e">
        <f t="shared" si="19"/>
        <v>#REF!</v>
      </c>
      <c r="O160" s="14"/>
      <c r="P160" s="14" t="e">
        <f t="shared" si="20"/>
        <v>#REF!</v>
      </c>
      <c r="Q160" s="14">
        <f t="shared" si="21"/>
        <v>0</v>
      </c>
      <c r="R160" s="14">
        <f t="shared" si="22"/>
        <v>0</v>
      </c>
      <c r="S160" s="14">
        <f t="shared" si="23"/>
        <v>0</v>
      </c>
      <c r="T160" s="15" t="e">
        <f t="shared" si="24"/>
        <v>#REF!</v>
      </c>
      <c r="U160"/>
    </row>
    <row r="161" spans="11:21">
      <c r="K161" s="16"/>
      <c r="L161" s="14" t="e">
        <f t="shared" si="25"/>
        <v>#REF!</v>
      </c>
      <c r="M161" s="14"/>
      <c r="N161" s="14" t="e">
        <f t="shared" si="19"/>
        <v>#REF!</v>
      </c>
      <c r="O161" s="14"/>
      <c r="P161" s="14" t="e">
        <f t="shared" si="20"/>
        <v>#REF!</v>
      </c>
      <c r="Q161" s="14">
        <f t="shared" si="21"/>
        <v>0</v>
      </c>
      <c r="R161" s="14">
        <f t="shared" si="22"/>
        <v>0</v>
      </c>
      <c r="S161" s="14">
        <f t="shared" si="23"/>
        <v>0</v>
      </c>
      <c r="T161" s="15" t="e">
        <f t="shared" si="24"/>
        <v>#REF!</v>
      </c>
      <c r="U161"/>
    </row>
    <row r="162" spans="11:21">
      <c r="K162" s="16"/>
      <c r="L162" s="14" t="e">
        <f t="shared" si="25"/>
        <v>#REF!</v>
      </c>
      <c r="M162" s="14"/>
      <c r="N162" s="14" t="e">
        <f t="shared" si="19"/>
        <v>#REF!</v>
      </c>
      <c r="O162" s="14"/>
      <c r="P162" s="14" t="e">
        <f t="shared" si="20"/>
        <v>#REF!</v>
      </c>
      <c r="Q162" s="14">
        <f t="shared" si="21"/>
        <v>0</v>
      </c>
      <c r="R162" s="14">
        <f t="shared" si="22"/>
        <v>0</v>
      </c>
      <c r="S162" s="14">
        <f t="shared" si="23"/>
        <v>0</v>
      </c>
      <c r="T162" s="15" t="e">
        <f t="shared" si="24"/>
        <v>#REF!</v>
      </c>
      <c r="U162"/>
    </row>
    <row r="163" spans="11:21">
      <c r="K163" s="16"/>
      <c r="L163" s="14" t="e">
        <f t="shared" si="25"/>
        <v>#REF!</v>
      </c>
      <c r="M163" s="14"/>
      <c r="N163" s="14" t="e">
        <f t="shared" si="19"/>
        <v>#REF!</v>
      </c>
      <c r="O163" s="14"/>
      <c r="P163" s="14" t="e">
        <f t="shared" si="20"/>
        <v>#REF!</v>
      </c>
      <c r="Q163" s="14">
        <f t="shared" si="21"/>
        <v>0</v>
      </c>
      <c r="R163" s="14">
        <f t="shared" si="22"/>
        <v>0</v>
      </c>
      <c r="S163" s="14">
        <f t="shared" si="23"/>
        <v>0</v>
      </c>
      <c r="T163" s="15" t="e">
        <f t="shared" si="24"/>
        <v>#REF!</v>
      </c>
      <c r="U163"/>
    </row>
    <row r="164" spans="11:21">
      <c r="K164" s="16"/>
      <c r="L164" s="14" t="e">
        <f t="shared" si="25"/>
        <v>#REF!</v>
      </c>
      <c r="M164" s="14"/>
      <c r="N164" s="14" t="e">
        <f t="shared" si="19"/>
        <v>#REF!</v>
      </c>
      <c r="O164" s="14"/>
      <c r="P164" s="14" t="e">
        <f t="shared" si="20"/>
        <v>#REF!</v>
      </c>
      <c r="Q164" s="14">
        <f t="shared" si="21"/>
        <v>0</v>
      </c>
      <c r="R164" s="14">
        <f t="shared" si="22"/>
        <v>0</v>
      </c>
      <c r="S164" s="14">
        <f t="shared" si="23"/>
        <v>0</v>
      </c>
      <c r="T164" s="15" t="e">
        <f t="shared" si="24"/>
        <v>#REF!</v>
      </c>
      <c r="U164"/>
    </row>
    <row r="165" spans="11:21">
      <c r="K165" s="16"/>
      <c r="L165" s="14" t="e">
        <f t="shared" si="25"/>
        <v>#REF!</v>
      </c>
      <c r="M165" s="14"/>
      <c r="N165" s="14" t="e">
        <f t="shared" si="19"/>
        <v>#REF!</v>
      </c>
      <c r="O165" s="14"/>
      <c r="P165" s="14" t="e">
        <f t="shared" si="20"/>
        <v>#REF!</v>
      </c>
      <c r="Q165" s="14">
        <f t="shared" si="21"/>
        <v>0</v>
      </c>
      <c r="R165" s="14">
        <f t="shared" si="22"/>
        <v>0</v>
      </c>
      <c r="S165" s="14">
        <f t="shared" si="23"/>
        <v>0</v>
      </c>
      <c r="T165" s="15" t="e">
        <f t="shared" si="24"/>
        <v>#REF!</v>
      </c>
      <c r="U165"/>
    </row>
    <row r="166" spans="11:21">
      <c r="K166" s="16"/>
      <c r="L166" s="14" t="e">
        <f t="shared" si="25"/>
        <v>#REF!</v>
      </c>
      <c r="M166" s="14"/>
      <c r="N166" s="14" t="e">
        <f t="shared" si="19"/>
        <v>#REF!</v>
      </c>
      <c r="O166" s="14"/>
      <c r="P166" s="14" t="e">
        <f t="shared" si="20"/>
        <v>#REF!</v>
      </c>
      <c r="Q166" s="14">
        <f t="shared" si="21"/>
        <v>0</v>
      </c>
      <c r="R166" s="14">
        <f t="shared" si="22"/>
        <v>0</v>
      </c>
      <c r="S166" s="14">
        <f t="shared" si="23"/>
        <v>0</v>
      </c>
      <c r="T166" s="15" t="e">
        <f t="shared" si="24"/>
        <v>#REF!</v>
      </c>
      <c r="U166"/>
    </row>
    <row r="167" spans="11:21">
      <c r="K167" s="16"/>
      <c r="L167" s="14" t="e">
        <f t="shared" si="25"/>
        <v>#REF!</v>
      </c>
      <c r="M167" s="14"/>
      <c r="N167" s="14" t="e">
        <f t="shared" si="19"/>
        <v>#REF!</v>
      </c>
      <c r="O167" s="14"/>
      <c r="P167" s="14" t="e">
        <f t="shared" si="20"/>
        <v>#REF!</v>
      </c>
      <c r="Q167" s="14">
        <f t="shared" si="21"/>
        <v>0</v>
      </c>
      <c r="R167" s="14">
        <f t="shared" si="22"/>
        <v>0</v>
      </c>
      <c r="S167" s="14">
        <f t="shared" si="23"/>
        <v>0</v>
      </c>
      <c r="T167" s="15" t="e">
        <f t="shared" si="24"/>
        <v>#REF!</v>
      </c>
      <c r="U167"/>
    </row>
    <row r="168" spans="11:21">
      <c r="K168" s="16"/>
      <c r="L168" s="14" t="e">
        <f t="shared" si="25"/>
        <v>#REF!</v>
      </c>
      <c r="M168" s="14"/>
      <c r="N168" s="14" t="e">
        <f t="shared" si="19"/>
        <v>#REF!</v>
      </c>
      <c r="O168" s="14"/>
      <c r="P168" s="14" t="e">
        <f t="shared" si="20"/>
        <v>#REF!</v>
      </c>
      <c r="Q168" s="14">
        <f t="shared" si="21"/>
        <v>0</v>
      </c>
      <c r="R168" s="14">
        <f t="shared" si="22"/>
        <v>0</v>
      </c>
      <c r="S168" s="14">
        <f t="shared" si="23"/>
        <v>0</v>
      </c>
      <c r="T168" s="15" t="e">
        <f t="shared" si="24"/>
        <v>#REF!</v>
      </c>
      <c r="U168"/>
    </row>
    <row r="169" spans="11:21">
      <c r="K169" s="16"/>
      <c r="L169" s="14" t="e">
        <f t="shared" si="25"/>
        <v>#REF!</v>
      </c>
      <c r="M169" s="14"/>
      <c r="N169" s="14" t="e">
        <f t="shared" si="19"/>
        <v>#REF!</v>
      </c>
      <c r="O169" s="14"/>
      <c r="P169" s="14" t="e">
        <f t="shared" si="20"/>
        <v>#REF!</v>
      </c>
      <c r="Q169" s="14">
        <f t="shared" si="21"/>
        <v>0</v>
      </c>
      <c r="R169" s="14">
        <f t="shared" si="22"/>
        <v>0</v>
      </c>
      <c r="S169" s="14">
        <f t="shared" si="23"/>
        <v>0</v>
      </c>
      <c r="T169" s="15" t="e">
        <f t="shared" si="24"/>
        <v>#REF!</v>
      </c>
      <c r="U169"/>
    </row>
    <row r="170" spans="11:21">
      <c r="K170" s="16"/>
      <c r="L170" s="14" t="e">
        <f t="shared" si="25"/>
        <v>#REF!</v>
      </c>
      <c r="M170" s="14"/>
      <c r="N170" s="14" t="e">
        <f t="shared" si="19"/>
        <v>#REF!</v>
      </c>
      <c r="O170" s="14"/>
      <c r="P170" s="14" t="e">
        <f t="shared" si="20"/>
        <v>#REF!</v>
      </c>
      <c r="Q170" s="14">
        <f t="shared" si="21"/>
        <v>0</v>
      </c>
      <c r="R170" s="14">
        <f t="shared" si="22"/>
        <v>0</v>
      </c>
      <c r="S170" s="14">
        <f t="shared" si="23"/>
        <v>0</v>
      </c>
      <c r="T170" s="15" t="e">
        <f t="shared" si="24"/>
        <v>#REF!</v>
      </c>
      <c r="U170"/>
    </row>
    <row r="171" spans="11:21">
      <c r="K171" s="16"/>
      <c r="L171" s="14" t="e">
        <f t="shared" si="25"/>
        <v>#REF!</v>
      </c>
      <c r="M171" s="14"/>
      <c r="N171" s="14" t="e">
        <f t="shared" si="19"/>
        <v>#REF!</v>
      </c>
      <c r="O171" s="14"/>
      <c r="P171" s="14" t="e">
        <f t="shared" si="20"/>
        <v>#REF!</v>
      </c>
      <c r="Q171" s="14">
        <f t="shared" si="21"/>
        <v>0</v>
      </c>
      <c r="R171" s="14">
        <f t="shared" si="22"/>
        <v>0</v>
      </c>
      <c r="S171" s="14">
        <f t="shared" si="23"/>
        <v>0</v>
      </c>
      <c r="T171" s="15" t="e">
        <f t="shared" si="24"/>
        <v>#REF!</v>
      </c>
      <c r="U171"/>
    </row>
    <row r="172" spans="11:21">
      <c r="K172" s="16"/>
      <c r="L172" s="14" t="e">
        <f t="shared" si="25"/>
        <v>#REF!</v>
      </c>
      <c r="M172" s="14"/>
      <c r="N172" s="14" t="e">
        <f t="shared" si="19"/>
        <v>#REF!</v>
      </c>
      <c r="O172" s="14"/>
      <c r="P172" s="14" t="e">
        <f t="shared" si="20"/>
        <v>#REF!</v>
      </c>
      <c r="Q172" s="14">
        <f t="shared" si="21"/>
        <v>0</v>
      </c>
      <c r="R172" s="14">
        <f t="shared" si="22"/>
        <v>0</v>
      </c>
      <c r="S172" s="14">
        <f t="shared" si="23"/>
        <v>0</v>
      </c>
      <c r="T172" s="15" t="e">
        <f t="shared" si="24"/>
        <v>#REF!</v>
      </c>
      <c r="U172"/>
    </row>
    <row r="173" spans="11:21">
      <c r="K173" s="16"/>
      <c r="L173" s="14" t="e">
        <f t="shared" si="25"/>
        <v>#REF!</v>
      </c>
      <c r="M173" s="14"/>
      <c r="N173" s="14" t="e">
        <f t="shared" si="19"/>
        <v>#REF!</v>
      </c>
      <c r="O173" s="14"/>
      <c r="P173" s="14" t="e">
        <f t="shared" si="20"/>
        <v>#REF!</v>
      </c>
      <c r="Q173" s="14">
        <f t="shared" si="21"/>
        <v>0</v>
      </c>
      <c r="R173" s="14">
        <f t="shared" si="22"/>
        <v>0</v>
      </c>
      <c r="S173" s="14">
        <f t="shared" si="23"/>
        <v>0</v>
      </c>
      <c r="T173" s="15" t="e">
        <f t="shared" si="24"/>
        <v>#REF!</v>
      </c>
      <c r="U173"/>
    </row>
    <row r="174" spans="11:21">
      <c r="K174" s="16"/>
      <c r="L174" s="14" t="e">
        <f t="shared" si="25"/>
        <v>#REF!</v>
      </c>
      <c r="M174" s="14"/>
      <c r="N174" s="14" t="e">
        <f t="shared" si="19"/>
        <v>#REF!</v>
      </c>
      <c r="O174" s="14"/>
      <c r="P174" s="14" t="e">
        <f t="shared" si="20"/>
        <v>#REF!</v>
      </c>
      <c r="Q174" s="14">
        <f t="shared" si="21"/>
        <v>0</v>
      </c>
      <c r="R174" s="14">
        <f t="shared" si="22"/>
        <v>0</v>
      </c>
      <c r="S174" s="14">
        <f t="shared" si="23"/>
        <v>0</v>
      </c>
      <c r="T174" s="15" t="e">
        <f t="shared" si="24"/>
        <v>#REF!</v>
      </c>
      <c r="U174"/>
    </row>
    <row r="175" spans="11:21">
      <c r="K175" s="16"/>
      <c r="L175" s="14" t="e">
        <f t="shared" si="25"/>
        <v>#REF!</v>
      </c>
      <c r="M175" s="14"/>
      <c r="N175" s="14" t="e">
        <f t="shared" si="19"/>
        <v>#REF!</v>
      </c>
      <c r="O175" s="14"/>
      <c r="P175" s="14" t="e">
        <f t="shared" si="20"/>
        <v>#REF!</v>
      </c>
      <c r="Q175" s="14">
        <f t="shared" si="21"/>
        <v>0</v>
      </c>
      <c r="R175" s="14">
        <f t="shared" si="22"/>
        <v>0</v>
      </c>
      <c r="S175" s="14">
        <f t="shared" si="23"/>
        <v>0</v>
      </c>
      <c r="T175" s="15" t="e">
        <f t="shared" si="24"/>
        <v>#REF!</v>
      </c>
      <c r="U175"/>
    </row>
    <row r="176" spans="11:21">
      <c r="K176" s="16"/>
      <c r="L176" s="14" t="e">
        <f t="shared" si="25"/>
        <v>#REF!</v>
      </c>
      <c r="M176" s="14"/>
      <c r="N176" s="14" t="e">
        <f t="shared" si="19"/>
        <v>#REF!</v>
      </c>
      <c r="O176" s="14"/>
      <c r="P176" s="14" t="e">
        <f t="shared" si="20"/>
        <v>#REF!</v>
      </c>
      <c r="Q176" s="14">
        <f t="shared" si="21"/>
        <v>0</v>
      </c>
      <c r="R176" s="14">
        <f t="shared" si="22"/>
        <v>0</v>
      </c>
      <c r="S176" s="14">
        <f t="shared" si="23"/>
        <v>0</v>
      </c>
      <c r="T176" s="15" t="e">
        <f t="shared" si="24"/>
        <v>#REF!</v>
      </c>
      <c r="U176"/>
    </row>
    <row r="177" spans="11:21">
      <c r="K177" s="16"/>
      <c r="L177" s="14" t="e">
        <f t="shared" si="25"/>
        <v>#REF!</v>
      </c>
      <c r="M177" s="14"/>
      <c r="N177" s="14" t="e">
        <f t="shared" si="19"/>
        <v>#REF!</v>
      </c>
      <c r="O177" s="14"/>
      <c r="P177" s="14" t="e">
        <f t="shared" si="20"/>
        <v>#REF!</v>
      </c>
      <c r="Q177" s="14">
        <f t="shared" si="21"/>
        <v>0</v>
      </c>
      <c r="R177" s="14">
        <f t="shared" si="22"/>
        <v>0</v>
      </c>
      <c r="S177" s="14">
        <f t="shared" si="23"/>
        <v>0</v>
      </c>
      <c r="T177" s="15" t="e">
        <f t="shared" si="24"/>
        <v>#REF!</v>
      </c>
      <c r="U177"/>
    </row>
    <row r="178" spans="11:21">
      <c r="K178" s="16"/>
      <c r="L178" s="14" t="e">
        <f t="shared" si="25"/>
        <v>#REF!</v>
      </c>
      <c r="M178" s="14"/>
      <c r="N178" s="14" t="e">
        <f t="shared" si="19"/>
        <v>#REF!</v>
      </c>
      <c r="O178" s="14"/>
      <c r="P178" s="14" t="e">
        <f t="shared" si="20"/>
        <v>#REF!</v>
      </c>
      <c r="Q178" s="14">
        <f t="shared" si="21"/>
        <v>0</v>
      </c>
      <c r="R178" s="14">
        <f t="shared" si="22"/>
        <v>0</v>
      </c>
      <c r="S178" s="14">
        <f t="shared" si="23"/>
        <v>0</v>
      </c>
      <c r="T178" s="15" t="e">
        <f t="shared" si="24"/>
        <v>#REF!</v>
      </c>
      <c r="U178"/>
    </row>
    <row r="179" spans="11:21">
      <c r="K179" s="16"/>
      <c r="L179" s="14" t="e">
        <f t="shared" si="25"/>
        <v>#REF!</v>
      </c>
      <c r="M179" s="14"/>
      <c r="N179" s="14" t="e">
        <f t="shared" si="19"/>
        <v>#REF!</v>
      </c>
      <c r="O179" s="14"/>
      <c r="P179" s="14" t="e">
        <f t="shared" si="20"/>
        <v>#REF!</v>
      </c>
      <c r="Q179" s="14">
        <f t="shared" si="21"/>
        <v>0</v>
      </c>
      <c r="R179" s="14">
        <f t="shared" si="22"/>
        <v>0</v>
      </c>
      <c r="S179" s="14">
        <f t="shared" si="23"/>
        <v>0</v>
      </c>
      <c r="T179" s="15" t="e">
        <f t="shared" si="24"/>
        <v>#REF!</v>
      </c>
      <c r="U179"/>
    </row>
    <row r="180" spans="11:21">
      <c r="K180" s="16"/>
      <c r="L180" s="14" t="e">
        <f t="shared" si="25"/>
        <v>#REF!</v>
      </c>
      <c r="M180" s="14"/>
      <c r="N180" s="14" t="e">
        <f t="shared" si="19"/>
        <v>#REF!</v>
      </c>
      <c r="O180" s="14"/>
      <c r="P180" s="14" t="e">
        <f t="shared" si="20"/>
        <v>#REF!</v>
      </c>
      <c r="Q180" s="14">
        <f t="shared" si="21"/>
        <v>0</v>
      </c>
      <c r="R180" s="14">
        <f t="shared" si="22"/>
        <v>0</v>
      </c>
      <c r="S180" s="14">
        <f t="shared" si="23"/>
        <v>0</v>
      </c>
      <c r="T180" s="15" t="e">
        <f t="shared" si="24"/>
        <v>#REF!</v>
      </c>
      <c r="U180"/>
    </row>
    <row r="181" spans="11:21">
      <c r="K181" s="16"/>
      <c r="L181" s="14" t="e">
        <f t="shared" si="25"/>
        <v>#REF!</v>
      </c>
      <c r="M181" s="14"/>
      <c r="N181" s="14" t="e">
        <f t="shared" si="19"/>
        <v>#REF!</v>
      </c>
      <c r="O181" s="14"/>
      <c r="P181" s="14" t="e">
        <f t="shared" si="20"/>
        <v>#REF!</v>
      </c>
      <c r="Q181" s="14">
        <f t="shared" si="21"/>
        <v>0</v>
      </c>
      <c r="R181" s="14">
        <f t="shared" si="22"/>
        <v>0</v>
      </c>
      <c r="S181" s="14">
        <f t="shared" si="23"/>
        <v>0</v>
      </c>
      <c r="T181" s="15" t="e">
        <f t="shared" si="24"/>
        <v>#REF!</v>
      </c>
      <c r="U181"/>
    </row>
    <row r="182" spans="11:21">
      <c r="K182" s="16"/>
      <c r="L182" s="14" t="e">
        <f t="shared" si="25"/>
        <v>#REF!</v>
      </c>
      <c r="M182" s="14"/>
      <c r="N182" s="14" t="e">
        <f t="shared" si="19"/>
        <v>#REF!</v>
      </c>
      <c r="O182" s="14"/>
      <c r="P182" s="14" t="e">
        <f t="shared" si="20"/>
        <v>#REF!</v>
      </c>
      <c r="Q182" s="14">
        <f t="shared" si="21"/>
        <v>0</v>
      </c>
      <c r="R182" s="14">
        <f t="shared" si="22"/>
        <v>0</v>
      </c>
      <c r="S182" s="14">
        <f t="shared" si="23"/>
        <v>0</v>
      </c>
      <c r="T182" s="15" t="e">
        <f t="shared" si="24"/>
        <v>#REF!</v>
      </c>
      <c r="U182"/>
    </row>
    <row r="183" spans="11:21">
      <c r="K183" s="16"/>
      <c r="L183" s="14" t="e">
        <f t="shared" si="25"/>
        <v>#REF!</v>
      </c>
      <c r="M183" s="14"/>
      <c r="N183" s="14" t="e">
        <f t="shared" si="19"/>
        <v>#REF!</v>
      </c>
      <c r="O183" s="14"/>
      <c r="P183" s="14" t="e">
        <f t="shared" si="20"/>
        <v>#REF!</v>
      </c>
      <c r="Q183" s="14">
        <f t="shared" si="21"/>
        <v>0</v>
      </c>
      <c r="R183" s="14">
        <f t="shared" si="22"/>
        <v>0</v>
      </c>
      <c r="S183" s="14">
        <f t="shared" si="23"/>
        <v>0</v>
      </c>
      <c r="T183" s="15" t="e">
        <f t="shared" si="24"/>
        <v>#REF!</v>
      </c>
      <c r="U183"/>
    </row>
    <row r="184" spans="11:21">
      <c r="K184" s="16"/>
      <c r="L184" s="14" t="e">
        <f t="shared" si="25"/>
        <v>#REF!</v>
      </c>
      <c r="M184" s="14"/>
      <c r="N184" s="14" t="e">
        <f t="shared" si="19"/>
        <v>#REF!</v>
      </c>
      <c r="O184" s="14"/>
      <c r="P184" s="14" t="e">
        <f t="shared" si="20"/>
        <v>#REF!</v>
      </c>
      <c r="Q184" s="14">
        <f t="shared" si="21"/>
        <v>0</v>
      </c>
      <c r="R184" s="14">
        <f t="shared" si="22"/>
        <v>0</v>
      </c>
      <c r="S184" s="14">
        <f t="shared" si="23"/>
        <v>0</v>
      </c>
      <c r="T184" s="15" t="e">
        <f t="shared" si="24"/>
        <v>#REF!</v>
      </c>
      <c r="U184"/>
    </row>
    <row r="185" spans="11:21">
      <c r="K185" s="16"/>
      <c r="L185" s="14" t="e">
        <f t="shared" si="25"/>
        <v>#REF!</v>
      </c>
      <c r="M185" s="14"/>
      <c r="N185" s="14" t="e">
        <f t="shared" si="19"/>
        <v>#REF!</v>
      </c>
      <c r="O185" s="14"/>
      <c r="P185" s="14" t="e">
        <f t="shared" si="20"/>
        <v>#REF!</v>
      </c>
      <c r="Q185" s="14">
        <f t="shared" si="21"/>
        <v>0</v>
      </c>
      <c r="R185" s="14">
        <f t="shared" si="22"/>
        <v>0</v>
      </c>
      <c r="S185" s="14">
        <f t="shared" si="23"/>
        <v>0</v>
      </c>
      <c r="T185" s="15" t="e">
        <f t="shared" si="24"/>
        <v>#REF!</v>
      </c>
      <c r="U185"/>
    </row>
    <row r="186" spans="11:21">
      <c r="K186" s="16"/>
      <c r="L186" s="14" t="e">
        <f t="shared" si="25"/>
        <v>#REF!</v>
      </c>
      <c r="M186" s="14"/>
      <c r="N186" s="14" t="e">
        <f t="shared" si="19"/>
        <v>#REF!</v>
      </c>
      <c r="O186" s="14"/>
      <c r="P186" s="14" t="e">
        <f t="shared" si="20"/>
        <v>#REF!</v>
      </c>
      <c r="Q186" s="14">
        <f t="shared" si="21"/>
        <v>0</v>
      </c>
      <c r="R186" s="14">
        <f t="shared" si="22"/>
        <v>0</v>
      </c>
      <c r="S186" s="14">
        <f t="shared" si="23"/>
        <v>0</v>
      </c>
      <c r="T186" s="15" t="e">
        <f t="shared" si="24"/>
        <v>#REF!</v>
      </c>
      <c r="U186"/>
    </row>
    <row r="187" spans="11:21">
      <c r="K187" s="16"/>
      <c r="L187" s="14" t="e">
        <f t="shared" si="25"/>
        <v>#REF!</v>
      </c>
      <c r="M187" s="14"/>
      <c r="N187" s="14" t="e">
        <f t="shared" si="19"/>
        <v>#REF!</v>
      </c>
      <c r="O187" s="14"/>
      <c r="P187" s="14" t="e">
        <f t="shared" si="20"/>
        <v>#REF!</v>
      </c>
      <c r="Q187" s="14">
        <f t="shared" si="21"/>
        <v>0</v>
      </c>
      <c r="R187" s="14">
        <f t="shared" si="22"/>
        <v>0</v>
      </c>
      <c r="S187" s="14">
        <f t="shared" si="23"/>
        <v>0</v>
      </c>
      <c r="T187" s="15" t="e">
        <f t="shared" si="24"/>
        <v>#REF!</v>
      </c>
      <c r="U187"/>
    </row>
    <row r="188" spans="11:21">
      <c r="K188" s="16"/>
      <c r="L188" s="14" t="e">
        <f t="shared" si="25"/>
        <v>#REF!</v>
      </c>
      <c r="M188" s="14"/>
      <c r="N188" s="14" t="e">
        <f t="shared" si="19"/>
        <v>#REF!</v>
      </c>
      <c r="O188" s="14"/>
      <c r="P188" s="14" t="e">
        <f t="shared" si="20"/>
        <v>#REF!</v>
      </c>
      <c r="Q188" s="14">
        <f t="shared" si="21"/>
        <v>0</v>
      </c>
      <c r="R188" s="14">
        <f t="shared" si="22"/>
        <v>0</v>
      </c>
      <c r="S188" s="14">
        <f t="shared" si="23"/>
        <v>0</v>
      </c>
      <c r="T188" s="15" t="e">
        <f t="shared" si="24"/>
        <v>#REF!</v>
      </c>
      <c r="U188"/>
    </row>
    <row r="189" spans="11:21">
      <c r="K189" s="16"/>
      <c r="L189" s="14" t="e">
        <f t="shared" si="25"/>
        <v>#REF!</v>
      </c>
      <c r="M189" s="14"/>
      <c r="N189" s="14" t="e">
        <f t="shared" si="19"/>
        <v>#REF!</v>
      </c>
      <c r="O189" s="14"/>
      <c r="P189" s="14" t="e">
        <f t="shared" si="20"/>
        <v>#REF!</v>
      </c>
      <c r="Q189" s="14">
        <f t="shared" si="21"/>
        <v>0</v>
      </c>
      <c r="R189" s="14">
        <f t="shared" si="22"/>
        <v>0</v>
      </c>
      <c r="S189" s="14">
        <f t="shared" si="23"/>
        <v>0</v>
      </c>
      <c r="T189" s="15" t="e">
        <f t="shared" si="24"/>
        <v>#REF!</v>
      </c>
      <c r="U189"/>
    </row>
    <row r="190" spans="11:21">
      <c r="K190" s="16"/>
      <c r="L190" s="14" t="e">
        <f t="shared" si="25"/>
        <v>#REF!</v>
      </c>
      <c r="M190" s="14"/>
      <c r="N190" s="14" t="e">
        <f t="shared" si="19"/>
        <v>#REF!</v>
      </c>
      <c r="O190" s="14"/>
      <c r="P190" s="14" t="e">
        <f t="shared" si="20"/>
        <v>#REF!</v>
      </c>
      <c r="Q190" s="14">
        <f t="shared" si="21"/>
        <v>0</v>
      </c>
      <c r="R190" s="14">
        <f t="shared" si="22"/>
        <v>0</v>
      </c>
      <c r="S190" s="14">
        <f t="shared" si="23"/>
        <v>0</v>
      </c>
      <c r="T190" s="15" t="e">
        <f t="shared" si="24"/>
        <v>#REF!</v>
      </c>
      <c r="U190"/>
    </row>
    <row r="191" spans="11:21">
      <c r="K191" s="16"/>
      <c r="L191" s="14" t="e">
        <f t="shared" si="25"/>
        <v>#REF!</v>
      </c>
      <c r="M191" s="14"/>
      <c r="N191" s="14" t="e">
        <f t="shared" si="19"/>
        <v>#REF!</v>
      </c>
      <c r="O191" s="14"/>
      <c r="P191" s="14" t="e">
        <f t="shared" si="20"/>
        <v>#REF!</v>
      </c>
      <c r="Q191" s="14">
        <f t="shared" si="21"/>
        <v>0</v>
      </c>
      <c r="R191" s="14">
        <f t="shared" si="22"/>
        <v>0</v>
      </c>
      <c r="S191" s="14">
        <f t="shared" si="23"/>
        <v>0</v>
      </c>
      <c r="T191" s="15" t="e">
        <f t="shared" si="24"/>
        <v>#REF!</v>
      </c>
      <c r="U191"/>
    </row>
    <row r="192" spans="11:21">
      <c r="K192" s="16"/>
      <c r="L192" s="14" t="e">
        <f t="shared" si="25"/>
        <v>#REF!</v>
      </c>
      <c r="M192" s="14"/>
      <c r="N192" s="14" t="e">
        <f t="shared" si="19"/>
        <v>#REF!</v>
      </c>
      <c r="O192" s="14"/>
      <c r="P192" s="14" t="e">
        <f t="shared" si="20"/>
        <v>#REF!</v>
      </c>
      <c r="Q192" s="14">
        <f t="shared" si="21"/>
        <v>0</v>
      </c>
      <c r="R192" s="14">
        <f t="shared" si="22"/>
        <v>0</v>
      </c>
      <c r="S192" s="14">
        <f t="shared" si="23"/>
        <v>0</v>
      </c>
      <c r="T192" s="15" t="e">
        <f t="shared" si="24"/>
        <v>#REF!</v>
      </c>
      <c r="U192"/>
    </row>
    <row r="193" spans="11:21">
      <c r="K193" s="16"/>
      <c r="L193" s="14" t="e">
        <f t="shared" si="25"/>
        <v>#REF!</v>
      </c>
      <c r="M193" s="14"/>
      <c r="N193" s="14" t="e">
        <f t="shared" si="19"/>
        <v>#REF!</v>
      </c>
      <c r="O193" s="14"/>
      <c r="P193" s="14" t="e">
        <f t="shared" si="20"/>
        <v>#REF!</v>
      </c>
      <c r="Q193" s="14">
        <f t="shared" si="21"/>
        <v>0</v>
      </c>
      <c r="R193" s="14">
        <f t="shared" si="22"/>
        <v>0</v>
      </c>
      <c r="S193" s="14">
        <f t="shared" si="23"/>
        <v>0</v>
      </c>
      <c r="T193" s="15" t="e">
        <f t="shared" si="24"/>
        <v>#REF!</v>
      </c>
      <c r="U193"/>
    </row>
    <row r="194" spans="11:21">
      <c r="K194" s="16"/>
      <c r="L194" s="14" t="e">
        <f t="shared" si="25"/>
        <v>#REF!</v>
      </c>
      <c r="M194" s="14"/>
      <c r="N194" s="14" t="e">
        <f t="shared" si="19"/>
        <v>#REF!</v>
      </c>
      <c r="O194" s="14"/>
      <c r="P194" s="14" t="e">
        <f t="shared" si="20"/>
        <v>#REF!</v>
      </c>
      <c r="Q194" s="14">
        <f t="shared" si="21"/>
        <v>0</v>
      </c>
      <c r="R194" s="14">
        <f t="shared" si="22"/>
        <v>0</v>
      </c>
      <c r="S194" s="14">
        <f t="shared" si="23"/>
        <v>0</v>
      </c>
      <c r="T194" s="15" t="e">
        <f t="shared" si="24"/>
        <v>#REF!</v>
      </c>
      <c r="U194"/>
    </row>
    <row r="195" spans="11:21">
      <c r="K195" s="16"/>
      <c r="L195" s="14" t="e">
        <f t="shared" si="25"/>
        <v>#REF!</v>
      </c>
      <c r="M195" s="14"/>
      <c r="N195" s="14" t="e">
        <f t="shared" si="19"/>
        <v>#REF!</v>
      </c>
      <c r="O195" s="14"/>
      <c r="P195" s="14" t="e">
        <f t="shared" si="20"/>
        <v>#REF!</v>
      </c>
      <c r="Q195" s="14">
        <f t="shared" si="21"/>
        <v>0</v>
      </c>
      <c r="R195" s="14">
        <f t="shared" si="22"/>
        <v>0</v>
      </c>
      <c r="S195" s="14">
        <f t="shared" si="23"/>
        <v>0</v>
      </c>
      <c r="T195" s="15" t="e">
        <f t="shared" si="24"/>
        <v>#REF!</v>
      </c>
      <c r="U195"/>
    </row>
    <row r="196" spans="11:21">
      <c r="K196" s="16"/>
      <c r="L196" s="14" t="e">
        <f t="shared" si="25"/>
        <v>#REF!</v>
      </c>
      <c r="M196" s="14"/>
      <c r="N196" s="14" t="e">
        <f t="shared" si="19"/>
        <v>#REF!</v>
      </c>
      <c r="O196" s="14"/>
      <c r="P196" s="14" t="e">
        <f t="shared" si="20"/>
        <v>#REF!</v>
      </c>
      <c r="Q196" s="14">
        <f t="shared" si="21"/>
        <v>0</v>
      </c>
      <c r="R196" s="14">
        <f t="shared" si="22"/>
        <v>0</v>
      </c>
      <c r="S196" s="14">
        <f t="shared" si="23"/>
        <v>0</v>
      </c>
      <c r="T196" s="15" t="e">
        <f t="shared" si="24"/>
        <v>#REF!</v>
      </c>
      <c r="U196"/>
    </row>
    <row r="197" spans="11:21">
      <c r="K197" s="16"/>
      <c r="L197" s="14" t="e">
        <f t="shared" si="25"/>
        <v>#REF!</v>
      </c>
      <c r="M197" s="14"/>
      <c r="N197" s="14" t="e">
        <f t="shared" ref="N197:N260" si="26">M197+M197*$U$1</f>
        <v>#REF!</v>
      </c>
      <c r="O197" s="14"/>
      <c r="P197" s="14" t="e">
        <f t="shared" ref="P197:P260" si="27">O197+O197*$U$1</f>
        <v>#REF!</v>
      </c>
      <c r="Q197" s="14">
        <f t="shared" ref="Q197:Q260" si="28">$F197*K197</f>
        <v>0</v>
      </c>
      <c r="R197" s="14">
        <f t="shared" ref="R197:R260" si="29">$F197*M197</f>
        <v>0</v>
      </c>
      <c r="S197" s="14">
        <f t="shared" ref="S197:S260" si="30">$F197*O197</f>
        <v>0</v>
      </c>
      <c r="T197" s="15" t="e">
        <f t="shared" ref="T197:T260" si="31">(Q197+R197+S197)+(Q197+R197+S197)*$U$1</f>
        <v>#REF!</v>
      </c>
      <c r="U197"/>
    </row>
    <row r="198" spans="11:21">
      <c r="K198" s="16"/>
      <c r="L198" s="14" t="e">
        <f t="shared" si="25"/>
        <v>#REF!</v>
      </c>
      <c r="M198" s="14"/>
      <c r="N198" s="14" t="e">
        <f t="shared" si="26"/>
        <v>#REF!</v>
      </c>
      <c r="O198" s="14"/>
      <c r="P198" s="14" t="e">
        <f t="shared" si="27"/>
        <v>#REF!</v>
      </c>
      <c r="Q198" s="14">
        <f t="shared" si="28"/>
        <v>0</v>
      </c>
      <c r="R198" s="14">
        <f t="shared" si="29"/>
        <v>0</v>
      </c>
      <c r="S198" s="14">
        <f t="shared" si="30"/>
        <v>0</v>
      </c>
      <c r="T198" s="15" t="e">
        <f t="shared" si="31"/>
        <v>#REF!</v>
      </c>
      <c r="U198"/>
    </row>
    <row r="199" spans="11:21">
      <c r="K199" s="16"/>
      <c r="L199" s="14" t="e">
        <f t="shared" si="25"/>
        <v>#REF!</v>
      </c>
      <c r="M199" s="14"/>
      <c r="N199" s="14" t="e">
        <f t="shared" si="26"/>
        <v>#REF!</v>
      </c>
      <c r="O199" s="14"/>
      <c r="P199" s="14" t="e">
        <f t="shared" si="27"/>
        <v>#REF!</v>
      </c>
      <c r="Q199" s="14">
        <f t="shared" si="28"/>
        <v>0</v>
      </c>
      <c r="R199" s="14">
        <f t="shared" si="29"/>
        <v>0</v>
      </c>
      <c r="S199" s="14">
        <f t="shared" si="30"/>
        <v>0</v>
      </c>
      <c r="T199" s="15" t="e">
        <f t="shared" si="31"/>
        <v>#REF!</v>
      </c>
      <c r="U199"/>
    </row>
    <row r="200" spans="11:21">
      <c r="K200" s="16"/>
      <c r="L200" s="14" t="e">
        <f t="shared" ref="L200:L263" si="32">K200+K200*$U$1</f>
        <v>#REF!</v>
      </c>
      <c r="M200" s="14"/>
      <c r="N200" s="14" t="e">
        <f t="shared" si="26"/>
        <v>#REF!</v>
      </c>
      <c r="O200" s="14"/>
      <c r="P200" s="14" t="e">
        <f t="shared" si="27"/>
        <v>#REF!</v>
      </c>
      <c r="Q200" s="14">
        <f t="shared" si="28"/>
        <v>0</v>
      </c>
      <c r="R200" s="14">
        <f t="shared" si="29"/>
        <v>0</v>
      </c>
      <c r="S200" s="14">
        <f t="shared" si="30"/>
        <v>0</v>
      </c>
      <c r="T200" s="15" t="e">
        <f t="shared" si="31"/>
        <v>#REF!</v>
      </c>
      <c r="U200"/>
    </row>
    <row r="201" spans="11:21">
      <c r="K201" s="16"/>
      <c r="L201" s="14" t="e">
        <f t="shared" si="32"/>
        <v>#REF!</v>
      </c>
      <c r="M201" s="14"/>
      <c r="N201" s="14" t="e">
        <f t="shared" si="26"/>
        <v>#REF!</v>
      </c>
      <c r="O201" s="14"/>
      <c r="P201" s="14" t="e">
        <f t="shared" si="27"/>
        <v>#REF!</v>
      </c>
      <c r="Q201" s="14">
        <f t="shared" si="28"/>
        <v>0</v>
      </c>
      <c r="R201" s="14">
        <f t="shared" si="29"/>
        <v>0</v>
      </c>
      <c r="S201" s="14">
        <f t="shared" si="30"/>
        <v>0</v>
      </c>
      <c r="T201" s="15" t="e">
        <f t="shared" si="31"/>
        <v>#REF!</v>
      </c>
      <c r="U201"/>
    </row>
    <row r="202" spans="11:21">
      <c r="K202" s="16"/>
      <c r="L202" s="14" t="e">
        <f t="shared" si="32"/>
        <v>#REF!</v>
      </c>
      <c r="M202" s="14"/>
      <c r="N202" s="14" t="e">
        <f t="shared" si="26"/>
        <v>#REF!</v>
      </c>
      <c r="O202" s="14"/>
      <c r="P202" s="14" t="e">
        <f t="shared" si="27"/>
        <v>#REF!</v>
      </c>
      <c r="Q202" s="14">
        <f t="shared" si="28"/>
        <v>0</v>
      </c>
      <c r="R202" s="14">
        <f t="shared" si="29"/>
        <v>0</v>
      </c>
      <c r="S202" s="14">
        <f t="shared" si="30"/>
        <v>0</v>
      </c>
      <c r="T202" s="15" t="e">
        <f t="shared" si="31"/>
        <v>#REF!</v>
      </c>
      <c r="U202"/>
    </row>
    <row r="203" spans="11:21">
      <c r="K203" s="16"/>
      <c r="L203" s="14" t="e">
        <f t="shared" si="32"/>
        <v>#REF!</v>
      </c>
      <c r="M203" s="14"/>
      <c r="N203" s="14" t="e">
        <f t="shared" si="26"/>
        <v>#REF!</v>
      </c>
      <c r="O203" s="14"/>
      <c r="P203" s="14" t="e">
        <f t="shared" si="27"/>
        <v>#REF!</v>
      </c>
      <c r="Q203" s="14">
        <f t="shared" si="28"/>
        <v>0</v>
      </c>
      <c r="R203" s="14">
        <f t="shared" si="29"/>
        <v>0</v>
      </c>
      <c r="S203" s="14">
        <f t="shared" si="30"/>
        <v>0</v>
      </c>
      <c r="T203" s="15" t="e">
        <f t="shared" si="31"/>
        <v>#REF!</v>
      </c>
      <c r="U203"/>
    </row>
    <row r="204" spans="11:21">
      <c r="K204" s="16"/>
      <c r="L204" s="14" t="e">
        <f t="shared" si="32"/>
        <v>#REF!</v>
      </c>
      <c r="M204" s="14"/>
      <c r="N204" s="14" t="e">
        <f t="shared" si="26"/>
        <v>#REF!</v>
      </c>
      <c r="O204" s="14"/>
      <c r="P204" s="14" t="e">
        <f t="shared" si="27"/>
        <v>#REF!</v>
      </c>
      <c r="Q204" s="14">
        <f t="shared" si="28"/>
        <v>0</v>
      </c>
      <c r="R204" s="14">
        <f t="shared" si="29"/>
        <v>0</v>
      </c>
      <c r="S204" s="14">
        <f t="shared" si="30"/>
        <v>0</v>
      </c>
      <c r="T204" s="15" t="e">
        <f t="shared" si="31"/>
        <v>#REF!</v>
      </c>
      <c r="U204"/>
    </row>
    <row r="205" spans="11:21">
      <c r="K205" s="16"/>
      <c r="L205" s="14" t="e">
        <f t="shared" si="32"/>
        <v>#REF!</v>
      </c>
      <c r="M205" s="14"/>
      <c r="N205" s="14" t="e">
        <f t="shared" si="26"/>
        <v>#REF!</v>
      </c>
      <c r="O205" s="14"/>
      <c r="P205" s="14" t="e">
        <f t="shared" si="27"/>
        <v>#REF!</v>
      </c>
      <c r="Q205" s="14">
        <f t="shared" si="28"/>
        <v>0</v>
      </c>
      <c r="R205" s="14">
        <f t="shared" si="29"/>
        <v>0</v>
      </c>
      <c r="S205" s="14">
        <f t="shared" si="30"/>
        <v>0</v>
      </c>
      <c r="T205" s="15" t="e">
        <f t="shared" si="31"/>
        <v>#REF!</v>
      </c>
      <c r="U205"/>
    </row>
    <row r="206" spans="11:21">
      <c r="K206" s="16"/>
      <c r="L206" s="14" t="e">
        <f t="shared" si="32"/>
        <v>#REF!</v>
      </c>
      <c r="M206" s="14"/>
      <c r="N206" s="14" t="e">
        <f t="shared" si="26"/>
        <v>#REF!</v>
      </c>
      <c r="O206" s="14"/>
      <c r="P206" s="14" t="e">
        <f t="shared" si="27"/>
        <v>#REF!</v>
      </c>
      <c r="Q206" s="14">
        <f t="shared" si="28"/>
        <v>0</v>
      </c>
      <c r="R206" s="14">
        <f t="shared" si="29"/>
        <v>0</v>
      </c>
      <c r="S206" s="14">
        <f t="shared" si="30"/>
        <v>0</v>
      </c>
      <c r="T206" s="15" t="e">
        <f t="shared" si="31"/>
        <v>#REF!</v>
      </c>
      <c r="U206"/>
    </row>
    <row r="207" spans="11:21">
      <c r="K207" s="16"/>
      <c r="L207" s="14" t="e">
        <f t="shared" si="32"/>
        <v>#REF!</v>
      </c>
      <c r="M207" s="14"/>
      <c r="N207" s="14" t="e">
        <f t="shared" si="26"/>
        <v>#REF!</v>
      </c>
      <c r="O207" s="14"/>
      <c r="P207" s="14" t="e">
        <f t="shared" si="27"/>
        <v>#REF!</v>
      </c>
      <c r="Q207" s="14">
        <f t="shared" si="28"/>
        <v>0</v>
      </c>
      <c r="R207" s="14">
        <f t="shared" si="29"/>
        <v>0</v>
      </c>
      <c r="S207" s="14">
        <f t="shared" si="30"/>
        <v>0</v>
      </c>
      <c r="T207" s="15" t="e">
        <f t="shared" si="31"/>
        <v>#REF!</v>
      </c>
      <c r="U207"/>
    </row>
    <row r="208" spans="11:21">
      <c r="K208" s="16"/>
      <c r="L208" s="14" t="e">
        <f t="shared" si="32"/>
        <v>#REF!</v>
      </c>
      <c r="M208" s="14"/>
      <c r="N208" s="14" t="e">
        <f t="shared" si="26"/>
        <v>#REF!</v>
      </c>
      <c r="O208" s="14"/>
      <c r="P208" s="14" t="e">
        <f t="shared" si="27"/>
        <v>#REF!</v>
      </c>
      <c r="Q208" s="14">
        <f t="shared" si="28"/>
        <v>0</v>
      </c>
      <c r="R208" s="14">
        <f t="shared" si="29"/>
        <v>0</v>
      </c>
      <c r="S208" s="14">
        <f t="shared" si="30"/>
        <v>0</v>
      </c>
      <c r="T208" s="15" t="e">
        <f t="shared" si="31"/>
        <v>#REF!</v>
      </c>
      <c r="U208"/>
    </row>
    <row r="209" spans="11:21">
      <c r="K209" s="16"/>
      <c r="L209" s="14" t="e">
        <f t="shared" si="32"/>
        <v>#REF!</v>
      </c>
      <c r="M209" s="14"/>
      <c r="N209" s="14" t="e">
        <f t="shared" si="26"/>
        <v>#REF!</v>
      </c>
      <c r="O209" s="14"/>
      <c r="P209" s="14" t="e">
        <f t="shared" si="27"/>
        <v>#REF!</v>
      </c>
      <c r="Q209" s="14">
        <f t="shared" si="28"/>
        <v>0</v>
      </c>
      <c r="R209" s="14">
        <f t="shared" si="29"/>
        <v>0</v>
      </c>
      <c r="S209" s="14">
        <f t="shared" si="30"/>
        <v>0</v>
      </c>
      <c r="T209" s="15" t="e">
        <f t="shared" si="31"/>
        <v>#REF!</v>
      </c>
      <c r="U209"/>
    </row>
    <row r="210" spans="11:21">
      <c r="K210" s="16"/>
      <c r="L210" s="14" t="e">
        <f t="shared" si="32"/>
        <v>#REF!</v>
      </c>
      <c r="M210" s="14"/>
      <c r="N210" s="14" t="e">
        <f t="shared" si="26"/>
        <v>#REF!</v>
      </c>
      <c r="O210" s="14"/>
      <c r="P210" s="14" t="e">
        <f t="shared" si="27"/>
        <v>#REF!</v>
      </c>
      <c r="Q210" s="14">
        <f t="shared" si="28"/>
        <v>0</v>
      </c>
      <c r="R210" s="14">
        <f t="shared" si="29"/>
        <v>0</v>
      </c>
      <c r="S210" s="14">
        <f t="shared" si="30"/>
        <v>0</v>
      </c>
      <c r="T210" s="15" t="e">
        <f t="shared" si="31"/>
        <v>#REF!</v>
      </c>
      <c r="U210"/>
    </row>
    <row r="211" spans="11:21">
      <c r="K211" s="16"/>
      <c r="L211" s="14" t="e">
        <f t="shared" si="32"/>
        <v>#REF!</v>
      </c>
      <c r="M211" s="14"/>
      <c r="N211" s="14" t="e">
        <f t="shared" si="26"/>
        <v>#REF!</v>
      </c>
      <c r="O211" s="14"/>
      <c r="P211" s="14" t="e">
        <f t="shared" si="27"/>
        <v>#REF!</v>
      </c>
      <c r="Q211" s="14">
        <f t="shared" si="28"/>
        <v>0</v>
      </c>
      <c r="R211" s="14">
        <f t="shared" si="29"/>
        <v>0</v>
      </c>
      <c r="S211" s="14">
        <f t="shared" si="30"/>
        <v>0</v>
      </c>
      <c r="T211" s="15" t="e">
        <f t="shared" si="31"/>
        <v>#REF!</v>
      </c>
      <c r="U211"/>
    </row>
    <row r="212" spans="11:21">
      <c r="K212" s="16"/>
      <c r="L212" s="14" t="e">
        <f t="shared" si="32"/>
        <v>#REF!</v>
      </c>
      <c r="M212" s="14"/>
      <c r="N212" s="14" t="e">
        <f t="shared" si="26"/>
        <v>#REF!</v>
      </c>
      <c r="O212" s="14"/>
      <c r="P212" s="14" t="e">
        <f t="shared" si="27"/>
        <v>#REF!</v>
      </c>
      <c r="Q212" s="14">
        <f t="shared" si="28"/>
        <v>0</v>
      </c>
      <c r="R212" s="14">
        <f t="shared" si="29"/>
        <v>0</v>
      </c>
      <c r="S212" s="14">
        <f t="shared" si="30"/>
        <v>0</v>
      </c>
      <c r="T212" s="15" t="e">
        <f t="shared" si="31"/>
        <v>#REF!</v>
      </c>
      <c r="U212"/>
    </row>
    <row r="213" spans="11:21">
      <c r="K213" s="16"/>
      <c r="L213" s="14" t="e">
        <f t="shared" si="32"/>
        <v>#REF!</v>
      </c>
      <c r="M213" s="14"/>
      <c r="N213" s="14" t="e">
        <f t="shared" si="26"/>
        <v>#REF!</v>
      </c>
      <c r="O213" s="14"/>
      <c r="P213" s="14" t="e">
        <f t="shared" si="27"/>
        <v>#REF!</v>
      </c>
      <c r="Q213" s="14">
        <f t="shared" si="28"/>
        <v>0</v>
      </c>
      <c r="R213" s="14">
        <f t="shared" si="29"/>
        <v>0</v>
      </c>
      <c r="S213" s="14">
        <f t="shared" si="30"/>
        <v>0</v>
      </c>
      <c r="T213" s="15" t="e">
        <f t="shared" si="31"/>
        <v>#REF!</v>
      </c>
      <c r="U213"/>
    </row>
    <row r="214" spans="11:21">
      <c r="K214" s="16"/>
      <c r="L214" s="14" t="e">
        <f t="shared" si="32"/>
        <v>#REF!</v>
      </c>
      <c r="M214" s="14"/>
      <c r="N214" s="14" t="e">
        <f t="shared" si="26"/>
        <v>#REF!</v>
      </c>
      <c r="O214" s="14"/>
      <c r="P214" s="14" t="e">
        <f t="shared" si="27"/>
        <v>#REF!</v>
      </c>
      <c r="Q214" s="14">
        <f t="shared" si="28"/>
        <v>0</v>
      </c>
      <c r="R214" s="14">
        <f t="shared" si="29"/>
        <v>0</v>
      </c>
      <c r="S214" s="14">
        <f t="shared" si="30"/>
        <v>0</v>
      </c>
      <c r="T214" s="15" t="e">
        <f t="shared" si="31"/>
        <v>#REF!</v>
      </c>
      <c r="U214"/>
    </row>
    <row r="215" spans="11:21">
      <c r="K215" s="16"/>
      <c r="L215" s="14" t="e">
        <f t="shared" si="32"/>
        <v>#REF!</v>
      </c>
      <c r="M215" s="14"/>
      <c r="N215" s="14" t="e">
        <f t="shared" si="26"/>
        <v>#REF!</v>
      </c>
      <c r="O215" s="14"/>
      <c r="P215" s="14" t="e">
        <f t="shared" si="27"/>
        <v>#REF!</v>
      </c>
      <c r="Q215" s="14">
        <f t="shared" si="28"/>
        <v>0</v>
      </c>
      <c r="R215" s="14">
        <f t="shared" si="29"/>
        <v>0</v>
      </c>
      <c r="S215" s="14">
        <f t="shared" si="30"/>
        <v>0</v>
      </c>
      <c r="T215" s="15" t="e">
        <f t="shared" si="31"/>
        <v>#REF!</v>
      </c>
      <c r="U215"/>
    </row>
    <row r="216" spans="11:21">
      <c r="K216" s="16"/>
      <c r="L216" s="14" t="e">
        <f t="shared" si="32"/>
        <v>#REF!</v>
      </c>
      <c r="M216" s="14"/>
      <c r="N216" s="14" t="e">
        <f t="shared" si="26"/>
        <v>#REF!</v>
      </c>
      <c r="O216" s="14"/>
      <c r="P216" s="14" t="e">
        <f t="shared" si="27"/>
        <v>#REF!</v>
      </c>
      <c r="Q216" s="14">
        <f t="shared" si="28"/>
        <v>0</v>
      </c>
      <c r="R216" s="14">
        <f t="shared" si="29"/>
        <v>0</v>
      </c>
      <c r="S216" s="14">
        <f t="shared" si="30"/>
        <v>0</v>
      </c>
      <c r="T216" s="15" t="e">
        <f t="shared" si="31"/>
        <v>#REF!</v>
      </c>
      <c r="U216"/>
    </row>
    <row r="217" spans="11:21">
      <c r="K217" s="16"/>
      <c r="L217" s="14" t="e">
        <f t="shared" si="32"/>
        <v>#REF!</v>
      </c>
      <c r="M217" s="14"/>
      <c r="N217" s="14" t="e">
        <f t="shared" si="26"/>
        <v>#REF!</v>
      </c>
      <c r="O217" s="14"/>
      <c r="P217" s="14" t="e">
        <f t="shared" si="27"/>
        <v>#REF!</v>
      </c>
      <c r="Q217" s="14">
        <f t="shared" si="28"/>
        <v>0</v>
      </c>
      <c r="R217" s="14">
        <f t="shared" si="29"/>
        <v>0</v>
      </c>
      <c r="S217" s="14">
        <f t="shared" si="30"/>
        <v>0</v>
      </c>
      <c r="T217" s="15" t="e">
        <f t="shared" si="31"/>
        <v>#REF!</v>
      </c>
      <c r="U217"/>
    </row>
    <row r="218" spans="11:21">
      <c r="K218" s="16"/>
      <c r="L218" s="14" t="e">
        <f t="shared" si="32"/>
        <v>#REF!</v>
      </c>
      <c r="M218" s="14"/>
      <c r="N218" s="14" t="e">
        <f t="shared" si="26"/>
        <v>#REF!</v>
      </c>
      <c r="O218" s="14"/>
      <c r="P218" s="14" t="e">
        <f t="shared" si="27"/>
        <v>#REF!</v>
      </c>
      <c r="Q218" s="14">
        <f t="shared" si="28"/>
        <v>0</v>
      </c>
      <c r="R218" s="14">
        <f t="shared" si="29"/>
        <v>0</v>
      </c>
      <c r="S218" s="14">
        <f t="shared" si="30"/>
        <v>0</v>
      </c>
      <c r="T218" s="15" t="e">
        <f t="shared" si="31"/>
        <v>#REF!</v>
      </c>
      <c r="U218"/>
    </row>
    <row r="219" spans="11:21">
      <c r="K219" s="16"/>
      <c r="L219" s="14" t="e">
        <f t="shared" si="32"/>
        <v>#REF!</v>
      </c>
      <c r="M219" s="14"/>
      <c r="N219" s="14" t="e">
        <f t="shared" si="26"/>
        <v>#REF!</v>
      </c>
      <c r="O219" s="14"/>
      <c r="P219" s="14" t="e">
        <f t="shared" si="27"/>
        <v>#REF!</v>
      </c>
      <c r="Q219" s="14">
        <f t="shared" si="28"/>
        <v>0</v>
      </c>
      <c r="R219" s="14">
        <f t="shared" si="29"/>
        <v>0</v>
      </c>
      <c r="S219" s="14">
        <f t="shared" si="30"/>
        <v>0</v>
      </c>
      <c r="T219" s="15" t="e">
        <f t="shared" si="31"/>
        <v>#REF!</v>
      </c>
      <c r="U219"/>
    </row>
    <row r="220" spans="11:21">
      <c r="K220" s="16"/>
      <c r="L220" s="14" t="e">
        <f t="shared" si="32"/>
        <v>#REF!</v>
      </c>
      <c r="M220" s="14"/>
      <c r="N220" s="14" t="e">
        <f t="shared" si="26"/>
        <v>#REF!</v>
      </c>
      <c r="O220" s="14"/>
      <c r="P220" s="14" t="e">
        <f t="shared" si="27"/>
        <v>#REF!</v>
      </c>
      <c r="Q220" s="14">
        <f t="shared" si="28"/>
        <v>0</v>
      </c>
      <c r="R220" s="14">
        <f t="shared" si="29"/>
        <v>0</v>
      </c>
      <c r="S220" s="14">
        <f t="shared" si="30"/>
        <v>0</v>
      </c>
      <c r="T220" s="15" t="e">
        <f t="shared" si="31"/>
        <v>#REF!</v>
      </c>
      <c r="U220"/>
    </row>
    <row r="221" spans="11:21">
      <c r="K221" s="16"/>
      <c r="L221" s="14" t="e">
        <f t="shared" si="32"/>
        <v>#REF!</v>
      </c>
      <c r="M221" s="14"/>
      <c r="N221" s="14" t="e">
        <f t="shared" si="26"/>
        <v>#REF!</v>
      </c>
      <c r="O221" s="14"/>
      <c r="P221" s="14" t="e">
        <f t="shared" si="27"/>
        <v>#REF!</v>
      </c>
      <c r="Q221" s="14">
        <f t="shared" si="28"/>
        <v>0</v>
      </c>
      <c r="R221" s="14">
        <f t="shared" si="29"/>
        <v>0</v>
      </c>
      <c r="S221" s="14">
        <f t="shared" si="30"/>
        <v>0</v>
      </c>
      <c r="T221" s="15" t="e">
        <f t="shared" si="31"/>
        <v>#REF!</v>
      </c>
      <c r="U221"/>
    </row>
    <row r="222" spans="11:21">
      <c r="K222" s="16"/>
      <c r="L222" s="14" t="e">
        <f t="shared" si="32"/>
        <v>#REF!</v>
      </c>
      <c r="M222" s="14"/>
      <c r="N222" s="14" t="e">
        <f t="shared" si="26"/>
        <v>#REF!</v>
      </c>
      <c r="O222" s="14"/>
      <c r="P222" s="14" t="e">
        <f t="shared" si="27"/>
        <v>#REF!</v>
      </c>
      <c r="Q222" s="14">
        <f t="shared" si="28"/>
        <v>0</v>
      </c>
      <c r="R222" s="14">
        <f t="shared" si="29"/>
        <v>0</v>
      </c>
      <c r="S222" s="14">
        <f t="shared" si="30"/>
        <v>0</v>
      </c>
      <c r="T222" s="15" t="e">
        <f t="shared" si="31"/>
        <v>#REF!</v>
      </c>
      <c r="U222"/>
    </row>
    <row r="223" spans="11:21">
      <c r="K223" s="16"/>
      <c r="L223" s="14" t="e">
        <f t="shared" si="32"/>
        <v>#REF!</v>
      </c>
      <c r="M223" s="14"/>
      <c r="N223" s="14" t="e">
        <f t="shared" si="26"/>
        <v>#REF!</v>
      </c>
      <c r="O223" s="14"/>
      <c r="P223" s="14" t="e">
        <f t="shared" si="27"/>
        <v>#REF!</v>
      </c>
      <c r="Q223" s="14">
        <f t="shared" si="28"/>
        <v>0</v>
      </c>
      <c r="R223" s="14">
        <f t="shared" si="29"/>
        <v>0</v>
      </c>
      <c r="S223" s="14">
        <f t="shared" si="30"/>
        <v>0</v>
      </c>
      <c r="T223" s="15" t="e">
        <f t="shared" si="31"/>
        <v>#REF!</v>
      </c>
      <c r="U223"/>
    </row>
    <row r="224" spans="11:21">
      <c r="K224" s="16"/>
      <c r="L224" s="14" t="e">
        <f t="shared" si="32"/>
        <v>#REF!</v>
      </c>
      <c r="M224" s="14"/>
      <c r="N224" s="14" t="e">
        <f t="shared" si="26"/>
        <v>#REF!</v>
      </c>
      <c r="O224" s="14"/>
      <c r="P224" s="14" t="e">
        <f t="shared" si="27"/>
        <v>#REF!</v>
      </c>
      <c r="Q224" s="14">
        <f t="shared" si="28"/>
        <v>0</v>
      </c>
      <c r="R224" s="14">
        <f t="shared" si="29"/>
        <v>0</v>
      </c>
      <c r="S224" s="14">
        <f t="shared" si="30"/>
        <v>0</v>
      </c>
      <c r="T224" s="15" t="e">
        <f t="shared" si="31"/>
        <v>#REF!</v>
      </c>
      <c r="U224"/>
    </row>
    <row r="225" spans="11:21">
      <c r="K225" s="16"/>
      <c r="L225" s="14" t="e">
        <f t="shared" si="32"/>
        <v>#REF!</v>
      </c>
      <c r="M225" s="14"/>
      <c r="N225" s="14" t="e">
        <f t="shared" si="26"/>
        <v>#REF!</v>
      </c>
      <c r="O225" s="14"/>
      <c r="P225" s="14" t="e">
        <f t="shared" si="27"/>
        <v>#REF!</v>
      </c>
      <c r="Q225" s="14">
        <f t="shared" si="28"/>
        <v>0</v>
      </c>
      <c r="R225" s="14">
        <f t="shared" si="29"/>
        <v>0</v>
      </c>
      <c r="S225" s="14">
        <f t="shared" si="30"/>
        <v>0</v>
      </c>
      <c r="T225" s="15" t="e">
        <f t="shared" si="31"/>
        <v>#REF!</v>
      </c>
      <c r="U225"/>
    </row>
    <row r="226" spans="11:21">
      <c r="K226" s="16"/>
      <c r="L226" s="14" t="e">
        <f t="shared" si="32"/>
        <v>#REF!</v>
      </c>
      <c r="M226" s="14"/>
      <c r="N226" s="14" t="e">
        <f t="shared" si="26"/>
        <v>#REF!</v>
      </c>
      <c r="O226" s="14"/>
      <c r="P226" s="14" t="e">
        <f t="shared" si="27"/>
        <v>#REF!</v>
      </c>
      <c r="Q226" s="14">
        <f t="shared" si="28"/>
        <v>0</v>
      </c>
      <c r="R226" s="14">
        <f t="shared" si="29"/>
        <v>0</v>
      </c>
      <c r="S226" s="14">
        <f t="shared" si="30"/>
        <v>0</v>
      </c>
      <c r="T226" s="15" t="e">
        <f t="shared" si="31"/>
        <v>#REF!</v>
      </c>
      <c r="U226"/>
    </row>
    <row r="227" spans="11:21">
      <c r="K227" s="16"/>
      <c r="L227" s="14" t="e">
        <f t="shared" si="32"/>
        <v>#REF!</v>
      </c>
      <c r="M227" s="14"/>
      <c r="N227" s="14" t="e">
        <f t="shared" si="26"/>
        <v>#REF!</v>
      </c>
      <c r="O227" s="14"/>
      <c r="P227" s="14" t="e">
        <f t="shared" si="27"/>
        <v>#REF!</v>
      </c>
      <c r="Q227" s="14">
        <f t="shared" si="28"/>
        <v>0</v>
      </c>
      <c r="R227" s="14">
        <f t="shared" si="29"/>
        <v>0</v>
      </c>
      <c r="S227" s="14">
        <f t="shared" si="30"/>
        <v>0</v>
      </c>
      <c r="T227" s="15" t="e">
        <f t="shared" si="31"/>
        <v>#REF!</v>
      </c>
      <c r="U227"/>
    </row>
    <row r="228" spans="11:21">
      <c r="K228" s="16"/>
      <c r="L228" s="14" t="e">
        <f t="shared" si="32"/>
        <v>#REF!</v>
      </c>
      <c r="M228" s="14"/>
      <c r="N228" s="14" t="e">
        <f t="shared" si="26"/>
        <v>#REF!</v>
      </c>
      <c r="O228" s="14"/>
      <c r="P228" s="14" t="e">
        <f t="shared" si="27"/>
        <v>#REF!</v>
      </c>
      <c r="Q228" s="14">
        <f t="shared" si="28"/>
        <v>0</v>
      </c>
      <c r="R228" s="14">
        <f t="shared" si="29"/>
        <v>0</v>
      </c>
      <c r="S228" s="14">
        <f t="shared" si="30"/>
        <v>0</v>
      </c>
      <c r="T228" s="15" t="e">
        <f t="shared" si="31"/>
        <v>#REF!</v>
      </c>
      <c r="U228"/>
    </row>
    <row r="229" spans="11:21">
      <c r="K229" s="16"/>
      <c r="L229" s="14" t="e">
        <f t="shared" si="32"/>
        <v>#REF!</v>
      </c>
      <c r="M229" s="14"/>
      <c r="N229" s="14" t="e">
        <f t="shared" si="26"/>
        <v>#REF!</v>
      </c>
      <c r="O229" s="14"/>
      <c r="P229" s="14" t="e">
        <f t="shared" si="27"/>
        <v>#REF!</v>
      </c>
      <c r="Q229" s="14">
        <f t="shared" si="28"/>
        <v>0</v>
      </c>
      <c r="R229" s="14">
        <f t="shared" si="29"/>
        <v>0</v>
      </c>
      <c r="S229" s="14">
        <f t="shared" si="30"/>
        <v>0</v>
      </c>
      <c r="T229" s="15" t="e">
        <f t="shared" si="31"/>
        <v>#REF!</v>
      </c>
      <c r="U229"/>
    </row>
    <row r="230" spans="11:21">
      <c r="K230" s="16"/>
      <c r="L230" s="14" t="e">
        <f t="shared" si="32"/>
        <v>#REF!</v>
      </c>
      <c r="M230" s="14"/>
      <c r="N230" s="14" t="e">
        <f t="shared" si="26"/>
        <v>#REF!</v>
      </c>
      <c r="O230" s="14"/>
      <c r="P230" s="14" t="e">
        <f t="shared" si="27"/>
        <v>#REF!</v>
      </c>
      <c r="Q230" s="14">
        <f t="shared" si="28"/>
        <v>0</v>
      </c>
      <c r="R230" s="14">
        <f t="shared" si="29"/>
        <v>0</v>
      </c>
      <c r="S230" s="14">
        <f t="shared" si="30"/>
        <v>0</v>
      </c>
      <c r="T230" s="15" t="e">
        <f t="shared" si="31"/>
        <v>#REF!</v>
      </c>
      <c r="U230"/>
    </row>
    <row r="231" spans="11:21">
      <c r="K231" s="16"/>
      <c r="L231" s="14" t="e">
        <f t="shared" si="32"/>
        <v>#REF!</v>
      </c>
      <c r="M231" s="14"/>
      <c r="N231" s="14" t="e">
        <f t="shared" si="26"/>
        <v>#REF!</v>
      </c>
      <c r="O231" s="14"/>
      <c r="P231" s="14" t="e">
        <f t="shared" si="27"/>
        <v>#REF!</v>
      </c>
      <c r="Q231" s="14">
        <f t="shared" si="28"/>
        <v>0</v>
      </c>
      <c r="R231" s="14">
        <f t="shared" si="29"/>
        <v>0</v>
      </c>
      <c r="S231" s="14">
        <f t="shared" si="30"/>
        <v>0</v>
      </c>
      <c r="T231" s="15" t="e">
        <f t="shared" si="31"/>
        <v>#REF!</v>
      </c>
      <c r="U231"/>
    </row>
    <row r="232" spans="11:21">
      <c r="K232" s="16"/>
      <c r="L232" s="14" t="e">
        <f t="shared" si="32"/>
        <v>#REF!</v>
      </c>
      <c r="M232" s="14"/>
      <c r="N232" s="14" t="e">
        <f t="shared" si="26"/>
        <v>#REF!</v>
      </c>
      <c r="O232" s="14"/>
      <c r="P232" s="14" t="e">
        <f t="shared" si="27"/>
        <v>#REF!</v>
      </c>
      <c r="Q232" s="14">
        <f t="shared" si="28"/>
        <v>0</v>
      </c>
      <c r="R232" s="14">
        <f t="shared" si="29"/>
        <v>0</v>
      </c>
      <c r="S232" s="14">
        <f t="shared" si="30"/>
        <v>0</v>
      </c>
      <c r="T232" s="15" t="e">
        <f t="shared" si="31"/>
        <v>#REF!</v>
      </c>
      <c r="U232"/>
    </row>
    <row r="233" spans="11:21">
      <c r="K233" s="16"/>
      <c r="L233" s="14" t="e">
        <f t="shared" si="32"/>
        <v>#REF!</v>
      </c>
      <c r="M233" s="14"/>
      <c r="N233" s="14" t="e">
        <f t="shared" si="26"/>
        <v>#REF!</v>
      </c>
      <c r="O233" s="14"/>
      <c r="P233" s="14" t="e">
        <f t="shared" si="27"/>
        <v>#REF!</v>
      </c>
      <c r="Q233" s="14">
        <f t="shared" si="28"/>
        <v>0</v>
      </c>
      <c r="R233" s="14">
        <f t="shared" si="29"/>
        <v>0</v>
      </c>
      <c r="S233" s="14">
        <f t="shared" si="30"/>
        <v>0</v>
      </c>
      <c r="T233" s="15" t="e">
        <f t="shared" si="31"/>
        <v>#REF!</v>
      </c>
      <c r="U233"/>
    </row>
    <row r="234" spans="11:21">
      <c r="K234" s="16"/>
      <c r="L234" s="14" t="e">
        <f t="shared" si="32"/>
        <v>#REF!</v>
      </c>
      <c r="M234" s="14"/>
      <c r="N234" s="14" t="e">
        <f t="shared" si="26"/>
        <v>#REF!</v>
      </c>
      <c r="O234" s="14"/>
      <c r="P234" s="14" t="e">
        <f t="shared" si="27"/>
        <v>#REF!</v>
      </c>
      <c r="Q234" s="14">
        <f t="shared" si="28"/>
        <v>0</v>
      </c>
      <c r="R234" s="14">
        <f t="shared" si="29"/>
        <v>0</v>
      </c>
      <c r="S234" s="14">
        <f t="shared" si="30"/>
        <v>0</v>
      </c>
      <c r="T234" s="15" t="e">
        <f t="shared" si="31"/>
        <v>#REF!</v>
      </c>
      <c r="U234"/>
    </row>
    <row r="235" spans="11:21">
      <c r="K235" s="16"/>
      <c r="L235" s="14" t="e">
        <f t="shared" si="32"/>
        <v>#REF!</v>
      </c>
      <c r="M235" s="14"/>
      <c r="N235" s="14" t="e">
        <f t="shared" si="26"/>
        <v>#REF!</v>
      </c>
      <c r="O235" s="14"/>
      <c r="P235" s="14" t="e">
        <f t="shared" si="27"/>
        <v>#REF!</v>
      </c>
      <c r="Q235" s="14">
        <f t="shared" si="28"/>
        <v>0</v>
      </c>
      <c r="R235" s="14">
        <f t="shared" si="29"/>
        <v>0</v>
      </c>
      <c r="S235" s="14">
        <f t="shared" si="30"/>
        <v>0</v>
      </c>
      <c r="T235" s="15" t="e">
        <f t="shared" si="31"/>
        <v>#REF!</v>
      </c>
      <c r="U235"/>
    </row>
    <row r="236" spans="11:21">
      <c r="K236" s="16"/>
      <c r="L236" s="14" t="e">
        <f t="shared" si="32"/>
        <v>#REF!</v>
      </c>
      <c r="M236" s="14"/>
      <c r="N236" s="14" t="e">
        <f t="shared" si="26"/>
        <v>#REF!</v>
      </c>
      <c r="O236" s="14"/>
      <c r="P236" s="14" t="e">
        <f t="shared" si="27"/>
        <v>#REF!</v>
      </c>
      <c r="Q236" s="14">
        <f t="shared" si="28"/>
        <v>0</v>
      </c>
      <c r="R236" s="14">
        <f t="shared" si="29"/>
        <v>0</v>
      </c>
      <c r="S236" s="14">
        <f t="shared" si="30"/>
        <v>0</v>
      </c>
      <c r="T236" s="15" t="e">
        <f t="shared" si="31"/>
        <v>#REF!</v>
      </c>
      <c r="U236"/>
    </row>
    <row r="237" spans="11:21">
      <c r="K237" s="16"/>
      <c r="L237" s="14" t="e">
        <f t="shared" si="32"/>
        <v>#REF!</v>
      </c>
      <c r="M237" s="14"/>
      <c r="N237" s="14" t="e">
        <f t="shared" si="26"/>
        <v>#REF!</v>
      </c>
      <c r="O237" s="14"/>
      <c r="P237" s="14" t="e">
        <f t="shared" si="27"/>
        <v>#REF!</v>
      </c>
      <c r="Q237" s="14">
        <f t="shared" si="28"/>
        <v>0</v>
      </c>
      <c r="R237" s="14">
        <f t="shared" si="29"/>
        <v>0</v>
      </c>
      <c r="S237" s="14">
        <f t="shared" si="30"/>
        <v>0</v>
      </c>
      <c r="T237" s="15" t="e">
        <f t="shared" si="31"/>
        <v>#REF!</v>
      </c>
      <c r="U237"/>
    </row>
    <row r="238" spans="11:21">
      <c r="K238" s="16"/>
      <c r="L238" s="14" t="e">
        <f t="shared" si="32"/>
        <v>#REF!</v>
      </c>
      <c r="M238" s="14"/>
      <c r="N238" s="14" t="e">
        <f t="shared" si="26"/>
        <v>#REF!</v>
      </c>
      <c r="O238" s="14"/>
      <c r="P238" s="14" t="e">
        <f t="shared" si="27"/>
        <v>#REF!</v>
      </c>
      <c r="Q238" s="14">
        <f t="shared" si="28"/>
        <v>0</v>
      </c>
      <c r="R238" s="14">
        <f t="shared" si="29"/>
        <v>0</v>
      </c>
      <c r="S238" s="14">
        <f t="shared" si="30"/>
        <v>0</v>
      </c>
      <c r="T238" s="15" t="e">
        <f t="shared" si="31"/>
        <v>#REF!</v>
      </c>
      <c r="U238"/>
    </row>
    <row r="239" spans="11:21">
      <c r="K239" s="16"/>
      <c r="L239" s="14" t="e">
        <f t="shared" si="32"/>
        <v>#REF!</v>
      </c>
      <c r="M239" s="14"/>
      <c r="N239" s="14" t="e">
        <f t="shared" si="26"/>
        <v>#REF!</v>
      </c>
      <c r="O239" s="14"/>
      <c r="P239" s="14" t="e">
        <f t="shared" si="27"/>
        <v>#REF!</v>
      </c>
      <c r="Q239" s="14">
        <f t="shared" si="28"/>
        <v>0</v>
      </c>
      <c r="R239" s="14">
        <f t="shared" si="29"/>
        <v>0</v>
      </c>
      <c r="S239" s="14">
        <f t="shared" si="30"/>
        <v>0</v>
      </c>
      <c r="T239" s="15" t="e">
        <f t="shared" si="31"/>
        <v>#REF!</v>
      </c>
      <c r="U239"/>
    </row>
    <row r="240" spans="11:21">
      <c r="K240" s="16"/>
      <c r="L240" s="14" t="e">
        <f t="shared" si="32"/>
        <v>#REF!</v>
      </c>
      <c r="M240" s="14"/>
      <c r="N240" s="14" t="e">
        <f t="shared" si="26"/>
        <v>#REF!</v>
      </c>
      <c r="O240" s="14"/>
      <c r="P240" s="14" t="e">
        <f t="shared" si="27"/>
        <v>#REF!</v>
      </c>
      <c r="Q240" s="14">
        <f t="shared" si="28"/>
        <v>0</v>
      </c>
      <c r="R240" s="14">
        <f t="shared" si="29"/>
        <v>0</v>
      </c>
      <c r="S240" s="14">
        <f t="shared" si="30"/>
        <v>0</v>
      </c>
      <c r="T240" s="15" t="e">
        <f t="shared" si="31"/>
        <v>#REF!</v>
      </c>
      <c r="U240"/>
    </row>
    <row r="241" spans="11:21">
      <c r="K241" s="16"/>
      <c r="L241" s="14" t="e">
        <f t="shared" si="32"/>
        <v>#REF!</v>
      </c>
      <c r="M241" s="14"/>
      <c r="N241" s="14" t="e">
        <f t="shared" si="26"/>
        <v>#REF!</v>
      </c>
      <c r="O241" s="14"/>
      <c r="P241" s="14" t="e">
        <f t="shared" si="27"/>
        <v>#REF!</v>
      </c>
      <c r="Q241" s="14">
        <f t="shared" si="28"/>
        <v>0</v>
      </c>
      <c r="R241" s="14">
        <f t="shared" si="29"/>
        <v>0</v>
      </c>
      <c r="S241" s="14">
        <f t="shared" si="30"/>
        <v>0</v>
      </c>
      <c r="T241" s="15" t="e">
        <f t="shared" si="31"/>
        <v>#REF!</v>
      </c>
      <c r="U241"/>
    </row>
    <row r="242" spans="11:21">
      <c r="K242" s="16"/>
      <c r="L242" s="14" t="e">
        <f t="shared" si="32"/>
        <v>#REF!</v>
      </c>
      <c r="M242" s="14"/>
      <c r="N242" s="14" t="e">
        <f t="shared" si="26"/>
        <v>#REF!</v>
      </c>
      <c r="O242" s="14"/>
      <c r="P242" s="14" t="e">
        <f t="shared" si="27"/>
        <v>#REF!</v>
      </c>
      <c r="Q242" s="14">
        <f t="shared" si="28"/>
        <v>0</v>
      </c>
      <c r="R242" s="14">
        <f t="shared" si="29"/>
        <v>0</v>
      </c>
      <c r="S242" s="14">
        <f t="shared" si="30"/>
        <v>0</v>
      </c>
      <c r="T242" s="15" t="e">
        <f t="shared" si="31"/>
        <v>#REF!</v>
      </c>
      <c r="U242"/>
    </row>
    <row r="243" spans="11:21">
      <c r="K243" s="16"/>
      <c r="L243" s="14" t="e">
        <f t="shared" si="32"/>
        <v>#REF!</v>
      </c>
      <c r="M243" s="14"/>
      <c r="N243" s="14" t="e">
        <f t="shared" si="26"/>
        <v>#REF!</v>
      </c>
      <c r="O243" s="14"/>
      <c r="P243" s="14" t="e">
        <f t="shared" si="27"/>
        <v>#REF!</v>
      </c>
      <c r="Q243" s="14">
        <f t="shared" si="28"/>
        <v>0</v>
      </c>
      <c r="R243" s="14">
        <f t="shared" si="29"/>
        <v>0</v>
      </c>
      <c r="S243" s="14">
        <f t="shared" si="30"/>
        <v>0</v>
      </c>
      <c r="T243" s="15" t="e">
        <f t="shared" si="31"/>
        <v>#REF!</v>
      </c>
      <c r="U243"/>
    </row>
    <row r="244" spans="11:21">
      <c r="K244" s="16"/>
      <c r="L244" s="14" t="e">
        <f t="shared" si="32"/>
        <v>#REF!</v>
      </c>
      <c r="M244" s="14"/>
      <c r="N244" s="14" t="e">
        <f t="shared" si="26"/>
        <v>#REF!</v>
      </c>
      <c r="O244" s="14"/>
      <c r="P244" s="14" t="e">
        <f t="shared" si="27"/>
        <v>#REF!</v>
      </c>
      <c r="Q244" s="14">
        <f t="shared" si="28"/>
        <v>0</v>
      </c>
      <c r="R244" s="14">
        <f t="shared" si="29"/>
        <v>0</v>
      </c>
      <c r="S244" s="14">
        <f t="shared" si="30"/>
        <v>0</v>
      </c>
      <c r="T244" s="15" t="e">
        <f t="shared" si="31"/>
        <v>#REF!</v>
      </c>
      <c r="U244"/>
    </row>
    <row r="245" spans="11:21">
      <c r="K245" s="16"/>
      <c r="L245" s="14" t="e">
        <f t="shared" si="32"/>
        <v>#REF!</v>
      </c>
      <c r="M245" s="14"/>
      <c r="N245" s="14" t="e">
        <f t="shared" si="26"/>
        <v>#REF!</v>
      </c>
      <c r="O245" s="14"/>
      <c r="P245" s="14" t="e">
        <f t="shared" si="27"/>
        <v>#REF!</v>
      </c>
      <c r="Q245" s="14">
        <f t="shared" si="28"/>
        <v>0</v>
      </c>
      <c r="R245" s="14">
        <f t="shared" si="29"/>
        <v>0</v>
      </c>
      <c r="S245" s="14">
        <f t="shared" si="30"/>
        <v>0</v>
      </c>
      <c r="T245" s="15" t="e">
        <f t="shared" si="31"/>
        <v>#REF!</v>
      </c>
      <c r="U245"/>
    </row>
    <row r="246" spans="11:21">
      <c r="K246" s="16"/>
      <c r="L246" s="14" t="e">
        <f t="shared" si="32"/>
        <v>#REF!</v>
      </c>
      <c r="M246" s="14"/>
      <c r="N246" s="14" t="e">
        <f t="shared" si="26"/>
        <v>#REF!</v>
      </c>
      <c r="O246" s="14"/>
      <c r="P246" s="14" t="e">
        <f t="shared" si="27"/>
        <v>#REF!</v>
      </c>
      <c r="Q246" s="14">
        <f t="shared" si="28"/>
        <v>0</v>
      </c>
      <c r="R246" s="14">
        <f t="shared" si="29"/>
        <v>0</v>
      </c>
      <c r="S246" s="14">
        <f t="shared" si="30"/>
        <v>0</v>
      </c>
      <c r="T246" s="15" t="e">
        <f t="shared" si="31"/>
        <v>#REF!</v>
      </c>
      <c r="U246"/>
    </row>
    <row r="247" spans="11:21">
      <c r="K247" s="16"/>
      <c r="L247" s="14" t="e">
        <f t="shared" si="32"/>
        <v>#REF!</v>
      </c>
      <c r="M247" s="14"/>
      <c r="N247" s="14" t="e">
        <f t="shared" si="26"/>
        <v>#REF!</v>
      </c>
      <c r="O247" s="14"/>
      <c r="P247" s="14" t="e">
        <f t="shared" si="27"/>
        <v>#REF!</v>
      </c>
      <c r="Q247" s="14">
        <f t="shared" si="28"/>
        <v>0</v>
      </c>
      <c r="R247" s="14">
        <f t="shared" si="29"/>
        <v>0</v>
      </c>
      <c r="S247" s="14">
        <f t="shared" si="30"/>
        <v>0</v>
      </c>
      <c r="T247" s="15" t="e">
        <f t="shared" si="31"/>
        <v>#REF!</v>
      </c>
      <c r="U247"/>
    </row>
    <row r="248" spans="11:21">
      <c r="K248" s="16"/>
      <c r="L248" s="14" t="e">
        <f t="shared" si="32"/>
        <v>#REF!</v>
      </c>
      <c r="M248" s="14"/>
      <c r="N248" s="14" t="e">
        <f t="shared" si="26"/>
        <v>#REF!</v>
      </c>
      <c r="O248" s="14"/>
      <c r="P248" s="14" t="e">
        <f t="shared" si="27"/>
        <v>#REF!</v>
      </c>
      <c r="Q248" s="14">
        <f t="shared" si="28"/>
        <v>0</v>
      </c>
      <c r="R248" s="14">
        <f t="shared" si="29"/>
        <v>0</v>
      </c>
      <c r="S248" s="14">
        <f t="shared" si="30"/>
        <v>0</v>
      </c>
      <c r="T248" s="15" t="e">
        <f t="shared" si="31"/>
        <v>#REF!</v>
      </c>
      <c r="U248"/>
    </row>
    <row r="249" spans="11:21">
      <c r="K249" s="16"/>
      <c r="L249" s="14" t="e">
        <f t="shared" si="32"/>
        <v>#REF!</v>
      </c>
      <c r="M249" s="14"/>
      <c r="N249" s="14" t="e">
        <f t="shared" si="26"/>
        <v>#REF!</v>
      </c>
      <c r="O249" s="14"/>
      <c r="P249" s="14" t="e">
        <f t="shared" si="27"/>
        <v>#REF!</v>
      </c>
      <c r="Q249" s="14">
        <f t="shared" si="28"/>
        <v>0</v>
      </c>
      <c r="R249" s="14">
        <f t="shared" si="29"/>
        <v>0</v>
      </c>
      <c r="S249" s="14">
        <f t="shared" si="30"/>
        <v>0</v>
      </c>
      <c r="T249" s="15" t="e">
        <f t="shared" si="31"/>
        <v>#REF!</v>
      </c>
      <c r="U249"/>
    </row>
    <row r="250" spans="11:21">
      <c r="K250" s="16"/>
      <c r="L250" s="14" t="e">
        <f t="shared" si="32"/>
        <v>#REF!</v>
      </c>
      <c r="M250" s="14"/>
      <c r="N250" s="14" t="e">
        <f t="shared" si="26"/>
        <v>#REF!</v>
      </c>
      <c r="O250" s="14"/>
      <c r="P250" s="14" t="e">
        <f t="shared" si="27"/>
        <v>#REF!</v>
      </c>
      <c r="Q250" s="14">
        <f t="shared" si="28"/>
        <v>0</v>
      </c>
      <c r="R250" s="14">
        <f t="shared" si="29"/>
        <v>0</v>
      </c>
      <c r="S250" s="14">
        <f t="shared" si="30"/>
        <v>0</v>
      </c>
      <c r="T250" s="15" t="e">
        <f t="shared" si="31"/>
        <v>#REF!</v>
      </c>
      <c r="U250"/>
    </row>
    <row r="251" spans="11:21">
      <c r="K251" s="16"/>
      <c r="L251" s="14" t="e">
        <f t="shared" si="32"/>
        <v>#REF!</v>
      </c>
      <c r="M251" s="14"/>
      <c r="N251" s="14" t="e">
        <f t="shared" si="26"/>
        <v>#REF!</v>
      </c>
      <c r="O251" s="14"/>
      <c r="P251" s="14" t="e">
        <f t="shared" si="27"/>
        <v>#REF!</v>
      </c>
      <c r="Q251" s="14">
        <f t="shared" si="28"/>
        <v>0</v>
      </c>
      <c r="R251" s="14">
        <f t="shared" si="29"/>
        <v>0</v>
      </c>
      <c r="S251" s="14">
        <f t="shared" si="30"/>
        <v>0</v>
      </c>
      <c r="T251" s="15" t="e">
        <f t="shared" si="31"/>
        <v>#REF!</v>
      </c>
      <c r="U251"/>
    </row>
    <row r="252" spans="11:21">
      <c r="K252" s="16"/>
      <c r="L252" s="14" t="e">
        <f t="shared" si="32"/>
        <v>#REF!</v>
      </c>
      <c r="M252" s="14"/>
      <c r="N252" s="14" t="e">
        <f t="shared" si="26"/>
        <v>#REF!</v>
      </c>
      <c r="O252" s="14"/>
      <c r="P252" s="14" t="e">
        <f t="shared" si="27"/>
        <v>#REF!</v>
      </c>
      <c r="Q252" s="14">
        <f t="shared" si="28"/>
        <v>0</v>
      </c>
      <c r="R252" s="14">
        <f t="shared" si="29"/>
        <v>0</v>
      </c>
      <c r="S252" s="14">
        <f t="shared" si="30"/>
        <v>0</v>
      </c>
      <c r="T252" s="15" t="e">
        <f t="shared" si="31"/>
        <v>#REF!</v>
      </c>
      <c r="U252"/>
    </row>
    <row r="253" spans="11:21">
      <c r="K253" s="16"/>
      <c r="L253" s="14" t="e">
        <f t="shared" si="32"/>
        <v>#REF!</v>
      </c>
      <c r="M253" s="14"/>
      <c r="N253" s="14" t="e">
        <f t="shared" si="26"/>
        <v>#REF!</v>
      </c>
      <c r="O253" s="14"/>
      <c r="P253" s="14" t="e">
        <f t="shared" si="27"/>
        <v>#REF!</v>
      </c>
      <c r="Q253" s="14">
        <f t="shared" si="28"/>
        <v>0</v>
      </c>
      <c r="R253" s="14">
        <f t="shared" si="29"/>
        <v>0</v>
      </c>
      <c r="S253" s="14">
        <f t="shared" si="30"/>
        <v>0</v>
      </c>
      <c r="T253" s="15" t="e">
        <f t="shared" si="31"/>
        <v>#REF!</v>
      </c>
      <c r="U253"/>
    </row>
    <row r="254" spans="11:21">
      <c r="K254" s="16"/>
      <c r="L254" s="14" t="e">
        <f t="shared" si="32"/>
        <v>#REF!</v>
      </c>
      <c r="M254" s="14"/>
      <c r="N254" s="14" t="e">
        <f t="shared" si="26"/>
        <v>#REF!</v>
      </c>
      <c r="O254" s="14"/>
      <c r="P254" s="14" t="e">
        <f t="shared" si="27"/>
        <v>#REF!</v>
      </c>
      <c r="Q254" s="14">
        <f t="shared" si="28"/>
        <v>0</v>
      </c>
      <c r="R254" s="14">
        <f t="shared" si="29"/>
        <v>0</v>
      </c>
      <c r="S254" s="14">
        <f t="shared" si="30"/>
        <v>0</v>
      </c>
      <c r="T254" s="15" t="e">
        <f t="shared" si="31"/>
        <v>#REF!</v>
      </c>
      <c r="U254"/>
    </row>
    <row r="255" spans="11:21">
      <c r="K255" s="16"/>
      <c r="L255" s="14" t="e">
        <f t="shared" si="32"/>
        <v>#REF!</v>
      </c>
      <c r="M255" s="14"/>
      <c r="N255" s="14" t="e">
        <f t="shared" si="26"/>
        <v>#REF!</v>
      </c>
      <c r="O255" s="14"/>
      <c r="P255" s="14" t="e">
        <f t="shared" si="27"/>
        <v>#REF!</v>
      </c>
      <c r="Q255" s="14">
        <f t="shared" si="28"/>
        <v>0</v>
      </c>
      <c r="R255" s="14">
        <f t="shared" si="29"/>
        <v>0</v>
      </c>
      <c r="S255" s="14">
        <f t="shared" si="30"/>
        <v>0</v>
      </c>
      <c r="T255" s="15" t="e">
        <f t="shared" si="31"/>
        <v>#REF!</v>
      </c>
      <c r="U255"/>
    </row>
    <row r="256" spans="11:21">
      <c r="K256" s="16"/>
      <c r="L256" s="14" t="e">
        <f t="shared" si="32"/>
        <v>#REF!</v>
      </c>
      <c r="M256" s="14"/>
      <c r="N256" s="14" t="e">
        <f t="shared" si="26"/>
        <v>#REF!</v>
      </c>
      <c r="O256" s="14"/>
      <c r="P256" s="14" t="e">
        <f t="shared" si="27"/>
        <v>#REF!</v>
      </c>
      <c r="Q256" s="14">
        <f t="shared" si="28"/>
        <v>0</v>
      </c>
      <c r="R256" s="14">
        <f t="shared" si="29"/>
        <v>0</v>
      </c>
      <c r="S256" s="14">
        <f t="shared" si="30"/>
        <v>0</v>
      </c>
      <c r="T256" s="15" t="e">
        <f t="shared" si="31"/>
        <v>#REF!</v>
      </c>
      <c r="U256"/>
    </row>
    <row r="257" spans="11:21">
      <c r="K257" s="16"/>
      <c r="L257" s="14" t="e">
        <f t="shared" si="32"/>
        <v>#REF!</v>
      </c>
      <c r="M257" s="14"/>
      <c r="N257" s="14" t="e">
        <f t="shared" si="26"/>
        <v>#REF!</v>
      </c>
      <c r="O257" s="14"/>
      <c r="P257" s="14" t="e">
        <f t="shared" si="27"/>
        <v>#REF!</v>
      </c>
      <c r="Q257" s="14">
        <f t="shared" si="28"/>
        <v>0</v>
      </c>
      <c r="R257" s="14">
        <f t="shared" si="29"/>
        <v>0</v>
      </c>
      <c r="S257" s="14">
        <f t="shared" si="30"/>
        <v>0</v>
      </c>
      <c r="T257" s="15" t="e">
        <f t="shared" si="31"/>
        <v>#REF!</v>
      </c>
      <c r="U257"/>
    </row>
    <row r="258" spans="11:21">
      <c r="K258" s="16"/>
      <c r="L258" s="14" t="e">
        <f t="shared" si="32"/>
        <v>#REF!</v>
      </c>
      <c r="M258" s="14"/>
      <c r="N258" s="14" t="e">
        <f t="shared" si="26"/>
        <v>#REF!</v>
      </c>
      <c r="O258" s="14"/>
      <c r="P258" s="14" t="e">
        <f t="shared" si="27"/>
        <v>#REF!</v>
      </c>
      <c r="Q258" s="14">
        <f t="shared" si="28"/>
        <v>0</v>
      </c>
      <c r="R258" s="14">
        <f t="shared" si="29"/>
        <v>0</v>
      </c>
      <c r="S258" s="14">
        <f t="shared" si="30"/>
        <v>0</v>
      </c>
      <c r="T258" s="15" t="e">
        <f t="shared" si="31"/>
        <v>#REF!</v>
      </c>
      <c r="U258"/>
    </row>
    <row r="259" spans="11:21">
      <c r="K259" s="16"/>
      <c r="L259" s="14" t="e">
        <f t="shared" si="32"/>
        <v>#REF!</v>
      </c>
      <c r="M259" s="14"/>
      <c r="N259" s="14" t="e">
        <f t="shared" si="26"/>
        <v>#REF!</v>
      </c>
      <c r="O259" s="14"/>
      <c r="P259" s="14" t="e">
        <f t="shared" si="27"/>
        <v>#REF!</v>
      </c>
      <c r="Q259" s="14">
        <f t="shared" si="28"/>
        <v>0</v>
      </c>
      <c r="R259" s="14">
        <f t="shared" si="29"/>
        <v>0</v>
      </c>
      <c r="S259" s="14">
        <f t="shared" si="30"/>
        <v>0</v>
      </c>
      <c r="T259" s="15" t="e">
        <f t="shared" si="31"/>
        <v>#REF!</v>
      </c>
      <c r="U259"/>
    </row>
    <row r="260" spans="11:21">
      <c r="K260" s="16"/>
      <c r="L260" s="14" t="e">
        <f t="shared" si="32"/>
        <v>#REF!</v>
      </c>
      <c r="M260" s="14"/>
      <c r="N260" s="14" t="e">
        <f t="shared" si="26"/>
        <v>#REF!</v>
      </c>
      <c r="O260" s="14"/>
      <c r="P260" s="14" t="e">
        <f t="shared" si="27"/>
        <v>#REF!</v>
      </c>
      <c r="Q260" s="14">
        <f t="shared" si="28"/>
        <v>0</v>
      </c>
      <c r="R260" s="14">
        <f t="shared" si="29"/>
        <v>0</v>
      </c>
      <c r="S260" s="14">
        <f t="shared" si="30"/>
        <v>0</v>
      </c>
      <c r="T260" s="15" t="e">
        <f t="shared" si="31"/>
        <v>#REF!</v>
      </c>
      <c r="U260"/>
    </row>
    <row r="261" spans="11:21">
      <c r="K261" s="16"/>
      <c r="L261" s="14" t="e">
        <f t="shared" si="32"/>
        <v>#REF!</v>
      </c>
      <c r="M261" s="14"/>
      <c r="N261" s="14" t="e">
        <f t="shared" ref="N261:N324" si="33">M261+M261*$U$1</f>
        <v>#REF!</v>
      </c>
      <c r="O261" s="14"/>
      <c r="P261" s="14" t="e">
        <f t="shared" ref="P261:P324" si="34">O261+O261*$U$1</f>
        <v>#REF!</v>
      </c>
      <c r="Q261" s="14">
        <f t="shared" ref="Q261:Q324" si="35">$F261*K261</f>
        <v>0</v>
      </c>
      <c r="R261" s="14">
        <f t="shared" ref="R261:R324" si="36">$F261*M261</f>
        <v>0</v>
      </c>
      <c r="S261" s="14">
        <f t="shared" ref="S261:S324" si="37">$F261*O261</f>
        <v>0</v>
      </c>
      <c r="T261" s="15" t="e">
        <f t="shared" ref="T261:T324" si="38">(Q261+R261+S261)+(Q261+R261+S261)*$U$1</f>
        <v>#REF!</v>
      </c>
      <c r="U261"/>
    </row>
    <row r="262" spans="11:21">
      <c r="K262" s="16"/>
      <c r="L262" s="14" t="e">
        <f t="shared" si="32"/>
        <v>#REF!</v>
      </c>
      <c r="M262" s="14"/>
      <c r="N262" s="14" t="e">
        <f t="shared" si="33"/>
        <v>#REF!</v>
      </c>
      <c r="O262" s="14"/>
      <c r="P262" s="14" t="e">
        <f t="shared" si="34"/>
        <v>#REF!</v>
      </c>
      <c r="Q262" s="14">
        <f t="shared" si="35"/>
        <v>0</v>
      </c>
      <c r="R262" s="14">
        <f t="shared" si="36"/>
        <v>0</v>
      </c>
      <c r="S262" s="14">
        <f t="shared" si="37"/>
        <v>0</v>
      </c>
      <c r="T262" s="15" t="e">
        <f t="shared" si="38"/>
        <v>#REF!</v>
      </c>
    </row>
    <row r="263" spans="11:21">
      <c r="K263" s="16"/>
      <c r="L263" s="14" t="e">
        <f t="shared" si="32"/>
        <v>#REF!</v>
      </c>
      <c r="M263" s="14"/>
      <c r="N263" s="14" t="e">
        <f t="shared" si="33"/>
        <v>#REF!</v>
      </c>
      <c r="O263" s="14"/>
      <c r="P263" s="14" t="e">
        <f t="shared" si="34"/>
        <v>#REF!</v>
      </c>
      <c r="Q263" s="14">
        <f t="shared" si="35"/>
        <v>0</v>
      </c>
      <c r="R263" s="14">
        <f t="shared" si="36"/>
        <v>0</v>
      </c>
      <c r="S263" s="14">
        <f t="shared" si="37"/>
        <v>0</v>
      </c>
      <c r="T263" s="15" t="e">
        <f t="shared" si="38"/>
        <v>#REF!</v>
      </c>
    </row>
    <row r="264" spans="11:21">
      <c r="K264" s="16"/>
      <c r="L264" s="14" t="e">
        <f t="shared" ref="L264:L327" si="39">K264+K264*$U$1</f>
        <v>#REF!</v>
      </c>
      <c r="M264" s="14"/>
      <c r="N264" s="14" t="e">
        <f t="shared" si="33"/>
        <v>#REF!</v>
      </c>
      <c r="O264" s="14"/>
      <c r="P264" s="14" t="e">
        <f t="shared" si="34"/>
        <v>#REF!</v>
      </c>
      <c r="Q264" s="14">
        <f t="shared" si="35"/>
        <v>0</v>
      </c>
      <c r="R264" s="14">
        <f t="shared" si="36"/>
        <v>0</v>
      </c>
      <c r="S264" s="14">
        <f t="shared" si="37"/>
        <v>0</v>
      </c>
      <c r="T264" s="15" t="e">
        <f t="shared" si="38"/>
        <v>#REF!</v>
      </c>
    </row>
    <row r="265" spans="11:21">
      <c r="K265" s="16"/>
      <c r="L265" s="14" t="e">
        <f t="shared" si="39"/>
        <v>#REF!</v>
      </c>
      <c r="M265" s="14"/>
      <c r="N265" s="14" t="e">
        <f t="shared" si="33"/>
        <v>#REF!</v>
      </c>
      <c r="O265" s="14"/>
      <c r="P265" s="14" t="e">
        <f t="shared" si="34"/>
        <v>#REF!</v>
      </c>
      <c r="Q265" s="14">
        <f t="shared" si="35"/>
        <v>0</v>
      </c>
      <c r="R265" s="14">
        <f t="shared" si="36"/>
        <v>0</v>
      </c>
      <c r="S265" s="14">
        <f t="shared" si="37"/>
        <v>0</v>
      </c>
      <c r="T265" s="15" t="e">
        <f t="shared" si="38"/>
        <v>#REF!</v>
      </c>
    </row>
    <row r="266" spans="11:21">
      <c r="K266" s="16"/>
      <c r="L266" s="14" t="e">
        <f t="shared" si="39"/>
        <v>#REF!</v>
      </c>
      <c r="M266" s="14"/>
      <c r="N266" s="14" t="e">
        <f t="shared" si="33"/>
        <v>#REF!</v>
      </c>
      <c r="O266" s="14"/>
      <c r="P266" s="14" t="e">
        <f t="shared" si="34"/>
        <v>#REF!</v>
      </c>
      <c r="Q266" s="14">
        <f t="shared" si="35"/>
        <v>0</v>
      </c>
      <c r="R266" s="14">
        <f t="shared" si="36"/>
        <v>0</v>
      </c>
      <c r="S266" s="14">
        <f t="shared" si="37"/>
        <v>0</v>
      </c>
      <c r="T266" s="15" t="e">
        <f t="shared" si="38"/>
        <v>#REF!</v>
      </c>
    </row>
    <row r="267" spans="11:21">
      <c r="K267" s="16"/>
      <c r="L267" s="14" t="e">
        <f t="shared" si="39"/>
        <v>#REF!</v>
      </c>
      <c r="M267" s="14"/>
      <c r="N267" s="14" t="e">
        <f t="shared" si="33"/>
        <v>#REF!</v>
      </c>
      <c r="O267" s="14"/>
      <c r="P267" s="14" t="e">
        <f t="shared" si="34"/>
        <v>#REF!</v>
      </c>
      <c r="Q267" s="14">
        <f t="shared" si="35"/>
        <v>0</v>
      </c>
      <c r="R267" s="14">
        <f t="shared" si="36"/>
        <v>0</v>
      </c>
      <c r="S267" s="14">
        <f t="shared" si="37"/>
        <v>0</v>
      </c>
      <c r="T267" s="15" t="e">
        <f t="shared" si="38"/>
        <v>#REF!</v>
      </c>
    </row>
    <row r="268" spans="11:21">
      <c r="K268" s="16"/>
      <c r="L268" s="14" t="e">
        <f t="shared" si="39"/>
        <v>#REF!</v>
      </c>
      <c r="M268" s="14"/>
      <c r="N268" s="14" t="e">
        <f t="shared" si="33"/>
        <v>#REF!</v>
      </c>
      <c r="O268" s="14"/>
      <c r="P268" s="14" t="e">
        <f t="shared" si="34"/>
        <v>#REF!</v>
      </c>
      <c r="Q268" s="14">
        <f t="shared" si="35"/>
        <v>0</v>
      </c>
      <c r="R268" s="14">
        <f t="shared" si="36"/>
        <v>0</v>
      </c>
      <c r="S268" s="14">
        <f t="shared" si="37"/>
        <v>0</v>
      </c>
      <c r="T268" s="15" t="e">
        <f t="shared" si="38"/>
        <v>#REF!</v>
      </c>
    </row>
    <row r="269" spans="11:21">
      <c r="K269" s="16"/>
      <c r="L269" s="14" t="e">
        <f t="shared" si="39"/>
        <v>#REF!</v>
      </c>
      <c r="M269" s="14"/>
      <c r="N269" s="14" t="e">
        <f t="shared" si="33"/>
        <v>#REF!</v>
      </c>
      <c r="O269" s="14"/>
      <c r="P269" s="14" t="e">
        <f t="shared" si="34"/>
        <v>#REF!</v>
      </c>
      <c r="Q269" s="14">
        <f t="shared" si="35"/>
        <v>0</v>
      </c>
      <c r="R269" s="14">
        <f t="shared" si="36"/>
        <v>0</v>
      </c>
      <c r="S269" s="14">
        <f t="shared" si="37"/>
        <v>0</v>
      </c>
      <c r="T269" s="15" t="e">
        <f t="shared" si="38"/>
        <v>#REF!</v>
      </c>
    </row>
    <row r="270" spans="11:21">
      <c r="K270" s="16"/>
      <c r="L270" s="14" t="e">
        <f t="shared" si="39"/>
        <v>#REF!</v>
      </c>
      <c r="M270" s="14"/>
      <c r="N270" s="14" t="e">
        <f t="shared" si="33"/>
        <v>#REF!</v>
      </c>
      <c r="O270" s="14"/>
      <c r="P270" s="14" t="e">
        <f t="shared" si="34"/>
        <v>#REF!</v>
      </c>
      <c r="Q270" s="14">
        <f t="shared" si="35"/>
        <v>0</v>
      </c>
      <c r="R270" s="14">
        <f t="shared" si="36"/>
        <v>0</v>
      </c>
      <c r="S270" s="14">
        <f t="shared" si="37"/>
        <v>0</v>
      </c>
      <c r="T270" s="15" t="e">
        <f t="shared" si="38"/>
        <v>#REF!</v>
      </c>
    </row>
    <row r="271" spans="11:21">
      <c r="K271" s="16"/>
      <c r="L271" s="14" t="e">
        <f t="shared" si="39"/>
        <v>#REF!</v>
      </c>
      <c r="M271" s="14"/>
      <c r="N271" s="14" t="e">
        <f t="shared" si="33"/>
        <v>#REF!</v>
      </c>
      <c r="O271" s="14"/>
      <c r="P271" s="14" t="e">
        <f t="shared" si="34"/>
        <v>#REF!</v>
      </c>
      <c r="Q271" s="14">
        <f t="shared" si="35"/>
        <v>0</v>
      </c>
      <c r="R271" s="14">
        <f t="shared" si="36"/>
        <v>0</v>
      </c>
      <c r="S271" s="14">
        <f t="shared" si="37"/>
        <v>0</v>
      </c>
      <c r="T271" s="15" t="e">
        <f t="shared" si="38"/>
        <v>#REF!</v>
      </c>
    </row>
    <row r="272" spans="11:21">
      <c r="K272" s="16"/>
      <c r="L272" s="14" t="e">
        <f t="shared" si="39"/>
        <v>#REF!</v>
      </c>
      <c r="M272" s="14"/>
      <c r="N272" s="14" t="e">
        <f t="shared" si="33"/>
        <v>#REF!</v>
      </c>
      <c r="O272" s="14"/>
      <c r="P272" s="14" t="e">
        <f t="shared" si="34"/>
        <v>#REF!</v>
      </c>
      <c r="Q272" s="14">
        <f t="shared" si="35"/>
        <v>0</v>
      </c>
      <c r="R272" s="14">
        <f t="shared" si="36"/>
        <v>0</v>
      </c>
      <c r="S272" s="14">
        <f t="shared" si="37"/>
        <v>0</v>
      </c>
      <c r="T272" s="15" t="e">
        <f t="shared" si="38"/>
        <v>#REF!</v>
      </c>
    </row>
    <row r="273" spans="11:20">
      <c r="K273" s="16"/>
      <c r="L273" s="14" t="e">
        <f t="shared" si="39"/>
        <v>#REF!</v>
      </c>
      <c r="M273" s="14"/>
      <c r="N273" s="14" t="e">
        <f t="shared" si="33"/>
        <v>#REF!</v>
      </c>
      <c r="O273" s="14"/>
      <c r="P273" s="14" t="e">
        <f t="shared" si="34"/>
        <v>#REF!</v>
      </c>
      <c r="Q273" s="14">
        <f t="shared" si="35"/>
        <v>0</v>
      </c>
      <c r="R273" s="14">
        <f t="shared" si="36"/>
        <v>0</v>
      </c>
      <c r="S273" s="14">
        <f t="shared" si="37"/>
        <v>0</v>
      </c>
      <c r="T273" s="15" t="e">
        <f t="shared" si="38"/>
        <v>#REF!</v>
      </c>
    </row>
    <row r="274" spans="11:20">
      <c r="K274" s="16"/>
      <c r="L274" s="14" t="e">
        <f t="shared" si="39"/>
        <v>#REF!</v>
      </c>
      <c r="M274" s="14"/>
      <c r="N274" s="14" t="e">
        <f t="shared" si="33"/>
        <v>#REF!</v>
      </c>
      <c r="O274" s="14"/>
      <c r="P274" s="14" t="e">
        <f t="shared" si="34"/>
        <v>#REF!</v>
      </c>
      <c r="Q274" s="14">
        <f t="shared" si="35"/>
        <v>0</v>
      </c>
      <c r="R274" s="14">
        <f t="shared" si="36"/>
        <v>0</v>
      </c>
      <c r="S274" s="14">
        <f t="shared" si="37"/>
        <v>0</v>
      </c>
      <c r="T274" s="15" t="e">
        <f t="shared" si="38"/>
        <v>#REF!</v>
      </c>
    </row>
    <row r="275" spans="11:20">
      <c r="K275" s="16"/>
      <c r="L275" s="14" t="e">
        <f t="shared" si="39"/>
        <v>#REF!</v>
      </c>
      <c r="M275" s="14"/>
      <c r="N275" s="14" t="e">
        <f t="shared" si="33"/>
        <v>#REF!</v>
      </c>
      <c r="O275" s="14"/>
      <c r="P275" s="14" t="e">
        <f t="shared" si="34"/>
        <v>#REF!</v>
      </c>
      <c r="Q275" s="14">
        <f t="shared" si="35"/>
        <v>0</v>
      </c>
      <c r="R275" s="14">
        <f t="shared" si="36"/>
        <v>0</v>
      </c>
      <c r="S275" s="14">
        <f t="shared" si="37"/>
        <v>0</v>
      </c>
      <c r="T275" s="15" t="e">
        <f t="shared" si="38"/>
        <v>#REF!</v>
      </c>
    </row>
    <row r="276" spans="11:20">
      <c r="K276" s="16"/>
      <c r="L276" s="14" t="e">
        <f t="shared" si="39"/>
        <v>#REF!</v>
      </c>
      <c r="M276" s="14"/>
      <c r="N276" s="14" t="e">
        <f t="shared" si="33"/>
        <v>#REF!</v>
      </c>
      <c r="O276" s="14"/>
      <c r="P276" s="14" t="e">
        <f t="shared" si="34"/>
        <v>#REF!</v>
      </c>
      <c r="Q276" s="14">
        <f t="shared" si="35"/>
        <v>0</v>
      </c>
      <c r="R276" s="14">
        <f t="shared" si="36"/>
        <v>0</v>
      </c>
      <c r="S276" s="14">
        <f t="shared" si="37"/>
        <v>0</v>
      </c>
      <c r="T276" s="15" t="e">
        <f t="shared" si="38"/>
        <v>#REF!</v>
      </c>
    </row>
    <row r="277" spans="11:20">
      <c r="K277" s="16"/>
      <c r="L277" s="14" t="e">
        <f t="shared" si="39"/>
        <v>#REF!</v>
      </c>
      <c r="M277" s="14"/>
      <c r="N277" s="14" t="e">
        <f t="shared" si="33"/>
        <v>#REF!</v>
      </c>
      <c r="O277" s="14"/>
      <c r="P277" s="14" t="e">
        <f t="shared" si="34"/>
        <v>#REF!</v>
      </c>
      <c r="Q277" s="14">
        <f t="shared" si="35"/>
        <v>0</v>
      </c>
      <c r="R277" s="14">
        <f t="shared" si="36"/>
        <v>0</v>
      </c>
      <c r="S277" s="14">
        <f t="shared" si="37"/>
        <v>0</v>
      </c>
      <c r="T277" s="15" t="e">
        <f t="shared" si="38"/>
        <v>#REF!</v>
      </c>
    </row>
    <row r="278" spans="11:20">
      <c r="K278" s="16"/>
      <c r="L278" s="14" t="e">
        <f t="shared" si="39"/>
        <v>#REF!</v>
      </c>
      <c r="M278" s="14"/>
      <c r="N278" s="14" t="e">
        <f t="shared" si="33"/>
        <v>#REF!</v>
      </c>
      <c r="O278" s="14"/>
      <c r="P278" s="14" t="e">
        <f t="shared" si="34"/>
        <v>#REF!</v>
      </c>
      <c r="Q278" s="14">
        <f t="shared" si="35"/>
        <v>0</v>
      </c>
      <c r="R278" s="14">
        <f t="shared" si="36"/>
        <v>0</v>
      </c>
      <c r="S278" s="14">
        <f t="shared" si="37"/>
        <v>0</v>
      </c>
      <c r="T278" s="15" t="e">
        <f t="shared" si="38"/>
        <v>#REF!</v>
      </c>
    </row>
    <row r="279" spans="11:20">
      <c r="K279" s="16"/>
      <c r="L279" s="14" t="e">
        <f t="shared" si="39"/>
        <v>#REF!</v>
      </c>
      <c r="M279" s="14"/>
      <c r="N279" s="14" t="e">
        <f t="shared" si="33"/>
        <v>#REF!</v>
      </c>
      <c r="O279" s="14"/>
      <c r="P279" s="14" t="e">
        <f t="shared" si="34"/>
        <v>#REF!</v>
      </c>
      <c r="Q279" s="14">
        <f t="shared" si="35"/>
        <v>0</v>
      </c>
      <c r="R279" s="14">
        <f t="shared" si="36"/>
        <v>0</v>
      </c>
      <c r="S279" s="14">
        <f t="shared" si="37"/>
        <v>0</v>
      </c>
      <c r="T279" s="15" t="e">
        <f t="shared" si="38"/>
        <v>#REF!</v>
      </c>
    </row>
    <row r="280" spans="11:20">
      <c r="K280" s="16"/>
      <c r="L280" s="14" t="e">
        <f t="shared" si="39"/>
        <v>#REF!</v>
      </c>
      <c r="M280" s="14"/>
      <c r="N280" s="14" t="e">
        <f t="shared" si="33"/>
        <v>#REF!</v>
      </c>
      <c r="O280" s="14"/>
      <c r="P280" s="14" t="e">
        <f t="shared" si="34"/>
        <v>#REF!</v>
      </c>
      <c r="Q280" s="14">
        <f t="shared" si="35"/>
        <v>0</v>
      </c>
      <c r="R280" s="14">
        <f t="shared" si="36"/>
        <v>0</v>
      </c>
      <c r="S280" s="14">
        <f t="shared" si="37"/>
        <v>0</v>
      </c>
      <c r="T280" s="15" t="e">
        <f t="shared" si="38"/>
        <v>#REF!</v>
      </c>
    </row>
    <row r="281" spans="11:20">
      <c r="K281" s="16"/>
      <c r="L281" s="14" t="e">
        <f t="shared" si="39"/>
        <v>#REF!</v>
      </c>
      <c r="M281" s="14"/>
      <c r="N281" s="14" t="e">
        <f t="shared" si="33"/>
        <v>#REF!</v>
      </c>
      <c r="O281" s="14"/>
      <c r="P281" s="14" t="e">
        <f t="shared" si="34"/>
        <v>#REF!</v>
      </c>
      <c r="Q281" s="14">
        <f t="shared" si="35"/>
        <v>0</v>
      </c>
      <c r="R281" s="14">
        <f t="shared" si="36"/>
        <v>0</v>
      </c>
      <c r="S281" s="14">
        <f t="shared" si="37"/>
        <v>0</v>
      </c>
      <c r="T281" s="15" t="e">
        <f t="shared" si="38"/>
        <v>#REF!</v>
      </c>
    </row>
    <row r="282" spans="11:20">
      <c r="K282" s="16"/>
      <c r="L282" s="14" t="e">
        <f t="shared" si="39"/>
        <v>#REF!</v>
      </c>
      <c r="M282" s="14"/>
      <c r="N282" s="14" t="e">
        <f t="shared" si="33"/>
        <v>#REF!</v>
      </c>
      <c r="O282" s="14"/>
      <c r="P282" s="14" t="e">
        <f t="shared" si="34"/>
        <v>#REF!</v>
      </c>
      <c r="Q282" s="14">
        <f t="shared" si="35"/>
        <v>0</v>
      </c>
      <c r="R282" s="14">
        <f t="shared" si="36"/>
        <v>0</v>
      </c>
      <c r="S282" s="14">
        <f t="shared" si="37"/>
        <v>0</v>
      </c>
      <c r="T282" s="15" t="e">
        <f t="shared" si="38"/>
        <v>#REF!</v>
      </c>
    </row>
    <row r="283" spans="11:20">
      <c r="K283" s="16"/>
      <c r="L283" s="14" t="e">
        <f t="shared" si="39"/>
        <v>#REF!</v>
      </c>
      <c r="M283" s="14"/>
      <c r="N283" s="14" t="e">
        <f t="shared" si="33"/>
        <v>#REF!</v>
      </c>
      <c r="O283" s="14"/>
      <c r="P283" s="14" t="e">
        <f t="shared" si="34"/>
        <v>#REF!</v>
      </c>
      <c r="Q283" s="14">
        <f t="shared" si="35"/>
        <v>0</v>
      </c>
      <c r="R283" s="14">
        <f t="shared" si="36"/>
        <v>0</v>
      </c>
      <c r="S283" s="14">
        <f t="shared" si="37"/>
        <v>0</v>
      </c>
      <c r="T283" s="15" t="e">
        <f t="shared" si="38"/>
        <v>#REF!</v>
      </c>
    </row>
    <row r="284" spans="11:20">
      <c r="K284" s="16"/>
      <c r="L284" s="14" t="e">
        <f t="shared" si="39"/>
        <v>#REF!</v>
      </c>
      <c r="M284" s="14"/>
      <c r="N284" s="14" t="e">
        <f t="shared" si="33"/>
        <v>#REF!</v>
      </c>
      <c r="O284" s="14"/>
      <c r="P284" s="14" t="e">
        <f t="shared" si="34"/>
        <v>#REF!</v>
      </c>
      <c r="Q284" s="14">
        <f t="shared" si="35"/>
        <v>0</v>
      </c>
      <c r="R284" s="14">
        <f t="shared" si="36"/>
        <v>0</v>
      </c>
      <c r="S284" s="14">
        <f t="shared" si="37"/>
        <v>0</v>
      </c>
      <c r="T284" s="15" t="e">
        <f t="shared" si="38"/>
        <v>#REF!</v>
      </c>
    </row>
    <row r="285" spans="11:20">
      <c r="K285" s="16"/>
      <c r="L285" s="14" t="e">
        <f t="shared" si="39"/>
        <v>#REF!</v>
      </c>
      <c r="M285" s="14"/>
      <c r="N285" s="14" t="e">
        <f t="shared" si="33"/>
        <v>#REF!</v>
      </c>
      <c r="O285" s="14"/>
      <c r="P285" s="14" t="e">
        <f t="shared" si="34"/>
        <v>#REF!</v>
      </c>
      <c r="Q285" s="14">
        <f t="shared" si="35"/>
        <v>0</v>
      </c>
      <c r="R285" s="14">
        <f t="shared" si="36"/>
        <v>0</v>
      </c>
      <c r="S285" s="14">
        <f t="shared" si="37"/>
        <v>0</v>
      </c>
      <c r="T285" s="15" t="e">
        <f t="shared" si="38"/>
        <v>#REF!</v>
      </c>
    </row>
    <row r="286" spans="11:20">
      <c r="K286" s="16"/>
      <c r="L286" s="14" t="e">
        <f t="shared" si="39"/>
        <v>#REF!</v>
      </c>
      <c r="M286" s="14"/>
      <c r="N286" s="14" t="e">
        <f t="shared" si="33"/>
        <v>#REF!</v>
      </c>
      <c r="O286" s="14"/>
      <c r="P286" s="14" t="e">
        <f t="shared" si="34"/>
        <v>#REF!</v>
      </c>
      <c r="Q286" s="14">
        <f t="shared" si="35"/>
        <v>0</v>
      </c>
      <c r="R286" s="14">
        <f t="shared" si="36"/>
        <v>0</v>
      </c>
      <c r="S286" s="14">
        <f t="shared" si="37"/>
        <v>0</v>
      </c>
      <c r="T286" s="15" t="e">
        <f t="shared" si="38"/>
        <v>#REF!</v>
      </c>
    </row>
    <row r="287" spans="11:20">
      <c r="K287" s="16"/>
      <c r="L287" s="14" t="e">
        <f t="shared" si="39"/>
        <v>#REF!</v>
      </c>
      <c r="M287" s="14"/>
      <c r="N287" s="14" t="e">
        <f t="shared" si="33"/>
        <v>#REF!</v>
      </c>
      <c r="O287" s="14"/>
      <c r="P287" s="14" t="e">
        <f t="shared" si="34"/>
        <v>#REF!</v>
      </c>
      <c r="Q287" s="14">
        <f t="shared" si="35"/>
        <v>0</v>
      </c>
      <c r="R287" s="14">
        <f t="shared" si="36"/>
        <v>0</v>
      </c>
      <c r="S287" s="14">
        <f t="shared" si="37"/>
        <v>0</v>
      </c>
      <c r="T287" s="15" t="e">
        <f t="shared" si="38"/>
        <v>#REF!</v>
      </c>
    </row>
    <row r="288" spans="11:20">
      <c r="K288" s="16"/>
      <c r="L288" s="14" t="e">
        <f t="shared" si="39"/>
        <v>#REF!</v>
      </c>
      <c r="M288" s="14"/>
      <c r="N288" s="14" t="e">
        <f t="shared" si="33"/>
        <v>#REF!</v>
      </c>
      <c r="O288" s="14"/>
      <c r="P288" s="14" t="e">
        <f t="shared" si="34"/>
        <v>#REF!</v>
      </c>
      <c r="Q288" s="14">
        <f t="shared" si="35"/>
        <v>0</v>
      </c>
      <c r="R288" s="14">
        <f t="shared" si="36"/>
        <v>0</v>
      </c>
      <c r="S288" s="14">
        <f t="shared" si="37"/>
        <v>0</v>
      </c>
      <c r="T288" s="15" t="e">
        <f t="shared" si="38"/>
        <v>#REF!</v>
      </c>
    </row>
    <row r="289" spans="11:20">
      <c r="K289" s="16"/>
      <c r="L289" s="14" t="e">
        <f t="shared" si="39"/>
        <v>#REF!</v>
      </c>
      <c r="M289" s="14"/>
      <c r="N289" s="14" t="e">
        <f t="shared" si="33"/>
        <v>#REF!</v>
      </c>
      <c r="O289" s="14"/>
      <c r="P289" s="14" t="e">
        <f t="shared" si="34"/>
        <v>#REF!</v>
      </c>
      <c r="Q289" s="14">
        <f t="shared" si="35"/>
        <v>0</v>
      </c>
      <c r="R289" s="14">
        <f t="shared" si="36"/>
        <v>0</v>
      </c>
      <c r="S289" s="14">
        <f t="shared" si="37"/>
        <v>0</v>
      </c>
      <c r="T289" s="15" t="e">
        <f t="shared" si="38"/>
        <v>#REF!</v>
      </c>
    </row>
    <row r="290" spans="11:20">
      <c r="K290" s="16"/>
      <c r="L290" s="14" t="e">
        <f t="shared" si="39"/>
        <v>#REF!</v>
      </c>
      <c r="M290" s="14"/>
      <c r="N290" s="14" t="e">
        <f t="shared" si="33"/>
        <v>#REF!</v>
      </c>
      <c r="O290" s="14"/>
      <c r="P290" s="14" t="e">
        <f t="shared" si="34"/>
        <v>#REF!</v>
      </c>
      <c r="Q290" s="14">
        <f t="shared" si="35"/>
        <v>0</v>
      </c>
      <c r="R290" s="14">
        <f t="shared" si="36"/>
        <v>0</v>
      </c>
      <c r="S290" s="14">
        <f t="shared" si="37"/>
        <v>0</v>
      </c>
      <c r="T290" s="15" t="e">
        <f t="shared" si="38"/>
        <v>#REF!</v>
      </c>
    </row>
    <row r="291" spans="11:20">
      <c r="K291" s="16"/>
      <c r="L291" s="14" t="e">
        <f t="shared" si="39"/>
        <v>#REF!</v>
      </c>
      <c r="M291" s="14"/>
      <c r="N291" s="14" t="e">
        <f t="shared" si="33"/>
        <v>#REF!</v>
      </c>
      <c r="O291" s="14"/>
      <c r="P291" s="14" t="e">
        <f t="shared" si="34"/>
        <v>#REF!</v>
      </c>
      <c r="Q291" s="14">
        <f t="shared" si="35"/>
        <v>0</v>
      </c>
      <c r="R291" s="14">
        <f t="shared" si="36"/>
        <v>0</v>
      </c>
      <c r="S291" s="14">
        <f t="shared" si="37"/>
        <v>0</v>
      </c>
      <c r="T291" s="15" t="e">
        <f t="shared" si="38"/>
        <v>#REF!</v>
      </c>
    </row>
    <row r="292" spans="11:20">
      <c r="K292" s="16"/>
      <c r="L292" s="14" t="e">
        <f t="shared" si="39"/>
        <v>#REF!</v>
      </c>
      <c r="M292" s="14"/>
      <c r="N292" s="14" t="e">
        <f t="shared" si="33"/>
        <v>#REF!</v>
      </c>
      <c r="O292" s="14"/>
      <c r="P292" s="14" t="e">
        <f t="shared" si="34"/>
        <v>#REF!</v>
      </c>
      <c r="Q292" s="14">
        <f t="shared" si="35"/>
        <v>0</v>
      </c>
      <c r="R292" s="14">
        <f t="shared" si="36"/>
        <v>0</v>
      </c>
      <c r="S292" s="14">
        <f t="shared" si="37"/>
        <v>0</v>
      </c>
      <c r="T292" s="15" t="e">
        <f t="shared" si="38"/>
        <v>#REF!</v>
      </c>
    </row>
    <row r="293" spans="11:20">
      <c r="K293" s="16"/>
      <c r="L293" s="14" t="e">
        <f t="shared" si="39"/>
        <v>#REF!</v>
      </c>
      <c r="M293" s="14"/>
      <c r="N293" s="14" t="e">
        <f t="shared" si="33"/>
        <v>#REF!</v>
      </c>
      <c r="O293" s="14"/>
      <c r="P293" s="14" t="e">
        <f t="shared" si="34"/>
        <v>#REF!</v>
      </c>
      <c r="Q293" s="14">
        <f t="shared" si="35"/>
        <v>0</v>
      </c>
      <c r="R293" s="14">
        <f t="shared" si="36"/>
        <v>0</v>
      </c>
      <c r="S293" s="14">
        <f t="shared" si="37"/>
        <v>0</v>
      </c>
      <c r="T293" s="15" t="e">
        <f t="shared" si="38"/>
        <v>#REF!</v>
      </c>
    </row>
    <row r="294" spans="11:20">
      <c r="K294" s="16"/>
      <c r="L294" s="14" t="e">
        <f t="shared" si="39"/>
        <v>#REF!</v>
      </c>
      <c r="M294" s="14"/>
      <c r="N294" s="14" t="e">
        <f t="shared" si="33"/>
        <v>#REF!</v>
      </c>
      <c r="O294" s="14"/>
      <c r="P294" s="14" t="e">
        <f t="shared" si="34"/>
        <v>#REF!</v>
      </c>
      <c r="Q294" s="14">
        <f t="shared" si="35"/>
        <v>0</v>
      </c>
      <c r="R294" s="14">
        <f t="shared" si="36"/>
        <v>0</v>
      </c>
      <c r="S294" s="14">
        <f t="shared" si="37"/>
        <v>0</v>
      </c>
      <c r="T294" s="15" t="e">
        <f t="shared" si="38"/>
        <v>#REF!</v>
      </c>
    </row>
    <row r="295" spans="11:20">
      <c r="K295" s="16"/>
      <c r="L295" s="14" t="e">
        <f t="shared" si="39"/>
        <v>#REF!</v>
      </c>
      <c r="M295" s="14"/>
      <c r="N295" s="14" t="e">
        <f t="shared" si="33"/>
        <v>#REF!</v>
      </c>
      <c r="O295" s="14"/>
      <c r="P295" s="14" t="e">
        <f t="shared" si="34"/>
        <v>#REF!</v>
      </c>
      <c r="Q295" s="14">
        <f t="shared" si="35"/>
        <v>0</v>
      </c>
      <c r="R295" s="14">
        <f t="shared" si="36"/>
        <v>0</v>
      </c>
      <c r="S295" s="14">
        <f t="shared" si="37"/>
        <v>0</v>
      </c>
      <c r="T295" s="15" t="e">
        <f t="shared" si="38"/>
        <v>#REF!</v>
      </c>
    </row>
    <row r="296" spans="11:20">
      <c r="K296" s="16"/>
      <c r="L296" s="14" t="e">
        <f t="shared" si="39"/>
        <v>#REF!</v>
      </c>
      <c r="M296" s="14"/>
      <c r="N296" s="14" t="e">
        <f t="shared" si="33"/>
        <v>#REF!</v>
      </c>
      <c r="O296" s="14"/>
      <c r="P296" s="14" t="e">
        <f t="shared" si="34"/>
        <v>#REF!</v>
      </c>
      <c r="Q296" s="14">
        <f t="shared" si="35"/>
        <v>0</v>
      </c>
      <c r="R296" s="14">
        <f t="shared" si="36"/>
        <v>0</v>
      </c>
      <c r="S296" s="14">
        <f t="shared" si="37"/>
        <v>0</v>
      </c>
      <c r="T296" s="15" t="e">
        <f t="shared" si="38"/>
        <v>#REF!</v>
      </c>
    </row>
    <row r="297" spans="11:20">
      <c r="K297" s="16"/>
      <c r="L297" s="14" t="e">
        <f t="shared" si="39"/>
        <v>#REF!</v>
      </c>
      <c r="M297" s="14"/>
      <c r="N297" s="14" t="e">
        <f t="shared" si="33"/>
        <v>#REF!</v>
      </c>
      <c r="O297" s="14"/>
      <c r="P297" s="14" t="e">
        <f t="shared" si="34"/>
        <v>#REF!</v>
      </c>
      <c r="Q297" s="14">
        <f t="shared" si="35"/>
        <v>0</v>
      </c>
      <c r="R297" s="14">
        <f t="shared" si="36"/>
        <v>0</v>
      </c>
      <c r="S297" s="14">
        <f t="shared" si="37"/>
        <v>0</v>
      </c>
      <c r="T297" s="15" t="e">
        <f t="shared" si="38"/>
        <v>#REF!</v>
      </c>
    </row>
    <row r="298" spans="11:20">
      <c r="K298" s="16"/>
      <c r="L298" s="14" t="e">
        <f t="shared" si="39"/>
        <v>#REF!</v>
      </c>
      <c r="M298" s="14"/>
      <c r="N298" s="14" t="e">
        <f t="shared" si="33"/>
        <v>#REF!</v>
      </c>
      <c r="O298" s="14"/>
      <c r="P298" s="14" t="e">
        <f t="shared" si="34"/>
        <v>#REF!</v>
      </c>
      <c r="Q298" s="14">
        <f t="shared" si="35"/>
        <v>0</v>
      </c>
      <c r="R298" s="14">
        <f t="shared" si="36"/>
        <v>0</v>
      </c>
      <c r="S298" s="14">
        <f t="shared" si="37"/>
        <v>0</v>
      </c>
      <c r="T298" s="15" t="e">
        <f t="shared" si="38"/>
        <v>#REF!</v>
      </c>
    </row>
    <row r="299" spans="11:20">
      <c r="K299" s="16"/>
      <c r="L299" s="14" t="e">
        <f t="shared" si="39"/>
        <v>#REF!</v>
      </c>
      <c r="M299" s="14"/>
      <c r="N299" s="14" t="e">
        <f t="shared" si="33"/>
        <v>#REF!</v>
      </c>
      <c r="O299" s="14"/>
      <c r="P299" s="14" t="e">
        <f t="shared" si="34"/>
        <v>#REF!</v>
      </c>
      <c r="Q299" s="14">
        <f t="shared" si="35"/>
        <v>0</v>
      </c>
      <c r="R299" s="14">
        <f t="shared" si="36"/>
        <v>0</v>
      </c>
      <c r="S299" s="14">
        <f t="shared" si="37"/>
        <v>0</v>
      </c>
      <c r="T299" s="15" t="e">
        <f t="shared" si="38"/>
        <v>#REF!</v>
      </c>
    </row>
    <row r="300" spans="11:20">
      <c r="K300" s="16"/>
      <c r="L300" s="14" t="e">
        <f t="shared" si="39"/>
        <v>#REF!</v>
      </c>
      <c r="M300" s="14"/>
      <c r="N300" s="14" t="e">
        <f t="shared" si="33"/>
        <v>#REF!</v>
      </c>
      <c r="O300" s="14"/>
      <c r="P300" s="14" t="e">
        <f t="shared" si="34"/>
        <v>#REF!</v>
      </c>
      <c r="Q300" s="14">
        <f t="shared" si="35"/>
        <v>0</v>
      </c>
      <c r="R300" s="14">
        <f t="shared" si="36"/>
        <v>0</v>
      </c>
      <c r="S300" s="14">
        <f t="shared" si="37"/>
        <v>0</v>
      </c>
      <c r="T300" s="15" t="e">
        <f t="shared" si="38"/>
        <v>#REF!</v>
      </c>
    </row>
    <row r="301" spans="11:20">
      <c r="K301" s="16"/>
      <c r="L301" s="14" t="e">
        <f t="shared" si="39"/>
        <v>#REF!</v>
      </c>
      <c r="M301" s="14"/>
      <c r="N301" s="14" t="e">
        <f t="shared" si="33"/>
        <v>#REF!</v>
      </c>
      <c r="O301" s="14"/>
      <c r="P301" s="14" t="e">
        <f t="shared" si="34"/>
        <v>#REF!</v>
      </c>
      <c r="Q301" s="14">
        <f t="shared" si="35"/>
        <v>0</v>
      </c>
      <c r="R301" s="14">
        <f t="shared" si="36"/>
        <v>0</v>
      </c>
      <c r="S301" s="14">
        <f t="shared" si="37"/>
        <v>0</v>
      </c>
      <c r="T301" s="15" t="e">
        <f t="shared" si="38"/>
        <v>#REF!</v>
      </c>
    </row>
    <row r="302" spans="11:20">
      <c r="K302" s="16"/>
      <c r="L302" s="14" t="e">
        <f t="shared" si="39"/>
        <v>#REF!</v>
      </c>
      <c r="M302" s="14"/>
      <c r="N302" s="14" t="e">
        <f t="shared" si="33"/>
        <v>#REF!</v>
      </c>
      <c r="O302" s="14"/>
      <c r="P302" s="14" t="e">
        <f t="shared" si="34"/>
        <v>#REF!</v>
      </c>
      <c r="Q302" s="14">
        <f t="shared" si="35"/>
        <v>0</v>
      </c>
      <c r="R302" s="14">
        <f t="shared" si="36"/>
        <v>0</v>
      </c>
      <c r="S302" s="14">
        <f t="shared" si="37"/>
        <v>0</v>
      </c>
      <c r="T302" s="15" t="e">
        <f t="shared" si="38"/>
        <v>#REF!</v>
      </c>
    </row>
    <row r="303" spans="11:20">
      <c r="K303" s="16"/>
      <c r="L303" s="14" t="e">
        <f t="shared" si="39"/>
        <v>#REF!</v>
      </c>
      <c r="M303" s="14"/>
      <c r="N303" s="14" t="e">
        <f t="shared" si="33"/>
        <v>#REF!</v>
      </c>
      <c r="O303" s="14"/>
      <c r="P303" s="14" t="e">
        <f t="shared" si="34"/>
        <v>#REF!</v>
      </c>
      <c r="Q303" s="14">
        <f t="shared" si="35"/>
        <v>0</v>
      </c>
      <c r="R303" s="14">
        <f t="shared" si="36"/>
        <v>0</v>
      </c>
      <c r="S303" s="14">
        <f t="shared" si="37"/>
        <v>0</v>
      </c>
      <c r="T303" s="15" t="e">
        <f t="shared" si="38"/>
        <v>#REF!</v>
      </c>
    </row>
    <row r="304" spans="11:20">
      <c r="K304" s="16"/>
      <c r="L304" s="14" t="e">
        <f t="shared" si="39"/>
        <v>#REF!</v>
      </c>
      <c r="M304" s="14"/>
      <c r="N304" s="14" t="e">
        <f t="shared" si="33"/>
        <v>#REF!</v>
      </c>
      <c r="O304" s="14"/>
      <c r="P304" s="14" t="e">
        <f t="shared" si="34"/>
        <v>#REF!</v>
      </c>
      <c r="Q304" s="14">
        <f t="shared" si="35"/>
        <v>0</v>
      </c>
      <c r="R304" s="14">
        <f t="shared" si="36"/>
        <v>0</v>
      </c>
      <c r="S304" s="14">
        <f t="shared" si="37"/>
        <v>0</v>
      </c>
      <c r="T304" s="15" t="e">
        <f t="shared" si="38"/>
        <v>#REF!</v>
      </c>
    </row>
    <row r="305" spans="11:20">
      <c r="K305" s="16"/>
      <c r="L305" s="14" t="e">
        <f t="shared" si="39"/>
        <v>#REF!</v>
      </c>
      <c r="M305" s="14"/>
      <c r="N305" s="14" t="e">
        <f t="shared" si="33"/>
        <v>#REF!</v>
      </c>
      <c r="O305" s="14"/>
      <c r="P305" s="14" t="e">
        <f t="shared" si="34"/>
        <v>#REF!</v>
      </c>
      <c r="Q305" s="14">
        <f t="shared" si="35"/>
        <v>0</v>
      </c>
      <c r="R305" s="14">
        <f t="shared" si="36"/>
        <v>0</v>
      </c>
      <c r="S305" s="14">
        <f t="shared" si="37"/>
        <v>0</v>
      </c>
      <c r="T305" s="15" t="e">
        <f t="shared" si="38"/>
        <v>#REF!</v>
      </c>
    </row>
    <row r="306" spans="11:20">
      <c r="K306" s="16"/>
      <c r="L306" s="14" t="e">
        <f t="shared" si="39"/>
        <v>#REF!</v>
      </c>
      <c r="M306" s="14"/>
      <c r="N306" s="14" t="e">
        <f t="shared" si="33"/>
        <v>#REF!</v>
      </c>
      <c r="O306" s="14"/>
      <c r="P306" s="14" t="e">
        <f t="shared" si="34"/>
        <v>#REF!</v>
      </c>
      <c r="Q306" s="14">
        <f t="shared" si="35"/>
        <v>0</v>
      </c>
      <c r="R306" s="14">
        <f t="shared" si="36"/>
        <v>0</v>
      </c>
      <c r="S306" s="14">
        <f t="shared" si="37"/>
        <v>0</v>
      </c>
      <c r="T306" s="15" t="e">
        <f t="shared" si="38"/>
        <v>#REF!</v>
      </c>
    </row>
    <row r="307" spans="11:20">
      <c r="K307" s="16"/>
      <c r="L307" s="14" t="e">
        <f t="shared" si="39"/>
        <v>#REF!</v>
      </c>
      <c r="M307" s="14"/>
      <c r="N307" s="14" t="e">
        <f t="shared" si="33"/>
        <v>#REF!</v>
      </c>
      <c r="O307" s="14"/>
      <c r="P307" s="14" t="e">
        <f t="shared" si="34"/>
        <v>#REF!</v>
      </c>
      <c r="Q307" s="14">
        <f t="shared" si="35"/>
        <v>0</v>
      </c>
      <c r="R307" s="14">
        <f t="shared" si="36"/>
        <v>0</v>
      </c>
      <c r="S307" s="14">
        <f t="shared" si="37"/>
        <v>0</v>
      </c>
      <c r="T307" s="15" t="e">
        <f t="shared" si="38"/>
        <v>#REF!</v>
      </c>
    </row>
    <row r="308" spans="11:20">
      <c r="K308" s="16"/>
      <c r="L308" s="14" t="e">
        <f t="shared" si="39"/>
        <v>#REF!</v>
      </c>
      <c r="M308" s="14"/>
      <c r="N308" s="14" t="e">
        <f t="shared" si="33"/>
        <v>#REF!</v>
      </c>
      <c r="O308" s="14"/>
      <c r="P308" s="14" t="e">
        <f t="shared" si="34"/>
        <v>#REF!</v>
      </c>
      <c r="Q308" s="14">
        <f t="shared" si="35"/>
        <v>0</v>
      </c>
      <c r="R308" s="14">
        <f t="shared" si="36"/>
        <v>0</v>
      </c>
      <c r="S308" s="14">
        <f t="shared" si="37"/>
        <v>0</v>
      </c>
      <c r="T308" s="15" t="e">
        <f t="shared" si="38"/>
        <v>#REF!</v>
      </c>
    </row>
    <row r="309" spans="11:20">
      <c r="K309" s="16"/>
      <c r="L309" s="14" t="e">
        <f t="shared" si="39"/>
        <v>#REF!</v>
      </c>
      <c r="M309" s="14"/>
      <c r="N309" s="14" t="e">
        <f t="shared" si="33"/>
        <v>#REF!</v>
      </c>
      <c r="O309" s="14"/>
      <c r="P309" s="14" t="e">
        <f t="shared" si="34"/>
        <v>#REF!</v>
      </c>
      <c r="Q309" s="14">
        <f t="shared" si="35"/>
        <v>0</v>
      </c>
      <c r="R309" s="14">
        <f t="shared" si="36"/>
        <v>0</v>
      </c>
      <c r="S309" s="14">
        <f t="shared" si="37"/>
        <v>0</v>
      </c>
      <c r="T309" s="15" t="e">
        <f t="shared" si="38"/>
        <v>#REF!</v>
      </c>
    </row>
    <row r="310" spans="11:20">
      <c r="K310" s="16"/>
      <c r="L310" s="14" t="e">
        <f t="shared" si="39"/>
        <v>#REF!</v>
      </c>
      <c r="M310" s="14"/>
      <c r="N310" s="14" t="e">
        <f t="shared" si="33"/>
        <v>#REF!</v>
      </c>
      <c r="O310" s="14"/>
      <c r="P310" s="14" t="e">
        <f t="shared" si="34"/>
        <v>#REF!</v>
      </c>
      <c r="Q310" s="14">
        <f t="shared" si="35"/>
        <v>0</v>
      </c>
      <c r="R310" s="14">
        <f t="shared" si="36"/>
        <v>0</v>
      </c>
      <c r="S310" s="14">
        <f t="shared" si="37"/>
        <v>0</v>
      </c>
      <c r="T310" s="15" t="e">
        <f t="shared" si="38"/>
        <v>#REF!</v>
      </c>
    </row>
    <row r="311" spans="11:20">
      <c r="K311" s="16"/>
      <c r="L311" s="14" t="e">
        <f t="shared" si="39"/>
        <v>#REF!</v>
      </c>
      <c r="M311" s="14"/>
      <c r="N311" s="14" t="e">
        <f t="shared" si="33"/>
        <v>#REF!</v>
      </c>
      <c r="O311" s="14"/>
      <c r="P311" s="14" t="e">
        <f t="shared" si="34"/>
        <v>#REF!</v>
      </c>
      <c r="Q311" s="14">
        <f t="shared" si="35"/>
        <v>0</v>
      </c>
      <c r="R311" s="14">
        <f t="shared" si="36"/>
        <v>0</v>
      </c>
      <c r="S311" s="14">
        <f t="shared" si="37"/>
        <v>0</v>
      </c>
      <c r="T311" s="15" t="e">
        <f t="shared" si="38"/>
        <v>#REF!</v>
      </c>
    </row>
    <row r="312" spans="11:20">
      <c r="K312" s="16"/>
      <c r="L312" s="14" t="e">
        <f t="shared" si="39"/>
        <v>#REF!</v>
      </c>
      <c r="M312" s="14"/>
      <c r="N312" s="14" t="e">
        <f t="shared" si="33"/>
        <v>#REF!</v>
      </c>
      <c r="O312" s="14"/>
      <c r="P312" s="14" t="e">
        <f t="shared" si="34"/>
        <v>#REF!</v>
      </c>
      <c r="Q312" s="14">
        <f t="shared" si="35"/>
        <v>0</v>
      </c>
      <c r="R312" s="14">
        <f t="shared" si="36"/>
        <v>0</v>
      </c>
      <c r="S312" s="14">
        <f t="shared" si="37"/>
        <v>0</v>
      </c>
      <c r="T312" s="15" t="e">
        <f t="shared" si="38"/>
        <v>#REF!</v>
      </c>
    </row>
    <row r="313" spans="11:20">
      <c r="K313" s="16"/>
      <c r="L313" s="14" t="e">
        <f t="shared" si="39"/>
        <v>#REF!</v>
      </c>
      <c r="M313" s="14"/>
      <c r="N313" s="14" t="e">
        <f t="shared" si="33"/>
        <v>#REF!</v>
      </c>
      <c r="O313" s="14"/>
      <c r="P313" s="14" t="e">
        <f t="shared" si="34"/>
        <v>#REF!</v>
      </c>
      <c r="Q313" s="14">
        <f t="shared" si="35"/>
        <v>0</v>
      </c>
      <c r="R313" s="14">
        <f t="shared" si="36"/>
        <v>0</v>
      </c>
      <c r="S313" s="14">
        <f t="shared" si="37"/>
        <v>0</v>
      </c>
      <c r="T313" s="15" t="e">
        <f t="shared" si="38"/>
        <v>#REF!</v>
      </c>
    </row>
    <row r="314" spans="11:20">
      <c r="K314" s="16"/>
      <c r="L314" s="14" t="e">
        <f t="shared" si="39"/>
        <v>#REF!</v>
      </c>
      <c r="M314" s="14"/>
      <c r="N314" s="14" t="e">
        <f t="shared" si="33"/>
        <v>#REF!</v>
      </c>
      <c r="O314" s="14"/>
      <c r="P314" s="14" t="e">
        <f t="shared" si="34"/>
        <v>#REF!</v>
      </c>
      <c r="Q314" s="14">
        <f t="shared" si="35"/>
        <v>0</v>
      </c>
      <c r="R314" s="14">
        <f t="shared" si="36"/>
        <v>0</v>
      </c>
      <c r="S314" s="14">
        <f t="shared" si="37"/>
        <v>0</v>
      </c>
      <c r="T314" s="15" t="e">
        <f t="shared" si="38"/>
        <v>#REF!</v>
      </c>
    </row>
    <row r="315" spans="11:20">
      <c r="K315" s="16"/>
      <c r="L315" s="14" t="e">
        <f t="shared" si="39"/>
        <v>#REF!</v>
      </c>
      <c r="M315" s="14"/>
      <c r="N315" s="14" t="e">
        <f t="shared" si="33"/>
        <v>#REF!</v>
      </c>
      <c r="O315" s="14"/>
      <c r="P315" s="14" t="e">
        <f t="shared" si="34"/>
        <v>#REF!</v>
      </c>
      <c r="Q315" s="14">
        <f t="shared" si="35"/>
        <v>0</v>
      </c>
      <c r="R315" s="14">
        <f t="shared" si="36"/>
        <v>0</v>
      </c>
      <c r="S315" s="14">
        <f t="shared" si="37"/>
        <v>0</v>
      </c>
      <c r="T315" s="15" t="e">
        <f t="shared" si="38"/>
        <v>#REF!</v>
      </c>
    </row>
    <row r="316" spans="11:20">
      <c r="K316" s="16"/>
      <c r="L316" s="14" t="e">
        <f t="shared" si="39"/>
        <v>#REF!</v>
      </c>
      <c r="M316" s="14"/>
      <c r="N316" s="14" t="e">
        <f t="shared" si="33"/>
        <v>#REF!</v>
      </c>
      <c r="O316" s="14"/>
      <c r="P316" s="14" t="e">
        <f t="shared" si="34"/>
        <v>#REF!</v>
      </c>
      <c r="Q316" s="14">
        <f t="shared" si="35"/>
        <v>0</v>
      </c>
      <c r="R316" s="14">
        <f t="shared" si="36"/>
        <v>0</v>
      </c>
      <c r="S316" s="14">
        <f t="shared" si="37"/>
        <v>0</v>
      </c>
      <c r="T316" s="15" t="e">
        <f t="shared" si="38"/>
        <v>#REF!</v>
      </c>
    </row>
    <row r="317" spans="11:20">
      <c r="K317" s="16"/>
      <c r="L317" s="14" t="e">
        <f t="shared" si="39"/>
        <v>#REF!</v>
      </c>
      <c r="M317" s="14"/>
      <c r="N317" s="14" t="e">
        <f t="shared" si="33"/>
        <v>#REF!</v>
      </c>
      <c r="O317" s="14"/>
      <c r="P317" s="14" t="e">
        <f t="shared" si="34"/>
        <v>#REF!</v>
      </c>
      <c r="Q317" s="14">
        <f t="shared" si="35"/>
        <v>0</v>
      </c>
      <c r="R317" s="14">
        <f t="shared" si="36"/>
        <v>0</v>
      </c>
      <c r="S317" s="14">
        <f t="shared" si="37"/>
        <v>0</v>
      </c>
      <c r="T317" s="15" t="e">
        <f t="shared" si="38"/>
        <v>#REF!</v>
      </c>
    </row>
    <row r="318" spans="11:20">
      <c r="K318" s="16"/>
      <c r="L318" s="14" t="e">
        <f t="shared" si="39"/>
        <v>#REF!</v>
      </c>
      <c r="M318" s="14"/>
      <c r="N318" s="14" t="e">
        <f t="shared" si="33"/>
        <v>#REF!</v>
      </c>
      <c r="O318" s="14"/>
      <c r="P318" s="14" t="e">
        <f t="shared" si="34"/>
        <v>#REF!</v>
      </c>
      <c r="Q318" s="14">
        <f t="shared" si="35"/>
        <v>0</v>
      </c>
      <c r="R318" s="14">
        <f t="shared" si="36"/>
        <v>0</v>
      </c>
      <c r="S318" s="14">
        <f t="shared" si="37"/>
        <v>0</v>
      </c>
      <c r="T318" s="15" t="e">
        <f t="shared" si="38"/>
        <v>#REF!</v>
      </c>
    </row>
    <row r="319" spans="11:20">
      <c r="K319" s="16"/>
      <c r="L319" s="14" t="e">
        <f t="shared" si="39"/>
        <v>#REF!</v>
      </c>
      <c r="M319" s="14"/>
      <c r="N319" s="14" t="e">
        <f t="shared" si="33"/>
        <v>#REF!</v>
      </c>
      <c r="O319" s="14"/>
      <c r="P319" s="14" t="e">
        <f t="shared" si="34"/>
        <v>#REF!</v>
      </c>
      <c r="Q319" s="14">
        <f t="shared" si="35"/>
        <v>0</v>
      </c>
      <c r="R319" s="14">
        <f t="shared" si="36"/>
        <v>0</v>
      </c>
      <c r="S319" s="14">
        <f t="shared" si="37"/>
        <v>0</v>
      </c>
      <c r="T319" s="15" t="e">
        <f t="shared" si="38"/>
        <v>#REF!</v>
      </c>
    </row>
    <row r="320" spans="11:20">
      <c r="K320" s="16"/>
      <c r="L320" s="14" t="e">
        <f t="shared" si="39"/>
        <v>#REF!</v>
      </c>
      <c r="M320" s="14"/>
      <c r="N320" s="14" t="e">
        <f t="shared" si="33"/>
        <v>#REF!</v>
      </c>
      <c r="O320" s="14"/>
      <c r="P320" s="14" t="e">
        <f t="shared" si="34"/>
        <v>#REF!</v>
      </c>
      <c r="Q320" s="14">
        <f t="shared" si="35"/>
        <v>0</v>
      </c>
      <c r="R320" s="14">
        <f t="shared" si="36"/>
        <v>0</v>
      </c>
      <c r="S320" s="14">
        <f t="shared" si="37"/>
        <v>0</v>
      </c>
      <c r="T320" s="15" t="e">
        <f t="shared" si="38"/>
        <v>#REF!</v>
      </c>
    </row>
    <row r="321" spans="11:20">
      <c r="K321" s="16"/>
      <c r="L321" s="14" t="e">
        <f t="shared" si="39"/>
        <v>#REF!</v>
      </c>
      <c r="M321" s="14"/>
      <c r="N321" s="14" t="e">
        <f t="shared" si="33"/>
        <v>#REF!</v>
      </c>
      <c r="O321" s="14"/>
      <c r="P321" s="14" t="e">
        <f t="shared" si="34"/>
        <v>#REF!</v>
      </c>
      <c r="Q321" s="14">
        <f t="shared" si="35"/>
        <v>0</v>
      </c>
      <c r="R321" s="14">
        <f t="shared" si="36"/>
        <v>0</v>
      </c>
      <c r="S321" s="14">
        <f t="shared" si="37"/>
        <v>0</v>
      </c>
      <c r="T321" s="15" t="e">
        <f t="shared" si="38"/>
        <v>#REF!</v>
      </c>
    </row>
    <row r="322" spans="11:20">
      <c r="K322" s="16"/>
      <c r="L322" s="14" t="e">
        <f t="shared" si="39"/>
        <v>#REF!</v>
      </c>
      <c r="M322" s="14"/>
      <c r="N322" s="14" t="e">
        <f t="shared" si="33"/>
        <v>#REF!</v>
      </c>
      <c r="O322" s="14"/>
      <c r="P322" s="14" t="e">
        <f t="shared" si="34"/>
        <v>#REF!</v>
      </c>
      <c r="Q322" s="14">
        <f t="shared" si="35"/>
        <v>0</v>
      </c>
      <c r="R322" s="14">
        <f t="shared" si="36"/>
        <v>0</v>
      </c>
      <c r="S322" s="14">
        <f t="shared" si="37"/>
        <v>0</v>
      </c>
      <c r="T322" s="15" t="e">
        <f t="shared" si="38"/>
        <v>#REF!</v>
      </c>
    </row>
    <row r="323" spans="11:20">
      <c r="K323" s="16"/>
      <c r="L323" s="14" t="e">
        <f t="shared" si="39"/>
        <v>#REF!</v>
      </c>
      <c r="M323" s="14"/>
      <c r="N323" s="14" t="e">
        <f t="shared" si="33"/>
        <v>#REF!</v>
      </c>
      <c r="O323" s="14"/>
      <c r="P323" s="14" t="e">
        <f t="shared" si="34"/>
        <v>#REF!</v>
      </c>
      <c r="Q323" s="14">
        <f t="shared" si="35"/>
        <v>0</v>
      </c>
      <c r="R323" s="14">
        <f t="shared" si="36"/>
        <v>0</v>
      </c>
      <c r="S323" s="14">
        <f t="shared" si="37"/>
        <v>0</v>
      </c>
      <c r="T323" s="15" t="e">
        <f t="shared" si="38"/>
        <v>#REF!</v>
      </c>
    </row>
    <row r="324" spans="11:20">
      <c r="K324" s="16"/>
      <c r="L324" s="14" t="e">
        <f t="shared" si="39"/>
        <v>#REF!</v>
      </c>
      <c r="M324" s="14"/>
      <c r="N324" s="14" t="e">
        <f t="shared" si="33"/>
        <v>#REF!</v>
      </c>
      <c r="O324" s="14"/>
      <c r="P324" s="14" t="e">
        <f t="shared" si="34"/>
        <v>#REF!</v>
      </c>
      <c r="Q324" s="14">
        <f t="shared" si="35"/>
        <v>0</v>
      </c>
      <c r="R324" s="14">
        <f t="shared" si="36"/>
        <v>0</v>
      </c>
      <c r="S324" s="14">
        <f t="shared" si="37"/>
        <v>0</v>
      </c>
      <c r="T324" s="15" t="e">
        <f t="shared" si="38"/>
        <v>#REF!</v>
      </c>
    </row>
    <row r="325" spans="11:20">
      <c r="K325" s="16"/>
      <c r="L325" s="14" t="e">
        <f t="shared" si="39"/>
        <v>#REF!</v>
      </c>
      <c r="M325" s="14"/>
      <c r="N325" s="14" t="e">
        <f t="shared" ref="N325:N388" si="40">M325+M325*$U$1</f>
        <v>#REF!</v>
      </c>
      <c r="O325" s="14"/>
      <c r="P325" s="14" t="e">
        <f t="shared" ref="P325:P388" si="41">O325+O325*$U$1</f>
        <v>#REF!</v>
      </c>
      <c r="Q325" s="14">
        <f t="shared" ref="Q325:Q388" si="42">$F325*K325</f>
        <v>0</v>
      </c>
      <c r="R325" s="14">
        <f t="shared" ref="R325:R388" si="43">$F325*M325</f>
        <v>0</v>
      </c>
      <c r="S325" s="14">
        <f t="shared" ref="S325:S388" si="44">$F325*O325</f>
        <v>0</v>
      </c>
      <c r="T325" s="15" t="e">
        <f t="shared" ref="T325:T388" si="45">(Q325+R325+S325)+(Q325+R325+S325)*$U$1</f>
        <v>#REF!</v>
      </c>
    </row>
    <row r="326" spans="11:20">
      <c r="K326" s="16"/>
      <c r="L326" s="14" t="e">
        <f t="shared" si="39"/>
        <v>#REF!</v>
      </c>
      <c r="M326" s="14"/>
      <c r="N326" s="14" t="e">
        <f t="shared" si="40"/>
        <v>#REF!</v>
      </c>
      <c r="O326" s="14"/>
      <c r="P326" s="14" t="e">
        <f t="shared" si="41"/>
        <v>#REF!</v>
      </c>
      <c r="Q326" s="14">
        <f t="shared" si="42"/>
        <v>0</v>
      </c>
      <c r="R326" s="14">
        <f t="shared" si="43"/>
        <v>0</v>
      </c>
      <c r="S326" s="14">
        <f t="shared" si="44"/>
        <v>0</v>
      </c>
      <c r="T326" s="15" t="e">
        <f t="shared" si="45"/>
        <v>#REF!</v>
      </c>
    </row>
    <row r="327" spans="11:20">
      <c r="K327" s="16"/>
      <c r="L327" s="14" t="e">
        <f t="shared" si="39"/>
        <v>#REF!</v>
      </c>
      <c r="M327" s="14"/>
      <c r="N327" s="14" t="e">
        <f t="shared" si="40"/>
        <v>#REF!</v>
      </c>
      <c r="O327" s="14"/>
      <c r="P327" s="14" t="e">
        <f t="shared" si="41"/>
        <v>#REF!</v>
      </c>
      <c r="Q327" s="14">
        <f t="shared" si="42"/>
        <v>0</v>
      </c>
      <c r="R327" s="14">
        <f t="shared" si="43"/>
        <v>0</v>
      </c>
      <c r="S327" s="14">
        <f t="shared" si="44"/>
        <v>0</v>
      </c>
      <c r="T327" s="15" t="e">
        <f t="shared" si="45"/>
        <v>#REF!</v>
      </c>
    </row>
    <row r="328" spans="11:20">
      <c r="K328" s="16"/>
      <c r="L328" s="14" t="e">
        <f t="shared" ref="L328:L391" si="46">K328+K328*$U$1</f>
        <v>#REF!</v>
      </c>
      <c r="M328" s="14"/>
      <c r="N328" s="14" t="e">
        <f t="shared" si="40"/>
        <v>#REF!</v>
      </c>
      <c r="O328" s="14"/>
      <c r="P328" s="14" t="e">
        <f t="shared" si="41"/>
        <v>#REF!</v>
      </c>
      <c r="Q328" s="14">
        <f t="shared" si="42"/>
        <v>0</v>
      </c>
      <c r="R328" s="14">
        <f t="shared" si="43"/>
        <v>0</v>
      </c>
      <c r="S328" s="14">
        <f t="shared" si="44"/>
        <v>0</v>
      </c>
      <c r="T328" s="15" t="e">
        <f t="shared" si="45"/>
        <v>#REF!</v>
      </c>
    </row>
    <row r="329" spans="11:20">
      <c r="K329" s="16"/>
      <c r="L329" s="14" t="e">
        <f t="shared" si="46"/>
        <v>#REF!</v>
      </c>
      <c r="M329" s="14"/>
      <c r="N329" s="14" t="e">
        <f t="shared" si="40"/>
        <v>#REF!</v>
      </c>
      <c r="O329" s="14"/>
      <c r="P329" s="14" t="e">
        <f t="shared" si="41"/>
        <v>#REF!</v>
      </c>
      <c r="Q329" s="14">
        <f t="shared" si="42"/>
        <v>0</v>
      </c>
      <c r="R329" s="14">
        <f t="shared" si="43"/>
        <v>0</v>
      </c>
      <c r="S329" s="14">
        <f t="shared" si="44"/>
        <v>0</v>
      </c>
      <c r="T329" s="15" t="e">
        <f t="shared" si="45"/>
        <v>#REF!</v>
      </c>
    </row>
    <row r="330" spans="11:20">
      <c r="K330" s="16"/>
      <c r="L330" s="14" t="e">
        <f t="shared" si="46"/>
        <v>#REF!</v>
      </c>
      <c r="M330" s="14"/>
      <c r="N330" s="14" t="e">
        <f t="shared" si="40"/>
        <v>#REF!</v>
      </c>
      <c r="O330" s="14"/>
      <c r="P330" s="14" t="e">
        <f t="shared" si="41"/>
        <v>#REF!</v>
      </c>
      <c r="Q330" s="14">
        <f t="shared" si="42"/>
        <v>0</v>
      </c>
      <c r="R330" s="14">
        <f t="shared" si="43"/>
        <v>0</v>
      </c>
      <c r="S330" s="14">
        <f t="shared" si="44"/>
        <v>0</v>
      </c>
      <c r="T330" s="15" t="e">
        <f t="shared" si="45"/>
        <v>#REF!</v>
      </c>
    </row>
    <row r="331" spans="11:20">
      <c r="K331" s="16"/>
      <c r="L331" s="14" t="e">
        <f t="shared" si="46"/>
        <v>#REF!</v>
      </c>
      <c r="M331" s="14"/>
      <c r="N331" s="14" t="e">
        <f t="shared" si="40"/>
        <v>#REF!</v>
      </c>
      <c r="O331" s="14"/>
      <c r="P331" s="14" t="e">
        <f t="shared" si="41"/>
        <v>#REF!</v>
      </c>
      <c r="Q331" s="14">
        <f t="shared" si="42"/>
        <v>0</v>
      </c>
      <c r="R331" s="14">
        <f t="shared" si="43"/>
        <v>0</v>
      </c>
      <c r="S331" s="14">
        <f t="shared" si="44"/>
        <v>0</v>
      </c>
      <c r="T331" s="15" t="e">
        <f t="shared" si="45"/>
        <v>#REF!</v>
      </c>
    </row>
    <row r="332" spans="11:20">
      <c r="K332" s="16"/>
      <c r="L332" s="14" t="e">
        <f t="shared" si="46"/>
        <v>#REF!</v>
      </c>
      <c r="M332" s="14"/>
      <c r="N332" s="14" t="e">
        <f t="shared" si="40"/>
        <v>#REF!</v>
      </c>
      <c r="O332" s="14"/>
      <c r="P332" s="14" t="e">
        <f t="shared" si="41"/>
        <v>#REF!</v>
      </c>
      <c r="Q332" s="14">
        <f t="shared" si="42"/>
        <v>0</v>
      </c>
      <c r="R332" s="14">
        <f t="shared" si="43"/>
        <v>0</v>
      </c>
      <c r="S332" s="14">
        <f t="shared" si="44"/>
        <v>0</v>
      </c>
      <c r="T332" s="15" t="e">
        <f t="shared" si="45"/>
        <v>#REF!</v>
      </c>
    </row>
    <row r="333" spans="11:20">
      <c r="K333" s="16"/>
      <c r="L333" s="14" t="e">
        <f t="shared" si="46"/>
        <v>#REF!</v>
      </c>
      <c r="M333" s="14"/>
      <c r="N333" s="14" t="e">
        <f t="shared" si="40"/>
        <v>#REF!</v>
      </c>
      <c r="O333" s="14"/>
      <c r="P333" s="14" t="e">
        <f t="shared" si="41"/>
        <v>#REF!</v>
      </c>
      <c r="Q333" s="14">
        <f t="shared" si="42"/>
        <v>0</v>
      </c>
      <c r="R333" s="14">
        <f t="shared" si="43"/>
        <v>0</v>
      </c>
      <c r="S333" s="14">
        <f t="shared" si="44"/>
        <v>0</v>
      </c>
      <c r="T333" s="15" t="e">
        <f t="shared" si="45"/>
        <v>#REF!</v>
      </c>
    </row>
    <row r="334" spans="11:20">
      <c r="K334" s="16"/>
      <c r="L334" s="14" t="e">
        <f t="shared" si="46"/>
        <v>#REF!</v>
      </c>
      <c r="M334" s="14"/>
      <c r="N334" s="14" t="e">
        <f t="shared" si="40"/>
        <v>#REF!</v>
      </c>
      <c r="O334" s="14"/>
      <c r="P334" s="14" t="e">
        <f t="shared" si="41"/>
        <v>#REF!</v>
      </c>
      <c r="Q334" s="14">
        <f t="shared" si="42"/>
        <v>0</v>
      </c>
      <c r="R334" s="14">
        <f t="shared" si="43"/>
        <v>0</v>
      </c>
      <c r="S334" s="14">
        <f t="shared" si="44"/>
        <v>0</v>
      </c>
      <c r="T334" s="15" t="e">
        <f t="shared" si="45"/>
        <v>#REF!</v>
      </c>
    </row>
    <row r="335" spans="11:20">
      <c r="K335" s="16"/>
      <c r="L335" s="14" t="e">
        <f t="shared" si="46"/>
        <v>#REF!</v>
      </c>
      <c r="M335" s="14"/>
      <c r="N335" s="14" t="e">
        <f t="shared" si="40"/>
        <v>#REF!</v>
      </c>
      <c r="O335" s="14"/>
      <c r="P335" s="14" t="e">
        <f t="shared" si="41"/>
        <v>#REF!</v>
      </c>
      <c r="Q335" s="14">
        <f t="shared" si="42"/>
        <v>0</v>
      </c>
      <c r="R335" s="14">
        <f t="shared" si="43"/>
        <v>0</v>
      </c>
      <c r="S335" s="14">
        <f t="shared" si="44"/>
        <v>0</v>
      </c>
      <c r="T335" s="15" t="e">
        <f t="shared" si="45"/>
        <v>#REF!</v>
      </c>
    </row>
    <row r="336" spans="11:20">
      <c r="K336" s="16"/>
      <c r="L336" s="14" t="e">
        <f t="shared" si="46"/>
        <v>#REF!</v>
      </c>
      <c r="M336" s="14"/>
      <c r="N336" s="14" t="e">
        <f t="shared" si="40"/>
        <v>#REF!</v>
      </c>
      <c r="O336" s="14"/>
      <c r="P336" s="14" t="e">
        <f t="shared" si="41"/>
        <v>#REF!</v>
      </c>
      <c r="Q336" s="14">
        <f t="shared" si="42"/>
        <v>0</v>
      </c>
      <c r="R336" s="14">
        <f t="shared" si="43"/>
        <v>0</v>
      </c>
      <c r="S336" s="14">
        <f t="shared" si="44"/>
        <v>0</v>
      </c>
      <c r="T336" s="15" t="e">
        <f t="shared" si="45"/>
        <v>#REF!</v>
      </c>
    </row>
    <row r="337" spans="11:20">
      <c r="K337" s="16"/>
      <c r="L337" s="14" t="e">
        <f t="shared" si="46"/>
        <v>#REF!</v>
      </c>
      <c r="M337" s="14"/>
      <c r="N337" s="14" t="e">
        <f t="shared" si="40"/>
        <v>#REF!</v>
      </c>
      <c r="O337" s="14"/>
      <c r="P337" s="14" t="e">
        <f t="shared" si="41"/>
        <v>#REF!</v>
      </c>
      <c r="Q337" s="14">
        <f t="shared" si="42"/>
        <v>0</v>
      </c>
      <c r="R337" s="14">
        <f t="shared" si="43"/>
        <v>0</v>
      </c>
      <c r="S337" s="14">
        <f t="shared" si="44"/>
        <v>0</v>
      </c>
      <c r="T337" s="15" t="e">
        <f t="shared" si="45"/>
        <v>#REF!</v>
      </c>
    </row>
    <row r="338" spans="11:20">
      <c r="K338" s="16"/>
      <c r="L338" s="14" t="e">
        <f t="shared" si="46"/>
        <v>#REF!</v>
      </c>
      <c r="M338" s="14"/>
      <c r="N338" s="14" t="e">
        <f t="shared" si="40"/>
        <v>#REF!</v>
      </c>
      <c r="O338" s="14"/>
      <c r="P338" s="14" t="e">
        <f t="shared" si="41"/>
        <v>#REF!</v>
      </c>
      <c r="Q338" s="14">
        <f t="shared" si="42"/>
        <v>0</v>
      </c>
      <c r="R338" s="14">
        <f t="shared" si="43"/>
        <v>0</v>
      </c>
      <c r="S338" s="14">
        <f t="shared" si="44"/>
        <v>0</v>
      </c>
      <c r="T338" s="15" t="e">
        <f t="shared" si="45"/>
        <v>#REF!</v>
      </c>
    </row>
    <row r="339" spans="11:20">
      <c r="K339" s="16"/>
      <c r="L339" s="14" t="e">
        <f t="shared" si="46"/>
        <v>#REF!</v>
      </c>
      <c r="M339" s="14"/>
      <c r="N339" s="14" t="e">
        <f t="shared" si="40"/>
        <v>#REF!</v>
      </c>
      <c r="O339" s="14"/>
      <c r="P339" s="14" t="e">
        <f t="shared" si="41"/>
        <v>#REF!</v>
      </c>
      <c r="Q339" s="14">
        <f t="shared" si="42"/>
        <v>0</v>
      </c>
      <c r="R339" s="14">
        <f t="shared" si="43"/>
        <v>0</v>
      </c>
      <c r="S339" s="14">
        <f t="shared" si="44"/>
        <v>0</v>
      </c>
      <c r="T339" s="15" t="e">
        <f t="shared" si="45"/>
        <v>#REF!</v>
      </c>
    </row>
    <row r="340" spans="11:20">
      <c r="K340" s="16"/>
      <c r="L340" s="14" t="e">
        <f t="shared" si="46"/>
        <v>#REF!</v>
      </c>
      <c r="M340" s="14"/>
      <c r="N340" s="14" t="e">
        <f t="shared" si="40"/>
        <v>#REF!</v>
      </c>
      <c r="O340" s="14"/>
      <c r="P340" s="14" t="e">
        <f t="shared" si="41"/>
        <v>#REF!</v>
      </c>
      <c r="Q340" s="14">
        <f t="shared" si="42"/>
        <v>0</v>
      </c>
      <c r="R340" s="14">
        <f t="shared" si="43"/>
        <v>0</v>
      </c>
      <c r="S340" s="14">
        <f t="shared" si="44"/>
        <v>0</v>
      </c>
      <c r="T340" s="15" t="e">
        <f t="shared" si="45"/>
        <v>#REF!</v>
      </c>
    </row>
    <row r="341" spans="11:20">
      <c r="K341" s="16"/>
      <c r="L341" s="14" t="e">
        <f t="shared" si="46"/>
        <v>#REF!</v>
      </c>
      <c r="M341" s="14"/>
      <c r="N341" s="14" t="e">
        <f t="shared" si="40"/>
        <v>#REF!</v>
      </c>
      <c r="O341" s="14"/>
      <c r="P341" s="14" t="e">
        <f t="shared" si="41"/>
        <v>#REF!</v>
      </c>
      <c r="Q341" s="14">
        <f t="shared" si="42"/>
        <v>0</v>
      </c>
      <c r="R341" s="14">
        <f t="shared" si="43"/>
        <v>0</v>
      </c>
      <c r="S341" s="14">
        <f t="shared" si="44"/>
        <v>0</v>
      </c>
      <c r="T341" s="15" t="e">
        <f t="shared" si="45"/>
        <v>#REF!</v>
      </c>
    </row>
    <row r="342" spans="11:20">
      <c r="K342" s="16"/>
      <c r="L342" s="14" t="e">
        <f t="shared" si="46"/>
        <v>#REF!</v>
      </c>
      <c r="M342" s="14"/>
      <c r="N342" s="14" t="e">
        <f t="shared" si="40"/>
        <v>#REF!</v>
      </c>
      <c r="O342" s="14"/>
      <c r="P342" s="14" t="e">
        <f t="shared" si="41"/>
        <v>#REF!</v>
      </c>
      <c r="Q342" s="14">
        <f t="shared" si="42"/>
        <v>0</v>
      </c>
      <c r="R342" s="14">
        <f t="shared" si="43"/>
        <v>0</v>
      </c>
      <c r="S342" s="14">
        <f t="shared" si="44"/>
        <v>0</v>
      </c>
      <c r="T342" s="15" t="e">
        <f t="shared" si="45"/>
        <v>#REF!</v>
      </c>
    </row>
    <row r="343" spans="11:20">
      <c r="K343" s="16"/>
      <c r="L343" s="14" t="e">
        <f t="shared" si="46"/>
        <v>#REF!</v>
      </c>
      <c r="M343" s="14"/>
      <c r="N343" s="14" t="e">
        <f t="shared" si="40"/>
        <v>#REF!</v>
      </c>
      <c r="O343" s="14"/>
      <c r="P343" s="14" t="e">
        <f t="shared" si="41"/>
        <v>#REF!</v>
      </c>
      <c r="Q343" s="14">
        <f t="shared" si="42"/>
        <v>0</v>
      </c>
      <c r="R343" s="14">
        <f t="shared" si="43"/>
        <v>0</v>
      </c>
      <c r="S343" s="14">
        <f t="shared" si="44"/>
        <v>0</v>
      </c>
      <c r="T343" s="15" t="e">
        <f t="shared" si="45"/>
        <v>#REF!</v>
      </c>
    </row>
    <row r="344" spans="11:20">
      <c r="K344" s="16"/>
      <c r="L344" s="14" t="e">
        <f t="shared" si="46"/>
        <v>#REF!</v>
      </c>
      <c r="M344" s="14"/>
      <c r="N344" s="14" t="e">
        <f t="shared" si="40"/>
        <v>#REF!</v>
      </c>
      <c r="O344" s="14"/>
      <c r="P344" s="14" t="e">
        <f t="shared" si="41"/>
        <v>#REF!</v>
      </c>
      <c r="Q344" s="14">
        <f t="shared" si="42"/>
        <v>0</v>
      </c>
      <c r="R344" s="14">
        <f t="shared" si="43"/>
        <v>0</v>
      </c>
      <c r="S344" s="14">
        <f t="shared" si="44"/>
        <v>0</v>
      </c>
      <c r="T344" s="15" t="e">
        <f t="shared" si="45"/>
        <v>#REF!</v>
      </c>
    </row>
    <row r="345" spans="11:20">
      <c r="K345" s="16"/>
      <c r="L345" s="14" t="e">
        <f t="shared" si="46"/>
        <v>#REF!</v>
      </c>
      <c r="M345" s="14"/>
      <c r="N345" s="14" t="e">
        <f t="shared" si="40"/>
        <v>#REF!</v>
      </c>
      <c r="O345" s="14"/>
      <c r="P345" s="14" t="e">
        <f t="shared" si="41"/>
        <v>#REF!</v>
      </c>
      <c r="Q345" s="14">
        <f t="shared" si="42"/>
        <v>0</v>
      </c>
      <c r="R345" s="14">
        <f t="shared" si="43"/>
        <v>0</v>
      </c>
      <c r="S345" s="14">
        <f t="shared" si="44"/>
        <v>0</v>
      </c>
      <c r="T345" s="15" t="e">
        <f t="shared" si="45"/>
        <v>#REF!</v>
      </c>
    </row>
    <row r="346" spans="11:20">
      <c r="K346" s="16"/>
      <c r="L346" s="14" t="e">
        <f t="shared" si="46"/>
        <v>#REF!</v>
      </c>
      <c r="M346" s="14"/>
      <c r="N346" s="14" t="e">
        <f t="shared" si="40"/>
        <v>#REF!</v>
      </c>
      <c r="O346" s="14"/>
      <c r="P346" s="14" t="e">
        <f t="shared" si="41"/>
        <v>#REF!</v>
      </c>
      <c r="Q346" s="14">
        <f t="shared" si="42"/>
        <v>0</v>
      </c>
      <c r="R346" s="14">
        <f t="shared" si="43"/>
        <v>0</v>
      </c>
      <c r="S346" s="14">
        <f t="shared" si="44"/>
        <v>0</v>
      </c>
      <c r="T346" s="15" t="e">
        <f t="shared" si="45"/>
        <v>#REF!</v>
      </c>
    </row>
    <row r="347" spans="11:20">
      <c r="K347" s="16"/>
      <c r="L347" s="14" t="e">
        <f t="shared" si="46"/>
        <v>#REF!</v>
      </c>
      <c r="M347" s="14"/>
      <c r="N347" s="14" t="e">
        <f t="shared" si="40"/>
        <v>#REF!</v>
      </c>
      <c r="O347" s="14"/>
      <c r="P347" s="14" t="e">
        <f t="shared" si="41"/>
        <v>#REF!</v>
      </c>
      <c r="Q347" s="14">
        <f t="shared" si="42"/>
        <v>0</v>
      </c>
      <c r="R347" s="14">
        <f t="shared" si="43"/>
        <v>0</v>
      </c>
      <c r="S347" s="14">
        <f t="shared" si="44"/>
        <v>0</v>
      </c>
      <c r="T347" s="15" t="e">
        <f t="shared" si="45"/>
        <v>#REF!</v>
      </c>
    </row>
    <row r="348" spans="11:20">
      <c r="K348" s="16"/>
      <c r="L348" s="14" t="e">
        <f t="shared" si="46"/>
        <v>#REF!</v>
      </c>
      <c r="M348" s="14"/>
      <c r="N348" s="14" t="e">
        <f t="shared" si="40"/>
        <v>#REF!</v>
      </c>
      <c r="O348" s="14"/>
      <c r="P348" s="14" t="e">
        <f t="shared" si="41"/>
        <v>#REF!</v>
      </c>
      <c r="Q348" s="14">
        <f t="shared" si="42"/>
        <v>0</v>
      </c>
      <c r="R348" s="14">
        <f t="shared" si="43"/>
        <v>0</v>
      </c>
      <c r="S348" s="14">
        <f t="shared" si="44"/>
        <v>0</v>
      </c>
      <c r="T348" s="15" t="e">
        <f t="shared" si="45"/>
        <v>#REF!</v>
      </c>
    </row>
    <row r="349" spans="11:20">
      <c r="K349" s="16"/>
      <c r="L349" s="14" t="e">
        <f t="shared" si="46"/>
        <v>#REF!</v>
      </c>
      <c r="M349" s="14"/>
      <c r="N349" s="14" t="e">
        <f t="shared" si="40"/>
        <v>#REF!</v>
      </c>
      <c r="O349" s="14"/>
      <c r="P349" s="14" t="e">
        <f t="shared" si="41"/>
        <v>#REF!</v>
      </c>
      <c r="Q349" s="14">
        <f t="shared" si="42"/>
        <v>0</v>
      </c>
      <c r="R349" s="14">
        <f t="shared" si="43"/>
        <v>0</v>
      </c>
      <c r="S349" s="14">
        <f t="shared" si="44"/>
        <v>0</v>
      </c>
      <c r="T349" s="15" t="e">
        <f t="shared" si="45"/>
        <v>#REF!</v>
      </c>
    </row>
    <row r="350" spans="11:20">
      <c r="K350" s="16"/>
      <c r="L350" s="14" t="e">
        <f t="shared" si="46"/>
        <v>#REF!</v>
      </c>
      <c r="M350" s="14"/>
      <c r="N350" s="14" t="e">
        <f t="shared" si="40"/>
        <v>#REF!</v>
      </c>
      <c r="O350" s="14"/>
      <c r="P350" s="14" t="e">
        <f t="shared" si="41"/>
        <v>#REF!</v>
      </c>
      <c r="Q350" s="14">
        <f t="shared" si="42"/>
        <v>0</v>
      </c>
      <c r="R350" s="14">
        <f t="shared" si="43"/>
        <v>0</v>
      </c>
      <c r="S350" s="14">
        <f t="shared" si="44"/>
        <v>0</v>
      </c>
      <c r="T350" s="15" t="e">
        <f t="shared" si="45"/>
        <v>#REF!</v>
      </c>
    </row>
    <row r="351" spans="11:20">
      <c r="K351" s="16"/>
      <c r="L351" s="14" t="e">
        <f t="shared" si="46"/>
        <v>#REF!</v>
      </c>
      <c r="M351" s="14"/>
      <c r="N351" s="14" t="e">
        <f t="shared" si="40"/>
        <v>#REF!</v>
      </c>
      <c r="O351" s="14"/>
      <c r="P351" s="14" t="e">
        <f t="shared" si="41"/>
        <v>#REF!</v>
      </c>
      <c r="Q351" s="14">
        <f t="shared" si="42"/>
        <v>0</v>
      </c>
      <c r="R351" s="14">
        <f t="shared" si="43"/>
        <v>0</v>
      </c>
      <c r="S351" s="14">
        <f t="shared" si="44"/>
        <v>0</v>
      </c>
      <c r="T351" s="15" t="e">
        <f t="shared" si="45"/>
        <v>#REF!</v>
      </c>
    </row>
    <row r="352" spans="11:20">
      <c r="K352" s="16"/>
      <c r="L352" s="14" t="e">
        <f t="shared" si="46"/>
        <v>#REF!</v>
      </c>
      <c r="M352" s="14"/>
      <c r="N352" s="14" t="e">
        <f t="shared" si="40"/>
        <v>#REF!</v>
      </c>
      <c r="O352" s="14"/>
      <c r="P352" s="14" t="e">
        <f t="shared" si="41"/>
        <v>#REF!</v>
      </c>
      <c r="Q352" s="14">
        <f t="shared" si="42"/>
        <v>0</v>
      </c>
      <c r="R352" s="14">
        <f t="shared" si="43"/>
        <v>0</v>
      </c>
      <c r="S352" s="14">
        <f t="shared" si="44"/>
        <v>0</v>
      </c>
      <c r="T352" s="15" t="e">
        <f t="shared" si="45"/>
        <v>#REF!</v>
      </c>
    </row>
    <row r="353" spans="11:20">
      <c r="K353" s="16"/>
      <c r="L353" s="14" t="e">
        <f t="shared" si="46"/>
        <v>#REF!</v>
      </c>
      <c r="M353" s="14"/>
      <c r="N353" s="14" t="e">
        <f t="shared" si="40"/>
        <v>#REF!</v>
      </c>
      <c r="O353" s="14"/>
      <c r="P353" s="14" t="e">
        <f t="shared" si="41"/>
        <v>#REF!</v>
      </c>
      <c r="Q353" s="14">
        <f t="shared" si="42"/>
        <v>0</v>
      </c>
      <c r="R353" s="14">
        <f t="shared" si="43"/>
        <v>0</v>
      </c>
      <c r="S353" s="14">
        <f t="shared" si="44"/>
        <v>0</v>
      </c>
      <c r="T353" s="15" t="e">
        <f t="shared" si="45"/>
        <v>#REF!</v>
      </c>
    </row>
    <row r="354" spans="11:20">
      <c r="K354" s="16"/>
      <c r="L354" s="14" t="e">
        <f t="shared" si="46"/>
        <v>#REF!</v>
      </c>
      <c r="M354" s="14"/>
      <c r="N354" s="14" t="e">
        <f t="shared" si="40"/>
        <v>#REF!</v>
      </c>
      <c r="O354" s="14"/>
      <c r="P354" s="14" t="e">
        <f t="shared" si="41"/>
        <v>#REF!</v>
      </c>
      <c r="Q354" s="14">
        <f t="shared" si="42"/>
        <v>0</v>
      </c>
      <c r="R354" s="14">
        <f t="shared" si="43"/>
        <v>0</v>
      </c>
      <c r="S354" s="14">
        <f t="shared" si="44"/>
        <v>0</v>
      </c>
      <c r="T354" s="15" t="e">
        <f t="shared" si="45"/>
        <v>#REF!</v>
      </c>
    </row>
    <row r="355" spans="11:20">
      <c r="K355" s="16"/>
      <c r="L355" s="14" t="e">
        <f t="shared" si="46"/>
        <v>#REF!</v>
      </c>
      <c r="M355" s="14"/>
      <c r="N355" s="14" t="e">
        <f t="shared" si="40"/>
        <v>#REF!</v>
      </c>
      <c r="O355" s="14"/>
      <c r="P355" s="14" t="e">
        <f t="shared" si="41"/>
        <v>#REF!</v>
      </c>
      <c r="Q355" s="14">
        <f t="shared" si="42"/>
        <v>0</v>
      </c>
      <c r="R355" s="14">
        <f t="shared" si="43"/>
        <v>0</v>
      </c>
      <c r="S355" s="14">
        <f t="shared" si="44"/>
        <v>0</v>
      </c>
      <c r="T355" s="15" t="e">
        <f t="shared" si="45"/>
        <v>#REF!</v>
      </c>
    </row>
    <row r="356" spans="11:20">
      <c r="K356" s="16"/>
      <c r="L356" s="14" t="e">
        <f t="shared" si="46"/>
        <v>#REF!</v>
      </c>
      <c r="M356" s="14"/>
      <c r="N356" s="14" t="e">
        <f t="shared" si="40"/>
        <v>#REF!</v>
      </c>
      <c r="O356" s="14"/>
      <c r="P356" s="14" t="e">
        <f t="shared" si="41"/>
        <v>#REF!</v>
      </c>
      <c r="Q356" s="14">
        <f t="shared" si="42"/>
        <v>0</v>
      </c>
      <c r="R356" s="14">
        <f t="shared" si="43"/>
        <v>0</v>
      </c>
      <c r="S356" s="14">
        <f t="shared" si="44"/>
        <v>0</v>
      </c>
      <c r="T356" s="15" t="e">
        <f t="shared" si="45"/>
        <v>#REF!</v>
      </c>
    </row>
    <row r="357" spans="11:20">
      <c r="K357" s="16"/>
      <c r="L357" s="14" t="e">
        <f t="shared" si="46"/>
        <v>#REF!</v>
      </c>
      <c r="M357" s="14"/>
      <c r="N357" s="14" t="e">
        <f t="shared" si="40"/>
        <v>#REF!</v>
      </c>
      <c r="O357" s="14"/>
      <c r="P357" s="14" t="e">
        <f t="shared" si="41"/>
        <v>#REF!</v>
      </c>
      <c r="Q357" s="14">
        <f t="shared" si="42"/>
        <v>0</v>
      </c>
      <c r="R357" s="14">
        <f t="shared" si="43"/>
        <v>0</v>
      </c>
      <c r="S357" s="14">
        <f t="shared" si="44"/>
        <v>0</v>
      </c>
      <c r="T357" s="15" t="e">
        <f t="shared" si="45"/>
        <v>#REF!</v>
      </c>
    </row>
    <row r="358" spans="11:20">
      <c r="K358" s="16"/>
      <c r="L358" s="14" t="e">
        <f t="shared" si="46"/>
        <v>#REF!</v>
      </c>
      <c r="M358" s="14"/>
      <c r="N358" s="14" t="e">
        <f t="shared" si="40"/>
        <v>#REF!</v>
      </c>
      <c r="O358" s="14"/>
      <c r="P358" s="14" t="e">
        <f t="shared" si="41"/>
        <v>#REF!</v>
      </c>
      <c r="Q358" s="14">
        <f t="shared" si="42"/>
        <v>0</v>
      </c>
      <c r="R358" s="14">
        <f t="shared" si="43"/>
        <v>0</v>
      </c>
      <c r="S358" s="14">
        <f t="shared" si="44"/>
        <v>0</v>
      </c>
      <c r="T358" s="15" t="e">
        <f t="shared" si="45"/>
        <v>#REF!</v>
      </c>
    </row>
    <row r="359" spans="11:20">
      <c r="K359" s="16"/>
      <c r="L359" s="14" t="e">
        <f t="shared" si="46"/>
        <v>#REF!</v>
      </c>
      <c r="M359" s="14"/>
      <c r="N359" s="14" t="e">
        <f t="shared" si="40"/>
        <v>#REF!</v>
      </c>
      <c r="O359" s="14"/>
      <c r="P359" s="14" t="e">
        <f t="shared" si="41"/>
        <v>#REF!</v>
      </c>
      <c r="Q359" s="14">
        <f t="shared" si="42"/>
        <v>0</v>
      </c>
      <c r="R359" s="14">
        <f t="shared" si="43"/>
        <v>0</v>
      </c>
      <c r="S359" s="14">
        <f t="shared" si="44"/>
        <v>0</v>
      </c>
      <c r="T359" s="15" t="e">
        <f t="shared" si="45"/>
        <v>#REF!</v>
      </c>
    </row>
    <row r="360" spans="11:20">
      <c r="K360" s="16"/>
      <c r="L360" s="14" t="e">
        <f t="shared" si="46"/>
        <v>#REF!</v>
      </c>
      <c r="M360" s="14"/>
      <c r="N360" s="14" t="e">
        <f t="shared" si="40"/>
        <v>#REF!</v>
      </c>
      <c r="O360" s="14"/>
      <c r="P360" s="14" t="e">
        <f t="shared" si="41"/>
        <v>#REF!</v>
      </c>
      <c r="Q360" s="14">
        <f t="shared" si="42"/>
        <v>0</v>
      </c>
      <c r="R360" s="14">
        <f t="shared" si="43"/>
        <v>0</v>
      </c>
      <c r="S360" s="14">
        <f t="shared" si="44"/>
        <v>0</v>
      </c>
      <c r="T360" s="15" t="e">
        <f t="shared" si="45"/>
        <v>#REF!</v>
      </c>
    </row>
    <row r="361" spans="11:20">
      <c r="K361" s="16"/>
      <c r="L361" s="14" t="e">
        <f t="shared" si="46"/>
        <v>#REF!</v>
      </c>
      <c r="M361" s="14"/>
      <c r="N361" s="14" t="e">
        <f t="shared" si="40"/>
        <v>#REF!</v>
      </c>
      <c r="O361" s="14"/>
      <c r="P361" s="14" t="e">
        <f t="shared" si="41"/>
        <v>#REF!</v>
      </c>
      <c r="Q361" s="14">
        <f t="shared" si="42"/>
        <v>0</v>
      </c>
      <c r="R361" s="14">
        <f t="shared" si="43"/>
        <v>0</v>
      </c>
      <c r="S361" s="14">
        <f t="shared" si="44"/>
        <v>0</v>
      </c>
      <c r="T361" s="15" t="e">
        <f t="shared" si="45"/>
        <v>#REF!</v>
      </c>
    </row>
    <row r="362" spans="11:20">
      <c r="K362" s="16"/>
      <c r="L362" s="14" t="e">
        <f t="shared" si="46"/>
        <v>#REF!</v>
      </c>
      <c r="M362" s="14"/>
      <c r="N362" s="14" t="e">
        <f t="shared" si="40"/>
        <v>#REF!</v>
      </c>
      <c r="O362" s="14"/>
      <c r="P362" s="14" t="e">
        <f t="shared" si="41"/>
        <v>#REF!</v>
      </c>
      <c r="Q362" s="14">
        <f t="shared" si="42"/>
        <v>0</v>
      </c>
      <c r="R362" s="14">
        <f t="shared" si="43"/>
        <v>0</v>
      </c>
      <c r="S362" s="14">
        <f t="shared" si="44"/>
        <v>0</v>
      </c>
      <c r="T362" s="15" t="e">
        <f t="shared" si="45"/>
        <v>#REF!</v>
      </c>
    </row>
    <row r="363" spans="11:20">
      <c r="K363" s="16"/>
      <c r="L363" s="14" t="e">
        <f t="shared" si="46"/>
        <v>#REF!</v>
      </c>
      <c r="M363" s="14"/>
      <c r="N363" s="14" t="e">
        <f t="shared" si="40"/>
        <v>#REF!</v>
      </c>
      <c r="O363" s="14"/>
      <c r="P363" s="14" t="e">
        <f t="shared" si="41"/>
        <v>#REF!</v>
      </c>
      <c r="Q363" s="14">
        <f t="shared" si="42"/>
        <v>0</v>
      </c>
      <c r="R363" s="14">
        <f t="shared" si="43"/>
        <v>0</v>
      </c>
      <c r="S363" s="14">
        <f t="shared" si="44"/>
        <v>0</v>
      </c>
      <c r="T363" s="15" t="e">
        <f t="shared" si="45"/>
        <v>#REF!</v>
      </c>
    </row>
    <row r="364" spans="11:20">
      <c r="K364" s="16"/>
      <c r="L364" s="14" t="e">
        <f t="shared" si="46"/>
        <v>#REF!</v>
      </c>
      <c r="M364" s="14"/>
      <c r="N364" s="14" t="e">
        <f t="shared" si="40"/>
        <v>#REF!</v>
      </c>
      <c r="O364" s="14"/>
      <c r="P364" s="14" t="e">
        <f t="shared" si="41"/>
        <v>#REF!</v>
      </c>
      <c r="Q364" s="14">
        <f t="shared" si="42"/>
        <v>0</v>
      </c>
      <c r="R364" s="14">
        <f t="shared" si="43"/>
        <v>0</v>
      </c>
      <c r="S364" s="14">
        <f t="shared" si="44"/>
        <v>0</v>
      </c>
      <c r="T364" s="15" t="e">
        <f t="shared" si="45"/>
        <v>#REF!</v>
      </c>
    </row>
    <row r="365" spans="11:20">
      <c r="K365" s="16"/>
      <c r="L365" s="14" t="e">
        <f t="shared" si="46"/>
        <v>#REF!</v>
      </c>
      <c r="M365" s="14"/>
      <c r="N365" s="14" t="e">
        <f t="shared" si="40"/>
        <v>#REF!</v>
      </c>
      <c r="O365" s="14"/>
      <c r="P365" s="14" t="e">
        <f t="shared" si="41"/>
        <v>#REF!</v>
      </c>
      <c r="Q365" s="14">
        <f t="shared" si="42"/>
        <v>0</v>
      </c>
      <c r="R365" s="14">
        <f t="shared" si="43"/>
        <v>0</v>
      </c>
      <c r="S365" s="14">
        <f t="shared" si="44"/>
        <v>0</v>
      </c>
      <c r="T365" s="15" t="e">
        <f t="shared" si="45"/>
        <v>#REF!</v>
      </c>
    </row>
    <row r="366" spans="11:20">
      <c r="K366" s="16"/>
      <c r="L366" s="14" t="e">
        <f t="shared" si="46"/>
        <v>#REF!</v>
      </c>
      <c r="M366" s="14"/>
      <c r="N366" s="14" t="e">
        <f t="shared" si="40"/>
        <v>#REF!</v>
      </c>
      <c r="O366" s="14"/>
      <c r="P366" s="14" t="e">
        <f t="shared" si="41"/>
        <v>#REF!</v>
      </c>
      <c r="Q366" s="14">
        <f t="shared" si="42"/>
        <v>0</v>
      </c>
      <c r="R366" s="14">
        <f t="shared" si="43"/>
        <v>0</v>
      </c>
      <c r="S366" s="14">
        <f t="shared" si="44"/>
        <v>0</v>
      </c>
      <c r="T366" s="15" t="e">
        <f t="shared" si="45"/>
        <v>#REF!</v>
      </c>
    </row>
    <row r="367" spans="11:20">
      <c r="K367" s="16"/>
      <c r="L367" s="14" t="e">
        <f t="shared" si="46"/>
        <v>#REF!</v>
      </c>
      <c r="M367" s="14"/>
      <c r="N367" s="14" t="e">
        <f t="shared" si="40"/>
        <v>#REF!</v>
      </c>
      <c r="O367" s="14"/>
      <c r="P367" s="14" t="e">
        <f t="shared" si="41"/>
        <v>#REF!</v>
      </c>
      <c r="Q367" s="14">
        <f t="shared" si="42"/>
        <v>0</v>
      </c>
      <c r="R367" s="14">
        <f t="shared" si="43"/>
        <v>0</v>
      </c>
      <c r="S367" s="14">
        <f t="shared" si="44"/>
        <v>0</v>
      </c>
      <c r="T367" s="15" t="e">
        <f t="shared" si="45"/>
        <v>#REF!</v>
      </c>
    </row>
    <row r="368" spans="11:20">
      <c r="K368" s="16"/>
      <c r="L368" s="14" t="e">
        <f t="shared" si="46"/>
        <v>#REF!</v>
      </c>
      <c r="M368" s="14"/>
      <c r="N368" s="14" t="e">
        <f t="shared" si="40"/>
        <v>#REF!</v>
      </c>
      <c r="O368" s="14"/>
      <c r="P368" s="14" t="e">
        <f t="shared" si="41"/>
        <v>#REF!</v>
      </c>
      <c r="Q368" s="14">
        <f t="shared" si="42"/>
        <v>0</v>
      </c>
      <c r="R368" s="14">
        <f t="shared" si="43"/>
        <v>0</v>
      </c>
      <c r="S368" s="14">
        <f t="shared" si="44"/>
        <v>0</v>
      </c>
      <c r="T368" s="15" t="e">
        <f t="shared" si="45"/>
        <v>#REF!</v>
      </c>
    </row>
    <row r="369" spans="11:20">
      <c r="K369" s="16"/>
      <c r="L369" s="14" t="e">
        <f t="shared" si="46"/>
        <v>#REF!</v>
      </c>
      <c r="M369" s="14"/>
      <c r="N369" s="14" t="e">
        <f t="shared" si="40"/>
        <v>#REF!</v>
      </c>
      <c r="O369" s="14"/>
      <c r="P369" s="14" t="e">
        <f t="shared" si="41"/>
        <v>#REF!</v>
      </c>
      <c r="Q369" s="14">
        <f t="shared" si="42"/>
        <v>0</v>
      </c>
      <c r="R369" s="14">
        <f t="shared" si="43"/>
        <v>0</v>
      </c>
      <c r="S369" s="14">
        <f t="shared" si="44"/>
        <v>0</v>
      </c>
      <c r="T369" s="15" t="e">
        <f t="shared" si="45"/>
        <v>#REF!</v>
      </c>
    </row>
    <row r="370" spans="11:20">
      <c r="K370" s="16"/>
      <c r="L370" s="14" t="e">
        <f t="shared" si="46"/>
        <v>#REF!</v>
      </c>
      <c r="M370" s="14"/>
      <c r="N370" s="14" t="e">
        <f t="shared" si="40"/>
        <v>#REF!</v>
      </c>
      <c r="O370" s="14"/>
      <c r="P370" s="14" t="e">
        <f t="shared" si="41"/>
        <v>#REF!</v>
      </c>
      <c r="Q370" s="14">
        <f t="shared" si="42"/>
        <v>0</v>
      </c>
      <c r="R370" s="14">
        <f t="shared" si="43"/>
        <v>0</v>
      </c>
      <c r="S370" s="14">
        <f t="shared" si="44"/>
        <v>0</v>
      </c>
      <c r="T370" s="15" t="e">
        <f t="shared" si="45"/>
        <v>#REF!</v>
      </c>
    </row>
    <row r="371" spans="11:20">
      <c r="K371" s="16"/>
      <c r="L371" s="14" t="e">
        <f t="shared" si="46"/>
        <v>#REF!</v>
      </c>
      <c r="M371" s="14"/>
      <c r="N371" s="14" t="e">
        <f t="shared" si="40"/>
        <v>#REF!</v>
      </c>
      <c r="O371" s="14"/>
      <c r="P371" s="14" t="e">
        <f t="shared" si="41"/>
        <v>#REF!</v>
      </c>
      <c r="Q371" s="14">
        <f t="shared" si="42"/>
        <v>0</v>
      </c>
      <c r="R371" s="14">
        <f t="shared" si="43"/>
        <v>0</v>
      </c>
      <c r="S371" s="14">
        <f t="shared" si="44"/>
        <v>0</v>
      </c>
      <c r="T371" s="15" t="e">
        <f t="shared" si="45"/>
        <v>#REF!</v>
      </c>
    </row>
    <row r="372" spans="11:20">
      <c r="K372" s="16"/>
      <c r="L372" s="14" t="e">
        <f t="shared" si="46"/>
        <v>#REF!</v>
      </c>
      <c r="M372" s="14"/>
      <c r="N372" s="14" t="e">
        <f t="shared" si="40"/>
        <v>#REF!</v>
      </c>
      <c r="O372" s="14"/>
      <c r="P372" s="14" t="e">
        <f t="shared" si="41"/>
        <v>#REF!</v>
      </c>
      <c r="Q372" s="14">
        <f t="shared" si="42"/>
        <v>0</v>
      </c>
      <c r="R372" s="14">
        <f t="shared" si="43"/>
        <v>0</v>
      </c>
      <c r="S372" s="14">
        <f t="shared" si="44"/>
        <v>0</v>
      </c>
      <c r="T372" s="15" t="e">
        <f t="shared" si="45"/>
        <v>#REF!</v>
      </c>
    </row>
    <row r="373" spans="11:20">
      <c r="K373" s="16"/>
      <c r="L373" s="14" t="e">
        <f t="shared" si="46"/>
        <v>#REF!</v>
      </c>
      <c r="M373" s="14"/>
      <c r="N373" s="14" t="e">
        <f t="shared" si="40"/>
        <v>#REF!</v>
      </c>
      <c r="O373" s="14"/>
      <c r="P373" s="14" t="e">
        <f t="shared" si="41"/>
        <v>#REF!</v>
      </c>
      <c r="Q373" s="14">
        <f t="shared" si="42"/>
        <v>0</v>
      </c>
      <c r="R373" s="14">
        <f t="shared" si="43"/>
        <v>0</v>
      </c>
      <c r="S373" s="14">
        <f t="shared" si="44"/>
        <v>0</v>
      </c>
      <c r="T373" s="15" t="e">
        <f t="shared" si="45"/>
        <v>#REF!</v>
      </c>
    </row>
    <row r="374" spans="11:20">
      <c r="K374" s="16"/>
      <c r="L374" s="14" t="e">
        <f t="shared" si="46"/>
        <v>#REF!</v>
      </c>
      <c r="M374" s="14"/>
      <c r="N374" s="14" t="e">
        <f t="shared" si="40"/>
        <v>#REF!</v>
      </c>
      <c r="O374" s="14"/>
      <c r="P374" s="14" t="e">
        <f t="shared" si="41"/>
        <v>#REF!</v>
      </c>
      <c r="Q374" s="14">
        <f t="shared" si="42"/>
        <v>0</v>
      </c>
      <c r="R374" s="14">
        <f t="shared" si="43"/>
        <v>0</v>
      </c>
      <c r="S374" s="14">
        <f t="shared" si="44"/>
        <v>0</v>
      </c>
      <c r="T374" s="15" t="e">
        <f t="shared" si="45"/>
        <v>#REF!</v>
      </c>
    </row>
    <row r="375" spans="11:20">
      <c r="K375" s="16"/>
      <c r="L375" s="14" t="e">
        <f t="shared" si="46"/>
        <v>#REF!</v>
      </c>
      <c r="M375" s="14"/>
      <c r="N375" s="14" t="e">
        <f t="shared" si="40"/>
        <v>#REF!</v>
      </c>
      <c r="O375" s="14"/>
      <c r="P375" s="14" t="e">
        <f t="shared" si="41"/>
        <v>#REF!</v>
      </c>
      <c r="Q375" s="14">
        <f t="shared" si="42"/>
        <v>0</v>
      </c>
      <c r="R375" s="14">
        <f t="shared" si="43"/>
        <v>0</v>
      </c>
      <c r="S375" s="14">
        <f t="shared" si="44"/>
        <v>0</v>
      </c>
      <c r="T375" s="15" t="e">
        <f t="shared" si="45"/>
        <v>#REF!</v>
      </c>
    </row>
    <row r="376" spans="11:20">
      <c r="K376" s="16"/>
      <c r="L376" s="14" t="e">
        <f t="shared" si="46"/>
        <v>#REF!</v>
      </c>
      <c r="M376" s="14"/>
      <c r="N376" s="14" t="e">
        <f t="shared" si="40"/>
        <v>#REF!</v>
      </c>
      <c r="O376" s="14"/>
      <c r="P376" s="14" t="e">
        <f t="shared" si="41"/>
        <v>#REF!</v>
      </c>
      <c r="Q376" s="14">
        <f t="shared" si="42"/>
        <v>0</v>
      </c>
      <c r="R376" s="14">
        <f t="shared" si="43"/>
        <v>0</v>
      </c>
      <c r="S376" s="14">
        <f t="shared" si="44"/>
        <v>0</v>
      </c>
      <c r="T376" s="15" t="e">
        <f t="shared" si="45"/>
        <v>#REF!</v>
      </c>
    </row>
    <row r="377" spans="11:20">
      <c r="K377" s="16"/>
      <c r="L377" s="14" t="e">
        <f t="shared" si="46"/>
        <v>#REF!</v>
      </c>
      <c r="M377" s="14"/>
      <c r="N377" s="14" t="e">
        <f t="shared" si="40"/>
        <v>#REF!</v>
      </c>
      <c r="O377" s="14"/>
      <c r="P377" s="14" t="e">
        <f t="shared" si="41"/>
        <v>#REF!</v>
      </c>
      <c r="Q377" s="14">
        <f t="shared" si="42"/>
        <v>0</v>
      </c>
      <c r="R377" s="14">
        <f t="shared" si="43"/>
        <v>0</v>
      </c>
      <c r="S377" s="14">
        <f t="shared" si="44"/>
        <v>0</v>
      </c>
      <c r="T377" s="15" t="e">
        <f t="shared" si="45"/>
        <v>#REF!</v>
      </c>
    </row>
    <row r="378" spans="11:20">
      <c r="K378" s="16"/>
      <c r="L378" s="14" t="e">
        <f t="shared" si="46"/>
        <v>#REF!</v>
      </c>
      <c r="M378" s="14"/>
      <c r="N378" s="14" t="e">
        <f t="shared" si="40"/>
        <v>#REF!</v>
      </c>
      <c r="O378" s="14"/>
      <c r="P378" s="14" t="e">
        <f t="shared" si="41"/>
        <v>#REF!</v>
      </c>
      <c r="Q378" s="14">
        <f t="shared" si="42"/>
        <v>0</v>
      </c>
      <c r="R378" s="14">
        <f t="shared" si="43"/>
        <v>0</v>
      </c>
      <c r="S378" s="14">
        <f t="shared" si="44"/>
        <v>0</v>
      </c>
      <c r="T378" s="15" t="e">
        <f t="shared" si="45"/>
        <v>#REF!</v>
      </c>
    </row>
    <row r="379" spans="11:20">
      <c r="K379" s="16"/>
      <c r="L379" s="14" t="e">
        <f t="shared" si="46"/>
        <v>#REF!</v>
      </c>
      <c r="M379" s="14"/>
      <c r="N379" s="14" t="e">
        <f t="shared" si="40"/>
        <v>#REF!</v>
      </c>
      <c r="O379" s="14"/>
      <c r="P379" s="14" t="e">
        <f t="shared" si="41"/>
        <v>#REF!</v>
      </c>
      <c r="Q379" s="14">
        <f t="shared" si="42"/>
        <v>0</v>
      </c>
      <c r="R379" s="14">
        <f t="shared" si="43"/>
        <v>0</v>
      </c>
      <c r="S379" s="14">
        <f t="shared" si="44"/>
        <v>0</v>
      </c>
      <c r="T379" s="15" t="e">
        <f t="shared" si="45"/>
        <v>#REF!</v>
      </c>
    </row>
    <row r="380" spans="11:20">
      <c r="K380" s="16"/>
      <c r="L380" s="14" t="e">
        <f t="shared" si="46"/>
        <v>#REF!</v>
      </c>
      <c r="M380" s="14"/>
      <c r="N380" s="14" t="e">
        <f t="shared" si="40"/>
        <v>#REF!</v>
      </c>
      <c r="O380" s="14"/>
      <c r="P380" s="14" t="e">
        <f t="shared" si="41"/>
        <v>#REF!</v>
      </c>
      <c r="Q380" s="14">
        <f t="shared" si="42"/>
        <v>0</v>
      </c>
      <c r="R380" s="14">
        <f t="shared" si="43"/>
        <v>0</v>
      </c>
      <c r="S380" s="14">
        <f t="shared" si="44"/>
        <v>0</v>
      </c>
      <c r="T380" s="15" t="e">
        <f t="shared" si="45"/>
        <v>#REF!</v>
      </c>
    </row>
    <row r="381" spans="11:20">
      <c r="K381" s="16"/>
      <c r="L381" s="14" t="e">
        <f t="shared" si="46"/>
        <v>#REF!</v>
      </c>
      <c r="M381" s="14"/>
      <c r="N381" s="14" t="e">
        <f t="shared" si="40"/>
        <v>#REF!</v>
      </c>
      <c r="O381" s="14"/>
      <c r="P381" s="14" t="e">
        <f t="shared" si="41"/>
        <v>#REF!</v>
      </c>
      <c r="Q381" s="14">
        <f t="shared" si="42"/>
        <v>0</v>
      </c>
      <c r="R381" s="14">
        <f t="shared" si="43"/>
        <v>0</v>
      </c>
      <c r="S381" s="14">
        <f t="shared" si="44"/>
        <v>0</v>
      </c>
      <c r="T381" s="15" t="e">
        <f t="shared" si="45"/>
        <v>#REF!</v>
      </c>
    </row>
    <row r="382" spans="11:20">
      <c r="K382" s="16"/>
      <c r="L382" s="14" t="e">
        <f t="shared" si="46"/>
        <v>#REF!</v>
      </c>
      <c r="M382" s="14"/>
      <c r="N382" s="14" t="e">
        <f t="shared" si="40"/>
        <v>#REF!</v>
      </c>
      <c r="O382" s="14"/>
      <c r="P382" s="14" t="e">
        <f t="shared" si="41"/>
        <v>#REF!</v>
      </c>
      <c r="Q382" s="14">
        <f t="shared" si="42"/>
        <v>0</v>
      </c>
      <c r="R382" s="14">
        <f t="shared" si="43"/>
        <v>0</v>
      </c>
      <c r="S382" s="14">
        <f t="shared" si="44"/>
        <v>0</v>
      </c>
      <c r="T382" s="15" t="e">
        <f t="shared" si="45"/>
        <v>#REF!</v>
      </c>
    </row>
    <row r="383" spans="11:20">
      <c r="K383" s="16"/>
      <c r="L383" s="14" t="e">
        <f t="shared" si="46"/>
        <v>#REF!</v>
      </c>
      <c r="M383" s="14"/>
      <c r="N383" s="14" t="e">
        <f t="shared" si="40"/>
        <v>#REF!</v>
      </c>
      <c r="O383" s="14"/>
      <c r="P383" s="14" t="e">
        <f t="shared" si="41"/>
        <v>#REF!</v>
      </c>
      <c r="Q383" s="14">
        <f t="shared" si="42"/>
        <v>0</v>
      </c>
      <c r="R383" s="14">
        <f t="shared" si="43"/>
        <v>0</v>
      </c>
      <c r="S383" s="14">
        <f t="shared" si="44"/>
        <v>0</v>
      </c>
      <c r="T383" s="15" t="e">
        <f t="shared" si="45"/>
        <v>#REF!</v>
      </c>
    </row>
    <row r="384" spans="11:20">
      <c r="K384" s="16"/>
      <c r="L384" s="14" t="e">
        <f t="shared" si="46"/>
        <v>#REF!</v>
      </c>
      <c r="M384" s="14"/>
      <c r="N384" s="14" t="e">
        <f t="shared" si="40"/>
        <v>#REF!</v>
      </c>
      <c r="O384" s="14"/>
      <c r="P384" s="14" t="e">
        <f t="shared" si="41"/>
        <v>#REF!</v>
      </c>
      <c r="Q384" s="14">
        <f t="shared" si="42"/>
        <v>0</v>
      </c>
      <c r="R384" s="14">
        <f t="shared" si="43"/>
        <v>0</v>
      </c>
      <c r="S384" s="14">
        <f t="shared" si="44"/>
        <v>0</v>
      </c>
      <c r="T384" s="15" t="e">
        <f t="shared" si="45"/>
        <v>#REF!</v>
      </c>
    </row>
    <row r="385" spans="11:20">
      <c r="K385" s="16"/>
      <c r="L385" s="14" t="e">
        <f t="shared" si="46"/>
        <v>#REF!</v>
      </c>
      <c r="M385" s="14"/>
      <c r="N385" s="14" t="e">
        <f t="shared" si="40"/>
        <v>#REF!</v>
      </c>
      <c r="O385" s="14"/>
      <c r="P385" s="14" t="e">
        <f t="shared" si="41"/>
        <v>#REF!</v>
      </c>
      <c r="Q385" s="14">
        <f t="shared" si="42"/>
        <v>0</v>
      </c>
      <c r="R385" s="14">
        <f t="shared" si="43"/>
        <v>0</v>
      </c>
      <c r="S385" s="14">
        <f t="shared" si="44"/>
        <v>0</v>
      </c>
      <c r="T385" s="15" t="e">
        <f t="shared" si="45"/>
        <v>#REF!</v>
      </c>
    </row>
    <row r="386" spans="11:20">
      <c r="K386" s="16"/>
      <c r="L386" s="14" t="e">
        <f t="shared" si="46"/>
        <v>#REF!</v>
      </c>
      <c r="M386" s="14"/>
      <c r="N386" s="14" t="e">
        <f t="shared" si="40"/>
        <v>#REF!</v>
      </c>
      <c r="O386" s="14"/>
      <c r="P386" s="14" t="e">
        <f t="shared" si="41"/>
        <v>#REF!</v>
      </c>
      <c r="Q386" s="14">
        <f t="shared" si="42"/>
        <v>0</v>
      </c>
      <c r="R386" s="14">
        <f t="shared" si="43"/>
        <v>0</v>
      </c>
      <c r="S386" s="14">
        <f t="shared" si="44"/>
        <v>0</v>
      </c>
      <c r="T386" s="15" t="e">
        <f t="shared" si="45"/>
        <v>#REF!</v>
      </c>
    </row>
    <row r="387" spans="11:20">
      <c r="K387" s="16"/>
      <c r="L387" s="14" t="e">
        <f t="shared" si="46"/>
        <v>#REF!</v>
      </c>
      <c r="M387" s="14"/>
      <c r="N387" s="14" t="e">
        <f t="shared" si="40"/>
        <v>#REF!</v>
      </c>
      <c r="O387" s="14"/>
      <c r="P387" s="14" t="e">
        <f t="shared" si="41"/>
        <v>#REF!</v>
      </c>
      <c r="Q387" s="14">
        <f t="shared" si="42"/>
        <v>0</v>
      </c>
      <c r="R387" s="14">
        <f t="shared" si="43"/>
        <v>0</v>
      </c>
      <c r="S387" s="14">
        <f t="shared" si="44"/>
        <v>0</v>
      </c>
      <c r="T387" s="15" t="e">
        <f t="shared" si="45"/>
        <v>#REF!</v>
      </c>
    </row>
    <row r="388" spans="11:20">
      <c r="K388" s="16"/>
      <c r="L388" s="14" t="e">
        <f t="shared" si="46"/>
        <v>#REF!</v>
      </c>
      <c r="M388" s="14"/>
      <c r="N388" s="14" t="e">
        <f t="shared" si="40"/>
        <v>#REF!</v>
      </c>
      <c r="O388" s="14"/>
      <c r="P388" s="14" t="e">
        <f t="shared" si="41"/>
        <v>#REF!</v>
      </c>
      <c r="Q388" s="14">
        <f t="shared" si="42"/>
        <v>0</v>
      </c>
      <c r="R388" s="14">
        <f t="shared" si="43"/>
        <v>0</v>
      </c>
      <c r="S388" s="14">
        <f t="shared" si="44"/>
        <v>0</v>
      </c>
      <c r="T388" s="15" t="e">
        <f t="shared" si="45"/>
        <v>#REF!</v>
      </c>
    </row>
    <row r="389" spans="11:20">
      <c r="K389" s="16"/>
      <c r="L389" s="14" t="e">
        <f t="shared" si="46"/>
        <v>#REF!</v>
      </c>
      <c r="M389" s="14"/>
      <c r="N389" s="14" t="e">
        <f t="shared" ref="N389:N452" si="47">M389+M389*$U$1</f>
        <v>#REF!</v>
      </c>
      <c r="O389" s="14"/>
      <c r="P389" s="14" t="e">
        <f t="shared" ref="P389:P452" si="48">O389+O389*$U$1</f>
        <v>#REF!</v>
      </c>
      <c r="Q389" s="14">
        <f t="shared" ref="Q389:Q452" si="49">$F389*K389</f>
        <v>0</v>
      </c>
      <c r="R389" s="14">
        <f t="shared" ref="R389:R452" si="50">$F389*M389</f>
        <v>0</v>
      </c>
      <c r="S389" s="14">
        <f t="shared" ref="S389:S452" si="51">$F389*O389</f>
        <v>0</v>
      </c>
      <c r="T389" s="15" t="e">
        <f t="shared" ref="T389:T452" si="52">(Q389+R389+S389)+(Q389+R389+S389)*$U$1</f>
        <v>#REF!</v>
      </c>
    </row>
    <row r="390" spans="11:20">
      <c r="K390" s="16"/>
      <c r="L390" s="14" t="e">
        <f t="shared" si="46"/>
        <v>#REF!</v>
      </c>
      <c r="M390" s="14"/>
      <c r="N390" s="14" t="e">
        <f t="shared" si="47"/>
        <v>#REF!</v>
      </c>
      <c r="O390" s="14"/>
      <c r="P390" s="14" t="e">
        <f t="shared" si="48"/>
        <v>#REF!</v>
      </c>
      <c r="Q390" s="14">
        <f t="shared" si="49"/>
        <v>0</v>
      </c>
      <c r="R390" s="14">
        <f t="shared" si="50"/>
        <v>0</v>
      </c>
      <c r="S390" s="14">
        <f t="shared" si="51"/>
        <v>0</v>
      </c>
      <c r="T390" s="15" t="e">
        <f t="shared" si="52"/>
        <v>#REF!</v>
      </c>
    </row>
    <row r="391" spans="11:20">
      <c r="K391" s="16"/>
      <c r="L391" s="14" t="e">
        <f t="shared" si="46"/>
        <v>#REF!</v>
      </c>
      <c r="M391" s="14"/>
      <c r="N391" s="14" t="e">
        <f t="shared" si="47"/>
        <v>#REF!</v>
      </c>
      <c r="O391" s="14"/>
      <c r="P391" s="14" t="e">
        <f t="shared" si="48"/>
        <v>#REF!</v>
      </c>
      <c r="Q391" s="14">
        <f t="shared" si="49"/>
        <v>0</v>
      </c>
      <c r="R391" s="14">
        <f t="shared" si="50"/>
        <v>0</v>
      </c>
      <c r="S391" s="14">
        <f t="shared" si="51"/>
        <v>0</v>
      </c>
      <c r="T391" s="15" t="e">
        <f t="shared" si="52"/>
        <v>#REF!</v>
      </c>
    </row>
    <row r="392" spans="11:20">
      <c r="K392" s="16"/>
      <c r="L392" s="14" t="e">
        <f t="shared" ref="L392:L455" si="53">K392+K392*$U$1</f>
        <v>#REF!</v>
      </c>
      <c r="M392" s="14"/>
      <c r="N392" s="14" t="e">
        <f t="shared" si="47"/>
        <v>#REF!</v>
      </c>
      <c r="O392" s="14"/>
      <c r="P392" s="14" t="e">
        <f t="shared" si="48"/>
        <v>#REF!</v>
      </c>
      <c r="Q392" s="14">
        <f t="shared" si="49"/>
        <v>0</v>
      </c>
      <c r="R392" s="14">
        <f t="shared" si="50"/>
        <v>0</v>
      </c>
      <c r="S392" s="14">
        <f t="shared" si="51"/>
        <v>0</v>
      </c>
      <c r="T392" s="15" t="e">
        <f t="shared" si="52"/>
        <v>#REF!</v>
      </c>
    </row>
    <row r="393" spans="11:20">
      <c r="K393" s="16"/>
      <c r="L393" s="14" t="e">
        <f t="shared" si="53"/>
        <v>#REF!</v>
      </c>
      <c r="M393" s="14"/>
      <c r="N393" s="14" t="e">
        <f t="shared" si="47"/>
        <v>#REF!</v>
      </c>
      <c r="O393" s="14"/>
      <c r="P393" s="14" t="e">
        <f t="shared" si="48"/>
        <v>#REF!</v>
      </c>
      <c r="Q393" s="14">
        <f t="shared" si="49"/>
        <v>0</v>
      </c>
      <c r="R393" s="14">
        <f t="shared" si="50"/>
        <v>0</v>
      </c>
      <c r="S393" s="14">
        <f t="shared" si="51"/>
        <v>0</v>
      </c>
      <c r="T393" s="15" t="e">
        <f t="shared" si="52"/>
        <v>#REF!</v>
      </c>
    </row>
    <row r="394" spans="11:20">
      <c r="K394" s="16"/>
      <c r="L394" s="14" t="e">
        <f t="shared" si="53"/>
        <v>#REF!</v>
      </c>
      <c r="M394" s="14"/>
      <c r="N394" s="14" t="e">
        <f t="shared" si="47"/>
        <v>#REF!</v>
      </c>
      <c r="O394" s="14"/>
      <c r="P394" s="14" t="e">
        <f t="shared" si="48"/>
        <v>#REF!</v>
      </c>
      <c r="Q394" s="14">
        <f t="shared" si="49"/>
        <v>0</v>
      </c>
      <c r="R394" s="14">
        <f t="shared" si="50"/>
        <v>0</v>
      </c>
      <c r="S394" s="14">
        <f t="shared" si="51"/>
        <v>0</v>
      </c>
      <c r="T394" s="15" t="e">
        <f t="shared" si="52"/>
        <v>#REF!</v>
      </c>
    </row>
    <row r="395" spans="11:20">
      <c r="K395" s="16"/>
      <c r="L395" s="14" t="e">
        <f t="shared" si="53"/>
        <v>#REF!</v>
      </c>
      <c r="M395" s="14"/>
      <c r="N395" s="14" t="e">
        <f t="shared" si="47"/>
        <v>#REF!</v>
      </c>
      <c r="O395" s="14"/>
      <c r="P395" s="14" t="e">
        <f t="shared" si="48"/>
        <v>#REF!</v>
      </c>
      <c r="Q395" s="14">
        <f t="shared" si="49"/>
        <v>0</v>
      </c>
      <c r="R395" s="14">
        <f t="shared" si="50"/>
        <v>0</v>
      </c>
      <c r="S395" s="14">
        <f t="shared" si="51"/>
        <v>0</v>
      </c>
      <c r="T395" s="15" t="e">
        <f t="shared" si="52"/>
        <v>#REF!</v>
      </c>
    </row>
    <row r="396" spans="11:20">
      <c r="K396" s="16"/>
      <c r="L396" s="14" t="e">
        <f t="shared" si="53"/>
        <v>#REF!</v>
      </c>
      <c r="M396" s="14"/>
      <c r="N396" s="14" t="e">
        <f t="shared" si="47"/>
        <v>#REF!</v>
      </c>
      <c r="O396" s="14"/>
      <c r="P396" s="14" t="e">
        <f t="shared" si="48"/>
        <v>#REF!</v>
      </c>
      <c r="Q396" s="14">
        <f t="shared" si="49"/>
        <v>0</v>
      </c>
      <c r="R396" s="14">
        <f t="shared" si="50"/>
        <v>0</v>
      </c>
      <c r="S396" s="14">
        <f t="shared" si="51"/>
        <v>0</v>
      </c>
      <c r="T396" s="15" t="e">
        <f t="shared" si="52"/>
        <v>#REF!</v>
      </c>
    </row>
    <row r="397" spans="11:20">
      <c r="K397" s="16"/>
      <c r="L397" s="14" t="e">
        <f t="shared" si="53"/>
        <v>#REF!</v>
      </c>
      <c r="M397" s="14"/>
      <c r="N397" s="14" t="e">
        <f t="shared" si="47"/>
        <v>#REF!</v>
      </c>
      <c r="O397" s="14"/>
      <c r="P397" s="14" t="e">
        <f t="shared" si="48"/>
        <v>#REF!</v>
      </c>
      <c r="Q397" s="14">
        <f t="shared" si="49"/>
        <v>0</v>
      </c>
      <c r="R397" s="14">
        <f t="shared" si="50"/>
        <v>0</v>
      </c>
      <c r="S397" s="14">
        <f t="shared" si="51"/>
        <v>0</v>
      </c>
      <c r="T397" s="15" t="e">
        <f t="shared" si="52"/>
        <v>#REF!</v>
      </c>
    </row>
    <row r="398" spans="11:20">
      <c r="K398" s="16"/>
      <c r="L398" s="14" t="e">
        <f t="shared" si="53"/>
        <v>#REF!</v>
      </c>
      <c r="M398" s="14"/>
      <c r="N398" s="14" t="e">
        <f t="shared" si="47"/>
        <v>#REF!</v>
      </c>
      <c r="O398" s="14"/>
      <c r="P398" s="14" t="e">
        <f t="shared" si="48"/>
        <v>#REF!</v>
      </c>
      <c r="Q398" s="14">
        <f t="shared" si="49"/>
        <v>0</v>
      </c>
      <c r="R398" s="14">
        <f t="shared" si="50"/>
        <v>0</v>
      </c>
      <c r="S398" s="14">
        <f t="shared" si="51"/>
        <v>0</v>
      </c>
      <c r="T398" s="15" t="e">
        <f t="shared" si="52"/>
        <v>#REF!</v>
      </c>
    </row>
    <row r="399" spans="11:20">
      <c r="K399" s="16"/>
      <c r="L399" s="14" t="e">
        <f t="shared" si="53"/>
        <v>#REF!</v>
      </c>
      <c r="M399" s="14"/>
      <c r="N399" s="14" t="e">
        <f t="shared" si="47"/>
        <v>#REF!</v>
      </c>
      <c r="O399" s="14"/>
      <c r="P399" s="14" t="e">
        <f t="shared" si="48"/>
        <v>#REF!</v>
      </c>
      <c r="Q399" s="14">
        <f t="shared" si="49"/>
        <v>0</v>
      </c>
      <c r="R399" s="14">
        <f t="shared" si="50"/>
        <v>0</v>
      </c>
      <c r="S399" s="14">
        <f t="shared" si="51"/>
        <v>0</v>
      </c>
      <c r="T399" s="15" t="e">
        <f t="shared" si="52"/>
        <v>#REF!</v>
      </c>
    </row>
    <row r="400" spans="11:20">
      <c r="K400" s="16"/>
      <c r="L400" s="14" t="e">
        <f t="shared" si="53"/>
        <v>#REF!</v>
      </c>
      <c r="M400" s="14"/>
      <c r="N400" s="14" t="e">
        <f t="shared" si="47"/>
        <v>#REF!</v>
      </c>
      <c r="O400" s="14"/>
      <c r="P400" s="14" t="e">
        <f t="shared" si="48"/>
        <v>#REF!</v>
      </c>
      <c r="Q400" s="14">
        <f t="shared" si="49"/>
        <v>0</v>
      </c>
      <c r="R400" s="14">
        <f t="shared" si="50"/>
        <v>0</v>
      </c>
      <c r="S400" s="14">
        <f t="shared" si="51"/>
        <v>0</v>
      </c>
      <c r="T400" s="15" t="e">
        <f t="shared" si="52"/>
        <v>#REF!</v>
      </c>
    </row>
    <row r="401" spans="11:20">
      <c r="K401" s="16"/>
      <c r="L401" s="14" t="e">
        <f t="shared" si="53"/>
        <v>#REF!</v>
      </c>
      <c r="M401" s="14"/>
      <c r="N401" s="14" t="e">
        <f t="shared" si="47"/>
        <v>#REF!</v>
      </c>
      <c r="O401" s="14"/>
      <c r="P401" s="14" t="e">
        <f t="shared" si="48"/>
        <v>#REF!</v>
      </c>
      <c r="Q401" s="14">
        <f t="shared" si="49"/>
        <v>0</v>
      </c>
      <c r="R401" s="14">
        <f t="shared" si="50"/>
        <v>0</v>
      </c>
      <c r="S401" s="14">
        <f t="shared" si="51"/>
        <v>0</v>
      </c>
      <c r="T401" s="15" t="e">
        <f t="shared" si="52"/>
        <v>#REF!</v>
      </c>
    </row>
    <row r="402" spans="11:20">
      <c r="K402" s="16"/>
      <c r="L402" s="14" t="e">
        <f t="shared" si="53"/>
        <v>#REF!</v>
      </c>
      <c r="M402" s="14"/>
      <c r="N402" s="14" t="e">
        <f t="shared" si="47"/>
        <v>#REF!</v>
      </c>
      <c r="O402" s="14"/>
      <c r="P402" s="14" t="e">
        <f t="shared" si="48"/>
        <v>#REF!</v>
      </c>
      <c r="Q402" s="14">
        <f t="shared" si="49"/>
        <v>0</v>
      </c>
      <c r="R402" s="14">
        <f t="shared" si="50"/>
        <v>0</v>
      </c>
      <c r="S402" s="14">
        <f t="shared" si="51"/>
        <v>0</v>
      </c>
      <c r="T402" s="15" t="e">
        <f t="shared" si="52"/>
        <v>#REF!</v>
      </c>
    </row>
    <row r="403" spans="11:20">
      <c r="K403" s="16"/>
      <c r="L403" s="14" t="e">
        <f t="shared" si="53"/>
        <v>#REF!</v>
      </c>
      <c r="M403" s="14"/>
      <c r="N403" s="14" t="e">
        <f t="shared" si="47"/>
        <v>#REF!</v>
      </c>
      <c r="O403" s="14"/>
      <c r="P403" s="14" t="e">
        <f t="shared" si="48"/>
        <v>#REF!</v>
      </c>
      <c r="Q403" s="14">
        <f t="shared" si="49"/>
        <v>0</v>
      </c>
      <c r="R403" s="14">
        <f t="shared" si="50"/>
        <v>0</v>
      </c>
      <c r="S403" s="14">
        <f t="shared" si="51"/>
        <v>0</v>
      </c>
      <c r="T403" s="15" t="e">
        <f t="shared" si="52"/>
        <v>#REF!</v>
      </c>
    </row>
    <row r="404" spans="11:20">
      <c r="K404" s="16"/>
      <c r="L404" s="14" t="e">
        <f t="shared" si="53"/>
        <v>#REF!</v>
      </c>
      <c r="M404" s="14"/>
      <c r="N404" s="14" t="e">
        <f t="shared" si="47"/>
        <v>#REF!</v>
      </c>
      <c r="O404" s="14"/>
      <c r="P404" s="14" t="e">
        <f t="shared" si="48"/>
        <v>#REF!</v>
      </c>
      <c r="Q404" s="14">
        <f t="shared" si="49"/>
        <v>0</v>
      </c>
      <c r="R404" s="14">
        <f t="shared" si="50"/>
        <v>0</v>
      </c>
      <c r="S404" s="14">
        <f t="shared" si="51"/>
        <v>0</v>
      </c>
      <c r="T404" s="15" t="e">
        <f t="shared" si="52"/>
        <v>#REF!</v>
      </c>
    </row>
    <row r="405" spans="11:20">
      <c r="K405" s="16"/>
      <c r="L405" s="14" t="e">
        <f t="shared" si="53"/>
        <v>#REF!</v>
      </c>
      <c r="M405" s="14"/>
      <c r="N405" s="14" t="e">
        <f t="shared" si="47"/>
        <v>#REF!</v>
      </c>
      <c r="O405" s="14"/>
      <c r="P405" s="14" t="e">
        <f t="shared" si="48"/>
        <v>#REF!</v>
      </c>
      <c r="Q405" s="14">
        <f t="shared" si="49"/>
        <v>0</v>
      </c>
      <c r="R405" s="14">
        <f t="shared" si="50"/>
        <v>0</v>
      </c>
      <c r="S405" s="14">
        <f t="shared" si="51"/>
        <v>0</v>
      </c>
      <c r="T405" s="15" t="e">
        <f t="shared" si="52"/>
        <v>#REF!</v>
      </c>
    </row>
    <row r="406" spans="11:20">
      <c r="K406" s="16"/>
      <c r="L406" s="14" t="e">
        <f t="shared" si="53"/>
        <v>#REF!</v>
      </c>
      <c r="M406" s="14"/>
      <c r="N406" s="14" t="e">
        <f t="shared" si="47"/>
        <v>#REF!</v>
      </c>
      <c r="O406" s="14"/>
      <c r="P406" s="14" t="e">
        <f t="shared" si="48"/>
        <v>#REF!</v>
      </c>
      <c r="Q406" s="14">
        <f t="shared" si="49"/>
        <v>0</v>
      </c>
      <c r="R406" s="14">
        <f t="shared" si="50"/>
        <v>0</v>
      </c>
      <c r="S406" s="14">
        <f t="shared" si="51"/>
        <v>0</v>
      </c>
      <c r="T406" s="15" t="e">
        <f t="shared" si="52"/>
        <v>#REF!</v>
      </c>
    </row>
    <row r="407" spans="11:20">
      <c r="K407" s="16"/>
      <c r="L407" s="14" t="e">
        <f t="shared" si="53"/>
        <v>#REF!</v>
      </c>
      <c r="M407" s="14"/>
      <c r="N407" s="14" t="e">
        <f t="shared" si="47"/>
        <v>#REF!</v>
      </c>
      <c r="O407" s="14"/>
      <c r="P407" s="14" t="e">
        <f t="shared" si="48"/>
        <v>#REF!</v>
      </c>
      <c r="Q407" s="14">
        <f t="shared" si="49"/>
        <v>0</v>
      </c>
      <c r="R407" s="14">
        <f t="shared" si="50"/>
        <v>0</v>
      </c>
      <c r="S407" s="14">
        <f t="shared" si="51"/>
        <v>0</v>
      </c>
      <c r="T407" s="15" t="e">
        <f t="shared" si="52"/>
        <v>#REF!</v>
      </c>
    </row>
    <row r="408" spans="11:20">
      <c r="K408" s="16"/>
      <c r="L408" s="14" t="e">
        <f t="shared" si="53"/>
        <v>#REF!</v>
      </c>
      <c r="M408" s="14"/>
      <c r="N408" s="14" t="e">
        <f t="shared" si="47"/>
        <v>#REF!</v>
      </c>
      <c r="O408" s="14"/>
      <c r="P408" s="14" t="e">
        <f t="shared" si="48"/>
        <v>#REF!</v>
      </c>
      <c r="Q408" s="14">
        <f t="shared" si="49"/>
        <v>0</v>
      </c>
      <c r="R408" s="14">
        <f t="shared" si="50"/>
        <v>0</v>
      </c>
      <c r="S408" s="14">
        <f t="shared" si="51"/>
        <v>0</v>
      </c>
      <c r="T408" s="15" t="e">
        <f t="shared" si="52"/>
        <v>#REF!</v>
      </c>
    </row>
    <row r="409" spans="11:20">
      <c r="K409" s="16"/>
      <c r="L409" s="14" t="e">
        <f t="shared" si="53"/>
        <v>#REF!</v>
      </c>
      <c r="M409" s="14"/>
      <c r="N409" s="14" t="e">
        <f t="shared" si="47"/>
        <v>#REF!</v>
      </c>
      <c r="O409" s="14"/>
      <c r="P409" s="14" t="e">
        <f t="shared" si="48"/>
        <v>#REF!</v>
      </c>
      <c r="Q409" s="14">
        <f t="shared" si="49"/>
        <v>0</v>
      </c>
      <c r="R409" s="14">
        <f t="shared" si="50"/>
        <v>0</v>
      </c>
      <c r="S409" s="14">
        <f t="shared" si="51"/>
        <v>0</v>
      </c>
      <c r="T409" s="15" t="e">
        <f t="shared" si="52"/>
        <v>#REF!</v>
      </c>
    </row>
    <row r="410" spans="11:20">
      <c r="K410" s="16"/>
      <c r="L410" s="14" t="e">
        <f t="shared" si="53"/>
        <v>#REF!</v>
      </c>
      <c r="M410" s="14"/>
      <c r="N410" s="14" t="e">
        <f t="shared" si="47"/>
        <v>#REF!</v>
      </c>
      <c r="O410" s="14"/>
      <c r="P410" s="14" t="e">
        <f t="shared" si="48"/>
        <v>#REF!</v>
      </c>
      <c r="Q410" s="14">
        <f t="shared" si="49"/>
        <v>0</v>
      </c>
      <c r="R410" s="14">
        <f t="shared" si="50"/>
        <v>0</v>
      </c>
      <c r="S410" s="14">
        <f t="shared" si="51"/>
        <v>0</v>
      </c>
      <c r="T410" s="15" t="e">
        <f t="shared" si="52"/>
        <v>#REF!</v>
      </c>
    </row>
    <row r="411" spans="11:20">
      <c r="K411" s="16"/>
      <c r="L411" s="14" t="e">
        <f t="shared" si="53"/>
        <v>#REF!</v>
      </c>
      <c r="M411" s="14"/>
      <c r="N411" s="14" t="e">
        <f t="shared" si="47"/>
        <v>#REF!</v>
      </c>
      <c r="O411" s="14"/>
      <c r="P411" s="14" t="e">
        <f t="shared" si="48"/>
        <v>#REF!</v>
      </c>
      <c r="Q411" s="14">
        <f t="shared" si="49"/>
        <v>0</v>
      </c>
      <c r="R411" s="14">
        <f t="shared" si="50"/>
        <v>0</v>
      </c>
      <c r="S411" s="14">
        <f t="shared" si="51"/>
        <v>0</v>
      </c>
      <c r="T411" s="15" t="e">
        <f t="shared" si="52"/>
        <v>#REF!</v>
      </c>
    </row>
    <row r="412" spans="11:20">
      <c r="K412" s="16"/>
      <c r="L412" s="14" t="e">
        <f t="shared" si="53"/>
        <v>#REF!</v>
      </c>
      <c r="M412" s="14"/>
      <c r="N412" s="14" t="e">
        <f t="shared" si="47"/>
        <v>#REF!</v>
      </c>
      <c r="O412" s="14"/>
      <c r="P412" s="14" t="e">
        <f t="shared" si="48"/>
        <v>#REF!</v>
      </c>
      <c r="Q412" s="14">
        <f t="shared" si="49"/>
        <v>0</v>
      </c>
      <c r="R412" s="14">
        <f t="shared" si="50"/>
        <v>0</v>
      </c>
      <c r="S412" s="14">
        <f t="shared" si="51"/>
        <v>0</v>
      </c>
      <c r="T412" s="15" t="e">
        <f t="shared" si="52"/>
        <v>#REF!</v>
      </c>
    </row>
    <row r="413" spans="11:20">
      <c r="K413" s="16"/>
      <c r="L413" s="14" t="e">
        <f t="shared" si="53"/>
        <v>#REF!</v>
      </c>
      <c r="M413" s="14"/>
      <c r="N413" s="14" t="e">
        <f t="shared" si="47"/>
        <v>#REF!</v>
      </c>
      <c r="O413" s="14"/>
      <c r="P413" s="14" t="e">
        <f t="shared" si="48"/>
        <v>#REF!</v>
      </c>
      <c r="Q413" s="14">
        <f t="shared" si="49"/>
        <v>0</v>
      </c>
      <c r="R413" s="14">
        <f t="shared" si="50"/>
        <v>0</v>
      </c>
      <c r="S413" s="14">
        <f t="shared" si="51"/>
        <v>0</v>
      </c>
      <c r="T413" s="15" t="e">
        <f t="shared" si="52"/>
        <v>#REF!</v>
      </c>
    </row>
    <row r="414" spans="11:20">
      <c r="K414" s="16"/>
      <c r="L414" s="14" t="e">
        <f t="shared" si="53"/>
        <v>#REF!</v>
      </c>
      <c r="M414" s="14"/>
      <c r="N414" s="14" t="e">
        <f t="shared" si="47"/>
        <v>#REF!</v>
      </c>
      <c r="O414" s="14"/>
      <c r="P414" s="14" t="e">
        <f t="shared" si="48"/>
        <v>#REF!</v>
      </c>
      <c r="Q414" s="14">
        <f t="shared" si="49"/>
        <v>0</v>
      </c>
      <c r="R414" s="14">
        <f t="shared" si="50"/>
        <v>0</v>
      </c>
      <c r="S414" s="14">
        <f t="shared" si="51"/>
        <v>0</v>
      </c>
      <c r="T414" s="15" t="e">
        <f t="shared" si="52"/>
        <v>#REF!</v>
      </c>
    </row>
    <row r="415" spans="11:20">
      <c r="K415" s="16"/>
      <c r="L415" s="14" t="e">
        <f t="shared" si="53"/>
        <v>#REF!</v>
      </c>
      <c r="M415" s="14"/>
      <c r="N415" s="14" t="e">
        <f t="shared" si="47"/>
        <v>#REF!</v>
      </c>
      <c r="O415" s="14"/>
      <c r="P415" s="14" t="e">
        <f t="shared" si="48"/>
        <v>#REF!</v>
      </c>
      <c r="Q415" s="14">
        <f t="shared" si="49"/>
        <v>0</v>
      </c>
      <c r="R415" s="14">
        <f t="shared" si="50"/>
        <v>0</v>
      </c>
      <c r="S415" s="14">
        <f t="shared" si="51"/>
        <v>0</v>
      </c>
      <c r="T415" s="15" t="e">
        <f t="shared" si="52"/>
        <v>#REF!</v>
      </c>
    </row>
    <row r="416" spans="11:20">
      <c r="K416" s="16"/>
      <c r="L416" s="14" t="e">
        <f t="shared" si="53"/>
        <v>#REF!</v>
      </c>
      <c r="M416" s="14"/>
      <c r="N416" s="14" t="e">
        <f t="shared" si="47"/>
        <v>#REF!</v>
      </c>
      <c r="O416" s="14"/>
      <c r="P416" s="14" t="e">
        <f t="shared" si="48"/>
        <v>#REF!</v>
      </c>
      <c r="Q416" s="14">
        <f t="shared" si="49"/>
        <v>0</v>
      </c>
      <c r="R416" s="14">
        <f t="shared" si="50"/>
        <v>0</v>
      </c>
      <c r="S416" s="14">
        <f t="shared" si="51"/>
        <v>0</v>
      </c>
      <c r="T416" s="15" t="e">
        <f t="shared" si="52"/>
        <v>#REF!</v>
      </c>
    </row>
    <row r="417" spans="11:20">
      <c r="K417" s="16"/>
      <c r="L417" s="14" t="e">
        <f t="shared" si="53"/>
        <v>#REF!</v>
      </c>
      <c r="M417" s="14"/>
      <c r="N417" s="14" t="e">
        <f t="shared" si="47"/>
        <v>#REF!</v>
      </c>
      <c r="O417" s="14"/>
      <c r="P417" s="14" t="e">
        <f t="shared" si="48"/>
        <v>#REF!</v>
      </c>
      <c r="Q417" s="14">
        <f t="shared" si="49"/>
        <v>0</v>
      </c>
      <c r="R417" s="14">
        <f t="shared" si="50"/>
        <v>0</v>
      </c>
      <c r="S417" s="14">
        <f t="shared" si="51"/>
        <v>0</v>
      </c>
      <c r="T417" s="15" t="e">
        <f t="shared" si="52"/>
        <v>#REF!</v>
      </c>
    </row>
    <row r="418" spans="11:20">
      <c r="K418" s="16"/>
      <c r="L418" s="14" t="e">
        <f t="shared" si="53"/>
        <v>#REF!</v>
      </c>
      <c r="M418" s="14"/>
      <c r="N418" s="14" t="e">
        <f t="shared" si="47"/>
        <v>#REF!</v>
      </c>
      <c r="O418" s="14"/>
      <c r="P418" s="14" t="e">
        <f t="shared" si="48"/>
        <v>#REF!</v>
      </c>
      <c r="Q418" s="14">
        <f t="shared" si="49"/>
        <v>0</v>
      </c>
      <c r="R418" s="14">
        <f t="shared" si="50"/>
        <v>0</v>
      </c>
      <c r="S418" s="14">
        <f t="shared" si="51"/>
        <v>0</v>
      </c>
      <c r="T418" s="15" t="e">
        <f t="shared" si="52"/>
        <v>#REF!</v>
      </c>
    </row>
    <row r="419" spans="11:20">
      <c r="K419" s="16"/>
      <c r="L419" s="14" t="e">
        <f t="shared" si="53"/>
        <v>#REF!</v>
      </c>
      <c r="M419" s="14"/>
      <c r="N419" s="14" t="e">
        <f t="shared" si="47"/>
        <v>#REF!</v>
      </c>
      <c r="O419" s="14"/>
      <c r="P419" s="14" t="e">
        <f t="shared" si="48"/>
        <v>#REF!</v>
      </c>
      <c r="Q419" s="14">
        <f t="shared" si="49"/>
        <v>0</v>
      </c>
      <c r="R419" s="14">
        <f t="shared" si="50"/>
        <v>0</v>
      </c>
      <c r="S419" s="14">
        <f t="shared" si="51"/>
        <v>0</v>
      </c>
      <c r="T419" s="15" t="e">
        <f t="shared" si="52"/>
        <v>#REF!</v>
      </c>
    </row>
    <row r="420" spans="11:20">
      <c r="K420" s="16"/>
      <c r="L420" s="14" t="e">
        <f t="shared" si="53"/>
        <v>#REF!</v>
      </c>
      <c r="M420" s="14"/>
      <c r="N420" s="14" t="e">
        <f t="shared" si="47"/>
        <v>#REF!</v>
      </c>
      <c r="O420" s="14"/>
      <c r="P420" s="14" t="e">
        <f t="shared" si="48"/>
        <v>#REF!</v>
      </c>
      <c r="Q420" s="14">
        <f t="shared" si="49"/>
        <v>0</v>
      </c>
      <c r="R420" s="14">
        <f t="shared" si="50"/>
        <v>0</v>
      </c>
      <c r="S420" s="14">
        <f t="shared" si="51"/>
        <v>0</v>
      </c>
      <c r="T420" s="15" t="e">
        <f t="shared" si="52"/>
        <v>#REF!</v>
      </c>
    </row>
    <row r="421" spans="11:20">
      <c r="K421" s="16"/>
      <c r="L421" s="14" t="e">
        <f t="shared" si="53"/>
        <v>#REF!</v>
      </c>
      <c r="M421" s="14"/>
      <c r="N421" s="14" t="e">
        <f t="shared" si="47"/>
        <v>#REF!</v>
      </c>
      <c r="O421" s="14"/>
      <c r="P421" s="14" t="e">
        <f t="shared" si="48"/>
        <v>#REF!</v>
      </c>
      <c r="Q421" s="14">
        <f t="shared" si="49"/>
        <v>0</v>
      </c>
      <c r="R421" s="14">
        <f t="shared" si="50"/>
        <v>0</v>
      </c>
      <c r="S421" s="14">
        <f t="shared" si="51"/>
        <v>0</v>
      </c>
      <c r="T421" s="15" t="e">
        <f t="shared" si="52"/>
        <v>#REF!</v>
      </c>
    </row>
    <row r="422" spans="11:20">
      <c r="K422" s="16"/>
      <c r="L422" s="14" t="e">
        <f t="shared" si="53"/>
        <v>#REF!</v>
      </c>
      <c r="M422" s="14"/>
      <c r="N422" s="14" t="e">
        <f t="shared" si="47"/>
        <v>#REF!</v>
      </c>
      <c r="O422" s="14"/>
      <c r="P422" s="14" t="e">
        <f t="shared" si="48"/>
        <v>#REF!</v>
      </c>
      <c r="Q422" s="14">
        <f t="shared" si="49"/>
        <v>0</v>
      </c>
      <c r="R422" s="14">
        <f t="shared" si="50"/>
        <v>0</v>
      </c>
      <c r="S422" s="14">
        <f t="shared" si="51"/>
        <v>0</v>
      </c>
      <c r="T422" s="15" t="e">
        <f t="shared" si="52"/>
        <v>#REF!</v>
      </c>
    </row>
    <row r="423" spans="11:20">
      <c r="K423" s="16"/>
      <c r="L423" s="14" t="e">
        <f t="shared" si="53"/>
        <v>#REF!</v>
      </c>
      <c r="M423" s="14"/>
      <c r="N423" s="14" t="e">
        <f t="shared" si="47"/>
        <v>#REF!</v>
      </c>
      <c r="O423" s="14"/>
      <c r="P423" s="14" t="e">
        <f t="shared" si="48"/>
        <v>#REF!</v>
      </c>
      <c r="Q423" s="14">
        <f t="shared" si="49"/>
        <v>0</v>
      </c>
      <c r="R423" s="14">
        <f t="shared" si="50"/>
        <v>0</v>
      </c>
      <c r="S423" s="14">
        <f t="shared" si="51"/>
        <v>0</v>
      </c>
      <c r="T423" s="15" t="e">
        <f t="shared" si="52"/>
        <v>#REF!</v>
      </c>
    </row>
    <row r="424" spans="11:20">
      <c r="K424" s="16"/>
      <c r="L424" s="14" t="e">
        <f t="shared" si="53"/>
        <v>#REF!</v>
      </c>
      <c r="M424" s="14"/>
      <c r="N424" s="14" t="e">
        <f t="shared" si="47"/>
        <v>#REF!</v>
      </c>
      <c r="O424" s="14"/>
      <c r="P424" s="14" t="e">
        <f t="shared" si="48"/>
        <v>#REF!</v>
      </c>
      <c r="Q424" s="14">
        <f t="shared" si="49"/>
        <v>0</v>
      </c>
      <c r="R424" s="14">
        <f t="shared" si="50"/>
        <v>0</v>
      </c>
      <c r="S424" s="14">
        <f t="shared" si="51"/>
        <v>0</v>
      </c>
      <c r="T424" s="15" t="e">
        <f t="shared" si="52"/>
        <v>#REF!</v>
      </c>
    </row>
    <row r="425" spans="11:20">
      <c r="K425" s="16"/>
      <c r="L425" s="14" t="e">
        <f t="shared" si="53"/>
        <v>#REF!</v>
      </c>
      <c r="M425" s="14"/>
      <c r="N425" s="14" t="e">
        <f t="shared" si="47"/>
        <v>#REF!</v>
      </c>
      <c r="O425" s="14"/>
      <c r="P425" s="14" t="e">
        <f t="shared" si="48"/>
        <v>#REF!</v>
      </c>
      <c r="Q425" s="14">
        <f t="shared" si="49"/>
        <v>0</v>
      </c>
      <c r="R425" s="14">
        <f t="shared" si="50"/>
        <v>0</v>
      </c>
      <c r="S425" s="14">
        <f t="shared" si="51"/>
        <v>0</v>
      </c>
      <c r="T425" s="15" t="e">
        <f t="shared" si="52"/>
        <v>#REF!</v>
      </c>
    </row>
    <row r="426" spans="11:20">
      <c r="K426" s="16"/>
      <c r="L426" s="14" t="e">
        <f t="shared" si="53"/>
        <v>#REF!</v>
      </c>
      <c r="M426" s="14"/>
      <c r="N426" s="14" t="e">
        <f t="shared" si="47"/>
        <v>#REF!</v>
      </c>
      <c r="O426" s="14"/>
      <c r="P426" s="14" t="e">
        <f t="shared" si="48"/>
        <v>#REF!</v>
      </c>
      <c r="Q426" s="14">
        <f t="shared" si="49"/>
        <v>0</v>
      </c>
      <c r="R426" s="14">
        <f t="shared" si="50"/>
        <v>0</v>
      </c>
      <c r="S426" s="14">
        <f t="shared" si="51"/>
        <v>0</v>
      </c>
      <c r="T426" s="15" t="e">
        <f t="shared" si="52"/>
        <v>#REF!</v>
      </c>
    </row>
    <row r="427" spans="11:20">
      <c r="K427" s="16"/>
      <c r="L427" s="14" t="e">
        <f t="shared" si="53"/>
        <v>#REF!</v>
      </c>
      <c r="M427" s="14"/>
      <c r="N427" s="14" t="e">
        <f t="shared" si="47"/>
        <v>#REF!</v>
      </c>
      <c r="O427" s="14"/>
      <c r="P427" s="14" t="e">
        <f t="shared" si="48"/>
        <v>#REF!</v>
      </c>
      <c r="Q427" s="14">
        <f t="shared" si="49"/>
        <v>0</v>
      </c>
      <c r="R427" s="14">
        <f t="shared" si="50"/>
        <v>0</v>
      </c>
      <c r="S427" s="14">
        <f t="shared" si="51"/>
        <v>0</v>
      </c>
      <c r="T427" s="15" t="e">
        <f t="shared" si="52"/>
        <v>#REF!</v>
      </c>
    </row>
    <row r="428" spans="11:20">
      <c r="K428" s="16"/>
      <c r="L428" s="14" t="e">
        <f t="shared" si="53"/>
        <v>#REF!</v>
      </c>
      <c r="M428" s="14"/>
      <c r="N428" s="14" t="e">
        <f t="shared" si="47"/>
        <v>#REF!</v>
      </c>
      <c r="O428" s="14"/>
      <c r="P428" s="14" t="e">
        <f t="shared" si="48"/>
        <v>#REF!</v>
      </c>
      <c r="Q428" s="14">
        <f t="shared" si="49"/>
        <v>0</v>
      </c>
      <c r="R428" s="14">
        <f t="shared" si="50"/>
        <v>0</v>
      </c>
      <c r="S428" s="14">
        <f t="shared" si="51"/>
        <v>0</v>
      </c>
      <c r="T428" s="15" t="e">
        <f t="shared" si="52"/>
        <v>#REF!</v>
      </c>
    </row>
    <row r="429" spans="11:20">
      <c r="K429" s="16"/>
      <c r="L429" s="14" t="e">
        <f t="shared" si="53"/>
        <v>#REF!</v>
      </c>
      <c r="M429" s="14"/>
      <c r="N429" s="14" t="e">
        <f t="shared" si="47"/>
        <v>#REF!</v>
      </c>
      <c r="O429" s="14"/>
      <c r="P429" s="14" t="e">
        <f t="shared" si="48"/>
        <v>#REF!</v>
      </c>
      <c r="Q429" s="14">
        <f t="shared" si="49"/>
        <v>0</v>
      </c>
      <c r="R429" s="14">
        <f t="shared" si="50"/>
        <v>0</v>
      </c>
      <c r="S429" s="14">
        <f t="shared" si="51"/>
        <v>0</v>
      </c>
      <c r="T429" s="15" t="e">
        <f t="shared" si="52"/>
        <v>#REF!</v>
      </c>
    </row>
    <row r="430" spans="11:20">
      <c r="K430" s="16"/>
      <c r="L430" s="14" t="e">
        <f t="shared" si="53"/>
        <v>#REF!</v>
      </c>
      <c r="M430" s="14"/>
      <c r="N430" s="14" t="e">
        <f t="shared" si="47"/>
        <v>#REF!</v>
      </c>
      <c r="O430" s="14"/>
      <c r="P430" s="14" t="e">
        <f t="shared" si="48"/>
        <v>#REF!</v>
      </c>
      <c r="Q430" s="14">
        <f t="shared" si="49"/>
        <v>0</v>
      </c>
      <c r="R430" s="14">
        <f t="shared" si="50"/>
        <v>0</v>
      </c>
      <c r="S430" s="14">
        <f t="shared" si="51"/>
        <v>0</v>
      </c>
      <c r="T430" s="15" t="e">
        <f t="shared" si="52"/>
        <v>#REF!</v>
      </c>
    </row>
    <row r="431" spans="11:20">
      <c r="K431" s="16"/>
      <c r="L431" s="14" t="e">
        <f t="shared" si="53"/>
        <v>#REF!</v>
      </c>
      <c r="M431" s="14"/>
      <c r="N431" s="14" t="e">
        <f t="shared" si="47"/>
        <v>#REF!</v>
      </c>
      <c r="O431" s="14"/>
      <c r="P431" s="14" t="e">
        <f t="shared" si="48"/>
        <v>#REF!</v>
      </c>
      <c r="Q431" s="14">
        <f t="shared" si="49"/>
        <v>0</v>
      </c>
      <c r="R431" s="14">
        <f t="shared" si="50"/>
        <v>0</v>
      </c>
      <c r="S431" s="14">
        <f t="shared" si="51"/>
        <v>0</v>
      </c>
      <c r="T431" s="15" t="e">
        <f t="shared" si="52"/>
        <v>#REF!</v>
      </c>
    </row>
    <row r="432" spans="11:20">
      <c r="K432" s="16"/>
      <c r="L432" s="14" t="e">
        <f t="shared" si="53"/>
        <v>#REF!</v>
      </c>
      <c r="M432" s="14"/>
      <c r="N432" s="14" t="e">
        <f t="shared" si="47"/>
        <v>#REF!</v>
      </c>
      <c r="O432" s="14"/>
      <c r="P432" s="14" t="e">
        <f t="shared" si="48"/>
        <v>#REF!</v>
      </c>
      <c r="Q432" s="14">
        <f t="shared" si="49"/>
        <v>0</v>
      </c>
      <c r="R432" s="14">
        <f t="shared" si="50"/>
        <v>0</v>
      </c>
      <c r="S432" s="14">
        <f t="shared" si="51"/>
        <v>0</v>
      </c>
      <c r="T432" s="15" t="e">
        <f t="shared" si="52"/>
        <v>#REF!</v>
      </c>
    </row>
    <row r="433" spans="11:20">
      <c r="K433" s="16"/>
      <c r="L433" s="14" t="e">
        <f t="shared" si="53"/>
        <v>#REF!</v>
      </c>
      <c r="M433" s="14"/>
      <c r="N433" s="14" t="e">
        <f t="shared" si="47"/>
        <v>#REF!</v>
      </c>
      <c r="O433" s="14"/>
      <c r="P433" s="14" t="e">
        <f t="shared" si="48"/>
        <v>#REF!</v>
      </c>
      <c r="Q433" s="14">
        <f t="shared" si="49"/>
        <v>0</v>
      </c>
      <c r="R433" s="14">
        <f t="shared" si="50"/>
        <v>0</v>
      </c>
      <c r="S433" s="14">
        <f t="shared" si="51"/>
        <v>0</v>
      </c>
      <c r="T433" s="15" t="e">
        <f t="shared" si="52"/>
        <v>#REF!</v>
      </c>
    </row>
    <row r="434" spans="11:20">
      <c r="K434" s="16"/>
      <c r="L434" s="14" t="e">
        <f t="shared" si="53"/>
        <v>#REF!</v>
      </c>
      <c r="M434" s="14"/>
      <c r="N434" s="14" t="e">
        <f t="shared" si="47"/>
        <v>#REF!</v>
      </c>
      <c r="O434" s="14"/>
      <c r="P434" s="14" t="e">
        <f t="shared" si="48"/>
        <v>#REF!</v>
      </c>
      <c r="Q434" s="14">
        <f t="shared" si="49"/>
        <v>0</v>
      </c>
      <c r="R434" s="14">
        <f t="shared" si="50"/>
        <v>0</v>
      </c>
      <c r="S434" s="14">
        <f t="shared" si="51"/>
        <v>0</v>
      </c>
      <c r="T434" s="15" t="e">
        <f t="shared" si="52"/>
        <v>#REF!</v>
      </c>
    </row>
    <row r="435" spans="11:20">
      <c r="K435" s="16"/>
      <c r="L435" s="14" t="e">
        <f t="shared" si="53"/>
        <v>#REF!</v>
      </c>
      <c r="M435" s="14"/>
      <c r="N435" s="14" t="e">
        <f t="shared" si="47"/>
        <v>#REF!</v>
      </c>
      <c r="O435" s="14"/>
      <c r="P435" s="14" t="e">
        <f t="shared" si="48"/>
        <v>#REF!</v>
      </c>
      <c r="Q435" s="14">
        <f t="shared" si="49"/>
        <v>0</v>
      </c>
      <c r="R435" s="14">
        <f t="shared" si="50"/>
        <v>0</v>
      </c>
      <c r="S435" s="14">
        <f t="shared" si="51"/>
        <v>0</v>
      </c>
      <c r="T435" s="15" t="e">
        <f t="shared" si="52"/>
        <v>#REF!</v>
      </c>
    </row>
    <row r="436" spans="11:20">
      <c r="K436" s="16"/>
      <c r="L436" s="14" t="e">
        <f t="shared" si="53"/>
        <v>#REF!</v>
      </c>
      <c r="M436" s="14"/>
      <c r="N436" s="14" t="e">
        <f t="shared" si="47"/>
        <v>#REF!</v>
      </c>
      <c r="O436" s="14"/>
      <c r="P436" s="14" t="e">
        <f t="shared" si="48"/>
        <v>#REF!</v>
      </c>
      <c r="Q436" s="14">
        <f t="shared" si="49"/>
        <v>0</v>
      </c>
      <c r="R436" s="14">
        <f t="shared" si="50"/>
        <v>0</v>
      </c>
      <c r="S436" s="14">
        <f t="shared" si="51"/>
        <v>0</v>
      </c>
      <c r="T436" s="15" t="e">
        <f t="shared" si="52"/>
        <v>#REF!</v>
      </c>
    </row>
    <row r="437" spans="11:20">
      <c r="K437" s="16"/>
      <c r="L437" s="14" t="e">
        <f t="shared" si="53"/>
        <v>#REF!</v>
      </c>
      <c r="M437" s="14"/>
      <c r="N437" s="14" t="e">
        <f t="shared" si="47"/>
        <v>#REF!</v>
      </c>
      <c r="O437" s="14"/>
      <c r="P437" s="14" t="e">
        <f t="shared" si="48"/>
        <v>#REF!</v>
      </c>
      <c r="Q437" s="14">
        <f t="shared" si="49"/>
        <v>0</v>
      </c>
      <c r="R437" s="14">
        <f t="shared" si="50"/>
        <v>0</v>
      </c>
      <c r="S437" s="14">
        <f t="shared" si="51"/>
        <v>0</v>
      </c>
      <c r="T437" s="15" t="e">
        <f t="shared" si="52"/>
        <v>#REF!</v>
      </c>
    </row>
    <row r="438" spans="11:20">
      <c r="K438" s="16"/>
      <c r="L438" s="14" t="e">
        <f t="shared" si="53"/>
        <v>#REF!</v>
      </c>
      <c r="M438" s="14"/>
      <c r="N438" s="14" t="e">
        <f t="shared" si="47"/>
        <v>#REF!</v>
      </c>
      <c r="O438" s="14"/>
      <c r="P438" s="14" t="e">
        <f t="shared" si="48"/>
        <v>#REF!</v>
      </c>
      <c r="Q438" s="14">
        <f t="shared" si="49"/>
        <v>0</v>
      </c>
      <c r="R438" s="14">
        <f t="shared" si="50"/>
        <v>0</v>
      </c>
      <c r="S438" s="14">
        <f t="shared" si="51"/>
        <v>0</v>
      </c>
      <c r="T438" s="15" t="e">
        <f t="shared" si="52"/>
        <v>#REF!</v>
      </c>
    </row>
    <row r="439" spans="11:20">
      <c r="K439" s="16"/>
      <c r="L439" s="14" t="e">
        <f t="shared" si="53"/>
        <v>#REF!</v>
      </c>
      <c r="M439" s="14"/>
      <c r="N439" s="14" t="e">
        <f t="shared" si="47"/>
        <v>#REF!</v>
      </c>
      <c r="O439" s="14"/>
      <c r="P439" s="14" t="e">
        <f t="shared" si="48"/>
        <v>#REF!</v>
      </c>
      <c r="Q439" s="14">
        <f t="shared" si="49"/>
        <v>0</v>
      </c>
      <c r="R439" s="14">
        <f t="shared" si="50"/>
        <v>0</v>
      </c>
      <c r="S439" s="14">
        <f t="shared" si="51"/>
        <v>0</v>
      </c>
      <c r="T439" s="15" t="e">
        <f t="shared" si="52"/>
        <v>#REF!</v>
      </c>
    </row>
    <row r="440" spans="11:20">
      <c r="K440" s="16"/>
      <c r="L440" s="14" t="e">
        <f t="shared" si="53"/>
        <v>#REF!</v>
      </c>
      <c r="M440" s="14"/>
      <c r="N440" s="14" t="e">
        <f t="shared" si="47"/>
        <v>#REF!</v>
      </c>
      <c r="O440" s="14"/>
      <c r="P440" s="14" t="e">
        <f t="shared" si="48"/>
        <v>#REF!</v>
      </c>
      <c r="Q440" s="14">
        <f t="shared" si="49"/>
        <v>0</v>
      </c>
      <c r="R440" s="14">
        <f t="shared" si="50"/>
        <v>0</v>
      </c>
      <c r="S440" s="14">
        <f t="shared" si="51"/>
        <v>0</v>
      </c>
      <c r="T440" s="15" t="e">
        <f t="shared" si="52"/>
        <v>#REF!</v>
      </c>
    </row>
    <row r="441" spans="11:20">
      <c r="K441" s="16"/>
      <c r="L441" s="14" t="e">
        <f t="shared" si="53"/>
        <v>#REF!</v>
      </c>
      <c r="M441" s="14"/>
      <c r="N441" s="14" t="e">
        <f t="shared" si="47"/>
        <v>#REF!</v>
      </c>
      <c r="O441" s="14"/>
      <c r="P441" s="14" t="e">
        <f t="shared" si="48"/>
        <v>#REF!</v>
      </c>
      <c r="Q441" s="14">
        <f t="shared" si="49"/>
        <v>0</v>
      </c>
      <c r="R441" s="14">
        <f t="shared" si="50"/>
        <v>0</v>
      </c>
      <c r="S441" s="14">
        <f t="shared" si="51"/>
        <v>0</v>
      </c>
      <c r="T441" s="15" t="e">
        <f t="shared" si="52"/>
        <v>#REF!</v>
      </c>
    </row>
    <row r="442" spans="11:20">
      <c r="K442" s="16"/>
      <c r="L442" s="14" t="e">
        <f t="shared" si="53"/>
        <v>#REF!</v>
      </c>
      <c r="M442" s="14"/>
      <c r="N442" s="14" t="e">
        <f t="shared" si="47"/>
        <v>#REF!</v>
      </c>
      <c r="O442" s="14"/>
      <c r="P442" s="14" t="e">
        <f t="shared" si="48"/>
        <v>#REF!</v>
      </c>
      <c r="Q442" s="14">
        <f t="shared" si="49"/>
        <v>0</v>
      </c>
      <c r="R442" s="14">
        <f t="shared" si="50"/>
        <v>0</v>
      </c>
      <c r="S442" s="14">
        <f t="shared" si="51"/>
        <v>0</v>
      </c>
      <c r="T442" s="15" t="e">
        <f t="shared" si="52"/>
        <v>#REF!</v>
      </c>
    </row>
    <row r="443" spans="11:20">
      <c r="K443" s="16"/>
      <c r="L443" s="14" t="e">
        <f t="shared" si="53"/>
        <v>#REF!</v>
      </c>
      <c r="M443" s="14"/>
      <c r="N443" s="14" t="e">
        <f t="shared" si="47"/>
        <v>#REF!</v>
      </c>
      <c r="O443" s="14"/>
      <c r="P443" s="14" t="e">
        <f t="shared" si="48"/>
        <v>#REF!</v>
      </c>
      <c r="Q443" s="14">
        <f t="shared" si="49"/>
        <v>0</v>
      </c>
      <c r="R443" s="14">
        <f t="shared" si="50"/>
        <v>0</v>
      </c>
      <c r="S443" s="14">
        <f t="shared" si="51"/>
        <v>0</v>
      </c>
      <c r="T443" s="15" t="e">
        <f t="shared" si="52"/>
        <v>#REF!</v>
      </c>
    </row>
    <row r="444" spans="11:20">
      <c r="K444" s="16"/>
      <c r="L444" s="14" t="e">
        <f t="shared" si="53"/>
        <v>#REF!</v>
      </c>
      <c r="M444" s="14"/>
      <c r="N444" s="14" t="e">
        <f t="shared" si="47"/>
        <v>#REF!</v>
      </c>
      <c r="O444" s="14"/>
      <c r="P444" s="14" t="e">
        <f t="shared" si="48"/>
        <v>#REF!</v>
      </c>
      <c r="Q444" s="14">
        <f t="shared" si="49"/>
        <v>0</v>
      </c>
      <c r="R444" s="14">
        <f t="shared" si="50"/>
        <v>0</v>
      </c>
      <c r="S444" s="14">
        <f t="shared" si="51"/>
        <v>0</v>
      </c>
      <c r="T444" s="15" t="e">
        <f t="shared" si="52"/>
        <v>#REF!</v>
      </c>
    </row>
    <row r="445" spans="11:20">
      <c r="K445" s="16"/>
      <c r="L445" s="14" t="e">
        <f t="shared" si="53"/>
        <v>#REF!</v>
      </c>
      <c r="M445" s="14"/>
      <c r="N445" s="14" t="e">
        <f t="shared" si="47"/>
        <v>#REF!</v>
      </c>
      <c r="O445" s="14"/>
      <c r="P445" s="14" t="e">
        <f t="shared" si="48"/>
        <v>#REF!</v>
      </c>
      <c r="Q445" s="14">
        <f t="shared" si="49"/>
        <v>0</v>
      </c>
      <c r="R445" s="14">
        <f t="shared" si="50"/>
        <v>0</v>
      </c>
      <c r="S445" s="14">
        <f t="shared" si="51"/>
        <v>0</v>
      </c>
      <c r="T445" s="15" t="e">
        <f t="shared" si="52"/>
        <v>#REF!</v>
      </c>
    </row>
    <row r="446" spans="11:20">
      <c r="K446" s="16"/>
      <c r="L446" s="14" t="e">
        <f t="shared" si="53"/>
        <v>#REF!</v>
      </c>
      <c r="M446" s="14"/>
      <c r="N446" s="14" t="e">
        <f t="shared" si="47"/>
        <v>#REF!</v>
      </c>
      <c r="O446" s="14"/>
      <c r="P446" s="14" t="e">
        <f t="shared" si="48"/>
        <v>#REF!</v>
      </c>
      <c r="Q446" s="14">
        <f t="shared" si="49"/>
        <v>0</v>
      </c>
      <c r="R446" s="14">
        <f t="shared" si="50"/>
        <v>0</v>
      </c>
      <c r="S446" s="14">
        <f t="shared" si="51"/>
        <v>0</v>
      </c>
      <c r="T446" s="15" t="e">
        <f t="shared" si="52"/>
        <v>#REF!</v>
      </c>
    </row>
    <row r="447" spans="11:20">
      <c r="K447" s="16"/>
      <c r="L447" s="14" t="e">
        <f t="shared" si="53"/>
        <v>#REF!</v>
      </c>
      <c r="M447" s="14"/>
      <c r="N447" s="14" t="e">
        <f t="shared" si="47"/>
        <v>#REF!</v>
      </c>
      <c r="O447" s="14"/>
      <c r="P447" s="14" t="e">
        <f t="shared" si="48"/>
        <v>#REF!</v>
      </c>
      <c r="Q447" s="14">
        <f t="shared" si="49"/>
        <v>0</v>
      </c>
      <c r="R447" s="14">
        <f t="shared" si="50"/>
        <v>0</v>
      </c>
      <c r="S447" s="14">
        <f t="shared" si="51"/>
        <v>0</v>
      </c>
      <c r="T447" s="15" t="e">
        <f t="shared" si="52"/>
        <v>#REF!</v>
      </c>
    </row>
    <row r="448" spans="11:20">
      <c r="K448" s="16"/>
      <c r="L448" s="14" t="e">
        <f t="shared" si="53"/>
        <v>#REF!</v>
      </c>
      <c r="M448" s="14"/>
      <c r="N448" s="14" t="e">
        <f t="shared" si="47"/>
        <v>#REF!</v>
      </c>
      <c r="O448" s="14"/>
      <c r="P448" s="14" t="e">
        <f t="shared" si="48"/>
        <v>#REF!</v>
      </c>
      <c r="Q448" s="14">
        <f t="shared" si="49"/>
        <v>0</v>
      </c>
      <c r="R448" s="14">
        <f t="shared" si="50"/>
        <v>0</v>
      </c>
      <c r="S448" s="14">
        <f t="shared" si="51"/>
        <v>0</v>
      </c>
      <c r="T448" s="15" t="e">
        <f t="shared" si="52"/>
        <v>#REF!</v>
      </c>
    </row>
    <row r="449" spans="11:20">
      <c r="K449" s="16"/>
      <c r="L449" s="14" t="e">
        <f t="shared" si="53"/>
        <v>#REF!</v>
      </c>
      <c r="M449" s="14"/>
      <c r="N449" s="14" t="e">
        <f t="shared" si="47"/>
        <v>#REF!</v>
      </c>
      <c r="O449" s="14"/>
      <c r="P449" s="14" t="e">
        <f t="shared" si="48"/>
        <v>#REF!</v>
      </c>
      <c r="Q449" s="14">
        <f t="shared" si="49"/>
        <v>0</v>
      </c>
      <c r="R449" s="14">
        <f t="shared" si="50"/>
        <v>0</v>
      </c>
      <c r="S449" s="14">
        <f t="shared" si="51"/>
        <v>0</v>
      </c>
      <c r="T449" s="15" t="e">
        <f t="shared" si="52"/>
        <v>#REF!</v>
      </c>
    </row>
    <row r="450" spans="11:20">
      <c r="K450" s="16"/>
      <c r="L450" s="14" t="e">
        <f t="shared" si="53"/>
        <v>#REF!</v>
      </c>
      <c r="M450" s="14"/>
      <c r="N450" s="14" t="e">
        <f t="shared" si="47"/>
        <v>#REF!</v>
      </c>
      <c r="O450" s="14"/>
      <c r="P450" s="14" t="e">
        <f t="shared" si="48"/>
        <v>#REF!</v>
      </c>
      <c r="Q450" s="14">
        <f t="shared" si="49"/>
        <v>0</v>
      </c>
      <c r="R450" s="14">
        <f t="shared" si="50"/>
        <v>0</v>
      </c>
      <c r="S450" s="14">
        <f t="shared" si="51"/>
        <v>0</v>
      </c>
      <c r="T450" s="15" t="e">
        <f t="shared" si="52"/>
        <v>#REF!</v>
      </c>
    </row>
    <row r="451" spans="11:20">
      <c r="K451" s="16"/>
      <c r="L451" s="14" t="e">
        <f t="shared" si="53"/>
        <v>#REF!</v>
      </c>
      <c r="M451" s="14"/>
      <c r="N451" s="14" t="e">
        <f t="shared" si="47"/>
        <v>#REF!</v>
      </c>
      <c r="O451" s="14"/>
      <c r="P451" s="14" t="e">
        <f t="shared" si="48"/>
        <v>#REF!</v>
      </c>
      <c r="Q451" s="14">
        <f t="shared" si="49"/>
        <v>0</v>
      </c>
      <c r="R451" s="14">
        <f t="shared" si="50"/>
        <v>0</v>
      </c>
      <c r="S451" s="14">
        <f t="shared" si="51"/>
        <v>0</v>
      </c>
      <c r="T451" s="15" t="e">
        <f t="shared" si="52"/>
        <v>#REF!</v>
      </c>
    </row>
    <row r="452" spans="11:20">
      <c r="K452" s="16"/>
      <c r="L452" s="14" t="e">
        <f t="shared" si="53"/>
        <v>#REF!</v>
      </c>
      <c r="M452" s="14"/>
      <c r="N452" s="14" t="e">
        <f t="shared" si="47"/>
        <v>#REF!</v>
      </c>
      <c r="O452" s="14"/>
      <c r="P452" s="14" t="e">
        <f t="shared" si="48"/>
        <v>#REF!</v>
      </c>
      <c r="Q452" s="14">
        <f t="shared" si="49"/>
        <v>0</v>
      </c>
      <c r="R452" s="14">
        <f t="shared" si="50"/>
        <v>0</v>
      </c>
      <c r="S452" s="14">
        <f t="shared" si="51"/>
        <v>0</v>
      </c>
      <c r="T452" s="15" t="e">
        <f t="shared" si="52"/>
        <v>#REF!</v>
      </c>
    </row>
    <row r="453" spans="11:20">
      <c r="K453" s="16"/>
      <c r="L453" s="14" t="e">
        <f t="shared" si="53"/>
        <v>#REF!</v>
      </c>
      <c r="M453" s="14"/>
      <c r="N453" s="14" t="e">
        <f t="shared" ref="N453:N516" si="54">M453+M453*$U$1</f>
        <v>#REF!</v>
      </c>
      <c r="O453" s="14"/>
      <c r="P453" s="14" t="e">
        <f t="shared" ref="P453:P516" si="55">O453+O453*$U$1</f>
        <v>#REF!</v>
      </c>
      <c r="Q453" s="14">
        <f t="shared" ref="Q453:Q516" si="56">$F453*K453</f>
        <v>0</v>
      </c>
      <c r="R453" s="14">
        <f t="shared" ref="R453:R516" si="57">$F453*M453</f>
        <v>0</v>
      </c>
      <c r="S453" s="14">
        <f t="shared" ref="S453:S516" si="58">$F453*O453</f>
        <v>0</v>
      </c>
      <c r="T453" s="15" t="e">
        <f t="shared" ref="T453:T516" si="59">(Q453+R453+S453)+(Q453+R453+S453)*$U$1</f>
        <v>#REF!</v>
      </c>
    </row>
    <row r="454" spans="11:20">
      <c r="K454" s="16"/>
      <c r="L454" s="14" t="e">
        <f t="shared" si="53"/>
        <v>#REF!</v>
      </c>
      <c r="M454" s="14"/>
      <c r="N454" s="14" t="e">
        <f t="shared" si="54"/>
        <v>#REF!</v>
      </c>
      <c r="O454" s="14"/>
      <c r="P454" s="14" t="e">
        <f t="shared" si="55"/>
        <v>#REF!</v>
      </c>
      <c r="Q454" s="14">
        <f t="shared" si="56"/>
        <v>0</v>
      </c>
      <c r="R454" s="14">
        <f t="shared" si="57"/>
        <v>0</v>
      </c>
      <c r="S454" s="14">
        <f t="shared" si="58"/>
        <v>0</v>
      </c>
      <c r="T454" s="15" t="e">
        <f t="shared" si="59"/>
        <v>#REF!</v>
      </c>
    </row>
    <row r="455" spans="11:20">
      <c r="K455" s="16"/>
      <c r="L455" s="14" t="e">
        <f t="shared" si="53"/>
        <v>#REF!</v>
      </c>
      <c r="M455" s="14"/>
      <c r="N455" s="14" t="e">
        <f t="shared" si="54"/>
        <v>#REF!</v>
      </c>
      <c r="O455" s="14"/>
      <c r="P455" s="14" t="e">
        <f t="shared" si="55"/>
        <v>#REF!</v>
      </c>
      <c r="Q455" s="14">
        <f t="shared" si="56"/>
        <v>0</v>
      </c>
      <c r="R455" s="14">
        <f t="shared" si="57"/>
        <v>0</v>
      </c>
      <c r="S455" s="14">
        <f t="shared" si="58"/>
        <v>0</v>
      </c>
      <c r="T455" s="15" t="e">
        <f t="shared" si="59"/>
        <v>#REF!</v>
      </c>
    </row>
    <row r="456" spans="11:20">
      <c r="K456" s="16"/>
      <c r="L456" s="14" t="e">
        <f t="shared" ref="L456:L519" si="60">K456+K456*$U$1</f>
        <v>#REF!</v>
      </c>
      <c r="M456" s="14"/>
      <c r="N456" s="14" t="e">
        <f t="shared" si="54"/>
        <v>#REF!</v>
      </c>
      <c r="O456" s="14"/>
      <c r="P456" s="14" t="e">
        <f t="shared" si="55"/>
        <v>#REF!</v>
      </c>
      <c r="Q456" s="14">
        <f t="shared" si="56"/>
        <v>0</v>
      </c>
      <c r="R456" s="14">
        <f t="shared" si="57"/>
        <v>0</v>
      </c>
      <c r="S456" s="14">
        <f t="shared" si="58"/>
        <v>0</v>
      </c>
      <c r="T456" s="15" t="e">
        <f t="shared" si="59"/>
        <v>#REF!</v>
      </c>
    </row>
    <row r="457" spans="11:20">
      <c r="K457" s="16"/>
      <c r="L457" s="14" t="e">
        <f t="shared" si="60"/>
        <v>#REF!</v>
      </c>
      <c r="M457" s="14"/>
      <c r="N457" s="14" t="e">
        <f t="shared" si="54"/>
        <v>#REF!</v>
      </c>
      <c r="O457" s="14"/>
      <c r="P457" s="14" t="e">
        <f t="shared" si="55"/>
        <v>#REF!</v>
      </c>
      <c r="Q457" s="14">
        <f t="shared" si="56"/>
        <v>0</v>
      </c>
      <c r="R457" s="14">
        <f t="shared" si="57"/>
        <v>0</v>
      </c>
      <c r="S457" s="14">
        <f t="shared" si="58"/>
        <v>0</v>
      </c>
      <c r="T457" s="15" t="e">
        <f t="shared" si="59"/>
        <v>#REF!</v>
      </c>
    </row>
    <row r="458" spans="11:20">
      <c r="K458" s="16"/>
      <c r="L458" s="14" t="e">
        <f t="shared" si="60"/>
        <v>#REF!</v>
      </c>
      <c r="M458" s="14"/>
      <c r="N458" s="14" t="e">
        <f t="shared" si="54"/>
        <v>#REF!</v>
      </c>
      <c r="O458" s="14"/>
      <c r="P458" s="14" t="e">
        <f t="shared" si="55"/>
        <v>#REF!</v>
      </c>
      <c r="Q458" s="14">
        <f t="shared" si="56"/>
        <v>0</v>
      </c>
      <c r="R458" s="14">
        <f t="shared" si="57"/>
        <v>0</v>
      </c>
      <c r="S458" s="14">
        <f t="shared" si="58"/>
        <v>0</v>
      </c>
      <c r="T458" s="15" t="e">
        <f t="shared" si="59"/>
        <v>#REF!</v>
      </c>
    </row>
    <row r="459" spans="11:20">
      <c r="K459" s="16"/>
      <c r="L459" s="14" t="e">
        <f t="shared" si="60"/>
        <v>#REF!</v>
      </c>
      <c r="M459" s="14"/>
      <c r="N459" s="14" t="e">
        <f t="shared" si="54"/>
        <v>#REF!</v>
      </c>
      <c r="O459" s="14"/>
      <c r="P459" s="14" t="e">
        <f t="shared" si="55"/>
        <v>#REF!</v>
      </c>
      <c r="Q459" s="14">
        <f t="shared" si="56"/>
        <v>0</v>
      </c>
      <c r="R459" s="14">
        <f t="shared" si="57"/>
        <v>0</v>
      </c>
      <c r="S459" s="14">
        <f t="shared" si="58"/>
        <v>0</v>
      </c>
      <c r="T459" s="15" t="e">
        <f t="shared" si="59"/>
        <v>#REF!</v>
      </c>
    </row>
    <row r="460" spans="11:20">
      <c r="K460" s="16"/>
      <c r="L460" s="14" t="e">
        <f t="shared" si="60"/>
        <v>#REF!</v>
      </c>
      <c r="M460" s="14"/>
      <c r="N460" s="14" t="e">
        <f t="shared" si="54"/>
        <v>#REF!</v>
      </c>
      <c r="O460" s="14"/>
      <c r="P460" s="14" t="e">
        <f t="shared" si="55"/>
        <v>#REF!</v>
      </c>
      <c r="Q460" s="14">
        <f t="shared" si="56"/>
        <v>0</v>
      </c>
      <c r="R460" s="14">
        <f t="shared" si="57"/>
        <v>0</v>
      </c>
      <c r="S460" s="14">
        <f t="shared" si="58"/>
        <v>0</v>
      </c>
      <c r="T460" s="15" t="e">
        <f t="shared" si="59"/>
        <v>#REF!</v>
      </c>
    </row>
    <row r="461" spans="11:20">
      <c r="K461" s="16"/>
      <c r="L461" s="14" t="e">
        <f t="shared" si="60"/>
        <v>#REF!</v>
      </c>
      <c r="M461" s="14"/>
      <c r="N461" s="14" t="e">
        <f t="shared" si="54"/>
        <v>#REF!</v>
      </c>
      <c r="O461" s="14"/>
      <c r="P461" s="14" t="e">
        <f t="shared" si="55"/>
        <v>#REF!</v>
      </c>
      <c r="Q461" s="14">
        <f t="shared" si="56"/>
        <v>0</v>
      </c>
      <c r="R461" s="14">
        <f t="shared" si="57"/>
        <v>0</v>
      </c>
      <c r="S461" s="14">
        <f t="shared" si="58"/>
        <v>0</v>
      </c>
      <c r="T461" s="15" t="e">
        <f t="shared" si="59"/>
        <v>#REF!</v>
      </c>
    </row>
    <row r="462" spans="11:20">
      <c r="K462" s="16"/>
      <c r="L462" s="14" t="e">
        <f t="shared" si="60"/>
        <v>#REF!</v>
      </c>
      <c r="M462" s="14"/>
      <c r="N462" s="14" t="e">
        <f t="shared" si="54"/>
        <v>#REF!</v>
      </c>
      <c r="O462" s="14"/>
      <c r="P462" s="14" t="e">
        <f t="shared" si="55"/>
        <v>#REF!</v>
      </c>
      <c r="Q462" s="14">
        <f t="shared" si="56"/>
        <v>0</v>
      </c>
      <c r="R462" s="14">
        <f t="shared" si="57"/>
        <v>0</v>
      </c>
      <c r="S462" s="14">
        <f t="shared" si="58"/>
        <v>0</v>
      </c>
      <c r="T462" s="15" t="e">
        <f t="shared" si="59"/>
        <v>#REF!</v>
      </c>
    </row>
    <row r="463" spans="11:20">
      <c r="K463" s="16"/>
      <c r="L463" s="14" t="e">
        <f t="shared" si="60"/>
        <v>#REF!</v>
      </c>
      <c r="M463" s="14"/>
      <c r="N463" s="14" t="e">
        <f t="shared" si="54"/>
        <v>#REF!</v>
      </c>
      <c r="O463" s="14"/>
      <c r="P463" s="14" t="e">
        <f t="shared" si="55"/>
        <v>#REF!</v>
      </c>
      <c r="Q463" s="14">
        <f t="shared" si="56"/>
        <v>0</v>
      </c>
      <c r="R463" s="14">
        <f t="shared" si="57"/>
        <v>0</v>
      </c>
      <c r="S463" s="14">
        <f t="shared" si="58"/>
        <v>0</v>
      </c>
      <c r="T463" s="15" t="e">
        <f t="shared" si="59"/>
        <v>#REF!</v>
      </c>
    </row>
    <row r="464" spans="11:20">
      <c r="K464" s="16"/>
      <c r="L464" s="14" t="e">
        <f t="shared" si="60"/>
        <v>#REF!</v>
      </c>
      <c r="M464" s="14"/>
      <c r="N464" s="14" t="e">
        <f t="shared" si="54"/>
        <v>#REF!</v>
      </c>
      <c r="O464" s="14"/>
      <c r="P464" s="14" t="e">
        <f t="shared" si="55"/>
        <v>#REF!</v>
      </c>
      <c r="Q464" s="14">
        <f t="shared" si="56"/>
        <v>0</v>
      </c>
      <c r="R464" s="14">
        <f t="shared" si="57"/>
        <v>0</v>
      </c>
      <c r="S464" s="14">
        <f t="shared" si="58"/>
        <v>0</v>
      </c>
      <c r="T464" s="15" t="e">
        <f t="shared" si="59"/>
        <v>#REF!</v>
      </c>
    </row>
    <row r="465" spans="11:20">
      <c r="K465" s="16"/>
      <c r="L465" s="14" t="e">
        <f t="shared" si="60"/>
        <v>#REF!</v>
      </c>
      <c r="M465" s="14"/>
      <c r="N465" s="14" t="e">
        <f t="shared" si="54"/>
        <v>#REF!</v>
      </c>
      <c r="O465" s="14"/>
      <c r="P465" s="14" t="e">
        <f t="shared" si="55"/>
        <v>#REF!</v>
      </c>
      <c r="Q465" s="14">
        <f t="shared" si="56"/>
        <v>0</v>
      </c>
      <c r="R465" s="14">
        <f t="shared" si="57"/>
        <v>0</v>
      </c>
      <c r="S465" s="14">
        <f t="shared" si="58"/>
        <v>0</v>
      </c>
      <c r="T465" s="15" t="e">
        <f t="shared" si="59"/>
        <v>#REF!</v>
      </c>
    </row>
    <row r="466" spans="11:20">
      <c r="K466" s="16"/>
      <c r="L466" s="14" t="e">
        <f t="shared" si="60"/>
        <v>#REF!</v>
      </c>
      <c r="M466" s="14"/>
      <c r="N466" s="14" t="e">
        <f t="shared" si="54"/>
        <v>#REF!</v>
      </c>
      <c r="O466" s="14"/>
      <c r="P466" s="14" t="e">
        <f t="shared" si="55"/>
        <v>#REF!</v>
      </c>
      <c r="Q466" s="14">
        <f t="shared" si="56"/>
        <v>0</v>
      </c>
      <c r="R466" s="14">
        <f t="shared" si="57"/>
        <v>0</v>
      </c>
      <c r="S466" s="14">
        <f t="shared" si="58"/>
        <v>0</v>
      </c>
      <c r="T466" s="15" t="e">
        <f t="shared" si="59"/>
        <v>#REF!</v>
      </c>
    </row>
    <row r="467" spans="11:20">
      <c r="K467" s="16"/>
      <c r="L467" s="14" t="e">
        <f t="shared" si="60"/>
        <v>#REF!</v>
      </c>
      <c r="M467" s="14"/>
      <c r="N467" s="14" t="e">
        <f t="shared" si="54"/>
        <v>#REF!</v>
      </c>
      <c r="O467" s="14"/>
      <c r="P467" s="14" t="e">
        <f t="shared" si="55"/>
        <v>#REF!</v>
      </c>
      <c r="Q467" s="14">
        <f t="shared" si="56"/>
        <v>0</v>
      </c>
      <c r="R467" s="14">
        <f t="shared" si="57"/>
        <v>0</v>
      </c>
      <c r="S467" s="14">
        <f t="shared" si="58"/>
        <v>0</v>
      </c>
      <c r="T467" s="15" t="e">
        <f t="shared" si="59"/>
        <v>#REF!</v>
      </c>
    </row>
    <row r="468" spans="11:20">
      <c r="K468" s="16"/>
      <c r="L468" s="14" t="e">
        <f t="shared" si="60"/>
        <v>#REF!</v>
      </c>
      <c r="M468" s="14"/>
      <c r="N468" s="14" t="e">
        <f t="shared" si="54"/>
        <v>#REF!</v>
      </c>
      <c r="O468" s="14"/>
      <c r="P468" s="14" t="e">
        <f t="shared" si="55"/>
        <v>#REF!</v>
      </c>
      <c r="Q468" s="14">
        <f t="shared" si="56"/>
        <v>0</v>
      </c>
      <c r="R468" s="14">
        <f t="shared" si="57"/>
        <v>0</v>
      </c>
      <c r="S468" s="14">
        <f t="shared" si="58"/>
        <v>0</v>
      </c>
      <c r="T468" s="15" t="e">
        <f t="shared" si="59"/>
        <v>#REF!</v>
      </c>
    </row>
    <row r="469" spans="11:20">
      <c r="K469" s="16"/>
      <c r="L469" s="14" t="e">
        <f t="shared" si="60"/>
        <v>#REF!</v>
      </c>
      <c r="M469" s="14"/>
      <c r="N469" s="14" t="e">
        <f t="shared" si="54"/>
        <v>#REF!</v>
      </c>
      <c r="O469" s="14"/>
      <c r="P469" s="14" t="e">
        <f t="shared" si="55"/>
        <v>#REF!</v>
      </c>
      <c r="Q469" s="14">
        <f t="shared" si="56"/>
        <v>0</v>
      </c>
      <c r="R469" s="14">
        <f t="shared" si="57"/>
        <v>0</v>
      </c>
      <c r="S469" s="14">
        <f t="shared" si="58"/>
        <v>0</v>
      </c>
      <c r="T469" s="15" t="e">
        <f t="shared" si="59"/>
        <v>#REF!</v>
      </c>
    </row>
    <row r="470" spans="11:20">
      <c r="K470" s="16"/>
      <c r="L470" s="14" t="e">
        <f t="shared" si="60"/>
        <v>#REF!</v>
      </c>
      <c r="M470" s="14"/>
      <c r="N470" s="14" t="e">
        <f t="shared" si="54"/>
        <v>#REF!</v>
      </c>
      <c r="O470" s="14"/>
      <c r="P470" s="14" t="e">
        <f t="shared" si="55"/>
        <v>#REF!</v>
      </c>
      <c r="Q470" s="14">
        <f t="shared" si="56"/>
        <v>0</v>
      </c>
      <c r="R470" s="14">
        <f t="shared" si="57"/>
        <v>0</v>
      </c>
      <c r="S470" s="14">
        <f t="shared" si="58"/>
        <v>0</v>
      </c>
      <c r="T470" s="15" t="e">
        <f t="shared" si="59"/>
        <v>#REF!</v>
      </c>
    </row>
    <row r="471" spans="11:20">
      <c r="K471" s="16"/>
      <c r="L471" s="14" t="e">
        <f t="shared" si="60"/>
        <v>#REF!</v>
      </c>
      <c r="M471" s="14"/>
      <c r="N471" s="14" t="e">
        <f t="shared" si="54"/>
        <v>#REF!</v>
      </c>
      <c r="O471" s="14"/>
      <c r="P471" s="14" t="e">
        <f t="shared" si="55"/>
        <v>#REF!</v>
      </c>
      <c r="Q471" s="14">
        <f t="shared" si="56"/>
        <v>0</v>
      </c>
      <c r="R471" s="14">
        <f t="shared" si="57"/>
        <v>0</v>
      </c>
      <c r="S471" s="14">
        <f t="shared" si="58"/>
        <v>0</v>
      </c>
      <c r="T471" s="15" t="e">
        <f t="shared" si="59"/>
        <v>#REF!</v>
      </c>
    </row>
    <row r="472" spans="11:20">
      <c r="K472" s="16"/>
      <c r="L472" s="14" t="e">
        <f t="shared" si="60"/>
        <v>#REF!</v>
      </c>
      <c r="M472" s="14"/>
      <c r="N472" s="14" t="e">
        <f t="shared" si="54"/>
        <v>#REF!</v>
      </c>
      <c r="O472" s="14"/>
      <c r="P472" s="14" t="e">
        <f t="shared" si="55"/>
        <v>#REF!</v>
      </c>
      <c r="Q472" s="14">
        <f t="shared" si="56"/>
        <v>0</v>
      </c>
      <c r="R472" s="14">
        <f t="shared" si="57"/>
        <v>0</v>
      </c>
      <c r="S472" s="14">
        <f t="shared" si="58"/>
        <v>0</v>
      </c>
      <c r="T472" s="15" t="e">
        <f t="shared" si="59"/>
        <v>#REF!</v>
      </c>
    </row>
    <row r="473" spans="11:20">
      <c r="K473" s="16"/>
      <c r="L473" s="14" t="e">
        <f t="shared" si="60"/>
        <v>#REF!</v>
      </c>
      <c r="M473" s="14"/>
      <c r="N473" s="14" t="e">
        <f t="shared" si="54"/>
        <v>#REF!</v>
      </c>
      <c r="O473" s="14"/>
      <c r="P473" s="14" t="e">
        <f t="shared" si="55"/>
        <v>#REF!</v>
      </c>
      <c r="Q473" s="14">
        <f t="shared" si="56"/>
        <v>0</v>
      </c>
      <c r="R473" s="14">
        <f t="shared" si="57"/>
        <v>0</v>
      </c>
      <c r="S473" s="14">
        <f t="shared" si="58"/>
        <v>0</v>
      </c>
      <c r="T473" s="15" t="e">
        <f t="shared" si="59"/>
        <v>#REF!</v>
      </c>
    </row>
    <row r="474" spans="11:20">
      <c r="K474" s="16"/>
      <c r="L474" s="14" t="e">
        <f t="shared" si="60"/>
        <v>#REF!</v>
      </c>
      <c r="M474" s="14"/>
      <c r="N474" s="14" t="e">
        <f t="shared" si="54"/>
        <v>#REF!</v>
      </c>
      <c r="O474" s="14"/>
      <c r="P474" s="14" t="e">
        <f t="shared" si="55"/>
        <v>#REF!</v>
      </c>
      <c r="Q474" s="14">
        <f t="shared" si="56"/>
        <v>0</v>
      </c>
      <c r="R474" s="14">
        <f t="shared" si="57"/>
        <v>0</v>
      </c>
      <c r="S474" s="14">
        <f t="shared" si="58"/>
        <v>0</v>
      </c>
      <c r="T474" s="15" t="e">
        <f t="shared" si="59"/>
        <v>#REF!</v>
      </c>
    </row>
    <row r="475" spans="11:20">
      <c r="K475" s="16"/>
      <c r="L475" s="14" t="e">
        <f t="shared" si="60"/>
        <v>#REF!</v>
      </c>
      <c r="M475" s="14"/>
      <c r="N475" s="14" t="e">
        <f t="shared" si="54"/>
        <v>#REF!</v>
      </c>
      <c r="O475" s="14"/>
      <c r="P475" s="14" t="e">
        <f t="shared" si="55"/>
        <v>#REF!</v>
      </c>
      <c r="Q475" s="14">
        <f t="shared" si="56"/>
        <v>0</v>
      </c>
      <c r="R475" s="14">
        <f t="shared" si="57"/>
        <v>0</v>
      </c>
      <c r="S475" s="14">
        <f t="shared" si="58"/>
        <v>0</v>
      </c>
      <c r="T475" s="15" t="e">
        <f t="shared" si="59"/>
        <v>#REF!</v>
      </c>
    </row>
    <row r="476" spans="11:20">
      <c r="K476" s="16"/>
      <c r="L476" s="14" t="e">
        <f t="shared" si="60"/>
        <v>#REF!</v>
      </c>
      <c r="M476" s="14"/>
      <c r="N476" s="14" t="e">
        <f t="shared" si="54"/>
        <v>#REF!</v>
      </c>
      <c r="O476" s="14"/>
      <c r="P476" s="14" t="e">
        <f t="shared" si="55"/>
        <v>#REF!</v>
      </c>
      <c r="Q476" s="14">
        <f t="shared" si="56"/>
        <v>0</v>
      </c>
      <c r="R476" s="14">
        <f t="shared" si="57"/>
        <v>0</v>
      </c>
      <c r="S476" s="14">
        <f t="shared" si="58"/>
        <v>0</v>
      </c>
      <c r="T476" s="15" t="e">
        <f t="shared" si="59"/>
        <v>#REF!</v>
      </c>
    </row>
    <row r="477" spans="11:20">
      <c r="K477" s="16"/>
      <c r="L477" s="14" t="e">
        <f t="shared" si="60"/>
        <v>#REF!</v>
      </c>
      <c r="M477" s="14"/>
      <c r="N477" s="14" t="e">
        <f t="shared" si="54"/>
        <v>#REF!</v>
      </c>
      <c r="O477" s="14"/>
      <c r="P477" s="14" t="e">
        <f t="shared" si="55"/>
        <v>#REF!</v>
      </c>
      <c r="Q477" s="14">
        <f t="shared" si="56"/>
        <v>0</v>
      </c>
      <c r="R477" s="14">
        <f t="shared" si="57"/>
        <v>0</v>
      </c>
      <c r="S477" s="14">
        <f t="shared" si="58"/>
        <v>0</v>
      </c>
      <c r="T477" s="15" t="e">
        <f t="shared" si="59"/>
        <v>#REF!</v>
      </c>
    </row>
    <row r="478" spans="11:20">
      <c r="K478" s="16"/>
      <c r="L478" s="14" t="e">
        <f t="shared" si="60"/>
        <v>#REF!</v>
      </c>
      <c r="M478" s="14"/>
      <c r="N478" s="14" t="e">
        <f t="shared" si="54"/>
        <v>#REF!</v>
      </c>
      <c r="O478" s="14"/>
      <c r="P478" s="14" t="e">
        <f t="shared" si="55"/>
        <v>#REF!</v>
      </c>
      <c r="Q478" s="14">
        <f t="shared" si="56"/>
        <v>0</v>
      </c>
      <c r="R478" s="14">
        <f t="shared" si="57"/>
        <v>0</v>
      </c>
      <c r="S478" s="14">
        <f t="shared" si="58"/>
        <v>0</v>
      </c>
      <c r="T478" s="15" t="e">
        <f t="shared" si="59"/>
        <v>#REF!</v>
      </c>
    </row>
    <row r="479" spans="11:20">
      <c r="K479" s="16"/>
      <c r="L479" s="14" t="e">
        <f t="shared" si="60"/>
        <v>#REF!</v>
      </c>
      <c r="M479" s="14"/>
      <c r="N479" s="14" t="e">
        <f t="shared" si="54"/>
        <v>#REF!</v>
      </c>
      <c r="O479" s="14"/>
      <c r="P479" s="14" t="e">
        <f t="shared" si="55"/>
        <v>#REF!</v>
      </c>
      <c r="Q479" s="14">
        <f t="shared" si="56"/>
        <v>0</v>
      </c>
      <c r="R479" s="14">
        <f t="shared" si="57"/>
        <v>0</v>
      </c>
      <c r="S479" s="14">
        <f t="shared" si="58"/>
        <v>0</v>
      </c>
      <c r="T479" s="15" t="e">
        <f t="shared" si="59"/>
        <v>#REF!</v>
      </c>
    </row>
    <row r="480" spans="11:20">
      <c r="K480" s="16"/>
      <c r="L480" s="14" t="e">
        <f t="shared" si="60"/>
        <v>#REF!</v>
      </c>
      <c r="M480" s="14"/>
      <c r="N480" s="14" t="e">
        <f t="shared" si="54"/>
        <v>#REF!</v>
      </c>
      <c r="O480" s="14"/>
      <c r="P480" s="14" t="e">
        <f t="shared" si="55"/>
        <v>#REF!</v>
      </c>
      <c r="Q480" s="14">
        <f t="shared" si="56"/>
        <v>0</v>
      </c>
      <c r="R480" s="14">
        <f t="shared" si="57"/>
        <v>0</v>
      </c>
      <c r="S480" s="14">
        <f t="shared" si="58"/>
        <v>0</v>
      </c>
      <c r="T480" s="15" t="e">
        <f t="shared" si="59"/>
        <v>#REF!</v>
      </c>
    </row>
    <row r="481" spans="11:20">
      <c r="K481" s="16"/>
      <c r="L481" s="14" t="e">
        <f t="shared" si="60"/>
        <v>#REF!</v>
      </c>
      <c r="M481" s="14"/>
      <c r="N481" s="14" t="e">
        <f t="shared" si="54"/>
        <v>#REF!</v>
      </c>
      <c r="O481" s="14"/>
      <c r="P481" s="14" t="e">
        <f t="shared" si="55"/>
        <v>#REF!</v>
      </c>
      <c r="Q481" s="14">
        <f t="shared" si="56"/>
        <v>0</v>
      </c>
      <c r="R481" s="14">
        <f t="shared" si="57"/>
        <v>0</v>
      </c>
      <c r="S481" s="14">
        <f t="shared" si="58"/>
        <v>0</v>
      </c>
      <c r="T481" s="15" t="e">
        <f t="shared" si="59"/>
        <v>#REF!</v>
      </c>
    </row>
    <row r="482" spans="11:20">
      <c r="K482" s="16"/>
      <c r="L482" s="14" t="e">
        <f t="shared" si="60"/>
        <v>#REF!</v>
      </c>
      <c r="M482" s="14"/>
      <c r="N482" s="14" t="e">
        <f t="shared" si="54"/>
        <v>#REF!</v>
      </c>
      <c r="O482" s="14"/>
      <c r="P482" s="14" t="e">
        <f t="shared" si="55"/>
        <v>#REF!</v>
      </c>
      <c r="Q482" s="14">
        <f t="shared" si="56"/>
        <v>0</v>
      </c>
      <c r="R482" s="14">
        <f t="shared" si="57"/>
        <v>0</v>
      </c>
      <c r="S482" s="14">
        <f t="shared" si="58"/>
        <v>0</v>
      </c>
      <c r="T482" s="15" t="e">
        <f t="shared" si="59"/>
        <v>#REF!</v>
      </c>
    </row>
    <row r="483" spans="11:20">
      <c r="K483" s="16"/>
      <c r="L483" s="14" t="e">
        <f t="shared" si="60"/>
        <v>#REF!</v>
      </c>
      <c r="M483" s="14"/>
      <c r="N483" s="14" t="e">
        <f t="shared" si="54"/>
        <v>#REF!</v>
      </c>
      <c r="O483" s="14"/>
      <c r="P483" s="14" t="e">
        <f t="shared" si="55"/>
        <v>#REF!</v>
      </c>
      <c r="Q483" s="14">
        <f t="shared" si="56"/>
        <v>0</v>
      </c>
      <c r="R483" s="14">
        <f t="shared" si="57"/>
        <v>0</v>
      </c>
      <c r="S483" s="14">
        <f t="shared" si="58"/>
        <v>0</v>
      </c>
      <c r="T483" s="15" t="e">
        <f t="shared" si="59"/>
        <v>#REF!</v>
      </c>
    </row>
    <row r="484" spans="11:20">
      <c r="K484" s="16"/>
      <c r="L484" s="14" t="e">
        <f t="shared" si="60"/>
        <v>#REF!</v>
      </c>
      <c r="M484" s="14"/>
      <c r="N484" s="14" t="e">
        <f t="shared" si="54"/>
        <v>#REF!</v>
      </c>
      <c r="O484" s="14"/>
      <c r="P484" s="14" t="e">
        <f t="shared" si="55"/>
        <v>#REF!</v>
      </c>
      <c r="Q484" s="14">
        <f t="shared" si="56"/>
        <v>0</v>
      </c>
      <c r="R484" s="14">
        <f t="shared" si="57"/>
        <v>0</v>
      </c>
      <c r="S484" s="14">
        <f t="shared" si="58"/>
        <v>0</v>
      </c>
      <c r="T484" s="15" t="e">
        <f t="shared" si="59"/>
        <v>#REF!</v>
      </c>
    </row>
    <row r="485" spans="11:20">
      <c r="K485" s="16"/>
      <c r="L485" s="14" t="e">
        <f t="shared" si="60"/>
        <v>#REF!</v>
      </c>
      <c r="M485" s="14"/>
      <c r="N485" s="14" t="e">
        <f t="shared" si="54"/>
        <v>#REF!</v>
      </c>
      <c r="O485" s="14"/>
      <c r="P485" s="14" t="e">
        <f t="shared" si="55"/>
        <v>#REF!</v>
      </c>
      <c r="Q485" s="14">
        <f t="shared" si="56"/>
        <v>0</v>
      </c>
      <c r="R485" s="14">
        <f t="shared" si="57"/>
        <v>0</v>
      </c>
      <c r="S485" s="14">
        <f t="shared" si="58"/>
        <v>0</v>
      </c>
      <c r="T485" s="15" t="e">
        <f t="shared" si="59"/>
        <v>#REF!</v>
      </c>
    </row>
    <row r="486" spans="11:20">
      <c r="K486" s="16"/>
      <c r="L486" s="14" t="e">
        <f t="shared" si="60"/>
        <v>#REF!</v>
      </c>
      <c r="M486" s="14"/>
      <c r="N486" s="14" t="e">
        <f t="shared" si="54"/>
        <v>#REF!</v>
      </c>
      <c r="O486" s="14"/>
      <c r="P486" s="14" t="e">
        <f t="shared" si="55"/>
        <v>#REF!</v>
      </c>
      <c r="Q486" s="14">
        <f t="shared" si="56"/>
        <v>0</v>
      </c>
      <c r="R486" s="14">
        <f t="shared" si="57"/>
        <v>0</v>
      </c>
      <c r="S486" s="14">
        <f t="shared" si="58"/>
        <v>0</v>
      </c>
      <c r="T486" s="15" t="e">
        <f t="shared" si="59"/>
        <v>#REF!</v>
      </c>
    </row>
    <row r="487" spans="11:20">
      <c r="K487" s="16"/>
      <c r="L487" s="14" t="e">
        <f t="shared" si="60"/>
        <v>#REF!</v>
      </c>
      <c r="M487" s="14"/>
      <c r="N487" s="14" t="e">
        <f t="shared" si="54"/>
        <v>#REF!</v>
      </c>
      <c r="O487" s="14"/>
      <c r="P487" s="14" t="e">
        <f t="shared" si="55"/>
        <v>#REF!</v>
      </c>
      <c r="Q487" s="14">
        <f t="shared" si="56"/>
        <v>0</v>
      </c>
      <c r="R487" s="14">
        <f t="shared" si="57"/>
        <v>0</v>
      </c>
      <c r="S487" s="14">
        <f t="shared" si="58"/>
        <v>0</v>
      </c>
      <c r="T487" s="15" t="e">
        <f t="shared" si="59"/>
        <v>#REF!</v>
      </c>
    </row>
    <row r="488" spans="11:20">
      <c r="K488" s="16"/>
      <c r="L488" s="14" t="e">
        <f t="shared" si="60"/>
        <v>#REF!</v>
      </c>
      <c r="M488" s="14"/>
      <c r="N488" s="14" t="e">
        <f t="shared" si="54"/>
        <v>#REF!</v>
      </c>
      <c r="O488" s="14"/>
      <c r="P488" s="14" t="e">
        <f t="shared" si="55"/>
        <v>#REF!</v>
      </c>
      <c r="Q488" s="14">
        <f t="shared" si="56"/>
        <v>0</v>
      </c>
      <c r="R488" s="14">
        <f t="shared" si="57"/>
        <v>0</v>
      </c>
      <c r="S488" s="14">
        <f t="shared" si="58"/>
        <v>0</v>
      </c>
      <c r="T488" s="15" t="e">
        <f t="shared" si="59"/>
        <v>#REF!</v>
      </c>
    </row>
    <row r="489" spans="11:20">
      <c r="K489" s="16"/>
      <c r="L489" s="14" t="e">
        <f t="shared" si="60"/>
        <v>#REF!</v>
      </c>
      <c r="M489" s="14"/>
      <c r="N489" s="14" t="e">
        <f t="shared" si="54"/>
        <v>#REF!</v>
      </c>
      <c r="O489" s="14"/>
      <c r="P489" s="14" t="e">
        <f t="shared" si="55"/>
        <v>#REF!</v>
      </c>
      <c r="Q489" s="14">
        <f t="shared" si="56"/>
        <v>0</v>
      </c>
      <c r="R489" s="14">
        <f t="shared" si="57"/>
        <v>0</v>
      </c>
      <c r="S489" s="14">
        <f t="shared" si="58"/>
        <v>0</v>
      </c>
      <c r="T489" s="15" t="e">
        <f t="shared" si="59"/>
        <v>#REF!</v>
      </c>
    </row>
    <row r="490" spans="11:20">
      <c r="K490" s="16"/>
      <c r="L490" s="14" t="e">
        <f t="shared" si="60"/>
        <v>#REF!</v>
      </c>
      <c r="M490" s="14"/>
      <c r="N490" s="14" t="e">
        <f t="shared" si="54"/>
        <v>#REF!</v>
      </c>
      <c r="O490" s="14"/>
      <c r="P490" s="14" t="e">
        <f t="shared" si="55"/>
        <v>#REF!</v>
      </c>
      <c r="Q490" s="14">
        <f t="shared" si="56"/>
        <v>0</v>
      </c>
      <c r="R490" s="14">
        <f t="shared" si="57"/>
        <v>0</v>
      </c>
      <c r="S490" s="14">
        <f t="shared" si="58"/>
        <v>0</v>
      </c>
      <c r="T490" s="15" t="e">
        <f t="shared" si="59"/>
        <v>#REF!</v>
      </c>
    </row>
    <row r="491" spans="11:20">
      <c r="K491" s="16"/>
      <c r="L491" s="14" t="e">
        <f t="shared" si="60"/>
        <v>#REF!</v>
      </c>
      <c r="M491" s="14"/>
      <c r="N491" s="14" t="e">
        <f t="shared" si="54"/>
        <v>#REF!</v>
      </c>
      <c r="O491" s="14"/>
      <c r="P491" s="14" t="e">
        <f t="shared" si="55"/>
        <v>#REF!</v>
      </c>
      <c r="Q491" s="14">
        <f t="shared" si="56"/>
        <v>0</v>
      </c>
      <c r="R491" s="14">
        <f t="shared" si="57"/>
        <v>0</v>
      </c>
      <c r="S491" s="14">
        <f t="shared" si="58"/>
        <v>0</v>
      </c>
      <c r="T491" s="15" t="e">
        <f t="shared" si="59"/>
        <v>#REF!</v>
      </c>
    </row>
    <row r="492" spans="11:20">
      <c r="K492" s="16"/>
      <c r="L492" s="14" t="e">
        <f t="shared" si="60"/>
        <v>#REF!</v>
      </c>
      <c r="M492" s="14"/>
      <c r="N492" s="14" t="e">
        <f t="shared" si="54"/>
        <v>#REF!</v>
      </c>
      <c r="O492" s="14"/>
      <c r="P492" s="14" t="e">
        <f t="shared" si="55"/>
        <v>#REF!</v>
      </c>
      <c r="Q492" s="14">
        <f t="shared" si="56"/>
        <v>0</v>
      </c>
      <c r="R492" s="14">
        <f t="shared" si="57"/>
        <v>0</v>
      </c>
      <c r="S492" s="14">
        <f t="shared" si="58"/>
        <v>0</v>
      </c>
      <c r="T492" s="15" t="e">
        <f t="shared" si="59"/>
        <v>#REF!</v>
      </c>
    </row>
    <row r="493" spans="11:20">
      <c r="K493" s="16"/>
      <c r="L493" s="14" t="e">
        <f t="shared" si="60"/>
        <v>#REF!</v>
      </c>
      <c r="M493" s="14"/>
      <c r="N493" s="14" t="e">
        <f t="shared" si="54"/>
        <v>#REF!</v>
      </c>
      <c r="O493" s="14"/>
      <c r="P493" s="14" t="e">
        <f t="shared" si="55"/>
        <v>#REF!</v>
      </c>
      <c r="Q493" s="14">
        <f t="shared" si="56"/>
        <v>0</v>
      </c>
      <c r="R493" s="14">
        <f t="shared" si="57"/>
        <v>0</v>
      </c>
      <c r="S493" s="14">
        <f t="shared" si="58"/>
        <v>0</v>
      </c>
      <c r="T493" s="15" t="e">
        <f t="shared" si="59"/>
        <v>#REF!</v>
      </c>
    </row>
    <row r="494" spans="11:20">
      <c r="K494" s="16"/>
      <c r="L494" s="14" t="e">
        <f t="shared" si="60"/>
        <v>#REF!</v>
      </c>
      <c r="M494" s="14"/>
      <c r="N494" s="14" t="e">
        <f t="shared" si="54"/>
        <v>#REF!</v>
      </c>
      <c r="O494" s="14"/>
      <c r="P494" s="14" t="e">
        <f t="shared" si="55"/>
        <v>#REF!</v>
      </c>
      <c r="Q494" s="14">
        <f t="shared" si="56"/>
        <v>0</v>
      </c>
      <c r="R494" s="14">
        <f t="shared" si="57"/>
        <v>0</v>
      </c>
      <c r="S494" s="14">
        <f t="shared" si="58"/>
        <v>0</v>
      </c>
      <c r="T494" s="15" t="e">
        <f t="shared" si="59"/>
        <v>#REF!</v>
      </c>
    </row>
    <row r="495" spans="11:20">
      <c r="K495" s="16"/>
      <c r="L495" s="14" t="e">
        <f t="shared" si="60"/>
        <v>#REF!</v>
      </c>
      <c r="M495" s="14"/>
      <c r="N495" s="14" t="e">
        <f t="shared" si="54"/>
        <v>#REF!</v>
      </c>
      <c r="O495" s="14"/>
      <c r="P495" s="14" t="e">
        <f t="shared" si="55"/>
        <v>#REF!</v>
      </c>
      <c r="Q495" s="14">
        <f t="shared" si="56"/>
        <v>0</v>
      </c>
      <c r="R495" s="14">
        <f t="shared" si="57"/>
        <v>0</v>
      </c>
      <c r="S495" s="14">
        <f t="shared" si="58"/>
        <v>0</v>
      </c>
      <c r="T495" s="15" t="e">
        <f t="shared" si="59"/>
        <v>#REF!</v>
      </c>
    </row>
    <row r="496" spans="11:20">
      <c r="K496" s="16"/>
      <c r="L496" s="14" t="e">
        <f t="shared" si="60"/>
        <v>#REF!</v>
      </c>
      <c r="M496" s="14"/>
      <c r="N496" s="14" t="e">
        <f t="shared" si="54"/>
        <v>#REF!</v>
      </c>
      <c r="O496" s="14"/>
      <c r="P496" s="14" t="e">
        <f t="shared" si="55"/>
        <v>#REF!</v>
      </c>
      <c r="Q496" s="14">
        <f t="shared" si="56"/>
        <v>0</v>
      </c>
      <c r="R496" s="14">
        <f t="shared" si="57"/>
        <v>0</v>
      </c>
      <c r="S496" s="14">
        <f t="shared" si="58"/>
        <v>0</v>
      </c>
      <c r="T496" s="15" t="e">
        <f t="shared" si="59"/>
        <v>#REF!</v>
      </c>
    </row>
    <row r="497" spans="11:20">
      <c r="K497" s="16"/>
      <c r="L497" s="14" t="e">
        <f t="shared" si="60"/>
        <v>#REF!</v>
      </c>
      <c r="M497" s="14"/>
      <c r="N497" s="14" t="e">
        <f t="shared" si="54"/>
        <v>#REF!</v>
      </c>
      <c r="O497" s="14"/>
      <c r="P497" s="14" t="e">
        <f t="shared" si="55"/>
        <v>#REF!</v>
      </c>
      <c r="Q497" s="14">
        <f t="shared" si="56"/>
        <v>0</v>
      </c>
      <c r="R497" s="14">
        <f t="shared" si="57"/>
        <v>0</v>
      </c>
      <c r="S497" s="14">
        <f t="shared" si="58"/>
        <v>0</v>
      </c>
      <c r="T497" s="15" t="e">
        <f t="shared" si="59"/>
        <v>#REF!</v>
      </c>
    </row>
    <row r="498" spans="11:20">
      <c r="K498" s="16"/>
      <c r="L498" s="14" t="e">
        <f t="shared" si="60"/>
        <v>#REF!</v>
      </c>
      <c r="M498" s="14"/>
      <c r="N498" s="14" t="e">
        <f t="shared" si="54"/>
        <v>#REF!</v>
      </c>
      <c r="O498" s="14"/>
      <c r="P498" s="14" t="e">
        <f t="shared" si="55"/>
        <v>#REF!</v>
      </c>
      <c r="Q498" s="14">
        <f t="shared" si="56"/>
        <v>0</v>
      </c>
      <c r="R498" s="14">
        <f t="shared" si="57"/>
        <v>0</v>
      </c>
      <c r="S498" s="14">
        <f t="shared" si="58"/>
        <v>0</v>
      </c>
      <c r="T498" s="15" t="e">
        <f t="shared" si="59"/>
        <v>#REF!</v>
      </c>
    </row>
    <row r="499" spans="11:20">
      <c r="K499" s="16"/>
      <c r="L499" s="14" t="e">
        <f t="shared" si="60"/>
        <v>#REF!</v>
      </c>
      <c r="M499" s="14"/>
      <c r="N499" s="14" t="e">
        <f t="shared" si="54"/>
        <v>#REF!</v>
      </c>
      <c r="O499" s="14"/>
      <c r="P499" s="14" t="e">
        <f t="shared" si="55"/>
        <v>#REF!</v>
      </c>
      <c r="Q499" s="14">
        <f t="shared" si="56"/>
        <v>0</v>
      </c>
      <c r="R499" s="14">
        <f t="shared" si="57"/>
        <v>0</v>
      </c>
      <c r="S499" s="14">
        <f t="shared" si="58"/>
        <v>0</v>
      </c>
      <c r="T499" s="15" t="e">
        <f t="shared" si="59"/>
        <v>#REF!</v>
      </c>
    </row>
    <row r="500" spans="11:20">
      <c r="K500" s="16"/>
      <c r="L500" s="14" t="e">
        <f t="shared" si="60"/>
        <v>#REF!</v>
      </c>
      <c r="M500" s="14"/>
      <c r="N500" s="14" t="e">
        <f t="shared" si="54"/>
        <v>#REF!</v>
      </c>
      <c r="O500" s="14"/>
      <c r="P500" s="14" t="e">
        <f t="shared" si="55"/>
        <v>#REF!</v>
      </c>
      <c r="Q500" s="14">
        <f t="shared" si="56"/>
        <v>0</v>
      </c>
      <c r="R500" s="14">
        <f t="shared" si="57"/>
        <v>0</v>
      </c>
      <c r="S500" s="14">
        <f t="shared" si="58"/>
        <v>0</v>
      </c>
      <c r="T500" s="15" t="e">
        <f t="shared" si="59"/>
        <v>#REF!</v>
      </c>
    </row>
    <row r="501" spans="11:20">
      <c r="K501" s="16"/>
      <c r="L501" s="14" t="e">
        <f t="shared" si="60"/>
        <v>#REF!</v>
      </c>
      <c r="M501" s="14"/>
      <c r="N501" s="14" t="e">
        <f t="shared" si="54"/>
        <v>#REF!</v>
      </c>
      <c r="O501" s="14"/>
      <c r="P501" s="14" t="e">
        <f t="shared" si="55"/>
        <v>#REF!</v>
      </c>
      <c r="Q501" s="14">
        <f t="shared" si="56"/>
        <v>0</v>
      </c>
      <c r="R501" s="14">
        <f t="shared" si="57"/>
        <v>0</v>
      </c>
      <c r="S501" s="14">
        <f t="shared" si="58"/>
        <v>0</v>
      </c>
      <c r="T501" s="15" t="e">
        <f t="shared" si="59"/>
        <v>#REF!</v>
      </c>
    </row>
    <row r="502" spans="11:20">
      <c r="K502" s="16"/>
      <c r="L502" s="14" t="e">
        <f t="shared" si="60"/>
        <v>#REF!</v>
      </c>
      <c r="M502" s="14"/>
      <c r="N502" s="14" t="e">
        <f t="shared" si="54"/>
        <v>#REF!</v>
      </c>
      <c r="O502" s="14"/>
      <c r="P502" s="14" t="e">
        <f t="shared" si="55"/>
        <v>#REF!</v>
      </c>
      <c r="Q502" s="14">
        <f t="shared" si="56"/>
        <v>0</v>
      </c>
      <c r="R502" s="14">
        <f t="shared" si="57"/>
        <v>0</v>
      </c>
      <c r="S502" s="14">
        <f t="shared" si="58"/>
        <v>0</v>
      </c>
      <c r="T502" s="15" t="e">
        <f t="shared" si="59"/>
        <v>#REF!</v>
      </c>
    </row>
    <row r="503" spans="11:20">
      <c r="K503" s="16"/>
      <c r="L503" s="14" t="e">
        <f t="shared" si="60"/>
        <v>#REF!</v>
      </c>
      <c r="M503" s="14"/>
      <c r="N503" s="14" t="e">
        <f t="shared" si="54"/>
        <v>#REF!</v>
      </c>
      <c r="O503" s="14"/>
      <c r="P503" s="14" t="e">
        <f t="shared" si="55"/>
        <v>#REF!</v>
      </c>
      <c r="Q503" s="14">
        <f t="shared" si="56"/>
        <v>0</v>
      </c>
      <c r="R503" s="14">
        <f t="shared" si="57"/>
        <v>0</v>
      </c>
      <c r="S503" s="14">
        <f t="shared" si="58"/>
        <v>0</v>
      </c>
      <c r="T503" s="15" t="e">
        <f t="shared" si="59"/>
        <v>#REF!</v>
      </c>
    </row>
    <row r="504" spans="11:20">
      <c r="K504" s="16"/>
      <c r="L504" s="14" t="e">
        <f t="shared" si="60"/>
        <v>#REF!</v>
      </c>
      <c r="M504" s="14"/>
      <c r="N504" s="14" t="e">
        <f t="shared" si="54"/>
        <v>#REF!</v>
      </c>
      <c r="O504" s="14"/>
      <c r="P504" s="14" t="e">
        <f t="shared" si="55"/>
        <v>#REF!</v>
      </c>
      <c r="Q504" s="14">
        <f t="shared" si="56"/>
        <v>0</v>
      </c>
      <c r="R504" s="14">
        <f t="shared" si="57"/>
        <v>0</v>
      </c>
      <c r="S504" s="14">
        <f t="shared" si="58"/>
        <v>0</v>
      </c>
      <c r="T504" s="15" t="e">
        <f t="shared" si="59"/>
        <v>#REF!</v>
      </c>
    </row>
    <row r="505" spans="11:20">
      <c r="K505" s="16"/>
      <c r="L505" s="14" t="e">
        <f t="shared" si="60"/>
        <v>#REF!</v>
      </c>
      <c r="M505" s="14"/>
      <c r="N505" s="14" t="e">
        <f t="shared" si="54"/>
        <v>#REF!</v>
      </c>
      <c r="O505" s="14"/>
      <c r="P505" s="14" t="e">
        <f t="shared" si="55"/>
        <v>#REF!</v>
      </c>
      <c r="Q505" s="14">
        <f t="shared" si="56"/>
        <v>0</v>
      </c>
      <c r="R505" s="14">
        <f t="shared" si="57"/>
        <v>0</v>
      </c>
      <c r="S505" s="14">
        <f t="shared" si="58"/>
        <v>0</v>
      </c>
      <c r="T505" s="15" t="e">
        <f t="shared" si="59"/>
        <v>#REF!</v>
      </c>
    </row>
    <row r="506" spans="11:20">
      <c r="K506" s="16"/>
      <c r="L506" s="14" t="e">
        <f t="shared" si="60"/>
        <v>#REF!</v>
      </c>
      <c r="M506" s="14"/>
      <c r="N506" s="14" t="e">
        <f t="shared" si="54"/>
        <v>#REF!</v>
      </c>
      <c r="O506" s="14"/>
      <c r="P506" s="14" t="e">
        <f t="shared" si="55"/>
        <v>#REF!</v>
      </c>
      <c r="Q506" s="14">
        <f t="shared" si="56"/>
        <v>0</v>
      </c>
      <c r="R506" s="14">
        <f t="shared" si="57"/>
        <v>0</v>
      </c>
      <c r="S506" s="14">
        <f t="shared" si="58"/>
        <v>0</v>
      </c>
      <c r="T506" s="15" t="e">
        <f t="shared" si="59"/>
        <v>#REF!</v>
      </c>
    </row>
    <row r="507" spans="11:20">
      <c r="K507" s="16"/>
      <c r="L507" s="14" t="e">
        <f t="shared" si="60"/>
        <v>#REF!</v>
      </c>
      <c r="M507" s="14"/>
      <c r="N507" s="14" t="e">
        <f t="shared" si="54"/>
        <v>#REF!</v>
      </c>
      <c r="O507" s="14"/>
      <c r="P507" s="14" t="e">
        <f t="shared" si="55"/>
        <v>#REF!</v>
      </c>
      <c r="Q507" s="14">
        <f t="shared" si="56"/>
        <v>0</v>
      </c>
      <c r="R507" s="14">
        <f t="shared" si="57"/>
        <v>0</v>
      </c>
      <c r="S507" s="14">
        <f t="shared" si="58"/>
        <v>0</v>
      </c>
      <c r="T507" s="15" t="e">
        <f t="shared" si="59"/>
        <v>#REF!</v>
      </c>
    </row>
    <row r="508" spans="11:20">
      <c r="K508" s="16"/>
      <c r="L508" s="14" t="e">
        <f t="shared" si="60"/>
        <v>#REF!</v>
      </c>
      <c r="M508" s="14"/>
      <c r="N508" s="14" t="e">
        <f t="shared" si="54"/>
        <v>#REF!</v>
      </c>
      <c r="O508" s="14"/>
      <c r="P508" s="14" t="e">
        <f t="shared" si="55"/>
        <v>#REF!</v>
      </c>
      <c r="Q508" s="14">
        <f t="shared" si="56"/>
        <v>0</v>
      </c>
      <c r="R508" s="14">
        <f t="shared" si="57"/>
        <v>0</v>
      </c>
      <c r="S508" s="14">
        <f t="shared" si="58"/>
        <v>0</v>
      </c>
      <c r="T508" s="15" t="e">
        <f t="shared" si="59"/>
        <v>#REF!</v>
      </c>
    </row>
    <row r="509" spans="11:20">
      <c r="K509" s="16"/>
      <c r="L509" s="14" t="e">
        <f t="shared" si="60"/>
        <v>#REF!</v>
      </c>
      <c r="M509" s="14"/>
      <c r="N509" s="14" t="e">
        <f t="shared" si="54"/>
        <v>#REF!</v>
      </c>
      <c r="O509" s="14"/>
      <c r="P509" s="14" t="e">
        <f t="shared" si="55"/>
        <v>#REF!</v>
      </c>
      <c r="Q509" s="14">
        <f t="shared" si="56"/>
        <v>0</v>
      </c>
      <c r="R509" s="14">
        <f t="shared" si="57"/>
        <v>0</v>
      </c>
      <c r="S509" s="14">
        <f t="shared" si="58"/>
        <v>0</v>
      </c>
      <c r="T509" s="15" t="e">
        <f t="shared" si="59"/>
        <v>#REF!</v>
      </c>
    </row>
    <row r="510" spans="11:20">
      <c r="K510" s="16"/>
      <c r="L510" s="14" t="e">
        <f t="shared" si="60"/>
        <v>#REF!</v>
      </c>
      <c r="M510" s="14"/>
      <c r="N510" s="14" t="e">
        <f t="shared" si="54"/>
        <v>#REF!</v>
      </c>
      <c r="O510" s="14"/>
      <c r="P510" s="14" t="e">
        <f t="shared" si="55"/>
        <v>#REF!</v>
      </c>
      <c r="Q510" s="14">
        <f t="shared" si="56"/>
        <v>0</v>
      </c>
      <c r="R510" s="14">
        <f t="shared" si="57"/>
        <v>0</v>
      </c>
      <c r="S510" s="14">
        <f t="shared" si="58"/>
        <v>0</v>
      </c>
      <c r="T510" s="15" t="e">
        <f t="shared" si="59"/>
        <v>#REF!</v>
      </c>
    </row>
    <row r="511" spans="11:20">
      <c r="K511" s="16"/>
      <c r="L511" s="14" t="e">
        <f t="shared" si="60"/>
        <v>#REF!</v>
      </c>
      <c r="M511" s="14"/>
      <c r="N511" s="14" t="e">
        <f t="shared" si="54"/>
        <v>#REF!</v>
      </c>
      <c r="O511" s="14"/>
      <c r="P511" s="14" t="e">
        <f t="shared" si="55"/>
        <v>#REF!</v>
      </c>
      <c r="Q511" s="14">
        <f t="shared" si="56"/>
        <v>0</v>
      </c>
      <c r="R511" s="14">
        <f t="shared" si="57"/>
        <v>0</v>
      </c>
      <c r="S511" s="14">
        <f t="shared" si="58"/>
        <v>0</v>
      </c>
      <c r="T511" s="15" t="e">
        <f t="shared" si="59"/>
        <v>#REF!</v>
      </c>
    </row>
    <row r="512" spans="11:20">
      <c r="K512" s="16"/>
      <c r="L512" s="14" t="e">
        <f t="shared" si="60"/>
        <v>#REF!</v>
      </c>
      <c r="M512" s="14"/>
      <c r="N512" s="14" t="e">
        <f t="shared" si="54"/>
        <v>#REF!</v>
      </c>
      <c r="O512" s="14"/>
      <c r="P512" s="14" t="e">
        <f t="shared" si="55"/>
        <v>#REF!</v>
      </c>
      <c r="Q512" s="14">
        <f t="shared" si="56"/>
        <v>0</v>
      </c>
      <c r="R512" s="14">
        <f t="shared" si="57"/>
        <v>0</v>
      </c>
      <c r="S512" s="14">
        <f t="shared" si="58"/>
        <v>0</v>
      </c>
      <c r="T512" s="15" t="e">
        <f t="shared" si="59"/>
        <v>#REF!</v>
      </c>
    </row>
    <row r="513" spans="11:20">
      <c r="K513" s="16"/>
      <c r="L513" s="14" t="e">
        <f t="shared" si="60"/>
        <v>#REF!</v>
      </c>
      <c r="M513" s="14"/>
      <c r="N513" s="14" t="e">
        <f t="shared" si="54"/>
        <v>#REF!</v>
      </c>
      <c r="O513" s="14"/>
      <c r="P513" s="14" t="e">
        <f t="shared" si="55"/>
        <v>#REF!</v>
      </c>
      <c r="Q513" s="14">
        <f t="shared" si="56"/>
        <v>0</v>
      </c>
      <c r="R513" s="14">
        <f t="shared" si="57"/>
        <v>0</v>
      </c>
      <c r="S513" s="14">
        <f t="shared" si="58"/>
        <v>0</v>
      </c>
      <c r="T513" s="15" t="e">
        <f t="shared" si="59"/>
        <v>#REF!</v>
      </c>
    </row>
    <row r="514" spans="11:20">
      <c r="K514" s="16"/>
      <c r="L514" s="14" t="e">
        <f t="shared" si="60"/>
        <v>#REF!</v>
      </c>
      <c r="M514" s="14"/>
      <c r="N514" s="14" t="e">
        <f t="shared" si="54"/>
        <v>#REF!</v>
      </c>
      <c r="O514" s="14"/>
      <c r="P514" s="14" t="e">
        <f t="shared" si="55"/>
        <v>#REF!</v>
      </c>
      <c r="Q514" s="14">
        <f t="shared" si="56"/>
        <v>0</v>
      </c>
      <c r="R514" s="14">
        <f t="shared" si="57"/>
        <v>0</v>
      </c>
      <c r="S514" s="14">
        <f t="shared" si="58"/>
        <v>0</v>
      </c>
      <c r="T514" s="15" t="e">
        <f t="shared" si="59"/>
        <v>#REF!</v>
      </c>
    </row>
    <row r="515" spans="11:20">
      <c r="K515" s="16"/>
      <c r="L515" s="14" t="e">
        <f t="shared" si="60"/>
        <v>#REF!</v>
      </c>
      <c r="M515" s="14"/>
      <c r="N515" s="14" t="e">
        <f t="shared" si="54"/>
        <v>#REF!</v>
      </c>
      <c r="O515" s="14"/>
      <c r="P515" s="14" t="e">
        <f t="shared" si="55"/>
        <v>#REF!</v>
      </c>
      <c r="Q515" s="14">
        <f t="shared" si="56"/>
        <v>0</v>
      </c>
      <c r="R515" s="14">
        <f t="shared" si="57"/>
        <v>0</v>
      </c>
      <c r="S515" s="14">
        <f t="shared" si="58"/>
        <v>0</v>
      </c>
      <c r="T515" s="15" t="e">
        <f t="shared" si="59"/>
        <v>#REF!</v>
      </c>
    </row>
    <row r="516" spans="11:20">
      <c r="K516" s="16"/>
      <c r="L516" s="14" t="e">
        <f t="shared" si="60"/>
        <v>#REF!</v>
      </c>
      <c r="M516" s="14"/>
      <c r="N516" s="14" t="e">
        <f t="shared" si="54"/>
        <v>#REF!</v>
      </c>
      <c r="O516" s="14"/>
      <c r="P516" s="14" t="e">
        <f t="shared" si="55"/>
        <v>#REF!</v>
      </c>
      <c r="Q516" s="14">
        <f t="shared" si="56"/>
        <v>0</v>
      </c>
      <c r="R516" s="14">
        <f t="shared" si="57"/>
        <v>0</v>
      </c>
      <c r="S516" s="14">
        <f t="shared" si="58"/>
        <v>0</v>
      </c>
      <c r="T516" s="15" t="e">
        <f t="shared" si="59"/>
        <v>#REF!</v>
      </c>
    </row>
    <row r="517" spans="11:20">
      <c r="K517" s="16"/>
      <c r="L517" s="14" t="e">
        <f t="shared" si="60"/>
        <v>#REF!</v>
      </c>
      <c r="M517" s="14"/>
      <c r="N517" s="14" t="e">
        <f t="shared" ref="N517:N572" si="61">M517+M517*$U$1</f>
        <v>#REF!</v>
      </c>
      <c r="O517" s="14"/>
      <c r="P517" s="14" t="e">
        <f t="shared" ref="P517:P580" si="62">O517+O517*$U$1</f>
        <v>#REF!</v>
      </c>
      <c r="Q517" s="14">
        <f t="shared" ref="Q517:Q580" si="63">$F517*K517</f>
        <v>0</v>
      </c>
      <c r="R517" s="14">
        <f t="shared" ref="R517:R580" si="64">$F517*M517</f>
        <v>0</v>
      </c>
      <c r="S517" s="14">
        <f t="shared" ref="S517:S580" si="65">$F517*O517</f>
        <v>0</v>
      </c>
      <c r="T517" s="15" t="e">
        <f t="shared" ref="T517:T580" si="66">(Q517+R517+S517)+(Q517+R517+S517)*$U$1</f>
        <v>#REF!</v>
      </c>
    </row>
    <row r="518" spans="11:20">
      <c r="K518" s="16"/>
      <c r="L518" s="14" t="e">
        <f t="shared" si="60"/>
        <v>#REF!</v>
      </c>
      <c r="M518" s="14"/>
      <c r="N518" s="14" t="e">
        <f t="shared" si="61"/>
        <v>#REF!</v>
      </c>
      <c r="O518" s="14"/>
      <c r="P518" s="14" t="e">
        <f t="shared" si="62"/>
        <v>#REF!</v>
      </c>
      <c r="Q518" s="14">
        <f t="shared" si="63"/>
        <v>0</v>
      </c>
      <c r="R518" s="14">
        <f t="shared" si="64"/>
        <v>0</v>
      </c>
      <c r="S518" s="14">
        <f t="shared" si="65"/>
        <v>0</v>
      </c>
      <c r="T518" s="15" t="e">
        <f t="shared" si="66"/>
        <v>#REF!</v>
      </c>
    </row>
    <row r="519" spans="11:20">
      <c r="K519" s="16"/>
      <c r="L519" s="14" t="e">
        <f t="shared" si="60"/>
        <v>#REF!</v>
      </c>
      <c r="M519" s="14"/>
      <c r="N519" s="14" t="e">
        <f t="shared" si="61"/>
        <v>#REF!</v>
      </c>
      <c r="O519" s="14"/>
      <c r="P519" s="14" t="e">
        <f t="shared" si="62"/>
        <v>#REF!</v>
      </c>
      <c r="Q519" s="14">
        <f t="shared" si="63"/>
        <v>0</v>
      </c>
      <c r="R519" s="14">
        <f t="shared" si="64"/>
        <v>0</v>
      </c>
      <c r="S519" s="14">
        <f t="shared" si="65"/>
        <v>0</v>
      </c>
      <c r="T519" s="15" t="e">
        <f t="shared" si="66"/>
        <v>#REF!</v>
      </c>
    </row>
    <row r="520" spans="11:20">
      <c r="K520" s="16"/>
      <c r="L520" s="14" t="e">
        <f t="shared" ref="L520:L572" si="67">K520+K520*$U$1</f>
        <v>#REF!</v>
      </c>
      <c r="M520" s="14"/>
      <c r="N520" s="14" t="e">
        <f t="shared" si="61"/>
        <v>#REF!</v>
      </c>
      <c r="O520" s="14"/>
      <c r="P520" s="14" t="e">
        <f t="shared" si="62"/>
        <v>#REF!</v>
      </c>
      <c r="Q520" s="14">
        <f t="shared" si="63"/>
        <v>0</v>
      </c>
      <c r="R520" s="14">
        <f t="shared" si="64"/>
        <v>0</v>
      </c>
      <c r="S520" s="14">
        <f t="shared" si="65"/>
        <v>0</v>
      </c>
      <c r="T520" s="15" t="e">
        <f t="shared" si="66"/>
        <v>#REF!</v>
      </c>
    </row>
    <row r="521" spans="11:20">
      <c r="K521" s="16"/>
      <c r="L521" s="14" t="e">
        <f t="shared" si="67"/>
        <v>#REF!</v>
      </c>
      <c r="M521" s="14"/>
      <c r="N521" s="14" t="e">
        <f t="shared" si="61"/>
        <v>#REF!</v>
      </c>
      <c r="O521" s="14"/>
      <c r="P521" s="14" t="e">
        <f t="shared" si="62"/>
        <v>#REF!</v>
      </c>
      <c r="Q521" s="14">
        <f t="shared" si="63"/>
        <v>0</v>
      </c>
      <c r="R521" s="14">
        <f t="shared" si="64"/>
        <v>0</v>
      </c>
      <c r="S521" s="14">
        <f t="shared" si="65"/>
        <v>0</v>
      </c>
      <c r="T521" s="15" t="e">
        <f t="shared" si="66"/>
        <v>#REF!</v>
      </c>
    </row>
    <row r="522" spans="11:20">
      <c r="K522" s="16"/>
      <c r="L522" s="14" t="e">
        <f t="shared" si="67"/>
        <v>#REF!</v>
      </c>
      <c r="M522" s="14"/>
      <c r="N522" s="14" t="e">
        <f t="shared" si="61"/>
        <v>#REF!</v>
      </c>
      <c r="O522" s="14"/>
      <c r="P522" s="14" t="e">
        <f t="shared" si="62"/>
        <v>#REF!</v>
      </c>
      <c r="Q522" s="14">
        <f t="shared" si="63"/>
        <v>0</v>
      </c>
      <c r="R522" s="14">
        <f t="shared" si="64"/>
        <v>0</v>
      </c>
      <c r="S522" s="14">
        <f t="shared" si="65"/>
        <v>0</v>
      </c>
      <c r="T522" s="15" t="e">
        <f t="shared" si="66"/>
        <v>#REF!</v>
      </c>
    </row>
    <row r="523" spans="11:20">
      <c r="K523" s="16"/>
      <c r="L523" s="14" t="e">
        <f t="shared" si="67"/>
        <v>#REF!</v>
      </c>
      <c r="M523" s="14"/>
      <c r="N523" s="14" t="e">
        <f t="shared" si="61"/>
        <v>#REF!</v>
      </c>
      <c r="O523" s="14"/>
      <c r="P523" s="14" t="e">
        <f t="shared" si="62"/>
        <v>#REF!</v>
      </c>
      <c r="Q523" s="14">
        <f t="shared" si="63"/>
        <v>0</v>
      </c>
      <c r="R523" s="14">
        <f t="shared" si="64"/>
        <v>0</v>
      </c>
      <c r="S523" s="14">
        <f t="shared" si="65"/>
        <v>0</v>
      </c>
      <c r="T523" s="15" t="e">
        <f t="shared" si="66"/>
        <v>#REF!</v>
      </c>
    </row>
    <row r="524" spans="11:20">
      <c r="K524" s="16"/>
      <c r="L524" s="14" t="e">
        <f t="shared" si="67"/>
        <v>#REF!</v>
      </c>
      <c r="M524" s="14"/>
      <c r="N524" s="14" t="e">
        <f t="shared" si="61"/>
        <v>#REF!</v>
      </c>
      <c r="O524" s="14"/>
      <c r="P524" s="14" t="e">
        <f t="shared" si="62"/>
        <v>#REF!</v>
      </c>
      <c r="Q524" s="14">
        <f t="shared" si="63"/>
        <v>0</v>
      </c>
      <c r="R524" s="14">
        <f t="shared" si="64"/>
        <v>0</v>
      </c>
      <c r="S524" s="14">
        <f t="shared" si="65"/>
        <v>0</v>
      </c>
      <c r="T524" s="15" t="e">
        <f t="shared" si="66"/>
        <v>#REF!</v>
      </c>
    </row>
    <row r="525" spans="11:20">
      <c r="K525" s="16"/>
      <c r="L525" s="14" t="e">
        <f t="shared" si="67"/>
        <v>#REF!</v>
      </c>
      <c r="M525" s="14"/>
      <c r="N525" s="14" t="e">
        <f t="shared" si="61"/>
        <v>#REF!</v>
      </c>
      <c r="O525" s="14"/>
      <c r="P525" s="14" t="e">
        <f t="shared" si="62"/>
        <v>#REF!</v>
      </c>
      <c r="Q525" s="14">
        <f t="shared" si="63"/>
        <v>0</v>
      </c>
      <c r="R525" s="14">
        <f t="shared" si="64"/>
        <v>0</v>
      </c>
      <c r="S525" s="14">
        <f t="shared" si="65"/>
        <v>0</v>
      </c>
      <c r="T525" s="15" t="e">
        <f t="shared" si="66"/>
        <v>#REF!</v>
      </c>
    </row>
    <row r="526" spans="11:20">
      <c r="K526" s="16"/>
      <c r="L526" s="14" t="e">
        <f t="shared" si="67"/>
        <v>#REF!</v>
      </c>
      <c r="M526" s="14"/>
      <c r="N526" s="14" t="e">
        <f t="shared" si="61"/>
        <v>#REF!</v>
      </c>
      <c r="O526" s="14"/>
      <c r="P526" s="14" t="e">
        <f t="shared" si="62"/>
        <v>#REF!</v>
      </c>
      <c r="Q526" s="14">
        <f t="shared" si="63"/>
        <v>0</v>
      </c>
      <c r="R526" s="14">
        <f t="shared" si="64"/>
        <v>0</v>
      </c>
      <c r="S526" s="14">
        <f t="shared" si="65"/>
        <v>0</v>
      </c>
      <c r="T526" s="15" t="e">
        <f t="shared" si="66"/>
        <v>#REF!</v>
      </c>
    </row>
    <row r="527" spans="11:20">
      <c r="K527" s="16"/>
      <c r="L527" s="14" t="e">
        <f t="shared" si="67"/>
        <v>#REF!</v>
      </c>
      <c r="M527" s="14"/>
      <c r="N527" s="14" t="e">
        <f t="shared" si="61"/>
        <v>#REF!</v>
      </c>
      <c r="O527" s="14"/>
      <c r="P527" s="14" t="e">
        <f t="shared" si="62"/>
        <v>#REF!</v>
      </c>
      <c r="Q527" s="14">
        <f t="shared" si="63"/>
        <v>0</v>
      </c>
      <c r="R527" s="14">
        <f t="shared" si="64"/>
        <v>0</v>
      </c>
      <c r="S527" s="14">
        <f t="shared" si="65"/>
        <v>0</v>
      </c>
      <c r="T527" s="15" t="e">
        <f t="shared" si="66"/>
        <v>#REF!</v>
      </c>
    </row>
    <row r="528" spans="11:20">
      <c r="K528" s="16"/>
      <c r="L528" s="14" t="e">
        <f t="shared" si="67"/>
        <v>#REF!</v>
      </c>
      <c r="M528" s="14"/>
      <c r="N528" s="14" t="e">
        <f t="shared" si="61"/>
        <v>#REF!</v>
      </c>
      <c r="O528" s="14"/>
      <c r="P528" s="14" t="e">
        <f t="shared" si="62"/>
        <v>#REF!</v>
      </c>
      <c r="Q528" s="14">
        <f t="shared" si="63"/>
        <v>0</v>
      </c>
      <c r="R528" s="14">
        <f t="shared" si="64"/>
        <v>0</v>
      </c>
      <c r="S528" s="14">
        <f t="shared" si="65"/>
        <v>0</v>
      </c>
      <c r="T528" s="15" t="e">
        <f t="shared" si="66"/>
        <v>#REF!</v>
      </c>
    </row>
    <row r="529" spans="11:20">
      <c r="K529" s="16"/>
      <c r="L529" s="14" t="e">
        <f t="shared" si="67"/>
        <v>#REF!</v>
      </c>
      <c r="M529" s="14"/>
      <c r="N529" s="14" t="e">
        <f t="shared" si="61"/>
        <v>#REF!</v>
      </c>
      <c r="O529" s="14"/>
      <c r="P529" s="14" t="e">
        <f t="shared" si="62"/>
        <v>#REF!</v>
      </c>
      <c r="Q529" s="14">
        <f t="shared" si="63"/>
        <v>0</v>
      </c>
      <c r="R529" s="14">
        <f t="shared" si="64"/>
        <v>0</v>
      </c>
      <c r="S529" s="14">
        <f t="shared" si="65"/>
        <v>0</v>
      </c>
      <c r="T529" s="15" t="e">
        <f t="shared" si="66"/>
        <v>#REF!</v>
      </c>
    </row>
    <row r="530" spans="11:20">
      <c r="K530" s="16"/>
      <c r="L530" s="14" t="e">
        <f t="shared" si="67"/>
        <v>#REF!</v>
      </c>
      <c r="M530" s="14"/>
      <c r="N530" s="14" t="e">
        <f t="shared" si="61"/>
        <v>#REF!</v>
      </c>
      <c r="O530" s="14"/>
      <c r="P530" s="14" t="e">
        <f t="shared" si="62"/>
        <v>#REF!</v>
      </c>
      <c r="Q530" s="14">
        <f t="shared" si="63"/>
        <v>0</v>
      </c>
      <c r="R530" s="14">
        <f t="shared" si="64"/>
        <v>0</v>
      </c>
      <c r="S530" s="14">
        <f t="shared" si="65"/>
        <v>0</v>
      </c>
      <c r="T530" s="15" t="e">
        <f t="shared" si="66"/>
        <v>#REF!</v>
      </c>
    </row>
    <row r="531" spans="11:20">
      <c r="K531" s="16"/>
      <c r="L531" s="14" t="e">
        <f t="shared" si="67"/>
        <v>#REF!</v>
      </c>
      <c r="M531" s="14"/>
      <c r="N531" s="14" t="e">
        <f t="shared" si="61"/>
        <v>#REF!</v>
      </c>
      <c r="O531" s="14"/>
      <c r="P531" s="14" t="e">
        <f t="shared" si="62"/>
        <v>#REF!</v>
      </c>
      <c r="Q531" s="14">
        <f t="shared" si="63"/>
        <v>0</v>
      </c>
      <c r="R531" s="14">
        <f t="shared" si="64"/>
        <v>0</v>
      </c>
      <c r="S531" s="14">
        <f t="shared" si="65"/>
        <v>0</v>
      </c>
      <c r="T531" s="15" t="e">
        <f t="shared" si="66"/>
        <v>#REF!</v>
      </c>
    </row>
    <row r="532" spans="11:20">
      <c r="K532" s="16"/>
      <c r="L532" s="14" t="e">
        <f t="shared" si="67"/>
        <v>#REF!</v>
      </c>
      <c r="M532" s="14"/>
      <c r="N532" s="14" t="e">
        <f t="shared" si="61"/>
        <v>#REF!</v>
      </c>
      <c r="O532" s="14"/>
      <c r="P532" s="14" t="e">
        <f t="shared" si="62"/>
        <v>#REF!</v>
      </c>
      <c r="Q532" s="14">
        <f t="shared" si="63"/>
        <v>0</v>
      </c>
      <c r="R532" s="14">
        <f t="shared" si="64"/>
        <v>0</v>
      </c>
      <c r="S532" s="14">
        <f t="shared" si="65"/>
        <v>0</v>
      </c>
      <c r="T532" s="15" t="e">
        <f t="shared" si="66"/>
        <v>#REF!</v>
      </c>
    </row>
    <row r="533" spans="11:20">
      <c r="K533" s="16"/>
      <c r="L533" s="14" t="e">
        <f t="shared" si="67"/>
        <v>#REF!</v>
      </c>
      <c r="M533" s="14"/>
      <c r="N533" s="14" t="e">
        <f t="shared" si="61"/>
        <v>#REF!</v>
      </c>
      <c r="O533" s="14"/>
      <c r="P533" s="14" t="e">
        <f t="shared" si="62"/>
        <v>#REF!</v>
      </c>
      <c r="Q533" s="14">
        <f t="shared" si="63"/>
        <v>0</v>
      </c>
      <c r="R533" s="14">
        <f t="shared" si="64"/>
        <v>0</v>
      </c>
      <c r="S533" s="14">
        <f t="shared" si="65"/>
        <v>0</v>
      </c>
      <c r="T533" s="15" t="e">
        <f t="shared" si="66"/>
        <v>#REF!</v>
      </c>
    </row>
    <row r="534" spans="11:20">
      <c r="K534" s="16"/>
      <c r="L534" s="14" t="e">
        <f t="shared" si="67"/>
        <v>#REF!</v>
      </c>
      <c r="M534" s="14"/>
      <c r="N534" s="14" t="e">
        <f t="shared" si="61"/>
        <v>#REF!</v>
      </c>
      <c r="O534" s="14"/>
      <c r="P534" s="14" t="e">
        <f t="shared" si="62"/>
        <v>#REF!</v>
      </c>
      <c r="Q534" s="14">
        <f t="shared" si="63"/>
        <v>0</v>
      </c>
      <c r="R534" s="14">
        <f t="shared" si="64"/>
        <v>0</v>
      </c>
      <c r="S534" s="14">
        <f t="shared" si="65"/>
        <v>0</v>
      </c>
      <c r="T534" s="15" t="e">
        <f t="shared" si="66"/>
        <v>#REF!</v>
      </c>
    </row>
    <row r="535" spans="11:20">
      <c r="K535" s="16"/>
      <c r="L535" s="14" t="e">
        <f t="shared" si="67"/>
        <v>#REF!</v>
      </c>
      <c r="M535" s="14"/>
      <c r="N535" s="14" t="e">
        <f t="shared" si="61"/>
        <v>#REF!</v>
      </c>
      <c r="O535" s="14"/>
      <c r="P535" s="14" t="e">
        <f t="shared" si="62"/>
        <v>#REF!</v>
      </c>
      <c r="Q535" s="14">
        <f t="shared" si="63"/>
        <v>0</v>
      </c>
      <c r="R535" s="14">
        <f t="shared" si="64"/>
        <v>0</v>
      </c>
      <c r="S535" s="14">
        <f t="shared" si="65"/>
        <v>0</v>
      </c>
      <c r="T535" s="15" t="e">
        <f t="shared" si="66"/>
        <v>#REF!</v>
      </c>
    </row>
    <row r="536" spans="11:20">
      <c r="K536" s="16"/>
      <c r="L536" s="14" t="e">
        <f t="shared" si="67"/>
        <v>#REF!</v>
      </c>
      <c r="M536" s="14"/>
      <c r="N536" s="14" t="e">
        <f t="shared" si="61"/>
        <v>#REF!</v>
      </c>
      <c r="O536" s="14"/>
      <c r="P536" s="14" t="e">
        <f t="shared" si="62"/>
        <v>#REF!</v>
      </c>
      <c r="Q536" s="14">
        <f t="shared" si="63"/>
        <v>0</v>
      </c>
      <c r="R536" s="14">
        <f t="shared" si="64"/>
        <v>0</v>
      </c>
      <c r="S536" s="14">
        <f t="shared" si="65"/>
        <v>0</v>
      </c>
      <c r="T536" s="15" t="e">
        <f t="shared" si="66"/>
        <v>#REF!</v>
      </c>
    </row>
    <row r="537" spans="11:20">
      <c r="K537" s="16"/>
      <c r="L537" s="14" t="e">
        <f t="shared" si="67"/>
        <v>#REF!</v>
      </c>
      <c r="M537" s="14"/>
      <c r="N537" s="14" t="e">
        <f t="shared" si="61"/>
        <v>#REF!</v>
      </c>
      <c r="O537" s="14"/>
      <c r="P537" s="14" t="e">
        <f t="shared" si="62"/>
        <v>#REF!</v>
      </c>
      <c r="Q537" s="14">
        <f t="shared" si="63"/>
        <v>0</v>
      </c>
      <c r="R537" s="14">
        <f t="shared" si="64"/>
        <v>0</v>
      </c>
      <c r="S537" s="14">
        <f t="shared" si="65"/>
        <v>0</v>
      </c>
      <c r="T537" s="15" t="e">
        <f t="shared" si="66"/>
        <v>#REF!</v>
      </c>
    </row>
    <row r="538" spans="11:20">
      <c r="K538" s="16"/>
      <c r="L538" s="14" t="e">
        <f t="shared" si="67"/>
        <v>#REF!</v>
      </c>
      <c r="M538" s="14"/>
      <c r="N538" s="14" t="e">
        <f t="shared" si="61"/>
        <v>#REF!</v>
      </c>
      <c r="O538" s="14"/>
      <c r="P538" s="14" t="e">
        <f t="shared" si="62"/>
        <v>#REF!</v>
      </c>
      <c r="Q538" s="14">
        <f t="shared" si="63"/>
        <v>0</v>
      </c>
      <c r="R538" s="14">
        <f t="shared" si="64"/>
        <v>0</v>
      </c>
      <c r="S538" s="14">
        <f t="shared" si="65"/>
        <v>0</v>
      </c>
      <c r="T538" s="15" t="e">
        <f t="shared" si="66"/>
        <v>#REF!</v>
      </c>
    </row>
    <row r="539" spans="11:20">
      <c r="K539" s="16"/>
      <c r="L539" s="14" t="e">
        <f t="shared" si="67"/>
        <v>#REF!</v>
      </c>
      <c r="M539" s="14"/>
      <c r="N539" s="14" t="e">
        <f t="shared" si="61"/>
        <v>#REF!</v>
      </c>
      <c r="O539" s="14"/>
      <c r="P539" s="14" t="e">
        <f t="shared" si="62"/>
        <v>#REF!</v>
      </c>
      <c r="Q539" s="14">
        <f t="shared" si="63"/>
        <v>0</v>
      </c>
      <c r="R539" s="14">
        <f t="shared" si="64"/>
        <v>0</v>
      </c>
      <c r="S539" s="14">
        <f t="shared" si="65"/>
        <v>0</v>
      </c>
      <c r="T539" s="15" t="e">
        <f t="shared" si="66"/>
        <v>#REF!</v>
      </c>
    </row>
    <row r="540" spans="11:20">
      <c r="K540" s="16"/>
      <c r="L540" s="14" t="e">
        <f t="shared" si="67"/>
        <v>#REF!</v>
      </c>
      <c r="M540" s="14"/>
      <c r="N540" s="14" t="e">
        <f t="shared" si="61"/>
        <v>#REF!</v>
      </c>
      <c r="O540" s="14"/>
      <c r="P540" s="14" t="e">
        <f t="shared" si="62"/>
        <v>#REF!</v>
      </c>
      <c r="Q540" s="14">
        <f t="shared" si="63"/>
        <v>0</v>
      </c>
      <c r="R540" s="14">
        <f t="shared" si="64"/>
        <v>0</v>
      </c>
      <c r="S540" s="14">
        <f t="shared" si="65"/>
        <v>0</v>
      </c>
      <c r="T540" s="15" t="e">
        <f t="shared" si="66"/>
        <v>#REF!</v>
      </c>
    </row>
    <row r="541" spans="11:20">
      <c r="K541" s="16"/>
      <c r="L541" s="14" t="e">
        <f t="shared" si="67"/>
        <v>#REF!</v>
      </c>
      <c r="M541" s="14"/>
      <c r="N541" s="14" t="e">
        <f t="shared" si="61"/>
        <v>#REF!</v>
      </c>
      <c r="O541" s="14"/>
      <c r="P541" s="14" t="e">
        <f t="shared" si="62"/>
        <v>#REF!</v>
      </c>
      <c r="Q541" s="14">
        <f t="shared" si="63"/>
        <v>0</v>
      </c>
      <c r="R541" s="14">
        <f t="shared" si="64"/>
        <v>0</v>
      </c>
      <c r="S541" s="14">
        <f t="shared" si="65"/>
        <v>0</v>
      </c>
      <c r="T541" s="15" t="e">
        <f t="shared" si="66"/>
        <v>#REF!</v>
      </c>
    </row>
    <row r="542" spans="11:20">
      <c r="K542" s="16"/>
      <c r="L542" s="14" t="e">
        <f t="shared" si="67"/>
        <v>#REF!</v>
      </c>
      <c r="M542" s="14"/>
      <c r="N542" s="14" t="e">
        <f t="shared" si="61"/>
        <v>#REF!</v>
      </c>
      <c r="O542" s="14"/>
      <c r="P542" s="14" t="e">
        <f t="shared" si="62"/>
        <v>#REF!</v>
      </c>
      <c r="Q542" s="14">
        <f t="shared" si="63"/>
        <v>0</v>
      </c>
      <c r="R542" s="14">
        <f t="shared" si="64"/>
        <v>0</v>
      </c>
      <c r="S542" s="14">
        <f t="shared" si="65"/>
        <v>0</v>
      </c>
      <c r="T542" s="15" t="e">
        <f t="shared" si="66"/>
        <v>#REF!</v>
      </c>
    </row>
    <row r="543" spans="11:20">
      <c r="K543" s="16"/>
      <c r="L543" s="14" t="e">
        <f t="shared" si="67"/>
        <v>#REF!</v>
      </c>
      <c r="M543" s="14"/>
      <c r="N543" s="14" t="e">
        <f t="shared" si="61"/>
        <v>#REF!</v>
      </c>
      <c r="O543" s="14"/>
      <c r="P543" s="14" t="e">
        <f t="shared" si="62"/>
        <v>#REF!</v>
      </c>
      <c r="Q543" s="14">
        <f t="shared" si="63"/>
        <v>0</v>
      </c>
      <c r="R543" s="14">
        <f t="shared" si="64"/>
        <v>0</v>
      </c>
      <c r="S543" s="14">
        <f t="shared" si="65"/>
        <v>0</v>
      </c>
      <c r="T543" s="15" t="e">
        <f t="shared" si="66"/>
        <v>#REF!</v>
      </c>
    </row>
    <row r="544" spans="11:20">
      <c r="K544" s="16"/>
      <c r="L544" s="14" t="e">
        <f t="shared" si="67"/>
        <v>#REF!</v>
      </c>
      <c r="M544" s="14"/>
      <c r="N544" s="14" t="e">
        <f t="shared" si="61"/>
        <v>#REF!</v>
      </c>
      <c r="O544" s="14"/>
      <c r="P544" s="14" t="e">
        <f t="shared" si="62"/>
        <v>#REF!</v>
      </c>
      <c r="Q544" s="14">
        <f t="shared" si="63"/>
        <v>0</v>
      </c>
      <c r="R544" s="14">
        <f t="shared" si="64"/>
        <v>0</v>
      </c>
      <c r="S544" s="14">
        <f t="shared" si="65"/>
        <v>0</v>
      </c>
      <c r="T544" s="15" t="e">
        <f t="shared" si="66"/>
        <v>#REF!</v>
      </c>
    </row>
    <row r="545" spans="11:20">
      <c r="K545" s="16"/>
      <c r="L545" s="14" t="e">
        <f t="shared" si="67"/>
        <v>#REF!</v>
      </c>
      <c r="M545" s="14"/>
      <c r="N545" s="14" t="e">
        <f t="shared" si="61"/>
        <v>#REF!</v>
      </c>
      <c r="O545" s="14"/>
      <c r="P545" s="14" t="e">
        <f t="shared" si="62"/>
        <v>#REF!</v>
      </c>
      <c r="Q545" s="14">
        <f t="shared" si="63"/>
        <v>0</v>
      </c>
      <c r="R545" s="14">
        <f t="shared" si="64"/>
        <v>0</v>
      </c>
      <c r="S545" s="14">
        <f t="shared" si="65"/>
        <v>0</v>
      </c>
      <c r="T545" s="15" t="e">
        <f t="shared" si="66"/>
        <v>#REF!</v>
      </c>
    </row>
    <row r="546" spans="11:20">
      <c r="K546" s="16"/>
      <c r="L546" s="14" t="e">
        <f t="shared" si="67"/>
        <v>#REF!</v>
      </c>
      <c r="M546" s="14"/>
      <c r="N546" s="14" t="e">
        <f t="shared" si="61"/>
        <v>#REF!</v>
      </c>
      <c r="O546" s="14"/>
      <c r="P546" s="14" t="e">
        <f t="shared" si="62"/>
        <v>#REF!</v>
      </c>
      <c r="Q546" s="14">
        <f t="shared" si="63"/>
        <v>0</v>
      </c>
      <c r="R546" s="14">
        <f t="shared" si="64"/>
        <v>0</v>
      </c>
      <c r="S546" s="14">
        <f t="shared" si="65"/>
        <v>0</v>
      </c>
      <c r="T546" s="15" t="e">
        <f t="shared" si="66"/>
        <v>#REF!</v>
      </c>
    </row>
    <row r="547" spans="11:20">
      <c r="K547" s="16"/>
      <c r="L547" s="14" t="e">
        <f t="shared" si="67"/>
        <v>#REF!</v>
      </c>
      <c r="M547" s="14"/>
      <c r="N547" s="14" t="e">
        <f t="shared" si="61"/>
        <v>#REF!</v>
      </c>
      <c r="O547" s="14"/>
      <c r="P547" s="14" t="e">
        <f t="shared" si="62"/>
        <v>#REF!</v>
      </c>
      <c r="Q547" s="14">
        <f t="shared" si="63"/>
        <v>0</v>
      </c>
      <c r="R547" s="14">
        <f t="shared" si="64"/>
        <v>0</v>
      </c>
      <c r="S547" s="14">
        <f t="shared" si="65"/>
        <v>0</v>
      </c>
      <c r="T547" s="15" t="e">
        <f t="shared" si="66"/>
        <v>#REF!</v>
      </c>
    </row>
    <row r="548" spans="11:20">
      <c r="K548" s="16"/>
      <c r="L548" s="14" t="e">
        <f t="shared" si="67"/>
        <v>#REF!</v>
      </c>
      <c r="M548" s="14"/>
      <c r="N548" s="14" t="e">
        <f t="shared" si="61"/>
        <v>#REF!</v>
      </c>
      <c r="O548" s="14"/>
      <c r="P548" s="14" t="e">
        <f t="shared" si="62"/>
        <v>#REF!</v>
      </c>
      <c r="Q548" s="14">
        <f t="shared" si="63"/>
        <v>0</v>
      </c>
      <c r="R548" s="14">
        <f t="shared" si="64"/>
        <v>0</v>
      </c>
      <c r="S548" s="14">
        <f t="shared" si="65"/>
        <v>0</v>
      </c>
      <c r="T548" s="15" t="e">
        <f t="shared" si="66"/>
        <v>#REF!</v>
      </c>
    </row>
    <row r="549" spans="11:20">
      <c r="K549" s="16"/>
      <c r="L549" s="14" t="e">
        <f t="shared" si="67"/>
        <v>#REF!</v>
      </c>
      <c r="M549" s="14"/>
      <c r="N549" s="14" t="e">
        <f t="shared" si="61"/>
        <v>#REF!</v>
      </c>
      <c r="O549" s="14"/>
      <c r="P549" s="14" t="e">
        <f t="shared" si="62"/>
        <v>#REF!</v>
      </c>
      <c r="Q549" s="14">
        <f t="shared" si="63"/>
        <v>0</v>
      </c>
      <c r="R549" s="14">
        <f t="shared" si="64"/>
        <v>0</v>
      </c>
      <c r="S549" s="14">
        <f t="shared" si="65"/>
        <v>0</v>
      </c>
      <c r="T549" s="15" t="e">
        <f t="shared" si="66"/>
        <v>#REF!</v>
      </c>
    </row>
    <row r="550" spans="11:20">
      <c r="K550" s="16"/>
      <c r="L550" s="14" t="e">
        <f t="shared" si="67"/>
        <v>#REF!</v>
      </c>
      <c r="M550" s="14"/>
      <c r="N550" s="14" t="e">
        <f t="shared" si="61"/>
        <v>#REF!</v>
      </c>
      <c r="O550" s="14"/>
      <c r="P550" s="14" t="e">
        <f t="shared" si="62"/>
        <v>#REF!</v>
      </c>
      <c r="Q550" s="14">
        <f t="shared" si="63"/>
        <v>0</v>
      </c>
      <c r="R550" s="14">
        <f t="shared" si="64"/>
        <v>0</v>
      </c>
      <c r="S550" s="14">
        <f t="shared" si="65"/>
        <v>0</v>
      </c>
      <c r="T550" s="15" t="e">
        <f t="shared" si="66"/>
        <v>#REF!</v>
      </c>
    </row>
    <row r="551" spans="11:20">
      <c r="K551" s="16"/>
      <c r="L551" s="14" t="e">
        <f t="shared" si="67"/>
        <v>#REF!</v>
      </c>
      <c r="M551" s="14"/>
      <c r="N551" s="14" t="e">
        <f t="shared" si="61"/>
        <v>#REF!</v>
      </c>
      <c r="O551" s="14"/>
      <c r="P551" s="14" t="e">
        <f t="shared" si="62"/>
        <v>#REF!</v>
      </c>
      <c r="Q551" s="14">
        <f t="shared" si="63"/>
        <v>0</v>
      </c>
      <c r="R551" s="14">
        <f t="shared" si="64"/>
        <v>0</v>
      </c>
      <c r="S551" s="14">
        <f t="shared" si="65"/>
        <v>0</v>
      </c>
      <c r="T551" s="15" t="e">
        <f t="shared" si="66"/>
        <v>#REF!</v>
      </c>
    </row>
    <row r="552" spans="11:20">
      <c r="K552" s="16"/>
      <c r="L552" s="14" t="e">
        <f t="shared" si="67"/>
        <v>#REF!</v>
      </c>
      <c r="M552" s="14"/>
      <c r="N552" s="14" t="e">
        <f t="shared" si="61"/>
        <v>#REF!</v>
      </c>
      <c r="O552" s="14"/>
      <c r="P552" s="14" t="e">
        <f t="shared" si="62"/>
        <v>#REF!</v>
      </c>
      <c r="Q552" s="14">
        <f t="shared" si="63"/>
        <v>0</v>
      </c>
      <c r="R552" s="14">
        <f t="shared" si="64"/>
        <v>0</v>
      </c>
      <c r="S552" s="14">
        <f t="shared" si="65"/>
        <v>0</v>
      </c>
      <c r="T552" s="15" t="e">
        <f t="shared" si="66"/>
        <v>#REF!</v>
      </c>
    </row>
    <row r="553" spans="11:20">
      <c r="K553" s="16"/>
      <c r="L553" s="14" t="e">
        <f t="shared" si="67"/>
        <v>#REF!</v>
      </c>
      <c r="M553" s="14"/>
      <c r="N553" s="14" t="e">
        <f>M553+M553*$U$1</f>
        <v>#REF!</v>
      </c>
      <c r="O553" s="14"/>
      <c r="P553" s="14" t="e">
        <f t="shared" si="62"/>
        <v>#REF!</v>
      </c>
      <c r="Q553" s="14">
        <f t="shared" si="63"/>
        <v>0</v>
      </c>
      <c r="R553" s="14">
        <f t="shared" si="64"/>
        <v>0</v>
      </c>
      <c r="S553" s="14">
        <f t="shared" si="65"/>
        <v>0</v>
      </c>
      <c r="T553" s="15" t="e">
        <f t="shared" si="66"/>
        <v>#REF!</v>
      </c>
    </row>
    <row r="554" spans="11:20">
      <c r="K554" s="16"/>
      <c r="L554" s="14" t="e">
        <f t="shared" si="67"/>
        <v>#REF!</v>
      </c>
      <c r="M554" s="14"/>
      <c r="N554" s="14" t="e">
        <f>M554+M554*$U$1</f>
        <v>#REF!</v>
      </c>
      <c r="O554" s="14"/>
      <c r="P554" s="14" t="e">
        <f t="shared" si="62"/>
        <v>#REF!</v>
      </c>
      <c r="Q554" s="14">
        <f t="shared" si="63"/>
        <v>0</v>
      </c>
      <c r="R554" s="14">
        <f t="shared" si="64"/>
        <v>0</v>
      </c>
      <c r="S554" s="14">
        <f t="shared" si="65"/>
        <v>0</v>
      </c>
      <c r="T554" s="15" t="e">
        <f t="shared" si="66"/>
        <v>#REF!</v>
      </c>
    </row>
    <row r="555" spans="11:20">
      <c r="K555" s="16"/>
      <c r="L555" s="14" t="e">
        <f t="shared" si="67"/>
        <v>#REF!</v>
      </c>
      <c r="M555" s="14"/>
      <c r="N555" s="14" t="e">
        <f>M555+M555*$U$1</f>
        <v>#REF!</v>
      </c>
      <c r="O555" s="14"/>
      <c r="P555" s="14" t="e">
        <f t="shared" si="62"/>
        <v>#REF!</v>
      </c>
      <c r="Q555" s="14">
        <f t="shared" si="63"/>
        <v>0</v>
      </c>
      <c r="R555" s="14">
        <f t="shared" si="64"/>
        <v>0</v>
      </c>
      <c r="S555" s="14">
        <f t="shared" si="65"/>
        <v>0</v>
      </c>
      <c r="T555" s="15" t="e">
        <f t="shared" si="66"/>
        <v>#REF!</v>
      </c>
    </row>
    <row r="556" spans="11:20">
      <c r="K556" s="16"/>
      <c r="L556" s="14" t="e">
        <f t="shared" si="67"/>
        <v>#REF!</v>
      </c>
      <c r="M556" s="14"/>
      <c r="N556" s="14" t="e">
        <f t="shared" si="61"/>
        <v>#REF!</v>
      </c>
      <c r="O556" s="14"/>
      <c r="P556" s="14" t="e">
        <f t="shared" si="62"/>
        <v>#REF!</v>
      </c>
      <c r="Q556" s="14">
        <f t="shared" si="63"/>
        <v>0</v>
      </c>
      <c r="R556" s="14">
        <f t="shared" si="64"/>
        <v>0</v>
      </c>
      <c r="S556" s="14">
        <f t="shared" si="65"/>
        <v>0</v>
      </c>
      <c r="T556" s="15" t="e">
        <f t="shared" si="66"/>
        <v>#REF!</v>
      </c>
    </row>
    <row r="557" spans="11:20">
      <c r="K557" s="16"/>
      <c r="L557" s="14" t="e">
        <f t="shared" si="67"/>
        <v>#REF!</v>
      </c>
      <c r="M557" s="14"/>
      <c r="N557" s="14" t="e">
        <f t="shared" si="61"/>
        <v>#REF!</v>
      </c>
      <c r="O557" s="14"/>
      <c r="P557" s="14" t="e">
        <f t="shared" si="62"/>
        <v>#REF!</v>
      </c>
      <c r="Q557" s="14">
        <f t="shared" si="63"/>
        <v>0</v>
      </c>
      <c r="R557" s="14">
        <f t="shared" si="64"/>
        <v>0</v>
      </c>
      <c r="S557" s="14">
        <f t="shared" si="65"/>
        <v>0</v>
      </c>
      <c r="T557" s="15" t="e">
        <f t="shared" si="66"/>
        <v>#REF!</v>
      </c>
    </row>
    <row r="558" spans="11:20">
      <c r="K558" s="16"/>
      <c r="L558" s="14" t="e">
        <f t="shared" si="67"/>
        <v>#REF!</v>
      </c>
      <c r="M558" s="14"/>
      <c r="N558" s="14" t="e">
        <f t="shared" si="61"/>
        <v>#REF!</v>
      </c>
      <c r="O558" s="14"/>
      <c r="P558" s="14" t="e">
        <f t="shared" si="62"/>
        <v>#REF!</v>
      </c>
      <c r="Q558" s="14">
        <f t="shared" si="63"/>
        <v>0</v>
      </c>
      <c r="R558" s="14">
        <f t="shared" si="64"/>
        <v>0</v>
      </c>
      <c r="S558" s="14">
        <f t="shared" si="65"/>
        <v>0</v>
      </c>
      <c r="T558" s="15" t="e">
        <f t="shared" si="66"/>
        <v>#REF!</v>
      </c>
    </row>
    <row r="559" spans="11:20">
      <c r="K559" s="16"/>
      <c r="L559" s="14" t="e">
        <f t="shared" si="67"/>
        <v>#REF!</v>
      </c>
      <c r="M559" s="14"/>
      <c r="N559" s="14" t="e">
        <f t="shared" si="61"/>
        <v>#REF!</v>
      </c>
      <c r="O559" s="14"/>
      <c r="P559" s="14" t="e">
        <f t="shared" si="62"/>
        <v>#REF!</v>
      </c>
      <c r="Q559" s="14">
        <f t="shared" si="63"/>
        <v>0</v>
      </c>
      <c r="R559" s="14">
        <f t="shared" si="64"/>
        <v>0</v>
      </c>
      <c r="S559" s="14">
        <f t="shared" si="65"/>
        <v>0</v>
      </c>
      <c r="T559" s="15" t="e">
        <f t="shared" si="66"/>
        <v>#REF!</v>
      </c>
    </row>
    <row r="560" spans="11:20">
      <c r="K560" s="16"/>
      <c r="L560" s="14" t="e">
        <f t="shared" si="67"/>
        <v>#REF!</v>
      </c>
      <c r="M560" s="14"/>
      <c r="N560" s="14" t="e">
        <f t="shared" si="61"/>
        <v>#REF!</v>
      </c>
      <c r="O560" s="14"/>
      <c r="P560" s="14" t="e">
        <f t="shared" si="62"/>
        <v>#REF!</v>
      </c>
      <c r="Q560" s="14">
        <f t="shared" si="63"/>
        <v>0</v>
      </c>
      <c r="R560" s="14">
        <f t="shared" si="64"/>
        <v>0</v>
      </c>
      <c r="S560" s="14">
        <f t="shared" si="65"/>
        <v>0</v>
      </c>
      <c r="T560" s="15" t="e">
        <f t="shared" si="66"/>
        <v>#REF!</v>
      </c>
    </row>
    <row r="561" spans="11:20">
      <c r="K561" s="16"/>
      <c r="L561" s="14" t="e">
        <f t="shared" si="67"/>
        <v>#REF!</v>
      </c>
      <c r="M561" s="14"/>
      <c r="N561" s="14" t="e">
        <f t="shared" si="61"/>
        <v>#REF!</v>
      </c>
      <c r="O561" s="14"/>
      <c r="P561" s="14" t="e">
        <f t="shared" si="62"/>
        <v>#REF!</v>
      </c>
      <c r="Q561" s="14">
        <f t="shared" si="63"/>
        <v>0</v>
      </c>
      <c r="R561" s="14">
        <f t="shared" si="64"/>
        <v>0</v>
      </c>
      <c r="S561" s="14">
        <f t="shared" si="65"/>
        <v>0</v>
      </c>
      <c r="T561" s="15" t="e">
        <f t="shared" si="66"/>
        <v>#REF!</v>
      </c>
    </row>
    <row r="562" spans="11:20">
      <c r="K562" s="16"/>
      <c r="L562" s="14" t="e">
        <f t="shared" si="67"/>
        <v>#REF!</v>
      </c>
      <c r="M562" s="14"/>
      <c r="N562" s="14" t="e">
        <f t="shared" si="61"/>
        <v>#REF!</v>
      </c>
      <c r="O562" s="14"/>
      <c r="P562" s="14" t="e">
        <f t="shared" si="62"/>
        <v>#REF!</v>
      </c>
      <c r="Q562" s="14">
        <f t="shared" si="63"/>
        <v>0</v>
      </c>
      <c r="R562" s="14">
        <f t="shared" si="64"/>
        <v>0</v>
      </c>
      <c r="S562" s="14">
        <f t="shared" si="65"/>
        <v>0</v>
      </c>
      <c r="T562" s="15" t="e">
        <f t="shared" si="66"/>
        <v>#REF!</v>
      </c>
    </row>
    <row r="563" spans="11:20">
      <c r="K563" s="16"/>
      <c r="L563" s="14" t="e">
        <f t="shared" si="67"/>
        <v>#REF!</v>
      </c>
      <c r="M563" s="14"/>
      <c r="N563" s="14" t="e">
        <f t="shared" si="61"/>
        <v>#REF!</v>
      </c>
      <c r="O563" s="14"/>
      <c r="P563" s="14" t="e">
        <f t="shared" si="62"/>
        <v>#REF!</v>
      </c>
      <c r="Q563" s="14">
        <f t="shared" si="63"/>
        <v>0</v>
      </c>
      <c r="R563" s="14">
        <f t="shared" si="64"/>
        <v>0</v>
      </c>
      <c r="S563" s="14">
        <f t="shared" si="65"/>
        <v>0</v>
      </c>
      <c r="T563" s="15" t="e">
        <f t="shared" si="66"/>
        <v>#REF!</v>
      </c>
    </row>
    <row r="564" spans="11:20">
      <c r="K564" s="16"/>
      <c r="L564" s="14" t="e">
        <f t="shared" si="67"/>
        <v>#REF!</v>
      </c>
      <c r="M564" s="14"/>
      <c r="N564" s="14" t="e">
        <f t="shared" si="61"/>
        <v>#REF!</v>
      </c>
      <c r="O564" s="14"/>
      <c r="P564" s="14" t="e">
        <f t="shared" si="62"/>
        <v>#REF!</v>
      </c>
      <c r="Q564" s="14">
        <f t="shared" si="63"/>
        <v>0</v>
      </c>
      <c r="R564" s="14">
        <f t="shared" si="64"/>
        <v>0</v>
      </c>
      <c r="S564" s="14">
        <f t="shared" si="65"/>
        <v>0</v>
      </c>
      <c r="T564" s="15" t="e">
        <f t="shared" si="66"/>
        <v>#REF!</v>
      </c>
    </row>
    <row r="565" spans="11:20">
      <c r="K565" s="16"/>
      <c r="L565" s="14" t="e">
        <f t="shared" si="67"/>
        <v>#REF!</v>
      </c>
      <c r="M565" s="14"/>
      <c r="N565" s="14" t="e">
        <f t="shared" si="61"/>
        <v>#REF!</v>
      </c>
      <c r="O565" s="14"/>
      <c r="P565" s="14" t="e">
        <f t="shared" si="62"/>
        <v>#REF!</v>
      </c>
      <c r="Q565" s="14">
        <f t="shared" si="63"/>
        <v>0</v>
      </c>
      <c r="R565" s="14">
        <f t="shared" si="64"/>
        <v>0</v>
      </c>
      <c r="S565" s="14">
        <f t="shared" si="65"/>
        <v>0</v>
      </c>
      <c r="T565" s="15" t="e">
        <f t="shared" si="66"/>
        <v>#REF!</v>
      </c>
    </row>
    <row r="566" spans="11:20">
      <c r="K566" s="16"/>
      <c r="L566" s="14" t="e">
        <f t="shared" si="67"/>
        <v>#REF!</v>
      </c>
      <c r="M566" s="14"/>
      <c r="N566" s="14" t="e">
        <f t="shared" si="61"/>
        <v>#REF!</v>
      </c>
      <c r="O566" s="14"/>
      <c r="P566" s="14" t="e">
        <f t="shared" si="62"/>
        <v>#REF!</v>
      </c>
      <c r="Q566" s="14">
        <f t="shared" si="63"/>
        <v>0</v>
      </c>
      <c r="R566" s="14">
        <f t="shared" si="64"/>
        <v>0</v>
      </c>
      <c r="S566" s="14">
        <f t="shared" si="65"/>
        <v>0</v>
      </c>
      <c r="T566" s="15" t="e">
        <f t="shared" si="66"/>
        <v>#REF!</v>
      </c>
    </row>
    <row r="567" spans="11:20">
      <c r="K567" s="16"/>
      <c r="L567" s="14" t="e">
        <f t="shared" si="67"/>
        <v>#REF!</v>
      </c>
      <c r="M567" s="14"/>
      <c r="N567" s="14" t="e">
        <f t="shared" si="61"/>
        <v>#REF!</v>
      </c>
      <c r="O567" s="14"/>
      <c r="P567" s="14" t="e">
        <f t="shared" si="62"/>
        <v>#REF!</v>
      </c>
      <c r="Q567" s="14">
        <f t="shared" si="63"/>
        <v>0</v>
      </c>
      <c r="R567" s="14">
        <f t="shared" si="64"/>
        <v>0</v>
      </c>
      <c r="S567" s="14">
        <f t="shared" si="65"/>
        <v>0</v>
      </c>
      <c r="T567" s="15" t="e">
        <f t="shared" si="66"/>
        <v>#REF!</v>
      </c>
    </row>
    <row r="568" spans="11:20">
      <c r="K568" s="16"/>
      <c r="L568" s="14" t="e">
        <f>K568+K568*$U$1</f>
        <v>#REF!</v>
      </c>
      <c r="M568" s="14"/>
      <c r="N568" s="14" t="e">
        <f>M568+M568*$U$1</f>
        <v>#REF!</v>
      </c>
      <c r="O568" s="14"/>
      <c r="P568" s="14" t="e">
        <f t="shared" si="62"/>
        <v>#REF!</v>
      </c>
      <c r="Q568" s="14">
        <f t="shared" si="63"/>
        <v>0</v>
      </c>
      <c r="R568" s="14">
        <f t="shared" si="64"/>
        <v>0</v>
      </c>
      <c r="S568" s="14">
        <f t="shared" si="65"/>
        <v>0</v>
      </c>
      <c r="T568" s="15" t="e">
        <f t="shared" si="66"/>
        <v>#REF!</v>
      </c>
    </row>
    <row r="569" spans="11:20">
      <c r="K569" s="16"/>
      <c r="L569" s="14" t="e">
        <f>K569+K569*$U$1</f>
        <v>#REF!</v>
      </c>
      <c r="M569" s="14"/>
      <c r="N569" s="14" t="e">
        <f>M569+M569*$U$1</f>
        <v>#REF!</v>
      </c>
      <c r="O569" s="14"/>
      <c r="P569" s="14" t="e">
        <f t="shared" si="62"/>
        <v>#REF!</v>
      </c>
      <c r="Q569" s="14">
        <f t="shared" si="63"/>
        <v>0</v>
      </c>
      <c r="R569" s="14">
        <f t="shared" si="64"/>
        <v>0</v>
      </c>
      <c r="S569" s="14">
        <f t="shared" si="65"/>
        <v>0</v>
      </c>
      <c r="T569" s="15" t="e">
        <f t="shared" si="66"/>
        <v>#REF!</v>
      </c>
    </row>
    <row r="570" spans="11:20">
      <c r="K570" s="16"/>
      <c r="L570" s="14" t="e">
        <f>K570+K570*$U$1</f>
        <v>#REF!</v>
      </c>
      <c r="M570" s="14"/>
      <c r="N570" s="14" t="e">
        <f>M570+M570*$U$1</f>
        <v>#REF!</v>
      </c>
      <c r="O570" s="14"/>
      <c r="P570" s="14" t="e">
        <f t="shared" si="62"/>
        <v>#REF!</v>
      </c>
      <c r="Q570" s="14">
        <f t="shared" si="63"/>
        <v>0</v>
      </c>
      <c r="R570" s="14">
        <f t="shared" si="64"/>
        <v>0</v>
      </c>
      <c r="S570" s="14">
        <f t="shared" si="65"/>
        <v>0</v>
      </c>
      <c r="T570" s="15" t="e">
        <f t="shared" si="66"/>
        <v>#REF!</v>
      </c>
    </row>
    <row r="571" spans="11:20">
      <c r="K571" s="16"/>
      <c r="L571" s="14" t="e">
        <f t="shared" si="67"/>
        <v>#REF!</v>
      </c>
      <c r="M571" s="14"/>
      <c r="N571" s="14" t="e">
        <f t="shared" si="61"/>
        <v>#REF!</v>
      </c>
      <c r="O571" s="14"/>
      <c r="P571" s="14" t="e">
        <f t="shared" si="62"/>
        <v>#REF!</v>
      </c>
      <c r="Q571" s="14">
        <f t="shared" si="63"/>
        <v>0</v>
      </c>
      <c r="R571" s="14">
        <f t="shared" si="64"/>
        <v>0</v>
      </c>
      <c r="S571" s="14">
        <f t="shared" si="65"/>
        <v>0</v>
      </c>
      <c r="T571" s="15" t="e">
        <f t="shared" si="66"/>
        <v>#REF!</v>
      </c>
    </row>
    <row r="572" spans="11:20">
      <c r="K572" s="16"/>
      <c r="L572" s="14" t="e">
        <f t="shared" si="67"/>
        <v>#REF!</v>
      </c>
      <c r="M572" s="14"/>
      <c r="N572" s="14" t="e">
        <f t="shared" si="61"/>
        <v>#REF!</v>
      </c>
      <c r="O572" s="14"/>
      <c r="P572" s="14" t="e">
        <f t="shared" si="62"/>
        <v>#REF!</v>
      </c>
      <c r="Q572" s="14">
        <f t="shared" si="63"/>
        <v>0</v>
      </c>
      <c r="R572" s="14">
        <f t="shared" si="64"/>
        <v>0</v>
      </c>
      <c r="S572" s="14">
        <f t="shared" si="65"/>
        <v>0</v>
      </c>
      <c r="T572" s="15" t="e">
        <f t="shared" si="66"/>
        <v>#REF!</v>
      </c>
    </row>
    <row r="573" spans="11:20">
      <c r="K573" s="16"/>
      <c r="L573" s="14" t="e">
        <f>K573+K573*$U$1</f>
        <v>#REF!</v>
      </c>
      <c r="M573" s="14"/>
      <c r="N573" s="14" t="e">
        <f>M573+M573*$U$1</f>
        <v>#REF!</v>
      </c>
      <c r="O573" s="14"/>
      <c r="P573" s="14" t="e">
        <f t="shared" si="62"/>
        <v>#REF!</v>
      </c>
      <c r="Q573" s="14">
        <f t="shared" si="63"/>
        <v>0</v>
      </c>
      <c r="R573" s="14">
        <f t="shared" si="64"/>
        <v>0</v>
      </c>
      <c r="S573" s="14">
        <f t="shared" si="65"/>
        <v>0</v>
      </c>
      <c r="T573" s="15" t="e">
        <f t="shared" si="66"/>
        <v>#REF!</v>
      </c>
    </row>
    <row r="574" spans="11:20">
      <c r="K574" s="16"/>
      <c r="L574" s="14" t="e">
        <f t="shared" ref="L574:L579" si="68">K574+K574*$U$1</f>
        <v>#REF!</v>
      </c>
      <c r="M574" s="14"/>
      <c r="N574" s="14" t="e">
        <f t="shared" ref="N574:N579" si="69">M574+M574*$U$1</f>
        <v>#REF!</v>
      </c>
      <c r="O574" s="14"/>
      <c r="P574" s="14" t="e">
        <f t="shared" si="62"/>
        <v>#REF!</v>
      </c>
      <c r="Q574" s="14">
        <f t="shared" si="63"/>
        <v>0</v>
      </c>
      <c r="R574" s="14">
        <f t="shared" si="64"/>
        <v>0</v>
      </c>
      <c r="S574" s="14">
        <f t="shared" si="65"/>
        <v>0</v>
      </c>
      <c r="T574" s="15" t="e">
        <f t="shared" si="66"/>
        <v>#REF!</v>
      </c>
    </row>
    <row r="575" spans="11:20">
      <c r="K575" s="16"/>
      <c r="L575" s="14" t="e">
        <f t="shared" si="68"/>
        <v>#REF!</v>
      </c>
      <c r="M575" s="14"/>
      <c r="N575" s="14" t="e">
        <f t="shared" si="69"/>
        <v>#REF!</v>
      </c>
      <c r="O575" s="14"/>
      <c r="P575" s="14" t="e">
        <f t="shared" si="62"/>
        <v>#REF!</v>
      </c>
      <c r="Q575" s="14">
        <f t="shared" si="63"/>
        <v>0</v>
      </c>
      <c r="R575" s="14">
        <f t="shared" si="64"/>
        <v>0</v>
      </c>
      <c r="S575" s="14">
        <f t="shared" si="65"/>
        <v>0</v>
      </c>
      <c r="T575" s="15" t="e">
        <f t="shared" si="66"/>
        <v>#REF!</v>
      </c>
    </row>
    <row r="576" spans="11:20">
      <c r="K576" s="16"/>
      <c r="L576" s="14" t="e">
        <f t="shared" si="68"/>
        <v>#REF!</v>
      </c>
      <c r="M576" s="14"/>
      <c r="N576" s="14" t="e">
        <f>M576+M576*$U$1</f>
        <v>#REF!</v>
      </c>
      <c r="O576" s="14"/>
      <c r="P576" s="14" t="e">
        <f t="shared" si="62"/>
        <v>#REF!</v>
      </c>
      <c r="Q576" s="14">
        <f t="shared" si="63"/>
        <v>0</v>
      </c>
      <c r="R576" s="14">
        <f>$F576*M576</f>
        <v>0</v>
      </c>
      <c r="S576" s="14">
        <f t="shared" si="65"/>
        <v>0</v>
      </c>
      <c r="T576" s="15" t="e">
        <f t="shared" si="66"/>
        <v>#REF!</v>
      </c>
    </row>
    <row r="577" spans="11:20">
      <c r="K577" s="16"/>
      <c r="L577" s="14" t="e">
        <f t="shared" si="68"/>
        <v>#REF!</v>
      </c>
      <c r="M577" s="14"/>
      <c r="N577" s="14" t="e">
        <f t="shared" si="69"/>
        <v>#REF!</v>
      </c>
      <c r="O577" s="14"/>
      <c r="P577" s="14" t="e">
        <f t="shared" si="62"/>
        <v>#REF!</v>
      </c>
      <c r="Q577" s="14">
        <f t="shared" si="63"/>
        <v>0</v>
      </c>
      <c r="R577" s="14">
        <f t="shared" si="64"/>
        <v>0</v>
      </c>
      <c r="S577" s="14">
        <f t="shared" si="65"/>
        <v>0</v>
      </c>
      <c r="T577" s="15" t="e">
        <f t="shared" si="66"/>
        <v>#REF!</v>
      </c>
    </row>
    <row r="578" spans="11:20">
      <c r="K578" s="16"/>
      <c r="L578" s="14" t="e">
        <f t="shared" si="68"/>
        <v>#REF!</v>
      </c>
      <c r="M578" s="14"/>
      <c r="N578" s="14" t="e">
        <f t="shared" si="69"/>
        <v>#REF!</v>
      </c>
      <c r="O578" s="14"/>
      <c r="P578" s="14" t="e">
        <f t="shared" si="62"/>
        <v>#REF!</v>
      </c>
      <c r="Q578" s="14">
        <f t="shared" si="63"/>
        <v>0</v>
      </c>
      <c r="R578" s="14">
        <f t="shared" si="64"/>
        <v>0</v>
      </c>
      <c r="S578" s="14">
        <f t="shared" si="65"/>
        <v>0</v>
      </c>
      <c r="T578" s="15" t="e">
        <f t="shared" si="66"/>
        <v>#REF!</v>
      </c>
    </row>
    <row r="579" spans="11:20">
      <c r="K579" s="16"/>
      <c r="L579" s="14" t="e">
        <f t="shared" si="68"/>
        <v>#REF!</v>
      </c>
      <c r="M579" s="14"/>
      <c r="N579" s="14" t="e">
        <f t="shared" si="69"/>
        <v>#REF!</v>
      </c>
      <c r="O579" s="14"/>
      <c r="P579" s="14" t="e">
        <f t="shared" si="62"/>
        <v>#REF!</v>
      </c>
      <c r="Q579" s="14">
        <f t="shared" si="63"/>
        <v>0</v>
      </c>
      <c r="R579" s="14">
        <f t="shared" si="64"/>
        <v>0</v>
      </c>
      <c r="S579" s="14">
        <f t="shared" si="65"/>
        <v>0</v>
      </c>
      <c r="T579" s="15" t="e">
        <f t="shared" si="66"/>
        <v>#REF!</v>
      </c>
    </row>
    <row r="580" spans="11:20">
      <c r="K580" s="16"/>
      <c r="L580" s="14" t="e">
        <f>K580+K580*$U$1</f>
        <v>#REF!</v>
      </c>
      <c r="M580" s="14"/>
      <c r="N580" s="14" t="e">
        <f>M580+M580*$U$1</f>
        <v>#REF!</v>
      </c>
      <c r="O580" s="14"/>
      <c r="P580" s="14" t="e">
        <f t="shared" si="62"/>
        <v>#REF!</v>
      </c>
      <c r="Q580" s="14">
        <f t="shared" si="63"/>
        <v>0</v>
      </c>
      <c r="R580" s="14">
        <f t="shared" si="64"/>
        <v>0</v>
      </c>
      <c r="S580" s="14">
        <f t="shared" si="65"/>
        <v>0</v>
      </c>
      <c r="T580" s="15" t="e">
        <f t="shared" si="66"/>
        <v>#REF!</v>
      </c>
    </row>
    <row r="581" spans="11:20">
      <c r="K581" s="16"/>
      <c r="L581" s="14" t="e">
        <f t="shared" ref="L581:L644" si="70">K581+K581*$U$1</f>
        <v>#REF!</v>
      </c>
      <c r="M581" s="14"/>
      <c r="N581" s="14" t="e">
        <f t="shared" ref="N581:N644" si="71">M581+M581*$U$1</f>
        <v>#REF!</v>
      </c>
      <c r="O581" s="14"/>
      <c r="P581" s="14" t="e">
        <f t="shared" ref="P581:P644" si="72">O581+O581*$U$1</f>
        <v>#REF!</v>
      </c>
      <c r="Q581" s="14">
        <f t="shared" ref="Q581:Q644" si="73">$F581*K581</f>
        <v>0</v>
      </c>
      <c r="R581" s="14">
        <f t="shared" ref="R581:R644" si="74">$F581*M581</f>
        <v>0</v>
      </c>
      <c r="S581" s="14">
        <f t="shared" ref="S581:S644" si="75">$F581*O581</f>
        <v>0</v>
      </c>
      <c r="T581" s="15" t="e">
        <f t="shared" ref="T581:T644" si="76">(Q581+R581+S581)+(Q581+R581+S581)*$U$1</f>
        <v>#REF!</v>
      </c>
    </row>
    <row r="582" spans="11:20">
      <c r="K582" s="16"/>
      <c r="L582" s="14" t="e">
        <f t="shared" si="70"/>
        <v>#REF!</v>
      </c>
      <c r="M582" s="14"/>
      <c r="N582" s="14" t="e">
        <f t="shared" si="71"/>
        <v>#REF!</v>
      </c>
      <c r="O582" s="14"/>
      <c r="P582" s="14" t="e">
        <f t="shared" si="72"/>
        <v>#REF!</v>
      </c>
      <c r="Q582" s="14">
        <f t="shared" si="73"/>
        <v>0</v>
      </c>
      <c r="R582" s="14">
        <f t="shared" si="74"/>
        <v>0</v>
      </c>
      <c r="S582" s="14">
        <f t="shared" si="75"/>
        <v>0</v>
      </c>
      <c r="T582" s="15" t="e">
        <f t="shared" si="76"/>
        <v>#REF!</v>
      </c>
    </row>
    <row r="583" spans="11:20">
      <c r="K583" s="16"/>
      <c r="L583" s="14" t="e">
        <f t="shared" si="70"/>
        <v>#REF!</v>
      </c>
      <c r="M583" s="14"/>
      <c r="N583" s="14" t="e">
        <f t="shared" si="71"/>
        <v>#REF!</v>
      </c>
      <c r="O583" s="14"/>
      <c r="P583" s="14" t="e">
        <f t="shared" si="72"/>
        <v>#REF!</v>
      </c>
      <c r="Q583" s="14">
        <f t="shared" si="73"/>
        <v>0</v>
      </c>
      <c r="R583" s="14">
        <f t="shared" si="74"/>
        <v>0</v>
      </c>
      <c r="S583" s="14">
        <f t="shared" si="75"/>
        <v>0</v>
      </c>
      <c r="T583" s="15" t="e">
        <f t="shared" si="76"/>
        <v>#REF!</v>
      </c>
    </row>
    <row r="584" spans="11:20">
      <c r="K584" s="16"/>
      <c r="L584" s="14" t="e">
        <f t="shared" si="70"/>
        <v>#REF!</v>
      </c>
      <c r="M584" s="14"/>
      <c r="N584" s="14" t="e">
        <f t="shared" si="71"/>
        <v>#REF!</v>
      </c>
      <c r="O584" s="14"/>
      <c r="P584" s="14" t="e">
        <f t="shared" si="72"/>
        <v>#REF!</v>
      </c>
      <c r="Q584" s="14">
        <f t="shared" si="73"/>
        <v>0</v>
      </c>
      <c r="R584" s="14">
        <f t="shared" si="74"/>
        <v>0</v>
      </c>
      <c r="S584" s="14">
        <f t="shared" si="75"/>
        <v>0</v>
      </c>
      <c r="T584" s="15" t="e">
        <f t="shared" si="76"/>
        <v>#REF!</v>
      </c>
    </row>
    <row r="585" spans="11:20">
      <c r="K585" s="16"/>
      <c r="L585" s="14" t="e">
        <f t="shared" si="70"/>
        <v>#REF!</v>
      </c>
      <c r="M585" s="14"/>
      <c r="N585" s="14" t="e">
        <f t="shared" si="71"/>
        <v>#REF!</v>
      </c>
      <c r="O585" s="14"/>
      <c r="P585" s="14" t="e">
        <f t="shared" si="72"/>
        <v>#REF!</v>
      </c>
      <c r="Q585" s="14">
        <f t="shared" si="73"/>
        <v>0</v>
      </c>
      <c r="R585" s="14">
        <f t="shared" si="74"/>
        <v>0</v>
      </c>
      <c r="S585" s="14">
        <f t="shared" si="75"/>
        <v>0</v>
      </c>
      <c r="T585" s="15" t="e">
        <f t="shared" si="76"/>
        <v>#REF!</v>
      </c>
    </row>
    <row r="586" spans="11:20">
      <c r="K586" s="16"/>
      <c r="L586" s="14" t="e">
        <f t="shared" si="70"/>
        <v>#REF!</v>
      </c>
      <c r="M586" s="14"/>
      <c r="N586" s="14" t="e">
        <f t="shared" si="71"/>
        <v>#REF!</v>
      </c>
      <c r="O586" s="14"/>
      <c r="P586" s="14" t="e">
        <f t="shared" si="72"/>
        <v>#REF!</v>
      </c>
      <c r="Q586" s="14">
        <f t="shared" si="73"/>
        <v>0</v>
      </c>
      <c r="R586" s="14">
        <f t="shared" si="74"/>
        <v>0</v>
      </c>
      <c r="S586" s="14">
        <f t="shared" si="75"/>
        <v>0</v>
      </c>
      <c r="T586" s="15" t="e">
        <f t="shared" si="76"/>
        <v>#REF!</v>
      </c>
    </row>
    <row r="587" spans="11:20">
      <c r="K587" s="16"/>
      <c r="L587" s="14" t="e">
        <f t="shared" si="70"/>
        <v>#REF!</v>
      </c>
      <c r="M587" s="14"/>
      <c r="N587" s="14" t="e">
        <f t="shared" si="71"/>
        <v>#REF!</v>
      </c>
      <c r="O587" s="14"/>
      <c r="P587" s="14" t="e">
        <f t="shared" si="72"/>
        <v>#REF!</v>
      </c>
      <c r="Q587" s="14">
        <f t="shared" si="73"/>
        <v>0</v>
      </c>
      <c r="R587" s="14">
        <f t="shared" si="74"/>
        <v>0</v>
      </c>
      <c r="S587" s="14">
        <f t="shared" si="75"/>
        <v>0</v>
      </c>
      <c r="T587" s="15" t="e">
        <f t="shared" si="76"/>
        <v>#REF!</v>
      </c>
    </row>
    <row r="588" spans="11:20">
      <c r="K588" s="16"/>
      <c r="L588" s="14" t="e">
        <f t="shared" si="70"/>
        <v>#REF!</v>
      </c>
      <c r="M588" s="14"/>
      <c r="N588" s="14" t="e">
        <f t="shared" si="71"/>
        <v>#REF!</v>
      </c>
      <c r="O588" s="14"/>
      <c r="P588" s="14" t="e">
        <f t="shared" si="72"/>
        <v>#REF!</v>
      </c>
      <c r="Q588" s="14">
        <f t="shared" si="73"/>
        <v>0</v>
      </c>
      <c r="R588" s="14">
        <f t="shared" si="74"/>
        <v>0</v>
      </c>
      <c r="S588" s="14">
        <f t="shared" si="75"/>
        <v>0</v>
      </c>
      <c r="T588" s="15" t="e">
        <f t="shared" si="76"/>
        <v>#REF!</v>
      </c>
    </row>
    <row r="589" spans="11:20">
      <c r="K589" s="16"/>
      <c r="L589" s="14" t="e">
        <f t="shared" si="70"/>
        <v>#REF!</v>
      </c>
      <c r="M589" s="14"/>
      <c r="N589" s="14" t="e">
        <f t="shared" si="71"/>
        <v>#REF!</v>
      </c>
      <c r="O589" s="14"/>
      <c r="P589" s="14" t="e">
        <f t="shared" si="72"/>
        <v>#REF!</v>
      </c>
      <c r="Q589" s="14">
        <f t="shared" si="73"/>
        <v>0</v>
      </c>
      <c r="R589" s="14">
        <f t="shared" si="74"/>
        <v>0</v>
      </c>
      <c r="S589" s="14">
        <f t="shared" si="75"/>
        <v>0</v>
      </c>
      <c r="T589" s="15" t="e">
        <f t="shared" si="76"/>
        <v>#REF!</v>
      </c>
    </row>
    <row r="590" spans="11:20">
      <c r="K590" s="16"/>
      <c r="L590" s="14" t="e">
        <f t="shared" si="70"/>
        <v>#REF!</v>
      </c>
      <c r="M590" s="14"/>
      <c r="N590" s="14" t="e">
        <f t="shared" si="71"/>
        <v>#REF!</v>
      </c>
      <c r="O590" s="14"/>
      <c r="P590" s="14" t="e">
        <f t="shared" si="72"/>
        <v>#REF!</v>
      </c>
      <c r="Q590" s="14">
        <f t="shared" si="73"/>
        <v>0</v>
      </c>
      <c r="R590" s="14">
        <f t="shared" si="74"/>
        <v>0</v>
      </c>
      <c r="S590" s="14">
        <f t="shared" si="75"/>
        <v>0</v>
      </c>
      <c r="T590" s="15" t="e">
        <f t="shared" si="76"/>
        <v>#REF!</v>
      </c>
    </row>
    <row r="591" spans="11:20">
      <c r="K591" s="16"/>
      <c r="L591" s="14" t="e">
        <f t="shared" si="70"/>
        <v>#REF!</v>
      </c>
      <c r="M591" s="14"/>
      <c r="N591" s="14" t="e">
        <f t="shared" si="71"/>
        <v>#REF!</v>
      </c>
      <c r="O591" s="14"/>
      <c r="P591" s="14" t="e">
        <f t="shared" si="72"/>
        <v>#REF!</v>
      </c>
      <c r="Q591" s="14">
        <f t="shared" si="73"/>
        <v>0</v>
      </c>
      <c r="R591" s="14">
        <f t="shared" si="74"/>
        <v>0</v>
      </c>
      <c r="S591" s="14">
        <f t="shared" si="75"/>
        <v>0</v>
      </c>
      <c r="T591" s="15" t="e">
        <f t="shared" si="76"/>
        <v>#REF!</v>
      </c>
    </row>
    <row r="592" spans="11:20">
      <c r="K592" s="16"/>
      <c r="L592" s="14" t="e">
        <f t="shared" si="70"/>
        <v>#REF!</v>
      </c>
      <c r="M592" s="14"/>
      <c r="N592" s="14" t="e">
        <f t="shared" si="71"/>
        <v>#REF!</v>
      </c>
      <c r="O592" s="14"/>
      <c r="P592" s="14" t="e">
        <f t="shared" si="72"/>
        <v>#REF!</v>
      </c>
      <c r="Q592" s="14">
        <f t="shared" si="73"/>
        <v>0</v>
      </c>
      <c r="R592" s="14">
        <f t="shared" si="74"/>
        <v>0</v>
      </c>
      <c r="S592" s="14">
        <f t="shared" si="75"/>
        <v>0</v>
      </c>
      <c r="T592" s="15" t="e">
        <f t="shared" si="76"/>
        <v>#REF!</v>
      </c>
    </row>
    <row r="593" spans="11:20">
      <c r="K593" s="16"/>
      <c r="L593" s="14" t="e">
        <f t="shared" si="70"/>
        <v>#REF!</v>
      </c>
      <c r="M593" s="14"/>
      <c r="N593" s="14" t="e">
        <f t="shared" si="71"/>
        <v>#REF!</v>
      </c>
      <c r="O593" s="14"/>
      <c r="P593" s="14" t="e">
        <f t="shared" si="72"/>
        <v>#REF!</v>
      </c>
      <c r="Q593" s="14">
        <f t="shared" si="73"/>
        <v>0</v>
      </c>
      <c r="R593" s="14">
        <f t="shared" si="74"/>
        <v>0</v>
      </c>
      <c r="S593" s="14">
        <f t="shared" si="75"/>
        <v>0</v>
      </c>
      <c r="T593" s="15" t="e">
        <f t="shared" si="76"/>
        <v>#REF!</v>
      </c>
    </row>
    <row r="594" spans="11:20">
      <c r="K594" s="16"/>
      <c r="L594" s="14" t="e">
        <f t="shared" si="70"/>
        <v>#REF!</v>
      </c>
      <c r="M594" s="14"/>
      <c r="N594" s="14" t="e">
        <f t="shared" si="71"/>
        <v>#REF!</v>
      </c>
      <c r="O594" s="14"/>
      <c r="P594" s="14" t="e">
        <f t="shared" si="72"/>
        <v>#REF!</v>
      </c>
      <c r="Q594" s="14">
        <f t="shared" si="73"/>
        <v>0</v>
      </c>
      <c r="R594" s="14">
        <f t="shared" si="74"/>
        <v>0</v>
      </c>
      <c r="S594" s="14">
        <f t="shared" si="75"/>
        <v>0</v>
      </c>
      <c r="T594" s="15" t="e">
        <f t="shared" si="76"/>
        <v>#REF!</v>
      </c>
    </row>
    <row r="595" spans="11:20">
      <c r="K595" s="16"/>
      <c r="L595" s="14" t="e">
        <f t="shared" si="70"/>
        <v>#REF!</v>
      </c>
      <c r="M595" s="14"/>
      <c r="N595" s="14" t="e">
        <f t="shared" si="71"/>
        <v>#REF!</v>
      </c>
      <c r="O595" s="14"/>
      <c r="P595" s="14" t="e">
        <f t="shared" si="72"/>
        <v>#REF!</v>
      </c>
      <c r="Q595" s="14">
        <f t="shared" si="73"/>
        <v>0</v>
      </c>
      <c r="R595" s="14">
        <f t="shared" si="74"/>
        <v>0</v>
      </c>
      <c r="S595" s="14">
        <f t="shared" si="75"/>
        <v>0</v>
      </c>
      <c r="T595" s="15" t="e">
        <f t="shared" si="76"/>
        <v>#REF!</v>
      </c>
    </row>
    <row r="596" spans="11:20">
      <c r="K596" s="16"/>
      <c r="L596" s="14" t="e">
        <f t="shared" si="70"/>
        <v>#REF!</v>
      </c>
      <c r="M596" s="14"/>
      <c r="N596" s="14" t="e">
        <f t="shared" si="71"/>
        <v>#REF!</v>
      </c>
      <c r="O596" s="14"/>
      <c r="P596" s="14" t="e">
        <f t="shared" si="72"/>
        <v>#REF!</v>
      </c>
      <c r="Q596" s="14">
        <f t="shared" si="73"/>
        <v>0</v>
      </c>
      <c r="R596" s="14">
        <f t="shared" si="74"/>
        <v>0</v>
      </c>
      <c r="S596" s="14">
        <f t="shared" si="75"/>
        <v>0</v>
      </c>
      <c r="T596" s="15" t="e">
        <f t="shared" si="76"/>
        <v>#REF!</v>
      </c>
    </row>
    <row r="597" spans="11:20">
      <c r="K597" s="16"/>
      <c r="L597" s="14" t="e">
        <f t="shared" si="70"/>
        <v>#REF!</v>
      </c>
      <c r="M597" s="14"/>
      <c r="N597" s="14" t="e">
        <f t="shared" si="71"/>
        <v>#REF!</v>
      </c>
      <c r="O597" s="14"/>
      <c r="P597" s="14" t="e">
        <f t="shared" si="72"/>
        <v>#REF!</v>
      </c>
      <c r="Q597" s="14">
        <f t="shared" si="73"/>
        <v>0</v>
      </c>
      <c r="R597" s="14">
        <f t="shared" si="74"/>
        <v>0</v>
      </c>
      <c r="S597" s="14">
        <f t="shared" si="75"/>
        <v>0</v>
      </c>
      <c r="T597" s="15" t="e">
        <f t="shared" si="76"/>
        <v>#REF!</v>
      </c>
    </row>
    <row r="598" spans="11:20">
      <c r="K598" s="16"/>
      <c r="L598" s="14" t="e">
        <f t="shared" si="70"/>
        <v>#REF!</v>
      </c>
      <c r="M598" s="14"/>
      <c r="N598" s="14" t="e">
        <f t="shared" si="71"/>
        <v>#REF!</v>
      </c>
      <c r="O598" s="14"/>
      <c r="P598" s="14" t="e">
        <f t="shared" si="72"/>
        <v>#REF!</v>
      </c>
      <c r="Q598" s="14">
        <f t="shared" si="73"/>
        <v>0</v>
      </c>
      <c r="R598" s="14">
        <f t="shared" si="74"/>
        <v>0</v>
      </c>
      <c r="S598" s="14">
        <f t="shared" si="75"/>
        <v>0</v>
      </c>
      <c r="T598" s="15" t="e">
        <f t="shared" si="76"/>
        <v>#REF!</v>
      </c>
    </row>
    <row r="599" spans="11:20">
      <c r="K599" s="16"/>
      <c r="L599" s="14" t="e">
        <f t="shared" si="70"/>
        <v>#REF!</v>
      </c>
      <c r="M599" s="14"/>
      <c r="N599" s="14" t="e">
        <f t="shared" si="71"/>
        <v>#REF!</v>
      </c>
      <c r="O599" s="14"/>
      <c r="P599" s="14" t="e">
        <f t="shared" si="72"/>
        <v>#REF!</v>
      </c>
      <c r="Q599" s="14">
        <f t="shared" si="73"/>
        <v>0</v>
      </c>
      <c r="R599" s="14">
        <f t="shared" si="74"/>
        <v>0</v>
      </c>
      <c r="S599" s="14">
        <f t="shared" si="75"/>
        <v>0</v>
      </c>
      <c r="T599" s="15" t="e">
        <f t="shared" si="76"/>
        <v>#REF!</v>
      </c>
    </row>
    <row r="600" spans="11:20">
      <c r="K600" s="16"/>
      <c r="L600" s="14" t="e">
        <f t="shared" si="70"/>
        <v>#REF!</v>
      </c>
      <c r="M600" s="14"/>
      <c r="N600" s="14" t="e">
        <f t="shared" si="71"/>
        <v>#REF!</v>
      </c>
      <c r="O600" s="14"/>
      <c r="P600" s="14" t="e">
        <f t="shared" si="72"/>
        <v>#REF!</v>
      </c>
      <c r="Q600" s="14">
        <f t="shared" si="73"/>
        <v>0</v>
      </c>
      <c r="R600" s="14">
        <f t="shared" si="74"/>
        <v>0</v>
      </c>
      <c r="S600" s="14">
        <f t="shared" si="75"/>
        <v>0</v>
      </c>
      <c r="T600" s="15" t="e">
        <f t="shared" si="76"/>
        <v>#REF!</v>
      </c>
    </row>
    <row r="601" spans="11:20">
      <c r="K601" s="16"/>
      <c r="L601" s="14" t="e">
        <f t="shared" si="70"/>
        <v>#REF!</v>
      </c>
      <c r="M601" s="14"/>
      <c r="N601" s="14" t="e">
        <f t="shared" si="71"/>
        <v>#REF!</v>
      </c>
      <c r="O601" s="14"/>
      <c r="P601" s="14" t="e">
        <f t="shared" si="72"/>
        <v>#REF!</v>
      </c>
      <c r="Q601" s="14">
        <f t="shared" si="73"/>
        <v>0</v>
      </c>
      <c r="R601" s="14">
        <f t="shared" si="74"/>
        <v>0</v>
      </c>
      <c r="S601" s="14">
        <f t="shared" si="75"/>
        <v>0</v>
      </c>
      <c r="T601" s="15" t="e">
        <f t="shared" si="76"/>
        <v>#REF!</v>
      </c>
    </row>
    <row r="602" spans="11:20">
      <c r="K602" s="16"/>
      <c r="L602" s="14" t="e">
        <f t="shared" si="70"/>
        <v>#REF!</v>
      </c>
      <c r="M602" s="14"/>
      <c r="N602" s="14" t="e">
        <f t="shared" si="71"/>
        <v>#REF!</v>
      </c>
      <c r="O602" s="14"/>
      <c r="P602" s="14" t="e">
        <f t="shared" si="72"/>
        <v>#REF!</v>
      </c>
      <c r="Q602" s="14">
        <f t="shared" si="73"/>
        <v>0</v>
      </c>
      <c r="R602" s="14">
        <f t="shared" si="74"/>
        <v>0</v>
      </c>
      <c r="S602" s="14">
        <f t="shared" si="75"/>
        <v>0</v>
      </c>
      <c r="T602" s="15" t="e">
        <f t="shared" si="76"/>
        <v>#REF!</v>
      </c>
    </row>
    <row r="603" spans="11:20">
      <c r="K603" s="16"/>
      <c r="L603" s="14" t="e">
        <f t="shared" si="70"/>
        <v>#REF!</v>
      </c>
      <c r="M603" s="14"/>
      <c r="N603" s="14" t="e">
        <f t="shared" si="71"/>
        <v>#REF!</v>
      </c>
      <c r="O603" s="14"/>
      <c r="P603" s="14" t="e">
        <f t="shared" si="72"/>
        <v>#REF!</v>
      </c>
      <c r="Q603" s="14">
        <f t="shared" si="73"/>
        <v>0</v>
      </c>
      <c r="R603" s="14">
        <f t="shared" si="74"/>
        <v>0</v>
      </c>
      <c r="S603" s="14">
        <f t="shared" si="75"/>
        <v>0</v>
      </c>
      <c r="T603" s="15" t="e">
        <f t="shared" si="76"/>
        <v>#REF!</v>
      </c>
    </row>
    <row r="604" spans="11:20">
      <c r="K604" s="16"/>
      <c r="L604" s="14" t="e">
        <f t="shared" si="70"/>
        <v>#REF!</v>
      </c>
      <c r="M604" s="14"/>
      <c r="N604" s="14" t="e">
        <f t="shared" si="71"/>
        <v>#REF!</v>
      </c>
      <c r="O604" s="14"/>
      <c r="P604" s="14" t="e">
        <f t="shared" si="72"/>
        <v>#REF!</v>
      </c>
      <c r="Q604" s="14">
        <f t="shared" si="73"/>
        <v>0</v>
      </c>
      <c r="R604" s="14">
        <f t="shared" si="74"/>
        <v>0</v>
      </c>
      <c r="S604" s="14">
        <f t="shared" si="75"/>
        <v>0</v>
      </c>
      <c r="T604" s="15" t="e">
        <f t="shared" si="76"/>
        <v>#REF!</v>
      </c>
    </row>
    <row r="605" spans="11:20">
      <c r="K605" s="16"/>
      <c r="L605" s="14" t="e">
        <f t="shared" si="70"/>
        <v>#REF!</v>
      </c>
      <c r="M605" s="14"/>
      <c r="N605" s="14" t="e">
        <f t="shared" si="71"/>
        <v>#REF!</v>
      </c>
      <c r="O605" s="14"/>
      <c r="P605" s="14" t="e">
        <f t="shared" si="72"/>
        <v>#REF!</v>
      </c>
      <c r="Q605" s="14">
        <f t="shared" si="73"/>
        <v>0</v>
      </c>
      <c r="R605" s="14">
        <f t="shared" si="74"/>
        <v>0</v>
      </c>
      <c r="S605" s="14">
        <f t="shared" si="75"/>
        <v>0</v>
      </c>
      <c r="T605" s="15" t="e">
        <f t="shared" si="76"/>
        <v>#REF!</v>
      </c>
    </row>
    <row r="606" spans="11:20">
      <c r="K606" s="16"/>
      <c r="L606" s="14" t="e">
        <f t="shared" si="70"/>
        <v>#REF!</v>
      </c>
      <c r="M606" s="14"/>
      <c r="N606" s="14" t="e">
        <f t="shared" si="71"/>
        <v>#REF!</v>
      </c>
      <c r="O606" s="14"/>
      <c r="P606" s="14" t="e">
        <f t="shared" si="72"/>
        <v>#REF!</v>
      </c>
      <c r="Q606" s="14">
        <f t="shared" si="73"/>
        <v>0</v>
      </c>
      <c r="R606" s="14">
        <f t="shared" si="74"/>
        <v>0</v>
      </c>
      <c r="S606" s="14">
        <f t="shared" si="75"/>
        <v>0</v>
      </c>
      <c r="T606" s="15" t="e">
        <f t="shared" si="76"/>
        <v>#REF!</v>
      </c>
    </row>
    <row r="607" spans="11:20">
      <c r="K607" s="16"/>
      <c r="L607" s="14" t="e">
        <f t="shared" si="70"/>
        <v>#REF!</v>
      </c>
      <c r="M607" s="14"/>
      <c r="N607" s="14" t="e">
        <f t="shared" si="71"/>
        <v>#REF!</v>
      </c>
      <c r="O607" s="14"/>
      <c r="P607" s="14" t="e">
        <f t="shared" si="72"/>
        <v>#REF!</v>
      </c>
      <c r="Q607" s="14">
        <f t="shared" si="73"/>
        <v>0</v>
      </c>
      <c r="R607" s="14">
        <f t="shared" si="74"/>
        <v>0</v>
      </c>
      <c r="S607" s="14">
        <f t="shared" si="75"/>
        <v>0</v>
      </c>
      <c r="T607" s="15" t="e">
        <f t="shared" si="76"/>
        <v>#REF!</v>
      </c>
    </row>
    <row r="608" spans="11:20">
      <c r="K608" s="16"/>
      <c r="L608" s="14" t="e">
        <f t="shared" si="70"/>
        <v>#REF!</v>
      </c>
      <c r="M608" s="14"/>
      <c r="N608" s="14" t="e">
        <f t="shared" si="71"/>
        <v>#REF!</v>
      </c>
      <c r="O608" s="14"/>
      <c r="P608" s="14" t="e">
        <f t="shared" si="72"/>
        <v>#REF!</v>
      </c>
      <c r="Q608" s="14">
        <f t="shared" si="73"/>
        <v>0</v>
      </c>
      <c r="R608" s="14">
        <f t="shared" si="74"/>
        <v>0</v>
      </c>
      <c r="S608" s="14">
        <f t="shared" si="75"/>
        <v>0</v>
      </c>
      <c r="T608" s="15" t="e">
        <f t="shared" si="76"/>
        <v>#REF!</v>
      </c>
    </row>
    <row r="609" spans="11:20">
      <c r="K609" s="16"/>
      <c r="L609" s="14" t="e">
        <f t="shared" si="70"/>
        <v>#REF!</v>
      </c>
      <c r="M609" s="14"/>
      <c r="N609" s="14" t="e">
        <f t="shared" si="71"/>
        <v>#REF!</v>
      </c>
      <c r="O609" s="14"/>
      <c r="P609" s="14" t="e">
        <f t="shared" si="72"/>
        <v>#REF!</v>
      </c>
      <c r="Q609" s="14">
        <f t="shared" si="73"/>
        <v>0</v>
      </c>
      <c r="R609" s="14">
        <f t="shared" si="74"/>
        <v>0</v>
      </c>
      <c r="S609" s="14">
        <f t="shared" si="75"/>
        <v>0</v>
      </c>
      <c r="T609" s="15" t="e">
        <f t="shared" si="76"/>
        <v>#REF!</v>
      </c>
    </row>
    <row r="610" spans="11:20">
      <c r="K610" s="16"/>
      <c r="L610" s="14" t="e">
        <f t="shared" si="70"/>
        <v>#REF!</v>
      </c>
      <c r="M610" s="14"/>
      <c r="N610" s="14" t="e">
        <f t="shared" si="71"/>
        <v>#REF!</v>
      </c>
      <c r="O610" s="14"/>
      <c r="P610" s="14" t="e">
        <f t="shared" si="72"/>
        <v>#REF!</v>
      </c>
      <c r="Q610" s="14">
        <f t="shared" si="73"/>
        <v>0</v>
      </c>
      <c r="R610" s="14">
        <f t="shared" si="74"/>
        <v>0</v>
      </c>
      <c r="S610" s="14">
        <f t="shared" si="75"/>
        <v>0</v>
      </c>
      <c r="T610" s="15" t="e">
        <f t="shared" si="76"/>
        <v>#REF!</v>
      </c>
    </row>
    <row r="611" spans="11:20">
      <c r="K611" s="16"/>
      <c r="L611" s="14" t="e">
        <f t="shared" si="70"/>
        <v>#REF!</v>
      </c>
      <c r="M611" s="14"/>
      <c r="N611" s="14" t="e">
        <f t="shared" si="71"/>
        <v>#REF!</v>
      </c>
      <c r="O611" s="14"/>
      <c r="P611" s="14" t="e">
        <f t="shared" si="72"/>
        <v>#REF!</v>
      </c>
      <c r="Q611" s="14">
        <f t="shared" si="73"/>
        <v>0</v>
      </c>
      <c r="R611" s="14">
        <f t="shared" si="74"/>
        <v>0</v>
      </c>
      <c r="S611" s="14">
        <f t="shared" si="75"/>
        <v>0</v>
      </c>
      <c r="T611" s="15" t="e">
        <f t="shared" si="76"/>
        <v>#REF!</v>
      </c>
    </row>
    <row r="612" spans="11:20">
      <c r="K612" s="16"/>
      <c r="L612" s="14" t="e">
        <f t="shared" si="70"/>
        <v>#REF!</v>
      </c>
      <c r="M612" s="14"/>
      <c r="N612" s="14" t="e">
        <f t="shared" si="71"/>
        <v>#REF!</v>
      </c>
      <c r="O612" s="14"/>
      <c r="P612" s="14" t="e">
        <f t="shared" si="72"/>
        <v>#REF!</v>
      </c>
      <c r="Q612" s="14">
        <f t="shared" si="73"/>
        <v>0</v>
      </c>
      <c r="R612" s="14">
        <f t="shared" si="74"/>
        <v>0</v>
      </c>
      <c r="S612" s="14">
        <f t="shared" si="75"/>
        <v>0</v>
      </c>
      <c r="T612" s="15" t="e">
        <f t="shared" si="76"/>
        <v>#REF!</v>
      </c>
    </row>
    <row r="613" spans="11:20">
      <c r="K613" s="16"/>
      <c r="L613" s="14" t="e">
        <f t="shared" si="70"/>
        <v>#REF!</v>
      </c>
      <c r="M613" s="14"/>
      <c r="N613" s="14" t="e">
        <f t="shared" si="71"/>
        <v>#REF!</v>
      </c>
      <c r="O613" s="14"/>
      <c r="P613" s="14" t="e">
        <f t="shared" si="72"/>
        <v>#REF!</v>
      </c>
      <c r="Q613" s="14">
        <f t="shared" si="73"/>
        <v>0</v>
      </c>
      <c r="R613" s="14">
        <f t="shared" si="74"/>
        <v>0</v>
      </c>
      <c r="S613" s="14">
        <f t="shared" si="75"/>
        <v>0</v>
      </c>
      <c r="T613" s="15" t="e">
        <f t="shared" si="76"/>
        <v>#REF!</v>
      </c>
    </row>
    <row r="614" spans="11:20">
      <c r="K614" s="16"/>
      <c r="L614" s="14" t="e">
        <f t="shared" si="70"/>
        <v>#REF!</v>
      </c>
      <c r="M614" s="14"/>
      <c r="N614" s="14" t="e">
        <f t="shared" si="71"/>
        <v>#REF!</v>
      </c>
      <c r="O614" s="14"/>
      <c r="P614" s="14" t="e">
        <f t="shared" si="72"/>
        <v>#REF!</v>
      </c>
      <c r="Q614" s="14">
        <f t="shared" si="73"/>
        <v>0</v>
      </c>
      <c r="R614" s="14">
        <f t="shared" si="74"/>
        <v>0</v>
      </c>
      <c r="S614" s="14">
        <f t="shared" si="75"/>
        <v>0</v>
      </c>
      <c r="T614" s="15" t="e">
        <f t="shared" si="76"/>
        <v>#REF!</v>
      </c>
    </row>
    <row r="615" spans="11:20">
      <c r="K615" s="16"/>
      <c r="L615" s="14" t="e">
        <f t="shared" si="70"/>
        <v>#REF!</v>
      </c>
      <c r="M615" s="14"/>
      <c r="N615" s="14" t="e">
        <f t="shared" si="71"/>
        <v>#REF!</v>
      </c>
      <c r="O615" s="14"/>
      <c r="P615" s="14" t="e">
        <f t="shared" si="72"/>
        <v>#REF!</v>
      </c>
      <c r="Q615" s="14">
        <f t="shared" si="73"/>
        <v>0</v>
      </c>
      <c r="R615" s="14">
        <f t="shared" si="74"/>
        <v>0</v>
      </c>
      <c r="S615" s="14">
        <f t="shared" si="75"/>
        <v>0</v>
      </c>
      <c r="T615" s="15" t="e">
        <f t="shared" si="76"/>
        <v>#REF!</v>
      </c>
    </row>
    <row r="616" spans="11:20">
      <c r="K616" s="16"/>
      <c r="L616" s="14" t="e">
        <f t="shared" si="70"/>
        <v>#REF!</v>
      </c>
      <c r="M616" s="14"/>
      <c r="N616" s="14" t="e">
        <f t="shared" si="71"/>
        <v>#REF!</v>
      </c>
      <c r="O616" s="14"/>
      <c r="P616" s="14" t="e">
        <f t="shared" si="72"/>
        <v>#REF!</v>
      </c>
      <c r="Q616" s="14">
        <f t="shared" si="73"/>
        <v>0</v>
      </c>
      <c r="R616" s="14">
        <f t="shared" si="74"/>
        <v>0</v>
      </c>
      <c r="S616" s="14">
        <f t="shared" si="75"/>
        <v>0</v>
      </c>
      <c r="T616" s="15" t="e">
        <f t="shared" si="76"/>
        <v>#REF!</v>
      </c>
    </row>
    <row r="617" spans="11:20">
      <c r="K617" s="16"/>
      <c r="L617" s="14" t="e">
        <f t="shared" si="70"/>
        <v>#REF!</v>
      </c>
      <c r="M617" s="14"/>
      <c r="N617" s="14" t="e">
        <f t="shared" si="71"/>
        <v>#REF!</v>
      </c>
      <c r="O617" s="14"/>
      <c r="P617" s="14" t="e">
        <f t="shared" si="72"/>
        <v>#REF!</v>
      </c>
      <c r="Q617" s="14">
        <f t="shared" si="73"/>
        <v>0</v>
      </c>
      <c r="R617" s="14">
        <f t="shared" si="74"/>
        <v>0</v>
      </c>
      <c r="S617" s="14">
        <f t="shared" si="75"/>
        <v>0</v>
      </c>
      <c r="T617" s="15" t="e">
        <f t="shared" si="76"/>
        <v>#REF!</v>
      </c>
    </row>
    <row r="618" spans="11:20">
      <c r="K618" s="16"/>
      <c r="L618" s="14" t="e">
        <f t="shared" si="70"/>
        <v>#REF!</v>
      </c>
      <c r="M618" s="14"/>
      <c r="N618" s="14" t="e">
        <f t="shared" si="71"/>
        <v>#REF!</v>
      </c>
      <c r="O618" s="14"/>
      <c r="P618" s="14" t="e">
        <f t="shared" si="72"/>
        <v>#REF!</v>
      </c>
      <c r="Q618" s="14">
        <f t="shared" si="73"/>
        <v>0</v>
      </c>
      <c r="R618" s="14">
        <f t="shared" si="74"/>
        <v>0</v>
      </c>
      <c r="S618" s="14">
        <f t="shared" si="75"/>
        <v>0</v>
      </c>
      <c r="T618" s="15" t="e">
        <f t="shared" si="76"/>
        <v>#REF!</v>
      </c>
    </row>
    <row r="619" spans="11:20">
      <c r="K619" s="16"/>
      <c r="L619" s="14" t="e">
        <f t="shared" si="70"/>
        <v>#REF!</v>
      </c>
      <c r="M619" s="14"/>
      <c r="N619" s="14" t="e">
        <f t="shared" si="71"/>
        <v>#REF!</v>
      </c>
      <c r="O619" s="14"/>
      <c r="P619" s="14" t="e">
        <f t="shared" si="72"/>
        <v>#REF!</v>
      </c>
      <c r="Q619" s="14">
        <f t="shared" si="73"/>
        <v>0</v>
      </c>
      <c r="R619" s="14">
        <f t="shared" si="74"/>
        <v>0</v>
      </c>
      <c r="S619" s="14">
        <f t="shared" si="75"/>
        <v>0</v>
      </c>
      <c r="T619" s="15" t="e">
        <f t="shared" si="76"/>
        <v>#REF!</v>
      </c>
    </row>
    <row r="620" spans="11:20">
      <c r="K620" s="16"/>
      <c r="L620" s="14" t="e">
        <f t="shared" si="70"/>
        <v>#REF!</v>
      </c>
      <c r="M620" s="14"/>
      <c r="N620" s="14" t="e">
        <f t="shared" si="71"/>
        <v>#REF!</v>
      </c>
      <c r="O620" s="14"/>
      <c r="P620" s="14" t="e">
        <f t="shared" si="72"/>
        <v>#REF!</v>
      </c>
      <c r="Q620" s="14">
        <f t="shared" si="73"/>
        <v>0</v>
      </c>
      <c r="R620" s="14">
        <f t="shared" si="74"/>
        <v>0</v>
      </c>
      <c r="S620" s="14">
        <f t="shared" si="75"/>
        <v>0</v>
      </c>
      <c r="T620" s="15" t="e">
        <f t="shared" si="76"/>
        <v>#REF!</v>
      </c>
    </row>
    <row r="621" spans="11:20">
      <c r="K621" s="16"/>
      <c r="L621" s="14" t="e">
        <f t="shared" si="70"/>
        <v>#REF!</v>
      </c>
      <c r="M621" s="14"/>
      <c r="N621" s="14" t="e">
        <f t="shared" si="71"/>
        <v>#REF!</v>
      </c>
      <c r="O621" s="14"/>
      <c r="P621" s="14" t="e">
        <f t="shared" si="72"/>
        <v>#REF!</v>
      </c>
      <c r="Q621" s="14">
        <f t="shared" si="73"/>
        <v>0</v>
      </c>
      <c r="R621" s="14">
        <f t="shared" si="74"/>
        <v>0</v>
      </c>
      <c r="S621" s="14">
        <f t="shared" si="75"/>
        <v>0</v>
      </c>
      <c r="T621" s="15" t="e">
        <f t="shared" si="76"/>
        <v>#REF!</v>
      </c>
    </row>
    <row r="622" spans="11:20">
      <c r="K622" s="16"/>
      <c r="L622" s="14" t="e">
        <f t="shared" si="70"/>
        <v>#REF!</v>
      </c>
      <c r="M622" s="14"/>
      <c r="N622" s="14" t="e">
        <f t="shared" si="71"/>
        <v>#REF!</v>
      </c>
      <c r="O622" s="14"/>
      <c r="P622" s="14" t="e">
        <f t="shared" si="72"/>
        <v>#REF!</v>
      </c>
      <c r="Q622" s="14">
        <f t="shared" si="73"/>
        <v>0</v>
      </c>
      <c r="R622" s="14">
        <f t="shared" si="74"/>
        <v>0</v>
      </c>
      <c r="S622" s="14">
        <f t="shared" si="75"/>
        <v>0</v>
      </c>
      <c r="T622" s="15" t="e">
        <f t="shared" si="76"/>
        <v>#REF!</v>
      </c>
    </row>
    <row r="623" spans="11:20">
      <c r="K623" s="16"/>
      <c r="L623" s="14" t="e">
        <f t="shared" si="70"/>
        <v>#REF!</v>
      </c>
      <c r="M623" s="14"/>
      <c r="N623" s="14" t="e">
        <f t="shared" si="71"/>
        <v>#REF!</v>
      </c>
      <c r="O623" s="14"/>
      <c r="P623" s="14" t="e">
        <f t="shared" si="72"/>
        <v>#REF!</v>
      </c>
      <c r="Q623" s="14">
        <f t="shared" si="73"/>
        <v>0</v>
      </c>
      <c r="R623" s="14">
        <f t="shared" si="74"/>
        <v>0</v>
      </c>
      <c r="S623" s="14">
        <f t="shared" si="75"/>
        <v>0</v>
      </c>
      <c r="T623" s="15" t="e">
        <f t="shared" si="76"/>
        <v>#REF!</v>
      </c>
    </row>
    <row r="624" spans="11:20">
      <c r="K624" s="16"/>
      <c r="L624" s="14" t="e">
        <f t="shared" si="70"/>
        <v>#REF!</v>
      </c>
      <c r="M624" s="14"/>
      <c r="N624" s="14" t="e">
        <f t="shared" si="71"/>
        <v>#REF!</v>
      </c>
      <c r="O624" s="14"/>
      <c r="P624" s="14" t="e">
        <f t="shared" si="72"/>
        <v>#REF!</v>
      </c>
      <c r="Q624" s="14">
        <f t="shared" si="73"/>
        <v>0</v>
      </c>
      <c r="R624" s="14">
        <f t="shared" si="74"/>
        <v>0</v>
      </c>
      <c r="S624" s="14">
        <f t="shared" si="75"/>
        <v>0</v>
      </c>
      <c r="T624" s="15" t="e">
        <f t="shared" si="76"/>
        <v>#REF!</v>
      </c>
    </row>
    <row r="625" spans="11:20">
      <c r="K625" s="16"/>
      <c r="L625" s="14" t="e">
        <f t="shared" si="70"/>
        <v>#REF!</v>
      </c>
      <c r="M625" s="14"/>
      <c r="N625" s="14" t="e">
        <f t="shared" si="71"/>
        <v>#REF!</v>
      </c>
      <c r="O625" s="14"/>
      <c r="P625" s="14" t="e">
        <f t="shared" si="72"/>
        <v>#REF!</v>
      </c>
      <c r="Q625" s="14">
        <f t="shared" si="73"/>
        <v>0</v>
      </c>
      <c r="R625" s="14">
        <f t="shared" si="74"/>
        <v>0</v>
      </c>
      <c r="S625" s="14">
        <f t="shared" si="75"/>
        <v>0</v>
      </c>
      <c r="T625" s="15" t="e">
        <f t="shared" si="76"/>
        <v>#REF!</v>
      </c>
    </row>
    <row r="626" spans="11:20">
      <c r="K626" s="16"/>
      <c r="L626" s="14" t="e">
        <f t="shared" si="70"/>
        <v>#REF!</v>
      </c>
      <c r="M626" s="14"/>
      <c r="N626" s="14" t="e">
        <f t="shared" si="71"/>
        <v>#REF!</v>
      </c>
      <c r="O626" s="14"/>
      <c r="P626" s="14" t="e">
        <f t="shared" si="72"/>
        <v>#REF!</v>
      </c>
      <c r="Q626" s="14">
        <f t="shared" si="73"/>
        <v>0</v>
      </c>
      <c r="R626" s="14">
        <f t="shared" si="74"/>
        <v>0</v>
      </c>
      <c r="S626" s="14">
        <f t="shared" si="75"/>
        <v>0</v>
      </c>
      <c r="T626" s="15" t="e">
        <f t="shared" si="76"/>
        <v>#REF!</v>
      </c>
    </row>
    <row r="627" spans="11:20">
      <c r="K627" s="16"/>
      <c r="L627" s="14" t="e">
        <f t="shared" si="70"/>
        <v>#REF!</v>
      </c>
      <c r="M627" s="14"/>
      <c r="N627" s="14" t="e">
        <f t="shared" si="71"/>
        <v>#REF!</v>
      </c>
      <c r="O627" s="14"/>
      <c r="P627" s="14" t="e">
        <f t="shared" si="72"/>
        <v>#REF!</v>
      </c>
      <c r="Q627" s="14">
        <f t="shared" si="73"/>
        <v>0</v>
      </c>
      <c r="R627" s="14">
        <f t="shared" si="74"/>
        <v>0</v>
      </c>
      <c r="S627" s="14">
        <f t="shared" si="75"/>
        <v>0</v>
      </c>
      <c r="T627" s="15" t="e">
        <f t="shared" si="76"/>
        <v>#REF!</v>
      </c>
    </row>
    <row r="628" spans="11:20">
      <c r="K628" s="16"/>
      <c r="L628" s="14" t="e">
        <f t="shared" si="70"/>
        <v>#REF!</v>
      </c>
      <c r="M628" s="14"/>
      <c r="N628" s="14" t="e">
        <f t="shared" si="71"/>
        <v>#REF!</v>
      </c>
      <c r="O628" s="14"/>
      <c r="P628" s="14" t="e">
        <f t="shared" si="72"/>
        <v>#REF!</v>
      </c>
      <c r="Q628" s="14">
        <f t="shared" si="73"/>
        <v>0</v>
      </c>
      <c r="R628" s="14">
        <f t="shared" si="74"/>
        <v>0</v>
      </c>
      <c r="S628" s="14">
        <f t="shared" si="75"/>
        <v>0</v>
      </c>
      <c r="T628" s="15" t="e">
        <f t="shared" si="76"/>
        <v>#REF!</v>
      </c>
    </row>
    <row r="629" spans="11:20">
      <c r="K629" s="16"/>
      <c r="L629" s="14" t="e">
        <f t="shared" si="70"/>
        <v>#REF!</v>
      </c>
      <c r="M629" s="14"/>
      <c r="N629" s="14" t="e">
        <f t="shared" si="71"/>
        <v>#REF!</v>
      </c>
      <c r="O629" s="14"/>
      <c r="P629" s="14" t="e">
        <f t="shared" si="72"/>
        <v>#REF!</v>
      </c>
      <c r="Q629" s="14">
        <f t="shared" si="73"/>
        <v>0</v>
      </c>
      <c r="R629" s="14">
        <f t="shared" si="74"/>
        <v>0</v>
      </c>
      <c r="S629" s="14">
        <f t="shared" si="75"/>
        <v>0</v>
      </c>
      <c r="T629" s="15" t="e">
        <f t="shared" si="76"/>
        <v>#REF!</v>
      </c>
    </row>
    <row r="630" spans="11:20">
      <c r="K630" s="16"/>
      <c r="L630" s="14" t="e">
        <f t="shared" si="70"/>
        <v>#REF!</v>
      </c>
      <c r="M630" s="14"/>
      <c r="N630" s="14" t="e">
        <f t="shared" si="71"/>
        <v>#REF!</v>
      </c>
      <c r="O630" s="14"/>
      <c r="P630" s="14" t="e">
        <f t="shared" si="72"/>
        <v>#REF!</v>
      </c>
      <c r="Q630" s="14">
        <f t="shared" si="73"/>
        <v>0</v>
      </c>
      <c r="R630" s="14">
        <f t="shared" si="74"/>
        <v>0</v>
      </c>
      <c r="S630" s="14">
        <f t="shared" si="75"/>
        <v>0</v>
      </c>
      <c r="T630" s="15" t="e">
        <f t="shared" si="76"/>
        <v>#REF!</v>
      </c>
    </row>
    <row r="631" spans="11:20">
      <c r="K631" s="16"/>
      <c r="L631" s="14" t="e">
        <f t="shared" si="70"/>
        <v>#REF!</v>
      </c>
      <c r="M631" s="14"/>
      <c r="N631" s="14" t="e">
        <f t="shared" si="71"/>
        <v>#REF!</v>
      </c>
      <c r="O631" s="14"/>
      <c r="P631" s="14" t="e">
        <f t="shared" si="72"/>
        <v>#REF!</v>
      </c>
      <c r="Q631" s="14">
        <f t="shared" si="73"/>
        <v>0</v>
      </c>
      <c r="R631" s="14">
        <f t="shared" si="74"/>
        <v>0</v>
      </c>
      <c r="S631" s="14">
        <f t="shared" si="75"/>
        <v>0</v>
      </c>
      <c r="T631" s="15" t="e">
        <f t="shared" si="76"/>
        <v>#REF!</v>
      </c>
    </row>
    <row r="632" spans="11:20">
      <c r="K632" s="16"/>
      <c r="L632" s="14" t="e">
        <f t="shared" si="70"/>
        <v>#REF!</v>
      </c>
      <c r="M632" s="14"/>
      <c r="N632" s="14" t="e">
        <f t="shared" si="71"/>
        <v>#REF!</v>
      </c>
      <c r="O632" s="14"/>
      <c r="P632" s="14" t="e">
        <f t="shared" si="72"/>
        <v>#REF!</v>
      </c>
      <c r="Q632" s="14">
        <f t="shared" si="73"/>
        <v>0</v>
      </c>
      <c r="R632" s="14">
        <f t="shared" si="74"/>
        <v>0</v>
      </c>
      <c r="S632" s="14">
        <f t="shared" si="75"/>
        <v>0</v>
      </c>
      <c r="T632" s="15" t="e">
        <f t="shared" si="76"/>
        <v>#REF!</v>
      </c>
    </row>
    <row r="633" spans="11:20">
      <c r="K633" s="16"/>
      <c r="L633" s="14" t="e">
        <f t="shared" si="70"/>
        <v>#REF!</v>
      </c>
      <c r="M633" s="14"/>
      <c r="N633" s="14" t="e">
        <f t="shared" si="71"/>
        <v>#REF!</v>
      </c>
      <c r="O633" s="14"/>
      <c r="P633" s="14" t="e">
        <f t="shared" si="72"/>
        <v>#REF!</v>
      </c>
      <c r="Q633" s="14">
        <f t="shared" si="73"/>
        <v>0</v>
      </c>
      <c r="R633" s="14">
        <f t="shared" si="74"/>
        <v>0</v>
      </c>
      <c r="S633" s="14">
        <f t="shared" si="75"/>
        <v>0</v>
      </c>
      <c r="T633" s="15" t="e">
        <f t="shared" si="76"/>
        <v>#REF!</v>
      </c>
    </row>
    <row r="634" spans="11:20">
      <c r="K634" s="16"/>
      <c r="L634" s="14" t="e">
        <f>K634+K634*$U$1</f>
        <v>#REF!</v>
      </c>
      <c r="M634" s="14"/>
      <c r="N634" s="14" t="e">
        <f t="shared" si="71"/>
        <v>#REF!</v>
      </c>
      <c r="O634" s="14"/>
      <c r="P634" s="14" t="e">
        <f t="shared" si="72"/>
        <v>#REF!</v>
      </c>
      <c r="Q634" s="14">
        <f t="shared" si="73"/>
        <v>0</v>
      </c>
      <c r="R634" s="14">
        <f t="shared" si="74"/>
        <v>0</v>
      </c>
      <c r="S634" s="14">
        <f t="shared" si="75"/>
        <v>0</v>
      </c>
      <c r="T634" s="15" t="e">
        <f t="shared" si="76"/>
        <v>#REF!</v>
      </c>
    </row>
    <row r="635" spans="11:20">
      <c r="K635" s="16"/>
      <c r="L635" s="14" t="e">
        <f>K635+K635*$U$1</f>
        <v>#REF!</v>
      </c>
      <c r="M635" s="14"/>
      <c r="N635" s="14" t="e">
        <f t="shared" si="71"/>
        <v>#REF!</v>
      </c>
      <c r="O635" s="14"/>
      <c r="P635" s="14" t="e">
        <f t="shared" si="72"/>
        <v>#REF!</v>
      </c>
      <c r="Q635" s="14">
        <f t="shared" si="73"/>
        <v>0</v>
      </c>
      <c r="R635" s="14">
        <f t="shared" si="74"/>
        <v>0</v>
      </c>
      <c r="S635" s="14">
        <f t="shared" si="75"/>
        <v>0</v>
      </c>
      <c r="T635" s="15" t="e">
        <f t="shared" si="76"/>
        <v>#REF!</v>
      </c>
    </row>
    <row r="636" spans="11:20">
      <c r="K636" s="16"/>
      <c r="L636" s="14" t="e">
        <f t="shared" si="70"/>
        <v>#REF!</v>
      </c>
      <c r="M636" s="14"/>
      <c r="N636" s="14" t="e">
        <f t="shared" si="71"/>
        <v>#REF!</v>
      </c>
      <c r="O636" s="14"/>
      <c r="P636" s="14" t="e">
        <f t="shared" si="72"/>
        <v>#REF!</v>
      </c>
      <c r="Q636" s="14">
        <f t="shared" si="73"/>
        <v>0</v>
      </c>
      <c r="R636" s="14">
        <f t="shared" si="74"/>
        <v>0</v>
      </c>
      <c r="S636" s="14">
        <f t="shared" si="75"/>
        <v>0</v>
      </c>
      <c r="T636" s="15" t="e">
        <f t="shared" si="76"/>
        <v>#REF!</v>
      </c>
    </row>
    <row r="637" spans="11:20">
      <c r="K637" s="16"/>
      <c r="L637" s="14" t="e">
        <f t="shared" si="70"/>
        <v>#REF!</v>
      </c>
      <c r="M637" s="14"/>
      <c r="N637" s="14" t="e">
        <f t="shared" si="71"/>
        <v>#REF!</v>
      </c>
      <c r="O637" s="14"/>
      <c r="P637" s="14" t="e">
        <f t="shared" si="72"/>
        <v>#REF!</v>
      </c>
      <c r="Q637" s="14">
        <f t="shared" si="73"/>
        <v>0</v>
      </c>
      <c r="R637" s="14">
        <f t="shared" si="74"/>
        <v>0</v>
      </c>
      <c r="S637" s="14">
        <f t="shared" si="75"/>
        <v>0</v>
      </c>
      <c r="T637" s="15" t="e">
        <f t="shared" si="76"/>
        <v>#REF!</v>
      </c>
    </row>
    <row r="638" spans="11:20">
      <c r="K638" s="16"/>
      <c r="L638" s="14" t="e">
        <f t="shared" si="70"/>
        <v>#REF!</v>
      </c>
      <c r="M638" s="14"/>
      <c r="N638" s="14" t="e">
        <f t="shared" si="71"/>
        <v>#REF!</v>
      </c>
      <c r="O638" s="14"/>
      <c r="P638" s="14" t="e">
        <f t="shared" si="72"/>
        <v>#REF!</v>
      </c>
      <c r="Q638" s="14">
        <f t="shared" si="73"/>
        <v>0</v>
      </c>
      <c r="R638" s="14">
        <f t="shared" si="74"/>
        <v>0</v>
      </c>
      <c r="S638" s="14">
        <f t="shared" si="75"/>
        <v>0</v>
      </c>
      <c r="T638" s="15" t="e">
        <f t="shared" si="76"/>
        <v>#REF!</v>
      </c>
    </row>
    <row r="639" spans="11:20">
      <c r="K639" s="16"/>
      <c r="L639" s="14" t="e">
        <f t="shared" si="70"/>
        <v>#REF!</v>
      </c>
      <c r="M639" s="14"/>
      <c r="N639" s="14" t="e">
        <f t="shared" si="71"/>
        <v>#REF!</v>
      </c>
      <c r="O639" s="14"/>
      <c r="P639" s="14" t="e">
        <f t="shared" si="72"/>
        <v>#REF!</v>
      </c>
      <c r="Q639" s="14">
        <f t="shared" si="73"/>
        <v>0</v>
      </c>
      <c r="R639" s="14">
        <f t="shared" si="74"/>
        <v>0</v>
      </c>
      <c r="S639" s="14">
        <f t="shared" si="75"/>
        <v>0</v>
      </c>
      <c r="T639" s="15" t="e">
        <f t="shared" si="76"/>
        <v>#REF!</v>
      </c>
    </row>
    <row r="640" spans="11:20">
      <c r="K640" s="16"/>
      <c r="L640" s="14" t="e">
        <f t="shared" si="70"/>
        <v>#REF!</v>
      </c>
      <c r="M640" s="14"/>
      <c r="N640" s="14" t="e">
        <f t="shared" si="71"/>
        <v>#REF!</v>
      </c>
      <c r="O640" s="14"/>
      <c r="P640" s="14" t="e">
        <f t="shared" si="72"/>
        <v>#REF!</v>
      </c>
      <c r="Q640" s="14">
        <f t="shared" si="73"/>
        <v>0</v>
      </c>
      <c r="R640" s="14">
        <f t="shared" si="74"/>
        <v>0</v>
      </c>
      <c r="S640" s="14">
        <f t="shared" si="75"/>
        <v>0</v>
      </c>
      <c r="T640" s="15" t="e">
        <f t="shared" si="76"/>
        <v>#REF!</v>
      </c>
    </row>
    <row r="641" spans="11:20">
      <c r="K641" s="16"/>
      <c r="L641" s="14" t="e">
        <f t="shared" si="70"/>
        <v>#REF!</v>
      </c>
      <c r="M641" s="14"/>
      <c r="N641" s="14" t="e">
        <f t="shared" si="71"/>
        <v>#REF!</v>
      </c>
      <c r="O641" s="14"/>
      <c r="P641" s="14" t="e">
        <f t="shared" si="72"/>
        <v>#REF!</v>
      </c>
      <c r="Q641" s="14">
        <f t="shared" si="73"/>
        <v>0</v>
      </c>
      <c r="R641" s="14">
        <f t="shared" si="74"/>
        <v>0</v>
      </c>
      <c r="S641" s="14">
        <f t="shared" si="75"/>
        <v>0</v>
      </c>
      <c r="T641" s="15" t="e">
        <f t="shared" si="76"/>
        <v>#REF!</v>
      </c>
    </row>
    <row r="642" spans="11:20">
      <c r="K642" s="16"/>
      <c r="L642" s="14" t="e">
        <f t="shared" si="70"/>
        <v>#REF!</v>
      </c>
      <c r="M642" s="14"/>
      <c r="N642" s="14" t="e">
        <f t="shared" si="71"/>
        <v>#REF!</v>
      </c>
      <c r="O642" s="14"/>
      <c r="P642" s="14" t="e">
        <f t="shared" si="72"/>
        <v>#REF!</v>
      </c>
      <c r="Q642" s="14">
        <f t="shared" si="73"/>
        <v>0</v>
      </c>
      <c r="R642" s="14">
        <f t="shared" si="74"/>
        <v>0</v>
      </c>
      <c r="S642" s="14">
        <f t="shared" si="75"/>
        <v>0</v>
      </c>
      <c r="T642" s="15" t="e">
        <f t="shared" si="76"/>
        <v>#REF!</v>
      </c>
    </row>
    <row r="643" spans="11:20">
      <c r="K643" s="16"/>
      <c r="L643" s="14" t="e">
        <f t="shared" si="70"/>
        <v>#REF!</v>
      </c>
      <c r="M643" s="14"/>
      <c r="N643" s="14" t="e">
        <f t="shared" si="71"/>
        <v>#REF!</v>
      </c>
      <c r="O643" s="14"/>
      <c r="P643" s="14" t="e">
        <f t="shared" si="72"/>
        <v>#REF!</v>
      </c>
      <c r="Q643" s="14">
        <f t="shared" si="73"/>
        <v>0</v>
      </c>
      <c r="R643" s="14">
        <f t="shared" si="74"/>
        <v>0</v>
      </c>
      <c r="S643" s="14">
        <f t="shared" si="75"/>
        <v>0</v>
      </c>
      <c r="T643" s="15" t="e">
        <f t="shared" si="76"/>
        <v>#REF!</v>
      </c>
    </row>
    <row r="644" spans="11:20">
      <c r="K644" s="16"/>
      <c r="L644" s="14" t="e">
        <f t="shared" si="70"/>
        <v>#REF!</v>
      </c>
      <c r="M644" s="14"/>
      <c r="N644" s="14" t="e">
        <f t="shared" si="71"/>
        <v>#REF!</v>
      </c>
      <c r="O644" s="14"/>
      <c r="P644" s="14" t="e">
        <f t="shared" si="72"/>
        <v>#REF!</v>
      </c>
      <c r="Q644" s="14">
        <f t="shared" si="73"/>
        <v>0</v>
      </c>
      <c r="R644" s="14">
        <f t="shared" si="74"/>
        <v>0</v>
      </c>
      <c r="S644" s="14">
        <f t="shared" si="75"/>
        <v>0</v>
      </c>
      <c r="T644" s="15" t="e">
        <f t="shared" si="76"/>
        <v>#REF!</v>
      </c>
    </row>
    <row r="645" spans="11:20">
      <c r="K645" s="16"/>
      <c r="L645" s="14" t="e">
        <f t="shared" ref="L645:L708" si="77">K645+K645*$U$1</f>
        <v>#REF!</v>
      </c>
      <c r="M645" s="14"/>
      <c r="N645" s="14" t="e">
        <f t="shared" ref="N645:N708" si="78">M645+M645*$U$1</f>
        <v>#REF!</v>
      </c>
      <c r="O645" s="14"/>
      <c r="P645" s="14" t="e">
        <f t="shared" ref="P645:P708" si="79">O645+O645*$U$1</f>
        <v>#REF!</v>
      </c>
      <c r="Q645" s="14">
        <f t="shared" ref="Q645:Q708" si="80">$F645*K645</f>
        <v>0</v>
      </c>
      <c r="R645" s="14">
        <f t="shared" ref="R645:R708" si="81">$F645*M645</f>
        <v>0</v>
      </c>
      <c r="S645" s="14">
        <f t="shared" ref="S645:S708" si="82">$F645*O645</f>
        <v>0</v>
      </c>
      <c r="T645" s="15" t="e">
        <f t="shared" ref="T645:T708" si="83">(Q645+R645+S645)+(Q645+R645+S645)*$U$1</f>
        <v>#REF!</v>
      </c>
    </row>
    <row r="646" spans="11:20">
      <c r="K646" s="16"/>
      <c r="L646" s="14" t="e">
        <f t="shared" si="77"/>
        <v>#REF!</v>
      </c>
      <c r="M646" s="14"/>
      <c r="N646" s="14" t="e">
        <f t="shared" si="78"/>
        <v>#REF!</v>
      </c>
      <c r="O646" s="14"/>
      <c r="P646" s="14" t="e">
        <f t="shared" si="79"/>
        <v>#REF!</v>
      </c>
      <c r="Q646" s="14">
        <f t="shared" si="80"/>
        <v>0</v>
      </c>
      <c r="R646" s="14">
        <f t="shared" si="81"/>
        <v>0</v>
      </c>
      <c r="S646" s="14">
        <f t="shared" si="82"/>
        <v>0</v>
      </c>
      <c r="T646" s="15" t="e">
        <f t="shared" si="83"/>
        <v>#REF!</v>
      </c>
    </row>
    <row r="647" spans="11:20">
      <c r="K647" s="16"/>
      <c r="L647" s="14" t="e">
        <f t="shared" si="77"/>
        <v>#REF!</v>
      </c>
      <c r="M647" s="14"/>
      <c r="N647" s="14" t="e">
        <f t="shared" si="78"/>
        <v>#REF!</v>
      </c>
      <c r="O647" s="14"/>
      <c r="P647" s="14" t="e">
        <f t="shared" si="79"/>
        <v>#REF!</v>
      </c>
      <c r="Q647" s="14">
        <f t="shared" si="80"/>
        <v>0</v>
      </c>
      <c r="R647" s="14">
        <f t="shared" si="81"/>
        <v>0</v>
      </c>
      <c r="S647" s="14">
        <f t="shared" si="82"/>
        <v>0</v>
      </c>
      <c r="T647" s="15" t="e">
        <f t="shared" si="83"/>
        <v>#REF!</v>
      </c>
    </row>
    <row r="648" spans="11:20">
      <c r="K648" s="16"/>
      <c r="L648" s="14" t="e">
        <f t="shared" si="77"/>
        <v>#REF!</v>
      </c>
      <c r="M648" s="14"/>
      <c r="N648" s="14" t="e">
        <f t="shared" si="78"/>
        <v>#REF!</v>
      </c>
      <c r="O648" s="14"/>
      <c r="P648" s="14" t="e">
        <f t="shared" si="79"/>
        <v>#REF!</v>
      </c>
      <c r="Q648" s="14">
        <f t="shared" si="80"/>
        <v>0</v>
      </c>
      <c r="R648" s="14">
        <f t="shared" si="81"/>
        <v>0</v>
      </c>
      <c r="S648" s="14">
        <f t="shared" si="82"/>
        <v>0</v>
      </c>
      <c r="T648" s="15" t="e">
        <f t="shared" si="83"/>
        <v>#REF!</v>
      </c>
    </row>
    <row r="649" spans="11:20">
      <c r="K649" s="16"/>
      <c r="L649" s="14" t="e">
        <f t="shared" si="77"/>
        <v>#REF!</v>
      </c>
      <c r="M649" s="14"/>
      <c r="N649" s="14" t="e">
        <f t="shared" si="78"/>
        <v>#REF!</v>
      </c>
      <c r="O649" s="14"/>
      <c r="P649" s="14" t="e">
        <f t="shared" si="79"/>
        <v>#REF!</v>
      </c>
      <c r="Q649" s="14">
        <f t="shared" si="80"/>
        <v>0</v>
      </c>
      <c r="R649" s="14">
        <f t="shared" si="81"/>
        <v>0</v>
      </c>
      <c r="S649" s="14">
        <f t="shared" si="82"/>
        <v>0</v>
      </c>
      <c r="T649" s="15" t="e">
        <f t="shared" si="83"/>
        <v>#REF!</v>
      </c>
    </row>
    <row r="650" spans="11:20">
      <c r="K650" s="16"/>
      <c r="L650" s="14" t="e">
        <f t="shared" si="77"/>
        <v>#REF!</v>
      </c>
      <c r="M650" s="14"/>
      <c r="N650" s="14" t="e">
        <f t="shared" si="78"/>
        <v>#REF!</v>
      </c>
      <c r="O650" s="14"/>
      <c r="P650" s="14" t="e">
        <f t="shared" si="79"/>
        <v>#REF!</v>
      </c>
      <c r="Q650" s="14">
        <f t="shared" si="80"/>
        <v>0</v>
      </c>
      <c r="R650" s="14">
        <f t="shared" si="81"/>
        <v>0</v>
      </c>
      <c r="S650" s="14">
        <f t="shared" si="82"/>
        <v>0</v>
      </c>
      <c r="T650" s="15" t="e">
        <f t="shared" si="83"/>
        <v>#REF!</v>
      </c>
    </row>
    <row r="651" spans="11:20">
      <c r="K651" s="16"/>
      <c r="L651" s="14" t="e">
        <f t="shared" si="77"/>
        <v>#REF!</v>
      </c>
      <c r="M651" s="14"/>
      <c r="N651" s="14" t="e">
        <f t="shared" si="78"/>
        <v>#REF!</v>
      </c>
      <c r="O651" s="14"/>
      <c r="P651" s="14" t="e">
        <f t="shared" si="79"/>
        <v>#REF!</v>
      </c>
      <c r="Q651" s="14">
        <f t="shared" si="80"/>
        <v>0</v>
      </c>
      <c r="R651" s="14">
        <f t="shared" si="81"/>
        <v>0</v>
      </c>
      <c r="S651" s="14">
        <f t="shared" si="82"/>
        <v>0</v>
      </c>
      <c r="T651" s="15" t="e">
        <f t="shared" si="83"/>
        <v>#REF!</v>
      </c>
    </row>
    <row r="652" spans="11:20">
      <c r="K652" s="16"/>
      <c r="L652" s="14" t="e">
        <f t="shared" si="77"/>
        <v>#REF!</v>
      </c>
      <c r="M652" s="14"/>
      <c r="N652" s="14" t="e">
        <f t="shared" si="78"/>
        <v>#REF!</v>
      </c>
      <c r="O652" s="14"/>
      <c r="P652" s="14" t="e">
        <f t="shared" si="79"/>
        <v>#REF!</v>
      </c>
      <c r="Q652" s="14">
        <f t="shared" si="80"/>
        <v>0</v>
      </c>
      <c r="R652" s="14">
        <f t="shared" si="81"/>
        <v>0</v>
      </c>
      <c r="S652" s="14">
        <f t="shared" si="82"/>
        <v>0</v>
      </c>
      <c r="T652" s="15" t="e">
        <f t="shared" si="83"/>
        <v>#REF!</v>
      </c>
    </row>
    <row r="653" spans="11:20">
      <c r="K653" s="16"/>
      <c r="L653" s="14" t="e">
        <f t="shared" si="77"/>
        <v>#REF!</v>
      </c>
      <c r="M653" s="14"/>
      <c r="N653" s="14" t="e">
        <f t="shared" si="78"/>
        <v>#REF!</v>
      </c>
      <c r="O653" s="14"/>
      <c r="P653" s="14" t="e">
        <f t="shared" si="79"/>
        <v>#REF!</v>
      </c>
      <c r="Q653" s="14">
        <f t="shared" si="80"/>
        <v>0</v>
      </c>
      <c r="R653" s="14">
        <f t="shared" si="81"/>
        <v>0</v>
      </c>
      <c r="S653" s="14">
        <f t="shared" si="82"/>
        <v>0</v>
      </c>
      <c r="T653" s="15" t="e">
        <f t="shared" si="83"/>
        <v>#REF!</v>
      </c>
    </row>
    <row r="654" spans="11:20">
      <c r="K654" s="16"/>
      <c r="L654" s="14" t="e">
        <f t="shared" si="77"/>
        <v>#REF!</v>
      </c>
      <c r="M654" s="14"/>
      <c r="N654" s="14" t="e">
        <f t="shared" si="78"/>
        <v>#REF!</v>
      </c>
      <c r="O654" s="14"/>
      <c r="P654" s="14" t="e">
        <f t="shared" si="79"/>
        <v>#REF!</v>
      </c>
      <c r="Q654" s="14">
        <f t="shared" si="80"/>
        <v>0</v>
      </c>
      <c r="R654" s="14">
        <f t="shared" si="81"/>
        <v>0</v>
      </c>
      <c r="S654" s="14">
        <f t="shared" si="82"/>
        <v>0</v>
      </c>
      <c r="T654" s="15" t="e">
        <f t="shared" si="83"/>
        <v>#REF!</v>
      </c>
    </row>
    <row r="655" spans="11:20">
      <c r="K655" s="16"/>
      <c r="L655" s="14" t="e">
        <f t="shared" si="77"/>
        <v>#REF!</v>
      </c>
      <c r="M655" s="14"/>
      <c r="N655" s="14" t="e">
        <f t="shared" si="78"/>
        <v>#REF!</v>
      </c>
      <c r="O655" s="14"/>
      <c r="P655" s="14" t="e">
        <f t="shared" si="79"/>
        <v>#REF!</v>
      </c>
      <c r="Q655" s="14">
        <f t="shared" si="80"/>
        <v>0</v>
      </c>
      <c r="R655" s="14">
        <f t="shared" si="81"/>
        <v>0</v>
      </c>
      <c r="S655" s="14">
        <f t="shared" si="82"/>
        <v>0</v>
      </c>
      <c r="T655" s="15" t="e">
        <f t="shared" si="83"/>
        <v>#REF!</v>
      </c>
    </row>
    <row r="656" spans="11:20">
      <c r="K656" s="16"/>
      <c r="L656" s="14" t="e">
        <f t="shared" si="77"/>
        <v>#REF!</v>
      </c>
      <c r="M656" s="14"/>
      <c r="N656" s="14" t="e">
        <f t="shared" si="78"/>
        <v>#REF!</v>
      </c>
      <c r="O656" s="14"/>
      <c r="P656" s="14" t="e">
        <f t="shared" si="79"/>
        <v>#REF!</v>
      </c>
      <c r="Q656" s="14">
        <f t="shared" si="80"/>
        <v>0</v>
      </c>
      <c r="R656" s="14">
        <f t="shared" si="81"/>
        <v>0</v>
      </c>
      <c r="S656" s="14">
        <f t="shared" si="82"/>
        <v>0</v>
      </c>
      <c r="T656" s="15" t="e">
        <f t="shared" si="83"/>
        <v>#REF!</v>
      </c>
    </row>
    <row r="657" spans="11:20">
      <c r="K657" s="16"/>
      <c r="L657" s="14" t="e">
        <f t="shared" si="77"/>
        <v>#REF!</v>
      </c>
      <c r="M657" s="14"/>
      <c r="N657" s="14" t="e">
        <f t="shared" si="78"/>
        <v>#REF!</v>
      </c>
      <c r="O657" s="14"/>
      <c r="P657" s="14" t="e">
        <f t="shared" si="79"/>
        <v>#REF!</v>
      </c>
      <c r="Q657" s="14">
        <f t="shared" si="80"/>
        <v>0</v>
      </c>
      <c r="R657" s="14">
        <f t="shared" si="81"/>
        <v>0</v>
      </c>
      <c r="S657" s="14">
        <f t="shared" si="82"/>
        <v>0</v>
      </c>
      <c r="T657" s="15" t="e">
        <f t="shared" si="83"/>
        <v>#REF!</v>
      </c>
    </row>
    <row r="658" spans="11:20">
      <c r="K658" s="16"/>
      <c r="L658" s="14" t="e">
        <f t="shared" si="77"/>
        <v>#REF!</v>
      </c>
      <c r="M658" s="14"/>
      <c r="N658" s="14" t="e">
        <f t="shared" si="78"/>
        <v>#REF!</v>
      </c>
      <c r="O658" s="14"/>
      <c r="P658" s="14" t="e">
        <f t="shared" si="79"/>
        <v>#REF!</v>
      </c>
      <c r="Q658" s="14">
        <f t="shared" si="80"/>
        <v>0</v>
      </c>
      <c r="R658" s="14">
        <f t="shared" si="81"/>
        <v>0</v>
      </c>
      <c r="S658" s="14">
        <f t="shared" si="82"/>
        <v>0</v>
      </c>
      <c r="T658" s="15" t="e">
        <f t="shared" si="83"/>
        <v>#REF!</v>
      </c>
    </row>
    <row r="659" spans="11:20">
      <c r="K659" s="16"/>
      <c r="L659" s="14" t="e">
        <f t="shared" si="77"/>
        <v>#REF!</v>
      </c>
      <c r="M659" s="14"/>
      <c r="N659" s="14" t="e">
        <f t="shared" si="78"/>
        <v>#REF!</v>
      </c>
      <c r="O659" s="14"/>
      <c r="P659" s="14" t="e">
        <f t="shared" si="79"/>
        <v>#REF!</v>
      </c>
      <c r="Q659" s="14">
        <f t="shared" si="80"/>
        <v>0</v>
      </c>
      <c r="R659" s="14">
        <f t="shared" si="81"/>
        <v>0</v>
      </c>
      <c r="S659" s="14">
        <f t="shared" si="82"/>
        <v>0</v>
      </c>
      <c r="T659" s="15" t="e">
        <f t="shared" si="83"/>
        <v>#REF!</v>
      </c>
    </row>
    <row r="660" spans="11:20">
      <c r="K660" s="16"/>
      <c r="L660" s="14" t="e">
        <f t="shared" si="77"/>
        <v>#REF!</v>
      </c>
      <c r="M660" s="14"/>
      <c r="N660" s="14" t="e">
        <f t="shared" si="78"/>
        <v>#REF!</v>
      </c>
      <c r="O660" s="14"/>
      <c r="P660" s="14" t="e">
        <f t="shared" si="79"/>
        <v>#REF!</v>
      </c>
      <c r="Q660" s="14">
        <f t="shared" si="80"/>
        <v>0</v>
      </c>
      <c r="R660" s="14">
        <f t="shared" si="81"/>
        <v>0</v>
      </c>
      <c r="S660" s="14">
        <f t="shared" si="82"/>
        <v>0</v>
      </c>
      <c r="T660" s="15" t="e">
        <f t="shared" si="83"/>
        <v>#REF!</v>
      </c>
    </row>
    <row r="661" spans="11:20">
      <c r="K661" s="16"/>
      <c r="L661" s="14" t="e">
        <f t="shared" si="77"/>
        <v>#REF!</v>
      </c>
      <c r="M661" s="14"/>
      <c r="N661" s="14" t="e">
        <f t="shared" si="78"/>
        <v>#REF!</v>
      </c>
      <c r="O661" s="14"/>
      <c r="P661" s="14" t="e">
        <f t="shared" si="79"/>
        <v>#REF!</v>
      </c>
      <c r="Q661" s="14">
        <f t="shared" si="80"/>
        <v>0</v>
      </c>
      <c r="R661" s="14">
        <f t="shared" si="81"/>
        <v>0</v>
      </c>
      <c r="S661" s="14">
        <f t="shared" si="82"/>
        <v>0</v>
      </c>
      <c r="T661" s="15" t="e">
        <f t="shared" si="83"/>
        <v>#REF!</v>
      </c>
    </row>
    <row r="662" spans="11:20">
      <c r="K662" s="16"/>
      <c r="L662" s="14" t="e">
        <f t="shared" si="77"/>
        <v>#REF!</v>
      </c>
      <c r="M662" s="14"/>
      <c r="N662" s="14" t="e">
        <f t="shared" si="78"/>
        <v>#REF!</v>
      </c>
      <c r="O662" s="14"/>
      <c r="P662" s="14" t="e">
        <f t="shared" si="79"/>
        <v>#REF!</v>
      </c>
      <c r="Q662" s="14">
        <f t="shared" si="80"/>
        <v>0</v>
      </c>
      <c r="R662" s="14">
        <f t="shared" si="81"/>
        <v>0</v>
      </c>
      <c r="S662" s="14">
        <f t="shared" si="82"/>
        <v>0</v>
      </c>
      <c r="T662" s="15" t="e">
        <f t="shared" si="83"/>
        <v>#REF!</v>
      </c>
    </row>
    <row r="663" spans="11:20">
      <c r="K663" s="16"/>
      <c r="L663" s="14" t="e">
        <f t="shared" si="77"/>
        <v>#REF!</v>
      </c>
      <c r="M663" s="14"/>
      <c r="N663" s="14" t="e">
        <f t="shared" si="78"/>
        <v>#REF!</v>
      </c>
      <c r="O663" s="14"/>
      <c r="P663" s="14" t="e">
        <f t="shared" si="79"/>
        <v>#REF!</v>
      </c>
      <c r="Q663" s="14">
        <f t="shared" si="80"/>
        <v>0</v>
      </c>
      <c r="R663" s="14">
        <f t="shared" si="81"/>
        <v>0</v>
      </c>
      <c r="S663" s="14">
        <f t="shared" si="82"/>
        <v>0</v>
      </c>
      <c r="T663" s="15" t="e">
        <f t="shared" si="83"/>
        <v>#REF!</v>
      </c>
    </row>
    <row r="664" spans="11:20">
      <c r="K664" s="16"/>
      <c r="L664" s="14" t="e">
        <f t="shared" si="77"/>
        <v>#REF!</v>
      </c>
      <c r="M664" s="14"/>
      <c r="N664" s="14" t="e">
        <f t="shared" si="78"/>
        <v>#REF!</v>
      </c>
      <c r="O664" s="14"/>
      <c r="P664" s="14" t="e">
        <f t="shared" si="79"/>
        <v>#REF!</v>
      </c>
      <c r="Q664" s="14">
        <f t="shared" si="80"/>
        <v>0</v>
      </c>
      <c r="R664" s="14">
        <f t="shared" si="81"/>
        <v>0</v>
      </c>
      <c r="S664" s="14">
        <f t="shared" si="82"/>
        <v>0</v>
      </c>
      <c r="T664" s="15" t="e">
        <f t="shared" si="83"/>
        <v>#REF!</v>
      </c>
    </row>
    <row r="665" spans="11:20">
      <c r="K665" s="16"/>
      <c r="L665" s="14" t="e">
        <f t="shared" si="77"/>
        <v>#REF!</v>
      </c>
      <c r="M665" s="14"/>
      <c r="N665" s="14" t="e">
        <f t="shared" si="78"/>
        <v>#REF!</v>
      </c>
      <c r="O665" s="14"/>
      <c r="P665" s="14" t="e">
        <f t="shared" si="79"/>
        <v>#REF!</v>
      </c>
      <c r="Q665" s="14">
        <f t="shared" si="80"/>
        <v>0</v>
      </c>
      <c r="R665" s="14">
        <f t="shared" si="81"/>
        <v>0</v>
      </c>
      <c r="S665" s="14">
        <f t="shared" si="82"/>
        <v>0</v>
      </c>
      <c r="T665" s="15" t="e">
        <f t="shared" si="83"/>
        <v>#REF!</v>
      </c>
    </row>
    <row r="666" spans="11:20">
      <c r="K666" s="16"/>
      <c r="L666" s="14" t="e">
        <f t="shared" si="77"/>
        <v>#REF!</v>
      </c>
      <c r="M666" s="14"/>
      <c r="N666" s="14" t="e">
        <f t="shared" si="78"/>
        <v>#REF!</v>
      </c>
      <c r="O666" s="14"/>
      <c r="P666" s="14" t="e">
        <f t="shared" si="79"/>
        <v>#REF!</v>
      </c>
      <c r="Q666" s="14">
        <f t="shared" si="80"/>
        <v>0</v>
      </c>
      <c r="R666" s="14">
        <f t="shared" si="81"/>
        <v>0</v>
      </c>
      <c r="S666" s="14">
        <f t="shared" si="82"/>
        <v>0</v>
      </c>
      <c r="T666" s="15" t="e">
        <f t="shared" si="83"/>
        <v>#REF!</v>
      </c>
    </row>
    <row r="667" spans="11:20">
      <c r="K667" s="16"/>
      <c r="L667" s="14" t="e">
        <f t="shared" si="77"/>
        <v>#REF!</v>
      </c>
      <c r="M667" s="14"/>
      <c r="N667" s="14" t="e">
        <f t="shared" si="78"/>
        <v>#REF!</v>
      </c>
      <c r="O667" s="14"/>
      <c r="P667" s="14" t="e">
        <f t="shared" si="79"/>
        <v>#REF!</v>
      </c>
      <c r="Q667" s="14">
        <f t="shared" si="80"/>
        <v>0</v>
      </c>
      <c r="R667" s="14">
        <f t="shared" si="81"/>
        <v>0</v>
      </c>
      <c r="S667" s="14">
        <f t="shared" si="82"/>
        <v>0</v>
      </c>
      <c r="T667" s="15" t="e">
        <f t="shared" si="83"/>
        <v>#REF!</v>
      </c>
    </row>
    <row r="668" spans="11:20">
      <c r="K668" s="16"/>
      <c r="L668" s="14" t="e">
        <f t="shared" si="77"/>
        <v>#REF!</v>
      </c>
      <c r="M668" s="14"/>
      <c r="N668" s="14" t="e">
        <f t="shared" si="78"/>
        <v>#REF!</v>
      </c>
      <c r="O668" s="14"/>
      <c r="P668" s="14" t="e">
        <f t="shared" si="79"/>
        <v>#REF!</v>
      </c>
      <c r="Q668" s="14">
        <f t="shared" si="80"/>
        <v>0</v>
      </c>
      <c r="R668" s="14">
        <f t="shared" si="81"/>
        <v>0</v>
      </c>
      <c r="S668" s="14">
        <f t="shared" si="82"/>
        <v>0</v>
      </c>
      <c r="T668" s="15" t="e">
        <f t="shared" si="83"/>
        <v>#REF!</v>
      </c>
    </row>
    <row r="669" spans="11:20">
      <c r="K669" s="16"/>
      <c r="L669" s="14" t="e">
        <f t="shared" si="77"/>
        <v>#REF!</v>
      </c>
      <c r="M669" s="14"/>
      <c r="N669" s="14" t="e">
        <f t="shared" si="78"/>
        <v>#REF!</v>
      </c>
      <c r="O669" s="14"/>
      <c r="P669" s="14" t="e">
        <f t="shared" si="79"/>
        <v>#REF!</v>
      </c>
      <c r="Q669" s="14">
        <f t="shared" si="80"/>
        <v>0</v>
      </c>
      <c r="R669" s="14">
        <f t="shared" si="81"/>
        <v>0</v>
      </c>
      <c r="S669" s="14">
        <f t="shared" si="82"/>
        <v>0</v>
      </c>
      <c r="T669" s="15" t="e">
        <f t="shared" si="83"/>
        <v>#REF!</v>
      </c>
    </row>
    <row r="670" spans="11:20">
      <c r="K670" s="16"/>
      <c r="L670" s="14" t="e">
        <f t="shared" si="77"/>
        <v>#REF!</v>
      </c>
      <c r="M670" s="14"/>
      <c r="N670" s="14" t="e">
        <f t="shared" si="78"/>
        <v>#REF!</v>
      </c>
      <c r="O670" s="14"/>
      <c r="P670" s="14" t="e">
        <f t="shared" si="79"/>
        <v>#REF!</v>
      </c>
      <c r="Q670" s="14">
        <f t="shared" si="80"/>
        <v>0</v>
      </c>
      <c r="R670" s="14">
        <f t="shared" si="81"/>
        <v>0</v>
      </c>
      <c r="S670" s="14">
        <f t="shared" si="82"/>
        <v>0</v>
      </c>
      <c r="T670" s="15" t="e">
        <f t="shared" si="83"/>
        <v>#REF!</v>
      </c>
    </row>
    <row r="671" spans="11:20">
      <c r="K671" s="16"/>
      <c r="L671" s="14" t="e">
        <f t="shared" si="77"/>
        <v>#REF!</v>
      </c>
      <c r="M671" s="14"/>
      <c r="N671" s="14" t="e">
        <f t="shared" si="78"/>
        <v>#REF!</v>
      </c>
      <c r="O671" s="14"/>
      <c r="P671" s="14" t="e">
        <f t="shared" si="79"/>
        <v>#REF!</v>
      </c>
      <c r="Q671" s="14">
        <f t="shared" si="80"/>
        <v>0</v>
      </c>
      <c r="R671" s="14">
        <f t="shared" si="81"/>
        <v>0</v>
      </c>
      <c r="S671" s="14">
        <f t="shared" si="82"/>
        <v>0</v>
      </c>
      <c r="T671" s="15" t="e">
        <f t="shared" si="83"/>
        <v>#REF!</v>
      </c>
    </row>
    <row r="672" spans="11:20">
      <c r="K672" s="16"/>
      <c r="L672" s="14" t="e">
        <f t="shared" si="77"/>
        <v>#REF!</v>
      </c>
      <c r="M672" s="14"/>
      <c r="N672" s="14" t="e">
        <f t="shared" si="78"/>
        <v>#REF!</v>
      </c>
      <c r="O672" s="14"/>
      <c r="P672" s="14" t="e">
        <f t="shared" si="79"/>
        <v>#REF!</v>
      </c>
      <c r="Q672" s="14">
        <f t="shared" si="80"/>
        <v>0</v>
      </c>
      <c r="R672" s="14">
        <f t="shared" si="81"/>
        <v>0</v>
      </c>
      <c r="S672" s="14">
        <f t="shared" si="82"/>
        <v>0</v>
      </c>
      <c r="T672" s="15" t="e">
        <f t="shared" si="83"/>
        <v>#REF!</v>
      </c>
    </row>
    <row r="673" spans="11:20">
      <c r="K673" s="16"/>
      <c r="L673" s="14" t="e">
        <f t="shared" si="77"/>
        <v>#REF!</v>
      </c>
      <c r="M673" s="14"/>
      <c r="N673" s="14" t="e">
        <f t="shared" si="78"/>
        <v>#REF!</v>
      </c>
      <c r="O673" s="14"/>
      <c r="P673" s="14" t="e">
        <f t="shared" si="79"/>
        <v>#REF!</v>
      </c>
      <c r="Q673" s="14">
        <f t="shared" si="80"/>
        <v>0</v>
      </c>
      <c r="R673" s="14">
        <f t="shared" si="81"/>
        <v>0</v>
      </c>
      <c r="S673" s="14">
        <f t="shared" si="82"/>
        <v>0</v>
      </c>
      <c r="T673" s="15" t="e">
        <f t="shared" si="83"/>
        <v>#REF!</v>
      </c>
    </row>
    <row r="674" spans="11:20">
      <c r="K674" s="16"/>
      <c r="L674" s="14" t="e">
        <f t="shared" si="77"/>
        <v>#REF!</v>
      </c>
      <c r="M674" s="14"/>
      <c r="N674" s="14" t="e">
        <f t="shared" si="78"/>
        <v>#REF!</v>
      </c>
      <c r="O674" s="14"/>
      <c r="P674" s="14" t="e">
        <f t="shared" si="79"/>
        <v>#REF!</v>
      </c>
      <c r="Q674" s="14">
        <f t="shared" si="80"/>
        <v>0</v>
      </c>
      <c r="R674" s="14">
        <f t="shared" si="81"/>
        <v>0</v>
      </c>
      <c r="S674" s="14">
        <f t="shared" si="82"/>
        <v>0</v>
      </c>
      <c r="T674" s="15" t="e">
        <f t="shared" si="83"/>
        <v>#REF!</v>
      </c>
    </row>
    <row r="675" spans="11:20">
      <c r="K675" s="16"/>
      <c r="L675" s="14" t="e">
        <f t="shared" si="77"/>
        <v>#REF!</v>
      </c>
      <c r="M675" s="14"/>
      <c r="N675" s="14" t="e">
        <f t="shared" si="78"/>
        <v>#REF!</v>
      </c>
      <c r="O675" s="14"/>
      <c r="P675" s="14" t="e">
        <f t="shared" si="79"/>
        <v>#REF!</v>
      </c>
      <c r="Q675" s="14">
        <f t="shared" si="80"/>
        <v>0</v>
      </c>
      <c r="R675" s="14">
        <f t="shared" si="81"/>
        <v>0</v>
      </c>
      <c r="S675" s="14">
        <f t="shared" si="82"/>
        <v>0</v>
      </c>
      <c r="T675" s="15" t="e">
        <f t="shared" si="83"/>
        <v>#REF!</v>
      </c>
    </row>
    <row r="676" spans="11:20">
      <c r="K676" s="16"/>
      <c r="L676" s="14" t="e">
        <f t="shared" si="77"/>
        <v>#REF!</v>
      </c>
      <c r="M676" s="14"/>
      <c r="N676" s="14" t="e">
        <f t="shared" si="78"/>
        <v>#REF!</v>
      </c>
      <c r="O676" s="14"/>
      <c r="P676" s="14" t="e">
        <f t="shared" si="79"/>
        <v>#REF!</v>
      </c>
      <c r="Q676" s="14">
        <f t="shared" si="80"/>
        <v>0</v>
      </c>
      <c r="R676" s="14">
        <f t="shared" si="81"/>
        <v>0</v>
      </c>
      <c r="S676" s="14">
        <f t="shared" si="82"/>
        <v>0</v>
      </c>
      <c r="T676" s="15" t="e">
        <f t="shared" si="83"/>
        <v>#REF!</v>
      </c>
    </row>
    <row r="677" spans="11:20">
      <c r="K677" s="16"/>
      <c r="L677" s="14" t="e">
        <f t="shared" si="77"/>
        <v>#REF!</v>
      </c>
      <c r="M677" s="14"/>
      <c r="N677" s="14" t="e">
        <f t="shared" si="78"/>
        <v>#REF!</v>
      </c>
      <c r="O677" s="14"/>
      <c r="P677" s="14" t="e">
        <f t="shared" si="79"/>
        <v>#REF!</v>
      </c>
      <c r="Q677" s="14">
        <f t="shared" si="80"/>
        <v>0</v>
      </c>
      <c r="R677" s="14">
        <f t="shared" si="81"/>
        <v>0</v>
      </c>
      <c r="S677" s="14">
        <f t="shared" si="82"/>
        <v>0</v>
      </c>
      <c r="T677" s="15" t="e">
        <f t="shared" si="83"/>
        <v>#REF!</v>
      </c>
    </row>
    <row r="678" spans="11:20">
      <c r="K678" s="16"/>
      <c r="L678" s="14" t="e">
        <f t="shared" si="77"/>
        <v>#REF!</v>
      </c>
      <c r="M678" s="14"/>
      <c r="N678" s="14" t="e">
        <f t="shared" si="78"/>
        <v>#REF!</v>
      </c>
      <c r="O678" s="14"/>
      <c r="P678" s="14" t="e">
        <f t="shared" si="79"/>
        <v>#REF!</v>
      </c>
      <c r="Q678" s="14">
        <f t="shared" si="80"/>
        <v>0</v>
      </c>
      <c r="R678" s="14">
        <f t="shared" si="81"/>
        <v>0</v>
      </c>
      <c r="S678" s="14">
        <f t="shared" si="82"/>
        <v>0</v>
      </c>
      <c r="T678" s="15" t="e">
        <f t="shared" si="83"/>
        <v>#REF!</v>
      </c>
    </row>
    <row r="679" spans="11:20">
      <c r="K679" s="16"/>
      <c r="L679" s="14" t="e">
        <f t="shared" si="77"/>
        <v>#REF!</v>
      </c>
      <c r="M679" s="14"/>
      <c r="N679" s="14" t="e">
        <f t="shared" si="78"/>
        <v>#REF!</v>
      </c>
      <c r="O679" s="14"/>
      <c r="P679" s="14" t="e">
        <f t="shared" si="79"/>
        <v>#REF!</v>
      </c>
      <c r="Q679" s="14">
        <f t="shared" si="80"/>
        <v>0</v>
      </c>
      <c r="R679" s="14">
        <f t="shared" si="81"/>
        <v>0</v>
      </c>
      <c r="S679" s="14">
        <f t="shared" si="82"/>
        <v>0</v>
      </c>
      <c r="T679" s="15" t="e">
        <f t="shared" si="83"/>
        <v>#REF!</v>
      </c>
    </row>
    <row r="680" spans="11:20">
      <c r="K680" s="16"/>
      <c r="L680" s="14" t="e">
        <f t="shared" si="77"/>
        <v>#REF!</v>
      </c>
      <c r="M680" s="14"/>
      <c r="N680" s="14" t="e">
        <f t="shared" si="78"/>
        <v>#REF!</v>
      </c>
      <c r="O680" s="14"/>
      <c r="P680" s="14" t="e">
        <f t="shared" si="79"/>
        <v>#REF!</v>
      </c>
      <c r="Q680" s="14">
        <f t="shared" si="80"/>
        <v>0</v>
      </c>
      <c r="R680" s="14">
        <f t="shared" si="81"/>
        <v>0</v>
      </c>
      <c r="S680" s="14">
        <f t="shared" si="82"/>
        <v>0</v>
      </c>
      <c r="T680" s="15" t="e">
        <f t="shared" si="83"/>
        <v>#REF!</v>
      </c>
    </row>
    <row r="681" spans="11:20">
      <c r="K681" s="16"/>
      <c r="L681" s="14" t="e">
        <f t="shared" si="77"/>
        <v>#REF!</v>
      </c>
      <c r="M681" s="14"/>
      <c r="N681" s="14" t="e">
        <f t="shared" si="78"/>
        <v>#REF!</v>
      </c>
      <c r="O681" s="14"/>
      <c r="P681" s="14" t="e">
        <f t="shared" si="79"/>
        <v>#REF!</v>
      </c>
      <c r="Q681" s="14">
        <f t="shared" si="80"/>
        <v>0</v>
      </c>
      <c r="R681" s="14">
        <f t="shared" si="81"/>
        <v>0</v>
      </c>
      <c r="S681" s="14">
        <f t="shared" si="82"/>
        <v>0</v>
      </c>
      <c r="T681" s="15" t="e">
        <f t="shared" si="83"/>
        <v>#REF!</v>
      </c>
    </row>
    <row r="682" spans="11:20">
      <c r="K682" s="16"/>
      <c r="L682" s="14" t="e">
        <f t="shared" si="77"/>
        <v>#REF!</v>
      </c>
      <c r="M682" s="14"/>
      <c r="N682" s="14" t="e">
        <f t="shared" si="78"/>
        <v>#REF!</v>
      </c>
      <c r="O682" s="14"/>
      <c r="P682" s="14" t="e">
        <f t="shared" si="79"/>
        <v>#REF!</v>
      </c>
      <c r="Q682" s="14">
        <f t="shared" si="80"/>
        <v>0</v>
      </c>
      <c r="R682" s="14">
        <f t="shared" si="81"/>
        <v>0</v>
      </c>
      <c r="S682" s="14">
        <f t="shared" si="82"/>
        <v>0</v>
      </c>
      <c r="T682" s="15" t="e">
        <f t="shared" si="83"/>
        <v>#REF!</v>
      </c>
    </row>
    <row r="683" spans="11:20">
      <c r="K683" s="16"/>
      <c r="L683" s="14" t="e">
        <f t="shared" si="77"/>
        <v>#REF!</v>
      </c>
      <c r="M683" s="14"/>
      <c r="N683" s="14" t="e">
        <f t="shared" si="78"/>
        <v>#REF!</v>
      </c>
      <c r="O683" s="14"/>
      <c r="P683" s="14" t="e">
        <f t="shared" si="79"/>
        <v>#REF!</v>
      </c>
      <c r="Q683" s="14">
        <f t="shared" si="80"/>
        <v>0</v>
      </c>
      <c r="R683" s="14">
        <f t="shared" si="81"/>
        <v>0</v>
      </c>
      <c r="S683" s="14">
        <f t="shared" si="82"/>
        <v>0</v>
      </c>
      <c r="T683" s="15" t="e">
        <f t="shared" si="83"/>
        <v>#REF!</v>
      </c>
    </row>
    <row r="684" spans="11:20">
      <c r="K684" s="16"/>
      <c r="L684" s="14" t="e">
        <f t="shared" si="77"/>
        <v>#REF!</v>
      </c>
      <c r="M684" s="14"/>
      <c r="N684" s="14" t="e">
        <f t="shared" si="78"/>
        <v>#REF!</v>
      </c>
      <c r="O684" s="14"/>
      <c r="P684" s="14" t="e">
        <f t="shared" si="79"/>
        <v>#REF!</v>
      </c>
      <c r="Q684" s="14">
        <f t="shared" si="80"/>
        <v>0</v>
      </c>
      <c r="R684" s="14">
        <f t="shared" si="81"/>
        <v>0</v>
      </c>
      <c r="S684" s="14">
        <f t="shared" si="82"/>
        <v>0</v>
      </c>
      <c r="T684" s="15" t="e">
        <f t="shared" si="83"/>
        <v>#REF!</v>
      </c>
    </row>
    <row r="685" spans="11:20">
      <c r="K685" s="16"/>
      <c r="L685" s="14" t="e">
        <f t="shared" si="77"/>
        <v>#REF!</v>
      </c>
      <c r="M685" s="14"/>
      <c r="N685" s="14" t="e">
        <f t="shared" si="78"/>
        <v>#REF!</v>
      </c>
      <c r="O685" s="14"/>
      <c r="P685" s="14" t="e">
        <f t="shared" si="79"/>
        <v>#REF!</v>
      </c>
      <c r="Q685" s="14">
        <f t="shared" si="80"/>
        <v>0</v>
      </c>
      <c r="R685" s="14">
        <f t="shared" si="81"/>
        <v>0</v>
      </c>
      <c r="S685" s="14">
        <f t="shared" si="82"/>
        <v>0</v>
      </c>
      <c r="T685" s="15" t="e">
        <f t="shared" si="83"/>
        <v>#REF!</v>
      </c>
    </row>
    <row r="686" spans="11:20">
      <c r="K686" s="16"/>
      <c r="L686" s="14" t="e">
        <f t="shared" si="77"/>
        <v>#REF!</v>
      </c>
      <c r="M686" s="14"/>
      <c r="N686" s="14" t="e">
        <f t="shared" si="78"/>
        <v>#REF!</v>
      </c>
      <c r="O686" s="14"/>
      <c r="P686" s="14" t="e">
        <f t="shared" si="79"/>
        <v>#REF!</v>
      </c>
      <c r="Q686" s="14">
        <f t="shared" si="80"/>
        <v>0</v>
      </c>
      <c r="R686" s="14">
        <f t="shared" si="81"/>
        <v>0</v>
      </c>
      <c r="S686" s="14">
        <f t="shared" si="82"/>
        <v>0</v>
      </c>
      <c r="T686" s="15" t="e">
        <f t="shared" si="83"/>
        <v>#REF!</v>
      </c>
    </row>
    <row r="687" spans="11:20">
      <c r="K687" s="16"/>
      <c r="L687" s="14" t="e">
        <f t="shared" si="77"/>
        <v>#REF!</v>
      </c>
      <c r="M687" s="14"/>
      <c r="N687" s="14" t="e">
        <f t="shared" si="78"/>
        <v>#REF!</v>
      </c>
      <c r="O687" s="14"/>
      <c r="P687" s="14" t="e">
        <f t="shared" si="79"/>
        <v>#REF!</v>
      </c>
      <c r="Q687" s="14">
        <f t="shared" si="80"/>
        <v>0</v>
      </c>
      <c r="R687" s="14">
        <f t="shared" si="81"/>
        <v>0</v>
      </c>
      <c r="S687" s="14">
        <f t="shared" si="82"/>
        <v>0</v>
      </c>
      <c r="T687" s="15" t="e">
        <f t="shared" si="83"/>
        <v>#REF!</v>
      </c>
    </row>
    <row r="688" spans="11:20">
      <c r="K688" s="16"/>
      <c r="L688" s="14" t="e">
        <f t="shared" si="77"/>
        <v>#REF!</v>
      </c>
      <c r="M688" s="14"/>
      <c r="N688" s="14" t="e">
        <f t="shared" si="78"/>
        <v>#REF!</v>
      </c>
      <c r="O688" s="14"/>
      <c r="P688" s="14" t="e">
        <f t="shared" si="79"/>
        <v>#REF!</v>
      </c>
      <c r="Q688" s="14">
        <f t="shared" si="80"/>
        <v>0</v>
      </c>
      <c r="R688" s="14">
        <f t="shared" si="81"/>
        <v>0</v>
      </c>
      <c r="S688" s="14">
        <f t="shared" si="82"/>
        <v>0</v>
      </c>
      <c r="T688" s="15" t="e">
        <f t="shared" si="83"/>
        <v>#REF!</v>
      </c>
    </row>
    <row r="689" spans="11:20">
      <c r="K689" s="16"/>
      <c r="L689" s="14" t="e">
        <f t="shared" si="77"/>
        <v>#REF!</v>
      </c>
      <c r="M689" s="14"/>
      <c r="N689" s="14" t="e">
        <f t="shared" si="78"/>
        <v>#REF!</v>
      </c>
      <c r="O689" s="14"/>
      <c r="P689" s="14" t="e">
        <f t="shared" si="79"/>
        <v>#REF!</v>
      </c>
      <c r="Q689" s="14">
        <f t="shared" si="80"/>
        <v>0</v>
      </c>
      <c r="R689" s="14">
        <f t="shared" si="81"/>
        <v>0</v>
      </c>
      <c r="S689" s="14">
        <f t="shared" si="82"/>
        <v>0</v>
      </c>
      <c r="T689" s="15" t="e">
        <f t="shared" si="83"/>
        <v>#REF!</v>
      </c>
    </row>
    <row r="690" spans="11:20">
      <c r="K690" s="16"/>
      <c r="L690" s="14" t="e">
        <f t="shared" si="77"/>
        <v>#REF!</v>
      </c>
      <c r="M690" s="14"/>
      <c r="N690" s="14" t="e">
        <f t="shared" si="78"/>
        <v>#REF!</v>
      </c>
      <c r="O690" s="14"/>
      <c r="P690" s="14" t="e">
        <f t="shared" si="79"/>
        <v>#REF!</v>
      </c>
      <c r="Q690" s="14">
        <f t="shared" si="80"/>
        <v>0</v>
      </c>
      <c r="R690" s="14">
        <f t="shared" si="81"/>
        <v>0</v>
      </c>
      <c r="S690" s="14">
        <f t="shared" si="82"/>
        <v>0</v>
      </c>
      <c r="T690" s="15" t="e">
        <f t="shared" si="83"/>
        <v>#REF!</v>
      </c>
    </row>
    <row r="691" spans="11:20">
      <c r="K691" s="16"/>
      <c r="L691" s="14" t="e">
        <f t="shared" si="77"/>
        <v>#REF!</v>
      </c>
      <c r="M691" s="14"/>
      <c r="N691" s="14" t="e">
        <f t="shared" si="78"/>
        <v>#REF!</v>
      </c>
      <c r="O691" s="14"/>
      <c r="P691" s="14" t="e">
        <f t="shared" si="79"/>
        <v>#REF!</v>
      </c>
      <c r="Q691" s="14">
        <f t="shared" si="80"/>
        <v>0</v>
      </c>
      <c r="R691" s="14">
        <f t="shared" si="81"/>
        <v>0</v>
      </c>
      <c r="S691" s="14">
        <f t="shared" si="82"/>
        <v>0</v>
      </c>
      <c r="T691" s="15" t="e">
        <f t="shared" si="83"/>
        <v>#REF!</v>
      </c>
    </row>
    <row r="692" spans="11:20">
      <c r="K692" s="16"/>
      <c r="L692" s="14" t="e">
        <f t="shared" si="77"/>
        <v>#REF!</v>
      </c>
      <c r="M692" s="14"/>
      <c r="N692" s="14" t="e">
        <f t="shared" si="78"/>
        <v>#REF!</v>
      </c>
      <c r="O692" s="14"/>
      <c r="P692" s="14" t="e">
        <f t="shared" si="79"/>
        <v>#REF!</v>
      </c>
      <c r="Q692" s="14">
        <f t="shared" si="80"/>
        <v>0</v>
      </c>
      <c r="R692" s="14">
        <f t="shared" si="81"/>
        <v>0</v>
      </c>
      <c r="S692" s="14">
        <f t="shared" si="82"/>
        <v>0</v>
      </c>
      <c r="T692" s="15" t="e">
        <f t="shared" si="83"/>
        <v>#REF!</v>
      </c>
    </row>
    <row r="693" spans="11:20">
      <c r="K693" s="16"/>
      <c r="L693" s="14" t="e">
        <f t="shared" si="77"/>
        <v>#REF!</v>
      </c>
      <c r="M693" s="14"/>
      <c r="N693" s="14" t="e">
        <f t="shared" si="78"/>
        <v>#REF!</v>
      </c>
      <c r="O693" s="14"/>
      <c r="P693" s="14" t="e">
        <f t="shared" si="79"/>
        <v>#REF!</v>
      </c>
      <c r="Q693" s="14">
        <f t="shared" si="80"/>
        <v>0</v>
      </c>
      <c r="R693" s="14">
        <f t="shared" si="81"/>
        <v>0</v>
      </c>
      <c r="S693" s="14">
        <f t="shared" si="82"/>
        <v>0</v>
      </c>
      <c r="T693" s="15" t="e">
        <f t="shared" si="83"/>
        <v>#REF!</v>
      </c>
    </row>
    <row r="694" spans="11:20">
      <c r="K694" s="16"/>
      <c r="L694" s="14" t="e">
        <f t="shared" si="77"/>
        <v>#REF!</v>
      </c>
      <c r="M694" s="14"/>
      <c r="N694" s="14" t="e">
        <f t="shared" si="78"/>
        <v>#REF!</v>
      </c>
      <c r="O694" s="14"/>
      <c r="P694" s="14" t="e">
        <f t="shared" si="79"/>
        <v>#REF!</v>
      </c>
      <c r="Q694" s="14">
        <f t="shared" si="80"/>
        <v>0</v>
      </c>
      <c r="R694" s="14">
        <f t="shared" si="81"/>
        <v>0</v>
      </c>
      <c r="S694" s="14">
        <f t="shared" si="82"/>
        <v>0</v>
      </c>
      <c r="T694" s="15" t="e">
        <f t="shared" si="83"/>
        <v>#REF!</v>
      </c>
    </row>
    <row r="695" spans="11:20">
      <c r="K695" s="16"/>
      <c r="L695" s="14" t="e">
        <f t="shared" si="77"/>
        <v>#REF!</v>
      </c>
      <c r="M695" s="14"/>
      <c r="N695" s="14" t="e">
        <f t="shared" si="78"/>
        <v>#REF!</v>
      </c>
      <c r="O695" s="14"/>
      <c r="P695" s="14" t="e">
        <f t="shared" si="79"/>
        <v>#REF!</v>
      </c>
      <c r="Q695" s="14">
        <f t="shared" si="80"/>
        <v>0</v>
      </c>
      <c r="R695" s="14">
        <f t="shared" si="81"/>
        <v>0</v>
      </c>
      <c r="S695" s="14">
        <f t="shared" si="82"/>
        <v>0</v>
      </c>
      <c r="T695" s="15" t="e">
        <f t="shared" si="83"/>
        <v>#REF!</v>
      </c>
    </row>
    <row r="696" spans="11:20">
      <c r="K696" s="16"/>
      <c r="L696" s="14" t="e">
        <f t="shared" si="77"/>
        <v>#REF!</v>
      </c>
      <c r="M696" s="14"/>
      <c r="N696" s="14" t="e">
        <f t="shared" si="78"/>
        <v>#REF!</v>
      </c>
      <c r="O696" s="14"/>
      <c r="P696" s="14" t="e">
        <f t="shared" si="79"/>
        <v>#REF!</v>
      </c>
      <c r="Q696" s="14">
        <f t="shared" si="80"/>
        <v>0</v>
      </c>
      <c r="R696" s="14">
        <f t="shared" si="81"/>
        <v>0</v>
      </c>
      <c r="S696" s="14">
        <f t="shared" si="82"/>
        <v>0</v>
      </c>
      <c r="T696" s="15" t="e">
        <f t="shared" si="83"/>
        <v>#REF!</v>
      </c>
    </row>
    <row r="697" spans="11:20">
      <c r="K697" s="16"/>
      <c r="L697" s="14" t="e">
        <f t="shared" si="77"/>
        <v>#REF!</v>
      </c>
      <c r="M697" s="14"/>
      <c r="N697" s="14" t="e">
        <f t="shared" si="78"/>
        <v>#REF!</v>
      </c>
      <c r="O697" s="14"/>
      <c r="P697" s="14" t="e">
        <f t="shared" si="79"/>
        <v>#REF!</v>
      </c>
      <c r="Q697" s="14">
        <f t="shared" si="80"/>
        <v>0</v>
      </c>
      <c r="R697" s="14">
        <f t="shared" si="81"/>
        <v>0</v>
      </c>
      <c r="S697" s="14">
        <f t="shared" si="82"/>
        <v>0</v>
      </c>
      <c r="T697" s="15" t="e">
        <f t="shared" si="83"/>
        <v>#REF!</v>
      </c>
    </row>
    <row r="698" spans="11:20">
      <c r="K698" s="16"/>
      <c r="L698" s="14" t="e">
        <f t="shared" si="77"/>
        <v>#REF!</v>
      </c>
      <c r="M698" s="14"/>
      <c r="N698" s="14" t="e">
        <f t="shared" si="78"/>
        <v>#REF!</v>
      </c>
      <c r="O698" s="14"/>
      <c r="P698" s="14" t="e">
        <f t="shared" si="79"/>
        <v>#REF!</v>
      </c>
      <c r="Q698" s="14">
        <f t="shared" si="80"/>
        <v>0</v>
      </c>
      <c r="R698" s="14">
        <f t="shared" si="81"/>
        <v>0</v>
      </c>
      <c r="S698" s="14">
        <f t="shared" si="82"/>
        <v>0</v>
      </c>
      <c r="T698" s="15" t="e">
        <f t="shared" si="83"/>
        <v>#REF!</v>
      </c>
    </row>
    <row r="699" spans="11:20">
      <c r="K699" s="16"/>
      <c r="L699" s="14" t="e">
        <f t="shared" si="77"/>
        <v>#REF!</v>
      </c>
      <c r="M699" s="14"/>
      <c r="N699" s="14" t="e">
        <f t="shared" si="78"/>
        <v>#REF!</v>
      </c>
      <c r="O699" s="14"/>
      <c r="P699" s="14" t="e">
        <f t="shared" si="79"/>
        <v>#REF!</v>
      </c>
      <c r="Q699" s="14">
        <f t="shared" si="80"/>
        <v>0</v>
      </c>
      <c r="R699" s="14">
        <f t="shared" si="81"/>
        <v>0</v>
      </c>
      <c r="S699" s="14">
        <f t="shared" si="82"/>
        <v>0</v>
      </c>
      <c r="T699" s="15" t="e">
        <f t="shared" si="83"/>
        <v>#REF!</v>
      </c>
    </row>
    <row r="700" spans="11:20">
      <c r="K700" s="16"/>
      <c r="L700" s="14" t="e">
        <f t="shared" si="77"/>
        <v>#REF!</v>
      </c>
      <c r="M700" s="14"/>
      <c r="N700" s="14" t="e">
        <f t="shared" si="78"/>
        <v>#REF!</v>
      </c>
      <c r="O700" s="14"/>
      <c r="P700" s="14" t="e">
        <f t="shared" si="79"/>
        <v>#REF!</v>
      </c>
      <c r="Q700" s="14">
        <f t="shared" si="80"/>
        <v>0</v>
      </c>
      <c r="R700" s="14">
        <f t="shared" si="81"/>
        <v>0</v>
      </c>
      <c r="S700" s="14">
        <f t="shared" si="82"/>
        <v>0</v>
      </c>
      <c r="T700" s="15" t="e">
        <f t="shared" si="83"/>
        <v>#REF!</v>
      </c>
    </row>
    <row r="701" spans="11:20">
      <c r="K701" s="16"/>
      <c r="L701" s="14" t="e">
        <f t="shared" si="77"/>
        <v>#REF!</v>
      </c>
      <c r="M701" s="14"/>
      <c r="N701" s="14" t="e">
        <f t="shared" si="78"/>
        <v>#REF!</v>
      </c>
      <c r="O701" s="14"/>
      <c r="P701" s="14" t="e">
        <f t="shared" si="79"/>
        <v>#REF!</v>
      </c>
      <c r="Q701" s="14">
        <f t="shared" si="80"/>
        <v>0</v>
      </c>
      <c r="R701" s="14">
        <f t="shared" si="81"/>
        <v>0</v>
      </c>
      <c r="S701" s="14">
        <f t="shared" si="82"/>
        <v>0</v>
      </c>
      <c r="T701" s="15" t="e">
        <f t="shared" si="83"/>
        <v>#REF!</v>
      </c>
    </row>
    <row r="702" spans="11:20">
      <c r="K702" s="16"/>
      <c r="L702" s="14" t="e">
        <f t="shared" si="77"/>
        <v>#REF!</v>
      </c>
      <c r="M702" s="14"/>
      <c r="N702" s="14" t="e">
        <f t="shared" si="78"/>
        <v>#REF!</v>
      </c>
      <c r="O702" s="14"/>
      <c r="P702" s="14" t="e">
        <f t="shared" si="79"/>
        <v>#REF!</v>
      </c>
      <c r="Q702" s="14">
        <f t="shared" si="80"/>
        <v>0</v>
      </c>
      <c r="R702" s="14">
        <f t="shared" si="81"/>
        <v>0</v>
      </c>
      <c r="S702" s="14">
        <f t="shared" si="82"/>
        <v>0</v>
      </c>
      <c r="T702" s="15" t="e">
        <f t="shared" si="83"/>
        <v>#REF!</v>
      </c>
    </row>
    <row r="703" spans="11:20">
      <c r="K703" s="16"/>
      <c r="L703" s="14" t="e">
        <f t="shared" si="77"/>
        <v>#REF!</v>
      </c>
      <c r="M703" s="14"/>
      <c r="N703" s="14" t="e">
        <f t="shared" si="78"/>
        <v>#REF!</v>
      </c>
      <c r="O703" s="14"/>
      <c r="P703" s="14" t="e">
        <f t="shared" si="79"/>
        <v>#REF!</v>
      </c>
      <c r="Q703" s="14">
        <f t="shared" si="80"/>
        <v>0</v>
      </c>
      <c r="R703" s="14">
        <f t="shared" si="81"/>
        <v>0</v>
      </c>
      <c r="S703" s="14">
        <f t="shared" si="82"/>
        <v>0</v>
      </c>
      <c r="T703" s="15" t="e">
        <f t="shared" si="83"/>
        <v>#REF!</v>
      </c>
    </row>
    <row r="704" spans="11:20">
      <c r="K704" s="16"/>
      <c r="L704" s="14" t="e">
        <f t="shared" si="77"/>
        <v>#REF!</v>
      </c>
      <c r="M704" s="14"/>
      <c r="N704" s="14" t="e">
        <f t="shared" si="78"/>
        <v>#REF!</v>
      </c>
      <c r="O704" s="14"/>
      <c r="P704" s="14" t="e">
        <f t="shared" si="79"/>
        <v>#REF!</v>
      </c>
      <c r="Q704" s="14">
        <f t="shared" si="80"/>
        <v>0</v>
      </c>
      <c r="R704" s="14">
        <f t="shared" si="81"/>
        <v>0</v>
      </c>
      <c r="S704" s="14">
        <f t="shared" si="82"/>
        <v>0</v>
      </c>
      <c r="T704" s="15" t="e">
        <f t="shared" si="83"/>
        <v>#REF!</v>
      </c>
    </row>
    <row r="705" spans="11:20">
      <c r="K705" s="16"/>
      <c r="L705" s="14" t="e">
        <f t="shared" si="77"/>
        <v>#REF!</v>
      </c>
      <c r="M705" s="14"/>
      <c r="N705" s="14" t="e">
        <f t="shared" si="78"/>
        <v>#REF!</v>
      </c>
      <c r="O705" s="14"/>
      <c r="P705" s="14" t="e">
        <f t="shared" si="79"/>
        <v>#REF!</v>
      </c>
      <c r="Q705" s="14">
        <f t="shared" si="80"/>
        <v>0</v>
      </c>
      <c r="R705" s="14">
        <f t="shared" si="81"/>
        <v>0</v>
      </c>
      <c r="S705" s="14">
        <f t="shared" si="82"/>
        <v>0</v>
      </c>
      <c r="T705" s="15" t="e">
        <f t="shared" si="83"/>
        <v>#REF!</v>
      </c>
    </row>
    <row r="706" spans="11:20">
      <c r="K706" s="16"/>
      <c r="L706" s="14" t="e">
        <f t="shared" si="77"/>
        <v>#REF!</v>
      </c>
      <c r="M706" s="14"/>
      <c r="N706" s="14" t="e">
        <f t="shared" si="78"/>
        <v>#REF!</v>
      </c>
      <c r="O706" s="14"/>
      <c r="P706" s="14" t="e">
        <f t="shared" si="79"/>
        <v>#REF!</v>
      </c>
      <c r="Q706" s="14">
        <f t="shared" si="80"/>
        <v>0</v>
      </c>
      <c r="R706" s="14">
        <f t="shared" si="81"/>
        <v>0</v>
      </c>
      <c r="S706" s="14">
        <f t="shared" si="82"/>
        <v>0</v>
      </c>
      <c r="T706" s="15" t="e">
        <f t="shared" si="83"/>
        <v>#REF!</v>
      </c>
    </row>
    <row r="707" spans="11:20">
      <c r="K707" s="16"/>
      <c r="L707" s="14" t="e">
        <f t="shared" si="77"/>
        <v>#REF!</v>
      </c>
      <c r="M707" s="14"/>
      <c r="N707" s="14" t="e">
        <f t="shared" si="78"/>
        <v>#REF!</v>
      </c>
      <c r="O707" s="14"/>
      <c r="P707" s="14" t="e">
        <f t="shared" si="79"/>
        <v>#REF!</v>
      </c>
      <c r="Q707" s="14">
        <f t="shared" si="80"/>
        <v>0</v>
      </c>
      <c r="R707" s="14">
        <f t="shared" si="81"/>
        <v>0</v>
      </c>
      <c r="S707" s="14">
        <f t="shared" si="82"/>
        <v>0</v>
      </c>
      <c r="T707" s="15" t="e">
        <f t="shared" si="83"/>
        <v>#REF!</v>
      </c>
    </row>
    <row r="708" spans="11:20">
      <c r="K708" s="16"/>
      <c r="L708" s="14" t="e">
        <f t="shared" si="77"/>
        <v>#REF!</v>
      </c>
      <c r="M708" s="14"/>
      <c r="N708" s="14" t="e">
        <f t="shared" si="78"/>
        <v>#REF!</v>
      </c>
      <c r="O708" s="14"/>
      <c r="P708" s="14" t="e">
        <f t="shared" si="79"/>
        <v>#REF!</v>
      </c>
      <c r="Q708" s="14">
        <f t="shared" si="80"/>
        <v>0</v>
      </c>
      <c r="R708" s="14">
        <f t="shared" si="81"/>
        <v>0</v>
      </c>
      <c r="S708" s="14">
        <f t="shared" si="82"/>
        <v>0</v>
      </c>
      <c r="T708" s="15" t="e">
        <f t="shared" si="83"/>
        <v>#REF!</v>
      </c>
    </row>
    <row r="709" spans="11:20">
      <c r="K709" s="16"/>
      <c r="L709" s="14" t="e">
        <f t="shared" ref="L709:L772" si="84">K709+K709*$U$1</f>
        <v>#REF!</v>
      </c>
      <c r="M709" s="14"/>
      <c r="N709" s="14" t="e">
        <f t="shared" ref="N709:N772" si="85">M709+M709*$U$1</f>
        <v>#REF!</v>
      </c>
      <c r="O709" s="14"/>
      <c r="P709" s="14" t="e">
        <f t="shared" ref="P709:P772" si="86">O709+O709*$U$1</f>
        <v>#REF!</v>
      </c>
      <c r="Q709" s="14">
        <f t="shared" ref="Q709:Q772" si="87">$F709*K709</f>
        <v>0</v>
      </c>
      <c r="R709" s="14">
        <f t="shared" ref="R709:R772" si="88">$F709*M709</f>
        <v>0</v>
      </c>
      <c r="S709" s="14">
        <f t="shared" ref="S709:S772" si="89">$F709*O709</f>
        <v>0</v>
      </c>
      <c r="T709" s="15" t="e">
        <f t="shared" ref="T709:T772" si="90">(Q709+R709+S709)+(Q709+R709+S709)*$U$1</f>
        <v>#REF!</v>
      </c>
    </row>
    <row r="710" spans="11:20">
      <c r="K710" s="16"/>
      <c r="L710" s="14" t="e">
        <f t="shared" si="84"/>
        <v>#REF!</v>
      </c>
      <c r="M710" s="14"/>
      <c r="N710" s="14" t="e">
        <f t="shared" si="85"/>
        <v>#REF!</v>
      </c>
      <c r="O710" s="14"/>
      <c r="P710" s="14" t="e">
        <f t="shared" si="86"/>
        <v>#REF!</v>
      </c>
      <c r="Q710" s="14">
        <f t="shared" si="87"/>
        <v>0</v>
      </c>
      <c r="R710" s="14">
        <f t="shared" si="88"/>
        <v>0</v>
      </c>
      <c r="S710" s="14">
        <f t="shared" si="89"/>
        <v>0</v>
      </c>
      <c r="T710" s="15" t="e">
        <f t="shared" si="90"/>
        <v>#REF!</v>
      </c>
    </row>
    <row r="711" spans="11:20">
      <c r="K711" s="16"/>
      <c r="L711" s="14" t="e">
        <f t="shared" si="84"/>
        <v>#REF!</v>
      </c>
      <c r="M711" s="14"/>
      <c r="N711" s="14" t="e">
        <f t="shared" si="85"/>
        <v>#REF!</v>
      </c>
      <c r="O711" s="14"/>
      <c r="P711" s="14" t="e">
        <f t="shared" si="86"/>
        <v>#REF!</v>
      </c>
      <c r="Q711" s="14">
        <f t="shared" si="87"/>
        <v>0</v>
      </c>
      <c r="R711" s="14">
        <f t="shared" si="88"/>
        <v>0</v>
      </c>
      <c r="S711" s="14">
        <f t="shared" si="89"/>
        <v>0</v>
      </c>
      <c r="T711" s="15" t="e">
        <f t="shared" si="90"/>
        <v>#REF!</v>
      </c>
    </row>
    <row r="712" spans="11:20">
      <c r="K712" s="16"/>
      <c r="L712" s="14" t="e">
        <f t="shared" si="84"/>
        <v>#REF!</v>
      </c>
      <c r="M712" s="14"/>
      <c r="N712" s="14" t="e">
        <f t="shared" si="85"/>
        <v>#REF!</v>
      </c>
      <c r="O712" s="14"/>
      <c r="P712" s="14" t="e">
        <f t="shared" si="86"/>
        <v>#REF!</v>
      </c>
      <c r="Q712" s="14">
        <f t="shared" si="87"/>
        <v>0</v>
      </c>
      <c r="R712" s="14">
        <f t="shared" si="88"/>
        <v>0</v>
      </c>
      <c r="S712" s="14">
        <f t="shared" si="89"/>
        <v>0</v>
      </c>
      <c r="T712" s="15" t="e">
        <f t="shared" si="90"/>
        <v>#REF!</v>
      </c>
    </row>
    <row r="713" spans="11:20">
      <c r="K713" s="16"/>
      <c r="L713" s="14" t="e">
        <f t="shared" si="84"/>
        <v>#REF!</v>
      </c>
      <c r="M713" s="14"/>
      <c r="N713" s="14" t="e">
        <f t="shared" si="85"/>
        <v>#REF!</v>
      </c>
      <c r="O713" s="14"/>
      <c r="P713" s="14" t="e">
        <f t="shared" si="86"/>
        <v>#REF!</v>
      </c>
      <c r="Q713" s="14">
        <f t="shared" si="87"/>
        <v>0</v>
      </c>
      <c r="R713" s="14">
        <f t="shared" si="88"/>
        <v>0</v>
      </c>
      <c r="S713" s="14">
        <f t="shared" si="89"/>
        <v>0</v>
      </c>
      <c r="T713" s="15" t="e">
        <f t="shared" si="90"/>
        <v>#REF!</v>
      </c>
    </row>
    <row r="714" spans="11:20">
      <c r="K714" s="16"/>
      <c r="L714" s="14" t="e">
        <f t="shared" si="84"/>
        <v>#REF!</v>
      </c>
      <c r="M714" s="14"/>
      <c r="N714" s="14" t="e">
        <f t="shared" si="85"/>
        <v>#REF!</v>
      </c>
      <c r="O714" s="14"/>
      <c r="P714" s="14" t="e">
        <f t="shared" si="86"/>
        <v>#REF!</v>
      </c>
      <c r="Q714" s="14">
        <f t="shared" si="87"/>
        <v>0</v>
      </c>
      <c r="R714" s="14">
        <f t="shared" si="88"/>
        <v>0</v>
      </c>
      <c r="S714" s="14">
        <f t="shared" si="89"/>
        <v>0</v>
      </c>
      <c r="T714" s="15" t="e">
        <f t="shared" si="90"/>
        <v>#REF!</v>
      </c>
    </row>
    <row r="715" spans="11:20">
      <c r="K715" s="16"/>
      <c r="L715" s="14" t="e">
        <f t="shared" si="84"/>
        <v>#REF!</v>
      </c>
      <c r="M715" s="14"/>
      <c r="N715" s="14" t="e">
        <f t="shared" si="85"/>
        <v>#REF!</v>
      </c>
      <c r="O715" s="14"/>
      <c r="P715" s="14" t="e">
        <f t="shared" si="86"/>
        <v>#REF!</v>
      </c>
      <c r="Q715" s="14">
        <f t="shared" si="87"/>
        <v>0</v>
      </c>
      <c r="R715" s="14">
        <f t="shared" si="88"/>
        <v>0</v>
      </c>
      <c r="S715" s="14">
        <f t="shared" si="89"/>
        <v>0</v>
      </c>
      <c r="T715" s="15" t="e">
        <f t="shared" si="90"/>
        <v>#REF!</v>
      </c>
    </row>
    <row r="716" spans="11:20">
      <c r="K716" s="16"/>
      <c r="L716" s="14" t="e">
        <f t="shared" si="84"/>
        <v>#REF!</v>
      </c>
      <c r="M716" s="14"/>
      <c r="N716" s="14" t="e">
        <f t="shared" si="85"/>
        <v>#REF!</v>
      </c>
      <c r="O716" s="14"/>
      <c r="P716" s="14" t="e">
        <f t="shared" si="86"/>
        <v>#REF!</v>
      </c>
      <c r="Q716" s="14">
        <f t="shared" si="87"/>
        <v>0</v>
      </c>
      <c r="R716" s="14">
        <f t="shared" si="88"/>
        <v>0</v>
      </c>
      <c r="S716" s="14">
        <f t="shared" si="89"/>
        <v>0</v>
      </c>
      <c r="T716" s="15" t="e">
        <f t="shared" si="90"/>
        <v>#REF!</v>
      </c>
    </row>
    <row r="717" spans="11:20">
      <c r="K717" s="16"/>
      <c r="L717" s="14" t="e">
        <f t="shared" si="84"/>
        <v>#REF!</v>
      </c>
      <c r="M717" s="14"/>
      <c r="N717" s="14" t="e">
        <f t="shared" si="85"/>
        <v>#REF!</v>
      </c>
      <c r="O717" s="14"/>
      <c r="P717" s="14" t="e">
        <f t="shared" si="86"/>
        <v>#REF!</v>
      </c>
      <c r="Q717" s="14">
        <f t="shared" si="87"/>
        <v>0</v>
      </c>
      <c r="R717" s="14">
        <f t="shared" si="88"/>
        <v>0</v>
      </c>
      <c r="S717" s="14">
        <f t="shared" si="89"/>
        <v>0</v>
      </c>
      <c r="T717" s="15" t="e">
        <f t="shared" si="90"/>
        <v>#REF!</v>
      </c>
    </row>
    <row r="718" spans="11:20">
      <c r="K718" s="16"/>
      <c r="L718" s="14" t="e">
        <f t="shared" si="84"/>
        <v>#REF!</v>
      </c>
      <c r="M718" s="14"/>
      <c r="N718" s="14" t="e">
        <f t="shared" si="85"/>
        <v>#REF!</v>
      </c>
      <c r="O718" s="14"/>
      <c r="P718" s="14" t="e">
        <f t="shared" si="86"/>
        <v>#REF!</v>
      </c>
      <c r="Q718" s="14">
        <f t="shared" si="87"/>
        <v>0</v>
      </c>
      <c r="R718" s="14">
        <f t="shared" si="88"/>
        <v>0</v>
      </c>
      <c r="S718" s="14">
        <f t="shared" si="89"/>
        <v>0</v>
      </c>
      <c r="T718" s="15" t="e">
        <f t="shared" si="90"/>
        <v>#REF!</v>
      </c>
    </row>
    <row r="719" spans="11:20">
      <c r="K719" s="16"/>
      <c r="L719" s="14" t="e">
        <f t="shared" si="84"/>
        <v>#REF!</v>
      </c>
      <c r="M719" s="14"/>
      <c r="N719" s="14" t="e">
        <f t="shared" si="85"/>
        <v>#REF!</v>
      </c>
      <c r="O719" s="14"/>
      <c r="P719" s="14" t="e">
        <f t="shared" si="86"/>
        <v>#REF!</v>
      </c>
      <c r="Q719" s="14">
        <f t="shared" si="87"/>
        <v>0</v>
      </c>
      <c r="R719" s="14">
        <f t="shared" si="88"/>
        <v>0</v>
      </c>
      <c r="S719" s="14">
        <f t="shared" si="89"/>
        <v>0</v>
      </c>
      <c r="T719" s="15" t="e">
        <f t="shared" si="90"/>
        <v>#REF!</v>
      </c>
    </row>
    <row r="720" spans="11:20">
      <c r="K720" s="16"/>
      <c r="L720" s="14" t="e">
        <f t="shared" si="84"/>
        <v>#REF!</v>
      </c>
      <c r="M720" s="14"/>
      <c r="N720" s="14" t="e">
        <f t="shared" si="85"/>
        <v>#REF!</v>
      </c>
      <c r="O720" s="14"/>
      <c r="P720" s="14" t="e">
        <f t="shared" si="86"/>
        <v>#REF!</v>
      </c>
      <c r="Q720" s="14">
        <f t="shared" si="87"/>
        <v>0</v>
      </c>
      <c r="R720" s="14">
        <f t="shared" si="88"/>
        <v>0</v>
      </c>
      <c r="S720" s="14">
        <f t="shared" si="89"/>
        <v>0</v>
      </c>
      <c r="T720" s="15" t="e">
        <f t="shared" si="90"/>
        <v>#REF!</v>
      </c>
    </row>
    <row r="721" spans="11:20">
      <c r="K721" s="16"/>
      <c r="L721" s="14" t="e">
        <f t="shared" si="84"/>
        <v>#REF!</v>
      </c>
      <c r="M721" s="14"/>
      <c r="N721" s="14" t="e">
        <f t="shared" si="85"/>
        <v>#REF!</v>
      </c>
      <c r="O721" s="14"/>
      <c r="P721" s="14" t="e">
        <f t="shared" si="86"/>
        <v>#REF!</v>
      </c>
      <c r="Q721" s="14">
        <f t="shared" si="87"/>
        <v>0</v>
      </c>
      <c r="R721" s="14">
        <f t="shared" si="88"/>
        <v>0</v>
      </c>
      <c r="S721" s="14">
        <f t="shared" si="89"/>
        <v>0</v>
      </c>
      <c r="T721" s="15" t="e">
        <f t="shared" si="90"/>
        <v>#REF!</v>
      </c>
    </row>
    <row r="722" spans="11:20">
      <c r="K722" s="16"/>
      <c r="L722" s="14" t="e">
        <f t="shared" si="84"/>
        <v>#REF!</v>
      </c>
      <c r="M722" s="14"/>
      <c r="N722" s="14" t="e">
        <f t="shared" si="85"/>
        <v>#REF!</v>
      </c>
      <c r="O722" s="14"/>
      <c r="P722" s="14" t="e">
        <f t="shared" si="86"/>
        <v>#REF!</v>
      </c>
      <c r="Q722" s="14">
        <f t="shared" si="87"/>
        <v>0</v>
      </c>
      <c r="R722" s="14">
        <f t="shared" si="88"/>
        <v>0</v>
      </c>
      <c r="S722" s="14">
        <f t="shared" si="89"/>
        <v>0</v>
      </c>
      <c r="T722" s="15" t="e">
        <f t="shared" si="90"/>
        <v>#REF!</v>
      </c>
    </row>
    <row r="723" spans="11:20">
      <c r="K723" s="16"/>
      <c r="L723" s="14" t="e">
        <f t="shared" si="84"/>
        <v>#REF!</v>
      </c>
      <c r="M723" s="14"/>
      <c r="N723" s="14" t="e">
        <f t="shared" si="85"/>
        <v>#REF!</v>
      </c>
      <c r="O723" s="14"/>
      <c r="P723" s="14" t="e">
        <f t="shared" si="86"/>
        <v>#REF!</v>
      </c>
      <c r="Q723" s="14">
        <f t="shared" si="87"/>
        <v>0</v>
      </c>
      <c r="R723" s="14">
        <f t="shared" si="88"/>
        <v>0</v>
      </c>
      <c r="S723" s="14">
        <f t="shared" si="89"/>
        <v>0</v>
      </c>
      <c r="T723" s="15" t="e">
        <f t="shared" si="90"/>
        <v>#REF!</v>
      </c>
    </row>
    <row r="724" spans="11:20">
      <c r="K724" s="16"/>
      <c r="L724" s="14" t="e">
        <f t="shared" si="84"/>
        <v>#REF!</v>
      </c>
      <c r="M724" s="14"/>
      <c r="N724" s="14" t="e">
        <f t="shared" si="85"/>
        <v>#REF!</v>
      </c>
      <c r="O724" s="14"/>
      <c r="P724" s="14" t="e">
        <f t="shared" si="86"/>
        <v>#REF!</v>
      </c>
      <c r="Q724" s="14">
        <f t="shared" si="87"/>
        <v>0</v>
      </c>
      <c r="R724" s="14">
        <f t="shared" si="88"/>
        <v>0</v>
      </c>
      <c r="S724" s="14">
        <f t="shared" si="89"/>
        <v>0</v>
      </c>
      <c r="T724" s="15" t="e">
        <f t="shared" si="90"/>
        <v>#REF!</v>
      </c>
    </row>
    <row r="725" spans="11:20">
      <c r="K725" s="16"/>
      <c r="L725" s="14" t="e">
        <f t="shared" si="84"/>
        <v>#REF!</v>
      </c>
      <c r="M725" s="14"/>
      <c r="N725" s="14" t="e">
        <f t="shared" si="85"/>
        <v>#REF!</v>
      </c>
      <c r="O725" s="14"/>
      <c r="P725" s="14" t="e">
        <f t="shared" si="86"/>
        <v>#REF!</v>
      </c>
      <c r="Q725" s="14">
        <f t="shared" si="87"/>
        <v>0</v>
      </c>
      <c r="R725" s="14">
        <f t="shared" si="88"/>
        <v>0</v>
      </c>
      <c r="S725" s="14">
        <f t="shared" si="89"/>
        <v>0</v>
      </c>
      <c r="T725" s="15" t="e">
        <f t="shared" si="90"/>
        <v>#REF!</v>
      </c>
    </row>
    <row r="726" spans="11:20">
      <c r="K726" s="16"/>
      <c r="L726" s="14" t="e">
        <f t="shared" si="84"/>
        <v>#REF!</v>
      </c>
      <c r="M726" s="14"/>
      <c r="N726" s="14" t="e">
        <f t="shared" si="85"/>
        <v>#REF!</v>
      </c>
      <c r="O726" s="14"/>
      <c r="P726" s="14" t="e">
        <f t="shared" si="86"/>
        <v>#REF!</v>
      </c>
      <c r="Q726" s="14">
        <f t="shared" si="87"/>
        <v>0</v>
      </c>
      <c r="R726" s="14">
        <f t="shared" si="88"/>
        <v>0</v>
      </c>
      <c r="S726" s="14">
        <f t="shared" si="89"/>
        <v>0</v>
      </c>
      <c r="T726" s="15" t="e">
        <f t="shared" si="90"/>
        <v>#REF!</v>
      </c>
    </row>
    <row r="727" spans="11:20">
      <c r="K727" s="16"/>
      <c r="L727" s="14" t="e">
        <f t="shared" si="84"/>
        <v>#REF!</v>
      </c>
      <c r="M727" s="14"/>
      <c r="N727" s="14" t="e">
        <f t="shared" si="85"/>
        <v>#REF!</v>
      </c>
      <c r="O727" s="14"/>
      <c r="P727" s="14" t="e">
        <f t="shared" si="86"/>
        <v>#REF!</v>
      </c>
      <c r="Q727" s="14">
        <f t="shared" si="87"/>
        <v>0</v>
      </c>
      <c r="R727" s="14">
        <f t="shared" si="88"/>
        <v>0</v>
      </c>
      <c r="S727" s="14">
        <f t="shared" si="89"/>
        <v>0</v>
      </c>
      <c r="T727" s="15" t="e">
        <f t="shared" si="90"/>
        <v>#REF!</v>
      </c>
    </row>
    <row r="728" spans="11:20">
      <c r="K728" s="16"/>
      <c r="L728" s="14" t="e">
        <f t="shared" si="84"/>
        <v>#REF!</v>
      </c>
      <c r="M728" s="14"/>
      <c r="N728" s="14" t="e">
        <f t="shared" si="85"/>
        <v>#REF!</v>
      </c>
      <c r="O728" s="14"/>
      <c r="P728" s="14" t="e">
        <f t="shared" si="86"/>
        <v>#REF!</v>
      </c>
      <c r="Q728" s="14">
        <f t="shared" si="87"/>
        <v>0</v>
      </c>
      <c r="R728" s="14">
        <f t="shared" si="88"/>
        <v>0</v>
      </c>
      <c r="S728" s="14">
        <f t="shared" si="89"/>
        <v>0</v>
      </c>
      <c r="T728" s="15" t="e">
        <f t="shared" si="90"/>
        <v>#REF!</v>
      </c>
    </row>
    <row r="729" spans="11:20">
      <c r="K729" s="16"/>
      <c r="L729" s="14" t="e">
        <f t="shared" si="84"/>
        <v>#REF!</v>
      </c>
      <c r="M729" s="14"/>
      <c r="N729" s="14" t="e">
        <f t="shared" si="85"/>
        <v>#REF!</v>
      </c>
      <c r="O729" s="14"/>
      <c r="P729" s="14" t="e">
        <f t="shared" si="86"/>
        <v>#REF!</v>
      </c>
      <c r="Q729" s="14">
        <f t="shared" si="87"/>
        <v>0</v>
      </c>
      <c r="R729" s="14">
        <f t="shared" si="88"/>
        <v>0</v>
      </c>
      <c r="S729" s="14">
        <f t="shared" si="89"/>
        <v>0</v>
      </c>
      <c r="T729" s="15" t="e">
        <f t="shared" si="90"/>
        <v>#REF!</v>
      </c>
    </row>
    <row r="730" spans="11:20">
      <c r="K730" s="16"/>
      <c r="L730" s="14" t="e">
        <f t="shared" si="84"/>
        <v>#REF!</v>
      </c>
      <c r="M730" s="14"/>
      <c r="N730" s="14" t="e">
        <f t="shared" si="85"/>
        <v>#REF!</v>
      </c>
      <c r="O730" s="14"/>
      <c r="P730" s="14" t="e">
        <f t="shared" si="86"/>
        <v>#REF!</v>
      </c>
      <c r="Q730" s="14">
        <f t="shared" si="87"/>
        <v>0</v>
      </c>
      <c r="R730" s="14">
        <f t="shared" si="88"/>
        <v>0</v>
      </c>
      <c r="S730" s="14">
        <f t="shared" si="89"/>
        <v>0</v>
      </c>
      <c r="T730" s="15" t="e">
        <f t="shared" si="90"/>
        <v>#REF!</v>
      </c>
    </row>
    <row r="731" spans="11:20">
      <c r="K731" s="16"/>
      <c r="L731" s="14" t="e">
        <f t="shared" si="84"/>
        <v>#REF!</v>
      </c>
      <c r="M731" s="14"/>
      <c r="N731" s="14" t="e">
        <f t="shared" si="85"/>
        <v>#REF!</v>
      </c>
      <c r="O731" s="14"/>
      <c r="P731" s="14" t="e">
        <f t="shared" si="86"/>
        <v>#REF!</v>
      </c>
      <c r="Q731" s="14">
        <f t="shared" si="87"/>
        <v>0</v>
      </c>
      <c r="R731" s="14">
        <f t="shared" si="88"/>
        <v>0</v>
      </c>
      <c r="S731" s="14">
        <f t="shared" si="89"/>
        <v>0</v>
      </c>
      <c r="T731" s="15" t="e">
        <f t="shared" si="90"/>
        <v>#REF!</v>
      </c>
    </row>
    <row r="732" spans="11:20">
      <c r="K732" s="16"/>
      <c r="L732" s="14" t="e">
        <f t="shared" si="84"/>
        <v>#REF!</v>
      </c>
      <c r="M732" s="14"/>
      <c r="N732" s="14" t="e">
        <f t="shared" si="85"/>
        <v>#REF!</v>
      </c>
      <c r="O732" s="14"/>
      <c r="P732" s="14" t="e">
        <f t="shared" si="86"/>
        <v>#REF!</v>
      </c>
      <c r="Q732" s="14">
        <f t="shared" si="87"/>
        <v>0</v>
      </c>
      <c r="R732" s="14">
        <f t="shared" si="88"/>
        <v>0</v>
      </c>
      <c r="S732" s="14">
        <f t="shared" si="89"/>
        <v>0</v>
      </c>
      <c r="T732" s="15" t="e">
        <f t="shared" si="90"/>
        <v>#REF!</v>
      </c>
    </row>
    <row r="733" spans="11:20">
      <c r="K733" s="16"/>
      <c r="L733" s="14" t="e">
        <f t="shared" si="84"/>
        <v>#REF!</v>
      </c>
      <c r="M733" s="14"/>
      <c r="N733" s="14" t="e">
        <f t="shared" si="85"/>
        <v>#REF!</v>
      </c>
      <c r="O733" s="14"/>
      <c r="P733" s="14" t="e">
        <f t="shared" si="86"/>
        <v>#REF!</v>
      </c>
      <c r="Q733" s="14">
        <f t="shared" si="87"/>
        <v>0</v>
      </c>
      <c r="R733" s="14">
        <f t="shared" si="88"/>
        <v>0</v>
      </c>
      <c r="S733" s="14">
        <f t="shared" si="89"/>
        <v>0</v>
      </c>
      <c r="T733" s="15" t="e">
        <f t="shared" si="90"/>
        <v>#REF!</v>
      </c>
    </row>
    <row r="734" spans="11:20">
      <c r="K734" s="16"/>
      <c r="L734" s="14" t="e">
        <f t="shared" si="84"/>
        <v>#REF!</v>
      </c>
      <c r="M734" s="14"/>
      <c r="N734" s="14" t="e">
        <f t="shared" si="85"/>
        <v>#REF!</v>
      </c>
      <c r="O734" s="14"/>
      <c r="P734" s="14" t="e">
        <f t="shared" si="86"/>
        <v>#REF!</v>
      </c>
      <c r="Q734" s="14">
        <f t="shared" si="87"/>
        <v>0</v>
      </c>
      <c r="R734" s="14">
        <f t="shared" si="88"/>
        <v>0</v>
      </c>
      <c r="S734" s="14">
        <f t="shared" si="89"/>
        <v>0</v>
      </c>
      <c r="T734" s="15" t="e">
        <f t="shared" si="90"/>
        <v>#REF!</v>
      </c>
    </row>
    <row r="735" spans="11:20">
      <c r="K735" s="16"/>
      <c r="L735" s="14" t="e">
        <f t="shared" si="84"/>
        <v>#REF!</v>
      </c>
      <c r="M735" s="14"/>
      <c r="N735" s="14" t="e">
        <f t="shared" si="85"/>
        <v>#REF!</v>
      </c>
      <c r="O735" s="14"/>
      <c r="P735" s="14" t="e">
        <f t="shared" si="86"/>
        <v>#REF!</v>
      </c>
      <c r="Q735" s="14">
        <f t="shared" si="87"/>
        <v>0</v>
      </c>
      <c r="R735" s="14">
        <f t="shared" si="88"/>
        <v>0</v>
      </c>
      <c r="S735" s="14">
        <f t="shared" si="89"/>
        <v>0</v>
      </c>
      <c r="T735" s="15" t="e">
        <f t="shared" si="90"/>
        <v>#REF!</v>
      </c>
    </row>
    <row r="736" spans="11:20">
      <c r="K736" s="16"/>
      <c r="L736" s="14" t="e">
        <f t="shared" si="84"/>
        <v>#REF!</v>
      </c>
      <c r="M736" s="14"/>
      <c r="N736" s="14" t="e">
        <f t="shared" si="85"/>
        <v>#REF!</v>
      </c>
      <c r="O736" s="14"/>
      <c r="P736" s="14" t="e">
        <f t="shared" si="86"/>
        <v>#REF!</v>
      </c>
      <c r="Q736" s="14">
        <f t="shared" si="87"/>
        <v>0</v>
      </c>
      <c r="R736" s="14">
        <f t="shared" si="88"/>
        <v>0</v>
      </c>
      <c r="S736" s="14">
        <f t="shared" si="89"/>
        <v>0</v>
      </c>
      <c r="T736" s="15" t="e">
        <f t="shared" si="90"/>
        <v>#REF!</v>
      </c>
    </row>
    <row r="737" spans="11:20">
      <c r="K737" s="16"/>
      <c r="L737" s="14" t="e">
        <f t="shared" si="84"/>
        <v>#REF!</v>
      </c>
      <c r="M737" s="14"/>
      <c r="N737" s="14" t="e">
        <f t="shared" si="85"/>
        <v>#REF!</v>
      </c>
      <c r="O737" s="14"/>
      <c r="P737" s="14" t="e">
        <f t="shared" si="86"/>
        <v>#REF!</v>
      </c>
      <c r="Q737" s="14">
        <f t="shared" si="87"/>
        <v>0</v>
      </c>
      <c r="R737" s="14">
        <f t="shared" si="88"/>
        <v>0</v>
      </c>
      <c r="S737" s="14">
        <f t="shared" si="89"/>
        <v>0</v>
      </c>
      <c r="T737" s="15" t="e">
        <f t="shared" si="90"/>
        <v>#REF!</v>
      </c>
    </row>
    <row r="738" spans="11:20">
      <c r="K738" s="16"/>
      <c r="L738" s="14" t="e">
        <f t="shared" si="84"/>
        <v>#REF!</v>
      </c>
      <c r="M738" s="14"/>
      <c r="N738" s="14" t="e">
        <f t="shared" si="85"/>
        <v>#REF!</v>
      </c>
      <c r="O738" s="14"/>
      <c r="P738" s="14" t="e">
        <f t="shared" si="86"/>
        <v>#REF!</v>
      </c>
      <c r="Q738" s="14">
        <f t="shared" si="87"/>
        <v>0</v>
      </c>
      <c r="R738" s="14">
        <f t="shared" si="88"/>
        <v>0</v>
      </c>
      <c r="S738" s="14">
        <f t="shared" si="89"/>
        <v>0</v>
      </c>
      <c r="T738" s="15" t="e">
        <f t="shared" si="90"/>
        <v>#REF!</v>
      </c>
    </row>
    <row r="739" spans="11:20">
      <c r="K739" s="16"/>
      <c r="L739" s="14" t="e">
        <f t="shared" si="84"/>
        <v>#REF!</v>
      </c>
      <c r="M739" s="14"/>
      <c r="N739" s="14" t="e">
        <f t="shared" si="85"/>
        <v>#REF!</v>
      </c>
      <c r="O739" s="14"/>
      <c r="P739" s="14" t="e">
        <f t="shared" si="86"/>
        <v>#REF!</v>
      </c>
      <c r="Q739" s="14">
        <f t="shared" si="87"/>
        <v>0</v>
      </c>
      <c r="R739" s="14">
        <f t="shared" si="88"/>
        <v>0</v>
      </c>
      <c r="S739" s="14">
        <f t="shared" si="89"/>
        <v>0</v>
      </c>
      <c r="T739" s="15" t="e">
        <f t="shared" si="90"/>
        <v>#REF!</v>
      </c>
    </row>
    <row r="740" spans="11:20">
      <c r="K740" s="16"/>
      <c r="L740" s="14" t="e">
        <f t="shared" si="84"/>
        <v>#REF!</v>
      </c>
      <c r="M740" s="14"/>
      <c r="N740" s="14" t="e">
        <f t="shared" si="85"/>
        <v>#REF!</v>
      </c>
      <c r="O740" s="14"/>
      <c r="P740" s="14" t="e">
        <f t="shared" si="86"/>
        <v>#REF!</v>
      </c>
      <c r="Q740" s="14">
        <f t="shared" si="87"/>
        <v>0</v>
      </c>
      <c r="R740" s="14">
        <f t="shared" si="88"/>
        <v>0</v>
      </c>
      <c r="S740" s="14">
        <f t="shared" si="89"/>
        <v>0</v>
      </c>
      <c r="T740" s="15" t="e">
        <f t="shared" si="90"/>
        <v>#REF!</v>
      </c>
    </row>
    <row r="741" spans="11:20">
      <c r="K741" s="16"/>
      <c r="L741" s="14" t="e">
        <f t="shared" si="84"/>
        <v>#REF!</v>
      </c>
      <c r="M741" s="14"/>
      <c r="N741" s="14" t="e">
        <f t="shared" si="85"/>
        <v>#REF!</v>
      </c>
      <c r="O741" s="14"/>
      <c r="P741" s="14" t="e">
        <f t="shared" si="86"/>
        <v>#REF!</v>
      </c>
      <c r="Q741" s="14">
        <f t="shared" si="87"/>
        <v>0</v>
      </c>
      <c r="R741" s="14">
        <f t="shared" si="88"/>
        <v>0</v>
      </c>
      <c r="S741" s="14">
        <f t="shared" si="89"/>
        <v>0</v>
      </c>
      <c r="T741" s="15" t="e">
        <f t="shared" si="90"/>
        <v>#REF!</v>
      </c>
    </row>
    <row r="742" spans="11:20">
      <c r="K742" s="16"/>
      <c r="L742" s="14" t="e">
        <f t="shared" si="84"/>
        <v>#REF!</v>
      </c>
      <c r="M742" s="14"/>
      <c r="N742" s="14" t="e">
        <f t="shared" si="85"/>
        <v>#REF!</v>
      </c>
      <c r="O742" s="14"/>
      <c r="P742" s="14" t="e">
        <f t="shared" si="86"/>
        <v>#REF!</v>
      </c>
      <c r="Q742" s="14">
        <f t="shared" si="87"/>
        <v>0</v>
      </c>
      <c r="R742" s="14">
        <f t="shared" si="88"/>
        <v>0</v>
      </c>
      <c r="S742" s="14">
        <f t="shared" si="89"/>
        <v>0</v>
      </c>
      <c r="T742" s="15" t="e">
        <f t="shared" si="90"/>
        <v>#REF!</v>
      </c>
    </row>
    <row r="743" spans="11:20">
      <c r="K743" s="16"/>
      <c r="L743" s="14" t="e">
        <f t="shared" si="84"/>
        <v>#REF!</v>
      </c>
      <c r="M743" s="14"/>
      <c r="N743" s="14" t="e">
        <f t="shared" si="85"/>
        <v>#REF!</v>
      </c>
      <c r="O743" s="14"/>
      <c r="P743" s="14" t="e">
        <f t="shared" si="86"/>
        <v>#REF!</v>
      </c>
      <c r="Q743" s="14">
        <f t="shared" si="87"/>
        <v>0</v>
      </c>
      <c r="R743" s="14">
        <f t="shared" si="88"/>
        <v>0</v>
      </c>
      <c r="S743" s="14">
        <f t="shared" si="89"/>
        <v>0</v>
      </c>
      <c r="T743" s="15" t="e">
        <f t="shared" si="90"/>
        <v>#REF!</v>
      </c>
    </row>
    <row r="744" spans="11:20">
      <c r="K744" s="16"/>
      <c r="L744" s="14" t="e">
        <f t="shared" si="84"/>
        <v>#REF!</v>
      </c>
      <c r="M744" s="14"/>
      <c r="N744" s="14" t="e">
        <f t="shared" si="85"/>
        <v>#REF!</v>
      </c>
      <c r="O744" s="14"/>
      <c r="P744" s="14" t="e">
        <f t="shared" si="86"/>
        <v>#REF!</v>
      </c>
      <c r="Q744" s="14">
        <f t="shared" si="87"/>
        <v>0</v>
      </c>
      <c r="R744" s="14">
        <f t="shared" si="88"/>
        <v>0</v>
      </c>
      <c r="S744" s="14">
        <f t="shared" si="89"/>
        <v>0</v>
      </c>
      <c r="T744" s="15" t="e">
        <f t="shared" si="90"/>
        <v>#REF!</v>
      </c>
    </row>
    <row r="745" spans="11:20">
      <c r="K745" s="16"/>
      <c r="L745" s="14" t="e">
        <f>K745+K745*$U$1</f>
        <v>#REF!</v>
      </c>
      <c r="M745" s="14"/>
      <c r="N745" s="14" t="e">
        <f t="shared" si="85"/>
        <v>#REF!</v>
      </c>
      <c r="O745" s="14"/>
      <c r="P745" s="14" t="e">
        <f t="shared" si="86"/>
        <v>#REF!</v>
      </c>
      <c r="Q745" s="14">
        <f t="shared" si="87"/>
        <v>0</v>
      </c>
      <c r="R745" s="14">
        <f t="shared" si="88"/>
        <v>0</v>
      </c>
      <c r="S745" s="14">
        <f t="shared" si="89"/>
        <v>0</v>
      </c>
      <c r="T745" s="15" t="e">
        <f t="shared" si="90"/>
        <v>#REF!</v>
      </c>
    </row>
    <row r="746" spans="11:20">
      <c r="K746" s="16"/>
      <c r="L746" s="14" t="e">
        <f>K746+K746*$U$1</f>
        <v>#REF!</v>
      </c>
      <c r="M746" s="14"/>
      <c r="N746" s="14" t="e">
        <f t="shared" si="85"/>
        <v>#REF!</v>
      </c>
      <c r="O746" s="14"/>
      <c r="P746" s="14" t="e">
        <f t="shared" si="86"/>
        <v>#REF!</v>
      </c>
      <c r="Q746" s="14">
        <f t="shared" si="87"/>
        <v>0</v>
      </c>
      <c r="R746" s="14">
        <f t="shared" si="88"/>
        <v>0</v>
      </c>
      <c r="S746" s="14">
        <f t="shared" si="89"/>
        <v>0</v>
      </c>
      <c r="T746" s="15" t="e">
        <f t="shared" si="90"/>
        <v>#REF!</v>
      </c>
    </row>
    <row r="747" spans="11:20">
      <c r="K747" s="16"/>
      <c r="L747" s="14" t="e">
        <f t="shared" si="84"/>
        <v>#REF!</v>
      </c>
      <c r="M747" s="14"/>
      <c r="N747" s="14" t="e">
        <f t="shared" si="85"/>
        <v>#REF!</v>
      </c>
      <c r="O747" s="14"/>
      <c r="P747" s="14" t="e">
        <f t="shared" si="86"/>
        <v>#REF!</v>
      </c>
      <c r="Q747" s="14">
        <f t="shared" si="87"/>
        <v>0</v>
      </c>
      <c r="R747" s="14">
        <f t="shared" si="88"/>
        <v>0</v>
      </c>
      <c r="S747" s="14">
        <f t="shared" si="89"/>
        <v>0</v>
      </c>
      <c r="T747" s="15" t="e">
        <f t="shared" si="90"/>
        <v>#REF!</v>
      </c>
    </row>
    <row r="748" spans="11:20">
      <c r="K748" s="16"/>
      <c r="L748" s="14" t="e">
        <f t="shared" si="84"/>
        <v>#REF!</v>
      </c>
      <c r="M748" s="14"/>
      <c r="N748" s="14" t="e">
        <f t="shared" si="85"/>
        <v>#REF!</v>
      </c>
      <c r="O748" s="14"/>
      <c r="P748" s="14" t="e">
        <f t="shared" si="86"/>
        <v>#REF!</v>
      </c>
      <c r="Q748" s="14">
        <f t="shared" si="87"/>
        <v>0</v>
      </c>
      <c r="R748" s="14">
        <f t="shared" si="88"/>
        <v>0</v>
      </c>
      <c r="S748" s="14">
        <f t="shared" si="89"/>
        <v>0</v>
      </c>
      <c r="T748" s="15" t="e">
        <f t="shared" si="90"/>
        <v>#REF!</v>
      </c>
    </row>
    <row r="749" spans="11:20">
      <c r="K749" s="16"/>
      <c r="L749" s="14" t="e">
        <f t="shared" si="84"/>
        <v>#REF!</v>
      </c>
      <c r="M749" s="14"/>
      <c r="N749" s="14" t="e">
        <f t="shared" si="85"/>
        <v>#REF!</v>
      </c>
      <c r="O749" s="14"/>
      <c r="P749" s="14" t="e">
        <f t="shared" si="86"/>
        <v>#REF!</v>
      </c>
      <c r="Q749" s="14">
        <f t="shared" si="87"/>
        <v>0</v>
      </c>
      <c r="R749" s="14">
        <f t="shared" si="88"/>
        <v>0</v>
      </c>
      <c r="S749" s="14">
        <f t="shared" si="89"/>
        <v>0</v>
      </c>
      <c r="T749" s="15" t="e">
        <f t="shared" si="90"/>
        <v>#REF!</v>
      </c>
    </row>
    <row r="750" spans="11:20">
      <c r="K750" s="16"/>
      <c r="L750" s="14" t="e">
        <f t="shared" si="84"/>
        <v>#REF!</v>
      </c>
      <c r="M750" s="14"/>
      <c r="N750" s="14" t="e">
        <f t="shared" si="85"/>
        <v>#REF!</v>
      </c>
      <c r="O750" s="14"/>
      <c r="P750" s="14" t="e">
        <f t="shared" si="86"/>
        <v>#REF!</v>
      </c>
      <c r="Q750" s="14">
        <f t="shared" si="87"/>
        <v>0</v>
      </c>
      <c r="R750" s="14">
        <f t="shared" si="88"/>
        <v>0</v>
      </c>
      <c r="S750" s="14">
        <f t="shared" si="89"/>
        <v>0</v>
      </c>
      <c r="T750" s="15" t="e">
        <f t="shared" si="90"/>
        <v>#REF!</v>
      </c>
    </row>
    <row r="751" spans="11:20">
      <c r="K751" s="16"/>
      <c r="L751" s="14" t="e">
        <f t="shared" si="84"/>
        <v>#REF!</v>
      </c>
      <c r="M751" s="14"/>
      <c r="N751" s="14" t="e">
        <f t="shared" si="85"/>
        <v>#REF!</v>
      </c>
      <c r="O751" s="14"/>
      <c r="P751" s="14" t="e">
        <f t="shared" si="86"/>
        <v>#REF!</v>
      </c>
      <c r="Q751" s="14">
        <f t="shared" si="87"/>
        <v>0</v>
      </c>
      <c r="R751" s="14">
        <f t="shared" si="88"/>
        <v>0</v>
      </c>
      <c r="S751" s="14">
        <f t="shared" si="89"/>
        <v>0</v>
      </c>
      <c r="T751" s="15" t="e">
        <f t="shared" si="90"/>
        <v>#REF!</v>
      </c>
    </row>
    <row r="752" spans="11:20">
      <c r="K752" s="16"/>
      <c r="L752" s="14" t="e">
        <f t="shared" si="84"/>
        <v>#REF!</v>
      </c>
      <c r="M752" s="14"/>
      <c r="N752" s="14" t="e">
        <f t="shared" si="85"/>
        <v>#REF!</v>
      </c>
      <c r="O752" s="14"/>
      <c r="P752" s="14" t="e">
        <f t="shared" si="86"/>
        <v>#REF!</v>
      </c>
      <c r="Q752" s="14">
        <f t="shared" si="87"/>
        <v>0</v>
      </c>
      <c r="R752" s="14">
        <f t="shared" si="88"/>
        <v>0</v>
      </c>
      <c r="S752" s="14">
        <f t="shared" si="89"/>
        <v>0</v>
      </c>
      <c r="T752" s="15" t="e">
        <f t="shared" si="90"/>
        <v>#REF!</v>
      </c>
    </row>
    <row r="753" spans="11:20">
      <c r="K753" s="16"/>
      <c r="L753" s="14" t="e">
        <f t="shared" si="84"/>
        <v>#REF!</v>
      </c>
      <c r="M753" s="14"/>
      <c r="N753" s="14" t="e">
        <f t="shared" si="85"/>
        <v>#REF!</v>
      </c>
      <c r="O753" s="14"/>
      <c r="P753" s="14" t="e">
        <f t="shared" si="86"/>
        <v>#REF!</v>
      </c>
      <c r="Q753" s="14">
        <f t="shared" si="87"/>
        <v>0</v>
      </c>
      <c r="R753" s="14">
        <f t="shared" si="88"/>
        <v>0</v>
      </c>
      <c r="S753" s="14">
        <f t="shared" si="89"/>
        <v>0</v>
      </c>
      <c r="T753" s="15" t="e">
        <f t="shared" si="90"/>
        <v>#REF!</v>
      </c>
    </row>
    <row r="754" spans="11:20">
      <c r="K754" s="16"/>
      <c r="L754" s="14" t="e">
        <f t="shared" si="84"/>
        <v>#REF!</v>
      </c>
      <c r="M754" s="14"/>
      <c r="N754" s="14" t="e">
        <f t="shared" si="85"/>
        <v>#REF!</v>
      </c>
      <c r="O754" s="14"/>
      <c r="P754" s="14" t="e">
        <f t="shared" si="86"/>
        <v>#REF!</v>
      </c>
      <c r="Q754" s="14">
        <f t="shared" si="87"/>
        <v>0</v>
      </c>
      <c r="R754" s="14">
        <f t="shared" si="88"/>
        <v>0</v>
      </c>
      <c r="S754" s="14">
        <f t="shared" si="89"/>
        <v>0</v>
      </c>
      <c r="T754" s="15" t="e">
        <f t="shared" si="90"/>
        <v>#REF!</v>
      </c>
    </row>
    <row r="755" spans="11:20">
      <c r="K755" s="16"/>
      <c r="L755" s="14" t="e">
        <f t="shared" si="84"/>
        <v>#REF!</v>
      </c>
      <c r="M755" s="14"/>
      <c r="N755" s="14" t="e">
        <f t="shared" si="85"/>
        <v>#REF!</v>
      </c>
      <c r="O755" s="14"/>
      <c r="P755" s="14" t="e">
        <f t="shared" si="86"/>
        <v>#REF!</v>
      </c>
      <c r="Q755" s="14">
        <f t="shared" si="87"/>
        <v>0</v>
      </c>
      <c r="R755" s="14">
        <f t="shared" si="88"/>
        <v>0</v>
      </c>
      <c r="S755" s="14">
        <f t="shared" si="89"/>
        <v>0</v>
      </c>
      <c r="T755" s="15" t="e">
        <f t="shared" si="90"/>
        <v>#REF!</v>
      </c>
    </row>
    <row r="756" spans="11:20">
      <c r="K756" s="16"/>
      <c r="L756" s="14" t="e">
        <f t="shared" si="84"/>
        <v>#REF!</v>
      </c>
      <c r="M756" s="14"/>
      <c r="N756" s="14" t="e">
        <f t="shared" si="85"/>
        <v>#REF!</v>
      </c>
      <c r="O756" s="14"/>
      <c r="P756" s="14" t="e">
        <f t="shared" si="86"/>
        <v>#REF!</v>
      </c>
      <c r="Q756" s="14">
        <f t="shared" si="87"/>
        <v>0</v>
      </c>
      <c r="R756" s="14">
        <f t="shared" si="88"/>
        <v>0</v>
      </c>
      <c r="S756" s="14">
        <f t="shared" si="89"/>
        <v>0</v>
      </c>
      <c r="T756" s="15" t="e">
        <f t="shared" si="90"/>
        <v>#REF!</v>
      </c>
    </row>
    <row r="757" spans="11:20">
      <c r="K757" s="16"/>
      <c r="L757" s="14" t="e">
        <f t="shared" si="84"/>
        <v>#REF!</v>
      </c>
      <c r="M757" s="14"/>
      <c r="N757" s="14" t="e">
        <f t="shared" si="85"/>
        <v>#REF!</v>
      </c>
      <c r="O757" s="14"/>
      <c r="P757" s="14" t="e">
        <f t="shared" si="86"/>
        <v>#REF!</v>
      </c>
      <c r="Q757" s="14">
        <f t="shared" si="87"/>
        <v>0</v>
      </c>
      <c r="R757" s="14">
        <f t="shared" si="88"/>
        <v>0</v>
      </c>
      <c r="S757" s="14">
        <f t="shared" si="89"/>
        <v>0</v>
      </c>
      <c r="T757" s="15" t="e">
        <f t="shared" si="90"/>
        <v>#REF!</v>
      </c>
    </row>
    <row r="758" spans="11:20">
      <c r="K758" s="16"/>
      <c r="L758" s="14" t="e">
        <f t="shared" si="84"/>
        <v>#REF!</v>
      </c>
      <c r="M758" s="14"/>
      <c r="N758" s="14" t="e">
        <f t="shared" si="85"/>
        <v>#REF!</v>
      </c>
      <c r="O758" s="14"/>
      <c r="P758" s="14" t="e">
        <f t="shared" si="86"/>
        <v>#REF!</v>
      </c>
      <c r="Q758" s="14">
        <f t="shared" si="87"/>
        <v>0</v>
      </c>
      <c r="R758" s="14">
        <f t="shared" si="88"/>
        <v>0</v>
      </c>
      <c r="S758" s="14">
        <f t="shared" si="89"/>
        <v>0</v>
      </c>
      <c r="T758" s="15" t="e">
        <f t="shared" si="90"/>
        <v>#REF!</v>
      </c>
    </row>
    <row r="759" spans="11:20">
      <c r="K759" s="16"/>
      <c r="L759" s="14" t="e">
        <f t="shared" si="84"/>
        <v>#REF!</v>
      </c>
      <c r="M759" s="14"/>
      <c r="N759" s="14" t="e">
        <f t="shared" si="85"/>
        <v>#REF!</v>
      </c>
      <c r="O759" s="14"/>
      <c r="P759" s="14" t="e">
        <f t="shared" si="86"/>
        <v>#REF!</v>
      </c>
      <c r="Q759" s="14">
        <f t="shared" si="87"/>
        <v>0</v>
      </c>
      <c r="R759" s="14">
        <f t="shared" si="88"/>
        <v>0</v>
      </c>
      <c r="S759" s="14">
        <f t="shared" si="89"/>
        <v>0</v>
      </c>
      <c r="T759" s="15" t="e">
        <f t="shared" si="90"/>
        <v>#REF!</v>
      </c>
    </row>
    <row r="760" spans="11:20">
      <c r="K760" s="16"/>
      <c r="L760" s="14" t="e">
        <f t="shared" si="84"/>
        <v>#REF!</v>
      </c>
      <c r="M760" s="14"/>
      <c r="N760" s="14" t="e">
        <f t="shared" si="85"/>
        <v>#REF!</v>
      </c>
      <c r="O760" s="14"/>
      <c r="P760" s="14" t="e">
        <f t="shared" si="86"/>
        <v>#REF!</v>
      </c>
      <c r="Q760" s="14">
        <f t="shared" si="87"/>
        <v>0</v>
      </c>
      <c r="R760" s="14">
        <f t="shared" si="88"/>
        <v>0</v>
      </c>
      <c r="S760" s="14">
        <f t="shared" si="89"/>
        <v>0</v>
      </c>
      <c r="T760" s="15" t="e">
        <f t="shared" si="90"/>
        <v>#REF!</v>
      </c>
    </row>
    <row r="761" spans="11:20">
      <c r="K761" s="16"/>
      <c r="L761" s="14" t="e">
        <f t="shared" si="84"/>
        <v>#REF!</v>
      </c>
      <c r="M761" s="14"/>
      <c r="N761" s="14" t="e">
        <f t="shared" si="85"/>
        <v>#REF!</v>
      </c>
      <c r="O761" s="14"/>
      <c r="P761" s="14" t="e">
        <f t="shared" si="86"/>
        <v>#REF!</v>
      </c>
      <c r="Q761" s="14">
        <f t="shared" si="87"/>
        <v>0</v>
      </c>
      <c r="R761" s="14">
        <f t="shared" si="88"/>
        <v>0</v>
      </c>
      <c r="S761" s="14">
        <f t="shared" si="89"/>
        <v>0</v>
      </c>
      <c r="T761" s="15" t="e">
        <f t="shared" si="90"/>
        <v>#REF!</v>
      </c>
    </row>
    <row r="762" spans="11:20">
      <c r="K762" s="16"/>
      <c r="L762" s="14" t="e">
        <f t="shared" si="84"/>
        <v>#REF!</v>
      </c>
      <c r="M762" s="14"/>
      <c r="N762" s="14" t="e">
        <f t="shared" si="85"/>
        <v>#REF!</v>
      </c>
      <c r="O762" s="14"/>
      <c r="P762" s="14" t="e">
        <f t="shared" si="86"/>
        <v>#REF!</v>
      </c>
      <c r="Q762" s="14">
        <f t="shared" si="87"/>
        <v>0</v>
      </c>
      <c r="R762" s="14">
        <f t="shared" si="88"/>
        <v>0</v>
      </c>
      <c r="S762" s="14">
        <f t="shared" si="89"/>
        <v>0</v>
      </c>
      <c r="T762" s="15" t="e">
        <f t="shared" si="90"/>
        <v>#REF!</v>
      </c>
    </row>
    <row r="763" spans="11:20">
      <c r="K763" s="16"/>
      <c r="L763" s="14" t="e">
        <f t="shared" si="84"/>
        <v>#REF!</v>
      </c>
      <c r="M763" s="14"/>
      <c r="N763" s="14" t="e">
        <f t="shared" si="85"/>
        <v>#REF!</v>
      </c>
      <c r="O763" s="14"/>
      <c r="P763" s="14" t="e">
        <f t="shared" si="86"/>
        <v>#REF!</v>
      </c>
      <c r="Q763" s="14">
        <f t="shared" si="87"/>
        <v>0</v>
      </c>
      <c r="R763" s="14">
        <f t="shared" si="88"/>
        <v>0</v>
      </c>
      <c r="S763" s="14">
        <f t="shared" si="89"/>
        <v>0</v>
      </c>
      <c r="T763" s="15" t="e">
        <f t="shared" si="90"/>
        <v>#REF!</v>
      </c>
    </row>
    <row r="764" spans="11:20">
      <c r="K764" s="16"/>
      <c r="L764" s="14" t="e">
        <f t="shared" si="84"/>
        <v>#REF!</v>
      </c>
      <c r="M764" s="14"/>
      <c r="N764" s="14" t="e">
        <f t="shared" si="85"/>
        <v>#REF!</v>
      </c>
      <c r="O764" s="14"/>
      <c r="P764" s="14" t="e">
        <f t="shared" si="86"/>
        <v>#REF!</v>
      </c>
      <c r="Q764" s="14">
        <f t="shared" si="87"/>
        <v>0</v>
      </c>
      <c r="R764" s="14">
        <f t="shared" si="88"/>
        <v>0</v>
      </c>
      <c r="S764" s="14">
        <f t="shared" si="89"/>
        <v>0</v>
      </c>
      <c r="T764" s="15" t="e">
        <f t="shared" si="90"/>
        <v>#REF!</v>
      </c>
    </row>
    <row r="765" spans="11:20">
      <c r="K765" s="16"/>
      <c r="L765" s="14" t="e">
        <f t="shared" si="84"/>
        <v>#REF!</v>
      </c>
      <c r="M765" s="14"/>
      <c r="N765" s="14" t="e">
        <f t="shared" si="85"/>
        <v>#REF!</v>
      </c>
      <c r="O765" s="14"/>
      <c r="P765" s="14" t="e">
        <f t="shared" si="86"/>
        <v>#REF!</v>
      </c>
      <c r="Q765" s="14">
        <f t="shared" si="87"/>
        <v>0</v>
      </c>
      <c r="R765" s="14">
        <f t="shared" si="88"/>
        <v>0</v>
      </c>
      <c r="S765" s="14">
        <f t="shared" si="89"/>
        <v>0</v>
      </c>
      <c r="T765" s="15" t="e">
        <f t="shared" si="90"/>
        <v>#REF!</v>
      </c>
    </row>
    <row r="766" spans="11:20">
      <c r="K766" s="16"/>
      <c r="L766" s="14" t="e">
        <f t="shared" si="84"/>
        <v>#REF!</v>
      </c>
      <c r="M766" s="14"/>
      <c r="N766" s="14" t="e">
        <f t="shared" si="85"/>
        <v>#REF!</v>
      </c>
      <c r="O766" s="14"/>
      <c r="P766" s="14" t="e">
        <f t="shared" si="86"/>
        <v>#REF!</v>
      </c>
      <c r="Q766" s="14">
        <f t="shared" si="87"/>
        <v>0</v>
      </c>
      <c r="R766" s="14">
        <f t="shared" si="88"/>
        <v>0</v>
      </c>
      <c r="S766" s="14">
        <f t="shared" si="89"/>
        <v>0</v>
      </c>
      <c r="T766" s="15" t="e">
        <f t="shared" si="90"/>
        <v>#REF!</v>
      </c>
    </row>
    <row r="767" spans="11:20">
      <c r="K767" s="16"/>
      <c r="L767" s="14" t="e">
        <f t="shared" si="84"/>
        <v>#REF!</v>
      </c>
      <c r="M767" s="14"/>
      <c r="N767" s="14" t="e">
        <f t="shared" si="85"/>
        <v>#REF!</v>
      </c>
      <c r="O767" s="14"/>
      <c r="P767" s="14" t="e">
        <f t="shared" si="86"/>
        <v>#REF!</v>
      </c>
      <c r="Q767" s="14">
        <f t="shared" si="87"/>
        <v>0</v>
      </c>
      <c r="R767" s="14">
        <f t="shared" si="88"/>
        <v>0</v>
      </c>
      <c r="S767" s="14">
        <f t="shared" si="89"/>
        <v>0</v>
      </c>
      <c r="T767" s="15" t="e">
        <f t="shared" si="90"/>
        <v>#REF!</v>
      </c>
    </row>
    <row r="768" spans="11:20">
      <c r="K768" s="16"/>
      <c r="L768" s="14" t="e">
        <f t="shared" si="84"/>
        <v>#REF!</v>
      </c>
      <c r="M768" s="14"/>
      <c r="N768" s="14" t="e">
        <f t="shared" si="85"/>
        <v>#REF!</v>
      </c>
      <c r="O768" s="14"/>
      <c r="P768" s="14" t="e">
        <f t="shared" si="86"/>
        <v>#REF!</v>
      </c>
      <c r="Q768" s="14">
        <f t="shared" si="87"/>
        <v>0</v>
      </c>
      <c r="R768" s="14">
        <f t="shared" si="88"/>
        <v>0</v>
      </c>
      <c r="S768" s="14">
        <f t="shared" si="89"/>
        <v>0</v>
      </c>
      <c r="T768" s="15" t="e">
        <f t="shared" si="90"/>
        <v>#REF!</v>
      </c>
    </row>
    <row r="769" spans="11:20">
      <c r="K769" s="16"/>
      <c r="L769" s="14" t="e">
        <f t="shared" si="84"/>
        <v>#REF!</v>
      </c>
      <c r="M769" s="14"/>
      <c r="N769" s="14" t="e">
        <f t="shared" si="85"/>
        <v>#REF!</v>
      </c>
      <c r="O769" s="14"/>
      <c r="P769" s="14" t="e">
        <f t="shared" si="86"/>
        <v>#REF!</v>
      </c>
      <c r="Q769" s="14">
        <f t="shared" si="87"/>
        <v>0</v>
      </c>
      <c r="R769" s="14">
        <f t="shared" si="88"/>
        <v>0</v>
      </c>
      <c r="S769" s="14">
        <f t="shared" si="89"/>
        <v>0</v>
      </c>
      <c r="T769" s="15" t="e">
        <f t="shared" si="90"/>
        <v>#REF!</v>
      </c>
    </row>
    <row r="770" spans="11:20">
      <c r="K770" s="16"/>
      <c r="L770" s="14" t="e">
        <f t="shared" si="84"/>
        <v>#REF!</v>
      </c>
      <c r="M770" s="14"/>
      <c r="N770" s="14" t="e">
        <f t="shared" si="85"/>
        <v>#REF!</v>
      </c>
      <c r="O770" s="14"/>
      <c r="P770" s="14" t="e">
        <f t="shared" si="86"/>
        <v>#REF!</v>
      </c>
      <c r="Q770" s="14">
        <f t="shared" si="87"/>
        <v>0</v>
      </c>
      <c r="R770" s="14">
        <f t="shared" si="88"/>
        <v>0</v>
      </c>
      <c r="S770" s="14">
        <f t="shared" si="89"/>
        <v>0</v>
      </c>
      <c r="T770" s="15" t="e">
        <f t="shared" si="90"/>
        <v>#REF!</v>
      </c>
    </row>
    <row r="771" spans="11:20">
      <c r="K771" s="16"/>
      <c r="L771" s="14" t="e">
        <f t="shared" si="84"/>
        <v>#REF!</v>
      </c>
      <c r="M771" s="14"/>
      <c r="N771" s="14" t="e">
        <f t="shared" si="85"/>
        <v>#REF!</v>
      </c>
      <c r="O771" s="14"/>
      <c r="P771" s="14" t="e">
        <f t="shared" si="86"/>
        <v>#REF!</v>
      </c>
      <c r="Q771" s="14">
        <f t="shared" si="87"/>
        <v>0</v>
      </c>
      <c r="R771" s="14">
        <f t="shared" si="88"/>
        <v>0</v>
      </c>
      <c r="S771" s="14">
        <f t="shared" si="89"/>
        <v>0</v>
      </c>
      <c r="T771" s="15" t="e">
        <f t="shared" si="90"/>
        <v>#REF!</v>
      </c>
    </row>
    <row r="772" spans="11:20">
      <c r="K772" s="16"/>
      <c r="L772" s="14" t="e">
        <f t="shared" si="84"/>
        <v>#REF!</v>
      </c>
      <c r="M772" s="14"/>
      <c r="N772" s="14" t="e">
        <f t="shared" si="85"/>
        <v>#REF!</v>
      </c>
      <c r="O772" s="14"/>
      <c r="P772" s="14" t="e">
        <f t="shared" si="86"/>
        <v>#REF!</v>
      </c>
      <c r="Q772" s="14">
        <f t="shared" si="87"/>
        <v>0</v>
      </c>
      <c r="R772" s="14">
        <f t="shared" si="88"/>
        <v>0</v>
      </c>
      <c r="S772" s="14">
        <f t="shared" si="89"/>
        <v>0</v>
      </c>
      <c r="T772" s="15" t="e">
        <f t="shared" si="90"/>
        <v>#REF!</v>
      </c>
    </row>
    <row r="773" spans="11:20">
      <c r="K773" s="16"/>
      <c r="L773" s="14" t="e">
        <f t="shared" ref="L773:L836" si="91">K773+K773*$U$1</f>
        <v>#REF!</v>
      </c>
      <c r="M773" s="14"/>
      <c r="N773" s="14" t="e">
        <f t="shared" ref="N773:N836" si="92">M773+M773*$U$1</f>
        <v>#REF!</v>
      </c>
      <c r="O773" s="14"/>
      <c r="P773" s="14" t="e">
        <f t="shared" ref="P773:P836" si="93">O773+O773*$U$1</f>
        <v>#REF!</v>
      </c>
      <c r="Q773" s="14">
        <f t="shared" ref="Q773:Q836" si="94">$F773*K773</f>
        <v>0</v>
      </c>
      <c r="R773" s="14">
        <f t="shared" ref="R773:R836" si="95">$F773*M773</f>
        <v>0</v>
      </c>
      <c r="S773" s="14">
        <f t="shared" ref="S773:S836" si="96">$F773*O773</f>
        <v>0</v>
      </c>
      <c r="T773" s="15" t="e">
        <f t="shared" ref="T773:T836" si="97">(Q773+R773+S773)+(Q773+R773+S773)*$U$1</f>
        <v>#REF!</v>
      </c>
    </row>
    <row r="774" spans="11:20">
      <c r="K774" s="16"/>
      <c r="L774" s="14" t="e">
        <f t="shared" si="91"/>
        <v>#REF!</v>
      </c>
      <c r="M774" s="14"/>
      <c r="N774" s="14" t="e">
        <f t="shared" si="92"/>
        <v>#REF!</v>
      </c>
      <c r="O774" s="14"/>
      <c r="P774" s="14" t="e">
        <f t="shared" si="93"/>
        <v>#REF!</v>
      </c>
      <c r="Q774" s="14">
        <f t="shared" si="94"/>
        <v>0</v>
      </c>
      <c r="R774" s="14">
        <f t="shared" si="95"/>
        <v>0</v>
      </c>
      <c r="S774" s="14">
        <f t="shared" si="96"/>
        <v>0</v>
      </c>
      <c r="T774" s="15" t="e">
        <f t="shared" si="97"/>
        <v>#REF!</v>
      </c>
    </row>
    <row r="775" spans="11:20">
      <c r="K775" s="16"/>
      <c r="L775" s="14" t="e">
        <f t="shared" si="91"/>
        <v>#REF!</v>
      </c>
      <c r="M775" s="14"/>
      <c r="N775" s="14" t="e">
        <f t="shared" si="92"/>
        <v>#REF!</v>
      </c>
      <c r="O775" s="14"/>
      <c r="P775" s="14" t="e">
        <f t="shared" si="93"/>
        <v>#REF!</v>
      </c>
      <c r="Q775" s="14">
        <f t="shared" si="94"/>
        <v>0</v>
      </c>
      <c r="R775" s="14">
        <f t="shared" si="95"/>
        <v>0</v>
      </c>
      <c r="S775" s="14">
        <f t="shared" si="96"/>
        <v>0</v>
      </c>
      <c r="T775" s="15" t="e">
        <f t="shared" si="97"/>
        <v>#REF!</v>
      </c>
    </row>
    <row r="776" spans="11:20">
      <c r="K776" s="16"/>
      <c r="L776" s="14" t="e">
        <f t="shared" si="91"/>
        <v>#REF!</v>
      </c>
      <c r="M776" s="14"/>
      <c r="N776" s="14" t="e">
        <f t="shared" si="92"/>
        <v>#REF!</v>
      </c>
      <c r="O776" s="14"/>
      <c r="P776" s="14" t="e">
        <f t="shared" si="93"/>
        <v>#REF!</v>
      </c>
      <c r="Q776" s="14">
        <f t="shared" si="94"/>
        <v>0</v>
      </c>
      <c r="R776" s="14">
        <f t="shared" si="95"/>
        <v>0</v>
      </c>
      <c r="S776" s="14">
        <f t="shared" si="96"/>
        <v>0</v>
      </c>
      <c r="T776" s="15" t="e">
        <f t="shared" si="97"/>
        <v>#REF!</v>
      </c>
    </row>
    <row r="777" spans="11:20">
      <c r="K777" s="16"/>
      <c r="L777" s="14" t="e">
        <f t="shared" si="91"/>
        <v>#REF!</v>
      </c>
      <c r="M777" s="14"/>
      <c r="N777" s="14" t="e">
        <f t="shared" si="92"/>
        <v>#REF!</v>
      </c>
      <c r="O777" s="14"/>
      <c r="P777" s="14" t="e">
        <f t="shared" si="93"/>
        <v>#REF!</v>
      </c>
      <c r="Q777" s="14">
        <f t="shared" si="94"/>
        <v>0</v>
      </c>
      <c r="R777" s="14">
        <f t="shared" si="95"/>
        <v>0</v>
      </c>
      <c r="S777" s="14">
        <f t="shared" si="96"/>
        <v>0</v>
      </c>
      <c r="T777" s="15" t="e">
        <f t="shared" si="97"/>
        <v>#REF!</v>
      </c>
    </row>
    <row r="778" spans="11:20">
      <c r="K778" s="16"/>
      <c r="L778" s="14" t="e">
        <f t="shared" si="91"/>
        <v>#REF!</v>
      </c>
      <c r="M778" s="14"/>
      <c r="N778" s="14" t="e">
        <f t="shared" si="92"/>
        <v>#REF!</v>
      </c>
      <c r="O778" s="14"/>
      <c r="P778" s="14" t="e">
        <f t="shared" si="93"/>
        <v>#REF!</v>
      </c>
      <c r="Q778" s="14">
        <f t="shared" si="94"/>
        <v>0</v>
      </c>
      <c r="R778" s="14">
        <f t="shared" si="95"/>
        <v>0</v>
      </c>
      <c r="S778" s="14">
        <f t="shared" si="96"/>
        <v>0</v>
      </c>
      <c r="T778" s="15" t="e">
        <f t="shared" si="97"/>
        <v>#REF!</v>
      </c>
    </row>
    <row r="779" spans="11:20">
      <c r="K779" s="16"/>
      <c r="L779" s="14" t="e">
        <f t="shared" si="91"/>
        <v>#REF!</v>
      </c>
      <c r="M779" s="14"/>
      <c r="N779" s="14" t="e">
        <f t="shared" si="92"/>
        <v>#REF!</v>
      </c>
      <c r="O779" s="14"/>
      <c r="P779" s="14" t="e">
        <f t="shared" si="93"/>
        <v>#REF!</v>
      </c>
      <c r="Q779" s="14">
        <f t="shared" si="94"/>
        <v>0</v>
      </c>
      <c r="R779" s="14">
        <f t="shared" si="95"/>
        <v>0</v>
      </c>
      <c r="S779" s="14">
        <f t="shared" si="96"/>
        <v>0</v>
      </c>
      <c r="T779" s="15" t="e">
        <f t="shared" si="97"/>
        <v>#REF!</v>
      </c>
    </row>
    <row r="780" spans="11:20">
      <c r="K780" s="16"/>
      <c r="L780" s="14" t="e">
        <f t="shared" si="91"/>
        <v>#REF!</v>
      </c>
      <c r="M780" s="14"/>
      <c r="N780" s="14" t="e">
        <f t="shared" si="92"/>
        <v>#REF!</v>
      </c>
      <c r="O780" s="14"/>
      <c r="P780" s="14" t="e">
        <f t="shared" si="93"/>
        <v>#REF!</v>
      </c>
      <c r="Q780" s="14">
        <f t="shared" si="94"/>
        <v>0</v>
      </c>
      <c r="R780" s="14">
        <f t="shared" si="95"/>
        <v>0</v>
      </c>
      <c r="S780" s="14">
        <f t="shared" si="96"/>
        <v>0</v>
      </c>
      <c r="T780" s="15" t="e">
        <f t="shared" si="97"/>
        <v>#REF!</v>
      </c>
    </row>
    <row r="781" spans="11:20">
      <c r="K781" s="16"/>
      <c r="L781" s="14" t="e">
        <f t="shared" si="91"/>
        <v>#REF!</v>
      </c>
      <c r="M781" s="14"/>
      <c r="N781" s="14" t="e">
        <f t="shared" si="92"/>
        <v>#REF!</v>
      </c>
      <c r="O781" s="14"/>
      <c r="P781" s="14" t="e">
        <f t="shared" si="93"/>
        <v>#REF!</v>
      </c>
      <c r="Q781" s="14">
        <f t="shared" si="94"/>
        <v>0</v>
      </c>
      <c r="R781" s="14">
        <f t="shared" si="95"/>
        <v>0</v>
      </c>
      <c r="S781" s="14">
        <f t="shared" si="96"/>
        <v>0</v>
      </c>
      <c r="T781" s="15" t="e">
        <f t="shared" si="97"/>
        <v>#REF!</v>
      </c>
    </row>
    <row r="782" spans="11:20">
      <c r="K782" s="16"/>
      <c r="L782" s="14" t="e">
        <f t="shared" si="91"/>
        <v>#REF!</v>
      </c>
      <c r="M782" s="14"/>
      <c r="N782" s="14" t="e">
        <f t="shared" si="92"/>
        <v>#REF!</v>
      </c>
      <c r="O782" s="14"/>
      <c r="P782" s="14" t="e">
        <f t="shared" si="93"/>
        <v>#REF!</v>
      </c>
      <c r="Q782" s="14">
        <f t="shared" si="94"/>
        <v>0</v>
      </c>
      <c r="R782" s="14">
        <f t="shared" si="95"/>
        <v>0</v>
      </c>
      <c r="S782" s="14">
        <f t="shared" si="96"/>
        <v>0</v>
      </c>
      <c r="T782" s="15" t="e">
        <f t="shared" si="97"/>
        <v>#REF!</v>
      </c>
    </row>
    <row r="783" spans="11:20">
      <c r="K783" s="16"/>
      <c r="L783" s="14" t="e">
        <f t="shared" si="91"/>
        <v>#REF!</v>
      </c>
      <c r="M783" s="14"/>
      <c r="N783" s="14" t="e">
        <f t="shared" si="92"/>
        <v>#REF!</v>
      </c>
      <c r="O783" s="14"/>
      <c r="P783" s="14" t="e">
        <f t="shared" si="93"/>
        <v>#REF!</v>
      </c>
      <c r="Q783" s="14">
        <f t="shared" si="94"/>
        <v>0</v>
      </c>
      <c r="R783" s="14">
        <f t="shared" si="95"/>
        <v>0</v>
      </c>
      <c r="S783" s="14">
        <f t="shared" si="96"/>
        <v>0</v>
      </c>
      <c r="T783" s="15" t="e">
        <f t="shared" si="97"/>
        <v>#REF!</v>
      </c>
    </row>
    <row r="784" spans="11:20">
      <c r="K784" s="16"/>
      <c r="L784" s="14" t="e">
        <f t="shared" si="91"/>
        <v>#REF!</v>
      </c>
      <c r="M784" s="14"/>
      <c r="N784" s="14" t="e">
        <f t="shared" si="92"/>
        <v>#REF!</v>
      </c>
      <c r="O784" s="14"/>
      <c r="P784" s="14" t="e">
        <f t="shared" si="93"/>
        <v>#REF!</v>
      </c>
      <c r="Q784" s="14">
        <f t="shared" si="94"/>
        <v>0</v>
      </c>
      <c r="R784" s="14">
        <f t="shared" si="95"/>
        <v>0</v>
      </c>
      <c r="S784" s="14">
        <f t="shared" si="96"/>
        <v>0</v>
      </c>
      <c r="T784" s="15" t="e">
        <f t="shared" si="97"/>
        <v>#REF!</v>
      </c>
    </row>
    <row r="785" spans="11:20">
      <c r="K785" s="16"/>
      <c r="L785" s="14" t="e">
        <f t="shared" si="91"/>
        <v>#REF!</v>
      </c>
      <c r="M785" s="14"/>
      <c r="N785" s="14" t="e">
        <f t="shared" si="92"/>
        <v>#REF!</v>
      </c>
      <c r="O785" s="14"/>
      <c r="P785" s="14" t="e">
        <f t="shared" si="93"/>
        <v>#REF!</v>
      </c>
      <c r="Q785" s="14">
        <f t="shared" si="94"/>
        <v>0</v>
      </c>
      <c r="R785" s="14">
        <f t="shared" si="95"/>
        <v>0</v>
      </c>
      <c r="S785" s="14">
        <f t="shared" si="96"/>
        <v>0</v>
      </c>
      <c r="T785" s="15" t="e">
        <f t="shared" si="97"/>
        <v>#REF!</v>
      </c>
    </row>
    <row r="786" spans="11:20">
      <c r="K786" s="16"/>
      <c r="L786" s="14" t="e">
        <f t="shared" si="91"/>
        <v>#REF!</v>
      </c>
      <c r="M786" s="14"/>
      <c r="N786" s="14" t="e">
        <f t="shared" si="92"/>
        <v>#REF!</v>
      </c>
      <c r="O786" s="14"/>
      <c r="P786" s="14" t="e">
        <f t="shared" si="93"/>
        <v>#REF!</v>
      </c>
      <c r="Q786" s="14">
        <f t="shared" si="94"/>
        <v>0</v>
      </c>
      <c r="R786" s="14">
        <f t="shared" si="95"/>
        <v>0</v>
      </c>
      <c r="S786" s="14">
        <f t="shared" si="96"/>
        <v>0</v>
      </c>
      <c r="T786" s="15" t="e">
        <f t="shared" si="97"/>
        <v>#REF!</v>
      </c>
    </row>
    <row r="787" spans="11:20">
      <c r="K787" s="16"/>
      <c r="L787" s="14" t="e">
        <f t="shared" si="91"/>
        <v>#REF!</v>
      </c>
      <c r="M787" s="14"/>
      <c r="N787" s="14" t="e">
        <f t="shared" si="92"/>
        <v>#REF!</v>
      </c>
      <c r="O787" s="14"/>
      <c r="P787" s="14" t="e">
        <f t="shared" si="93"/>
        <v>#REF!</v>
      </c>
      <c r="Q787" s="14">
        <f t="shared" si="94"/>
        <v>0</v>
      </c>
      <c r="R787" s="14">
        <f t="shared" si="95"/>
        <v>0</v>
      </c>
      <c r="S787" s="14">
        <f t="shared" si="96"/>
        <v>0</v>
      </c>
      <c r="T787" s="15" t="e">
        <f t="shared" si="97"/>
        <v>#REF!</v>
      </c>
    </row>
    <row r="788" spans="11:20">
      <c r="K788" s="16"/>
      <c r="L788" s="14" t="e">
        <f t="shared" si="91"/>
        <v>#REF!</v>
      </c>
      <c r="M788" s="14"/>
      <c r="N788" s="14" t="e">
        <f t="shared" si="92"/>
        <v>#REF!</v>
      </c>
      <c r="O788" s="14"/>
      <c r="P788" s="14" t="e">
        <f t="shared" si="93"/>
        <v>#REF!</v>
      </c>
      <c r="Q788" s="14">
        <f t="shared" si="94"/>
        <v>0</v>
      </c>
      <c r="R788" s="14">
        <f t="shared" si="95"/>
        <v>0</v>
      </c>
      <c r="S788" s="14">
        <f t="shared" si="96"/>
        <v>0</v>
      </c>
      <c r="T788" s="15" t="e">
        <f t="shared" si="97"/>
        <v>#REF!</v>
      </c>
    </row>
    <row r="789" spans="11:20">
      <c r="K789" s="16"/>
      <c r="L789" s="14" t="e">
        <f t="shared" si="91"/>
        <v>#REF!</v>
      </c>
      <c r="M789" s="14"/>
      <c r="N789" s="14" t="e">
        <f t="shared" si="92"/>
        <v>#REF!</v>
      </c>
      <c r="O789" s="14"/>
      <c r="P789" s="14" t="e">
        <f t="shared" si="93"/>
        <v>#REF!</v>
      </c>
      <c r="Q789" s="14">
        <f t="shared" si="94"/>
        <v>0</v>
      </c>
      <c r="R789" s="14">
        <f t="shared" si="95"/>
        <v>0</v>
      </c>
      <c r="S789" s="14">
        <f t="shared" si="96"/>
        <v>0</v>
      </c>
      <c r="T789" s="15" t="e">
        <f t="shared" si="97"/>
        <v>#REF!</v>
      </c>
    </row>
    <row r="790" spans="11:20">
      <c r="K790" s="16"/>
      <c r="L790" s="14" t="e">
        <f t="shared" si="91"/>
        <v>#REF!</v>
      </c>
      <c r="M790" s="14"/>
      <c r="N790" s="14" t="e">
        <f t="shared" si="92"/>
        <v>#REF!</v>
      </c>
      <c r="O790" s="14"/>
      <c r="P790" s="14" t="e">
        <f t="shared" si="93"/>
        <v>#REF!</v>
      </c>
      <c r="Q790" s="14">
        <f t="shared" si="94"/>
        <v>0</v>
      </c>
      <c r="R790" s="14">
        <f t="shared" si="95"/>
        <v>0</v>
      </c>
      <c r="S790" s="14">
        <f t="shared" si="96"/>
        <v>0</v>
      </c>
      <c r="T790" s="15" t="e">
        <f t="shared" si="97"/>
        <v>#REF!</v>
      </c>
    </row>
    <row r="791" spans="11:20">
      <c r="K791" s="16"/>
      <c r="L791" s="14" t="e">
        <f t="shared" si="91"/>
        <v>#REF!</v>
      </c>
      <c r="M791" s="14"/>
      <c r="N791" s="14" t="e">
        <f t="shared" si="92"/>
        <v>#REF!</v>
      </c>
      <c r="O791" s="14"/>
      <c r="P791" s="14" t="e">
        <f t="shared" si="93"/>
        <v>#REF!</v>
      </c>
      <c r="Q791" s="14">
        <f t="shared" si="94"/>
        <v>0</v>
      </c>
      <c r="R791" s="14">
        <f t="shared" si="95"/>
        <v>0</v>
      </c>
      <c r="S791" s="14">
        <f t="shared" si="96"/>
        <v>0</v>
      </c>
      <c r="T791" s="15" t="e">
        <f t="shared" si="97"/>
        <v>#REF!</v>
      </c>
    </row>
    <row r="792" spans="11:20">
      <c r="K792" s="16"/>
      <c r="L792" s="14" t="e">
        <f t="shared" si="91"/>
        <v>#REF!</v>
      </c>
      <c r="M792" s="14"/>
      <c r="N792" s="14" t="e">
        <f t="shared" si="92"/>
        <v>#REF!</v>
      </c>
      <c r="O792" s="14"/>
      <c r="P792" s="14" t="e">
        <f t="shared" si="93"/>
        <v>#REF!</v>
      </c>
      <c r="Q792" s="14">
        <f t="shared" si="94"/>
        <v>0</v>
      </c>
      <c r="R792" s="14">
        <f t="shared" si="95"/>
        <v>0</v>
      </c>
      <c r="S792" s="14">
        <f t="shared" si="96"/>
        <v>0</v>
      </c>
      <c r="T792" s="15" t="e">
        <f t="shared" si="97"/>
        <v>#REF!</v>
      </c>
    </row>
    <row r="793" spans="11:20">
      <c r="K793" s="16"/>
      <c r="L793" s="14" t="e">
        <f t="shared" si="91"/>
        <v>#REF!</v>
      </c>
      <c r="M793" s="14"/>
      <c r="N793" s="14" t="e">
        <f t="shared" si="92"/>
        <v>#REF!</v>
      </c>
      <c r="O793" s="14"/>
      <c r="P793" s="14" t="e">
        <f t="shared" si="93"/>
        <v>#REF!</v>
      </c>
      <c r="Q793" s="14">
        <f t="shared" si="94"/>
        <v>0</v>
      </c>
      <c r="R793" s="14">
        <f t="shared" si="95"/>
        <v>0</v>
      </c>
      <c r="S793" s="14">
        <f t="shared" si="96"/>
        <v>0</v>
      </c>
      <c r="T793" s="15" t="e">
        <f t="shared" si="97"/>
        <v>#REF!</v>
      </c>
    </row>
    <row r="794" spans="11:20">
      <c r="K794" s="16"/>
      <c r="L794" s="14" t="e">
        <f t="shared" si="91"/>
        <v>#REF!</v>
      </c>
      <c r="M794" s="14"/>
      <c r="N794" s="14" t="e">
        <f t="shared" si="92"/>
        <v>#REF!</v>
      </c>
      <c r="O794" s="14"/>
      <c r="P794" s="14" t="e">
        <f t="shared" si="93"/>
        <v>#REF!</v>
      </c>
      <c r="Q794" s="14">
        <f t="shared" si="94"/>
        <v>0</v>
      </c>
      <c r="R794" s="14">
        <f t="shared" si="95"/>
        <v>0</v>
      </c>
      <c r="S794" s="14">
        <f t="shared" si="96"/>
        <v>0</v>
      </c>
      <c r="T794" s="15" t="e">
        <f t="shared" si="97"/>
        <v>#REF!</v>
      </c>
    </row>
    <row r="795" spans="11:20">
      <c r="K795" s="16"/>
      <c r="L795" s="14" t="e">
        <f t="shared" si="91"/>
        <v>#REF!</v>
      </c>
      <c r="M795" s="14"/>
      <c r="N795" s="14" t="e">
        <f t="shared" si="92"/>
        <v>#REF!</v>
      </c>
      <c r="O795" s="14"/>
      <c r="P795" s="14" t="e">
        <f t="shared" si="93"/>
        <v>#REF!</v>
      </c>
      <c r="Q795" s="14">
        <f t="shared" si="94"/>
        <v>0</v>
      </c>
      <c r="R795" s="14">
        <f t="shared" si="95"/>
        <v>0</v>
      </c>
      <c r="S795" s="14">
        <f t="shared" si="96"/>
        <v>0</v>
      </c>
      <c r="T795" s="15" t="e">
        <f t="shared" si="97"/>
        <v>#REF!</v>
      </c>
    </row>
    <row r="796" spans="11:20">
      <c r="K796" s="16"/>
      <c r="L796" s="14" t="e">
        <f t="shared" si="91"/>
        <v>#REF!</v>
      </c>
      <c r="M796" s="14"/>
      <c r="N796" s="14" t="e">
        <f t="shared" si="92"/>
        <v>#REF!</v>
      </c>
      <c r="O796" s="14"/>
      <c r="P796" s="14" t="e">
        <f t="shared" si="93"/>
        <v>#REF!</v>
      </c>
      <c r="Q796" s="14">
        <f t="shared" si="94"/>
        <v>0</v>
      </c>
      <c r="R796" s="14">
        <f t="shared" si="95"/>
        <v>0</v>
      </c>
      <c r="S796" s="14">
        <f t="shared" si="96"/>
        <v>0</v>
      </c>
      <c r="T796" s="15" t="e">
        <f t="shared" si="97"/>
        <v>#REF!</v>
      </c>
    </row>
    <row r="797" spans="11:20">
      <c r="K797" s="16"/>
      <c r="L797" s="14" t="e">
        <f t="shared" si="91"/>
        <v>#REF!</v>
      </c>
      <c r="M797" s="14"/>
      <c r="N797" s="14" t="e">
        <f t="shared" si="92"/>
        <v>#REF!</v>
      </c>
      <c r="O797" s="14"/>
      <c r="P797" s="14" t="e">
        <f t="shared" si="93"/>
        <v>#REF!</v>
      </c>
      <c r="Q797" s="14">
        <f t="shared" si="94"/>
        <v>0</v>
      </c>
      <c r="R797" s="14">
        <f t="shared" si="95"/>
        <v>0</v>
      </c>
      <c r="S797" s="14">
        <f t="shared" si="96"/>
        <v>0</v>
      </c>
      <c r="T797" s="15" t="e">
        <f t="shared" si="97"/>
        <v>#REF!</v>
      </c>
    </row>
    <row r="798" spans="11:20">
      <c r="K798" s="16"/>
      <c r="L798" s="14" t="e">
        <f t="shared" si="91"/>
        <v>#REF!</v>
      </c>
      <c r="M798" s="14"/>
      <c r="N798" s="14" t="e">
        <f t="shared" si="92"/>
        <v>#REF!</v>
      </c>
      <c r="O798" s="14"/>
      <c r="P798" s="14" t="e">
        <f t="shared" si="93"/>
        <v>#REF!</v>
      </c>
      <c r="Q798" s="14">
        <f t="shared" si="94"/>
        <v>0</v>
      </c>
      <c r="R798" s="14">
        <f t="shared" si="95"/>
        <v>0</v>
      </c>
      <c r="S798" s="14">
        <f t="shared" si="96"/>
        <v>0</v>
      </c>
      <c r="T798" s="15" t="e">
        <f t="shared" si="97"/>
        <v>#REF!</v>
      </c>
    </row>
    <row r="799" spans="11:20">
      <c r="K799" s="16"/>
      <c r="L799" s="14" t="e">
        <f t="shared" si="91"/>
        <v>#REF!</v>
      </c>
      <c r="M799" s="14"/>
      <c r="N799" s="14" t="e">
        <f t="shared" si="92"/>
        <v>#REF!</v>
      </c>
      <c r="O799" s="14"/>
      <c r="P799" s="14" t="e">
        <f t="shared" si="93"/>
        <v>#REF!</v>
      </c>
      <c r="Q799" s="14">
        <f t="shared" si="94"/>
        <v>0</v>
      </c>
      <c r="R799" s="14">
        <f t="shared" si="95"/>
        <v>0</v>
      </c>
      <c r="S799" s="14">
        <f t="shared" si="96"/>
        <v>0</v>
      </c>
      <c r="T799" s="15" t="e">
        <f t="shared" si="97"/>
        <v>#REF!</v>
      </c>
    </row>
    <row r="800" spans="11:20">
      <c r="K800" s="16"/>
      <c r="L800" s="14" t="e">
        <f>K800+K800*$U$1</f>
        <v>#REF!</v>
      </c>
      <c r="M800" s="14"/>
      <c r="N800" s="14" t="e">
        <f>M800+M800*$U$1</f>
        <v>#REF!</v>
      </c>
      <c r="O800" s="14"/>
      <c r="P800" s="14" t="e">
        <f>O800+O800*$U$1</f>
        <v>#REF!</v>
      </c>
      <c r="Q800" s="14">
        <f>$F800*K800</f>
        <v>0</v>
      </c>
      <c r="R800" s="14">
        <f>$F800*M800</f>
        <v>0</v>
      </c>
      <c r="S800" s="14">
        <f>$F800*O800</f>
        <v>0</v>
      </c>
      <c r="T800" s="15" t="e">
        <f>(Q800+R800+S800)+(Q800+R800+S800)*$U$1</f>
        <v>#REF!</v>
      </c>
    </row>
    <row r="801" spans="11:20">
      <c r="K801" s="16"/>
      <c r="L801" s="14" t="e">
        <f t="shared" si="91"/>
        <v>#REF!</v>
      </c>
      <c r="M801" s="14"/>
      <c r="N801" s="14" t="e">
        <f t="shared" si="92"/>
        <v>#REF!</v>
      </c>
      <c r="O801" s="14"/>
      <c r="P801" s="14" t="e">
        <f t="shared" si="93"/>
        <v>#REF!</v>
      </c>
      <c r="Q801" s="14">
        <f t="shared" si="94"/>
        <v>0</v>
      </c>
      <c r="R801" s="14">
        <f t="shared" si="95"/>
        <v>0</v>
      </c>
      <c r="S801" s="14">
        <f t="shared" si="96"/>
        <v>0</v>
      </c>
      <c r="T801" s="15" t="e">
        <f t="shared" si="97"/>
        <v>#REF!</v>
      </c>
    </row>
    <row r="802" spans="11:20">
      <c r="K802" s="16"/>
      <c r="L802" s="14" t="e">
        <f t="shared" si="91"/>
        <v>#REF!</v>
      </c>
      <c r="M802" s="14"/>
      <c r="N802" s="14" t="e">
        <f t="shared" si="92"/>
        <v>#REF!</v>
      </c>
      <c r="O802" s="14"/>
      <c r="P802" s="14" t="e">
        <f t="shared" si="93"/>
        <v>#REF!</v>
      </c>
      <c r="Q802" s="14">
        <f t="shared" si="94"/>
        <v>0</v>
      </c>
      <c r="R802" s="14">
        <f t="shared" si="95"/>
        <v>0</v>
      </c>
      <c r="S802" s="14">
        <f t="shared" si="96"/>
        <v>0</v>
      </c>
      <c r="T802" s="15" t="e">
        <f t="shared" si="97"/>
        <v>#REF!</v>
      </c>
    </row>
    <row r="803" spans="11:20">
      <c r="K803" s="16"/>
      <c r="L803" s="14" t="e">
        <f t="shared" si="91"/>
        <v>#REF!</v>
      </c>
      <c r="M803" s="14"/>
      <c r="N803" s="14" t="e">
        <f t="shared" si="92"/>
        <v>#REF!</v>
      </c>
      <c r="O803" s="14"/>
      <c r="P803" s="14" t="e">
        <f t="shared" si="93"/>
        <v>#REF!</v>
      </c>
      <c r="Q803" s="14">
        <f t="shared" si="94"/>
        <v>0</v>
      </c>
      <c r="R803" s="14">
        <f t="shared" si="95"/>
        <v>0</v>
      </c>
      <c r="S803" s="14">
        <f t="shared" si="96"/>
        <v>0</v>
      </c>
      <c r="T803" s="15" t="e">
        <f t="shared" si="97"/>
        <v>#REF!</v>
      </c>
    </row>
    <row r="804" spans="11:20">
      <c r="K804" s="16"/>
      <c r="L804" s="14" t="e">
        <f t="shared" si="91"/>
        <v>#REF!</v>
      </c>
      <c r="M804" s="14"/>
      <c r="N804" s="14" t="e">
        <f t="shared" si="92"/>
        <v>#REF!</v>
      </c>
      <c r="O804" s="14"/>
      <c r="P804" s="14" t="e">
        <f t="shared" si="93"/>
        <v>#REF!</v>
      </c>
      <c r="Q804" s="14">
        <f t="shared" si="94"/>
        <v>0</v>
      </c>
      <c r="R804" s="14">
        <f t="shared" si="95"/>
        <v>0</v>
      </c>
      <c r="S804" s="14">
        <f t="shared" si="96"/>
        <v>0</v>
      </c>
      <c r="T804" s="15" t="e">
        <f t="shared" si="97"/>
        <v>#REF!</v>
      </c>
    </row>
    <row r="805" spans="11:20">
      <c r="K805" s="16"/>
      <c r="L805" s="14" t="e">
        <f t="shared" si="91"/>
        <v>#REF!</v>
      </c>
      <c r="M805" s="14"/>
      <c r="N805" s="14" t="e">
        <f t="shared" si="92"/>
        <v>#REF!</v>
      </c>
      <c r="O805" s="14"/>
      <c r="P805" s="14" t="e">
        <f t="shared" si="93"/>
        <v>#REF!</v>
      </c>
      <c r="Q805" s="14">
        <f t="shared" si="94"/>
        <v>0</v>
      </c>
      <c r="R805" s="14">
        <f t="shared" si="95"/>
        <v>0</v>
      </c>
      <c r="S805" s="14">
        <f t="shared" si="96"/>
        <v>0</v>
      </c>
      <c r="T805" s="15" t="e">
        <f t="shared" si="97"/>
        <v>#REF!</v>
      </c>
    </row>
    <row r="806" spans="11:20">
      <c r="K806" s="16"/>
      <c r="L806" s="14" t="e">
        <f t="shared" si="91"/>
        <v>#REF!</v>
      </c>
      <c r="M806" s="14"/>
      <c r="N806" s="14" t="e">
        <f t="shared" si="92"/>
        <v>#REF!</v>
      </c>
      <c r="O806" s="14"/>
      <c r="P806" s="14" t="e">
        <f t="shared" si="93"/>
        <v>#REF!</v>
      </c>
      <c r="Q806" s="14">
        <f t="shared" si="94"/>
        <v>0</v>
      </c>
      <c r="R806" s="14">
        <f t="shared" si="95"/>
        <v>0</v>
      </c>
      <c r="S806" s="14">
        <f t="shared" si="96"/>
        <v>0</v>
      </c>
      <c r="T806" s="15" t="e">
        <f t="shared" si="97"/>
        <v>#REF!</v>
      </c>
    </row>
    <row r="807" spans="11:20">
      <c r="K807" s="16"/>
      <c r="L807" s="14" t="e">
        <f t="shared" si="91"/>
        <v>#REF!</v>
      </c>
      <c r="M807" s="14"/>
      <c r="N807" s="14" t="e">
        <f t="shared" si="92"/>
        <v>#REF!</v>
      </c>
      <c r="O807" s="14"/>
      <c r="P807" s="14" t="e">
        <f t="shared" si="93"/>
        <v>#REF!</v>
      </c>
      <c r="Q807" s="14">
        <f t="shared" si="94"/>
        <v>0</v>
      </c>
      <c r="R807" s="14">
        <f t="shared" si="95"/>
        <v>0</v>
      </c>
      <c r="S807" s="14">
        <f t="shared" si="96"/>
        <v>0</v>
      </c>
      <c r="T807" s="15" t="e">
        <f t="shared" si="97"/>
        <v>#REF!</v>
      </c>
    </row>
    <row r="808" spans="11:20">
      <c r="K808" s="16"/>
      <c r="L808" s="14" t="e">
        <f t="shared" si="91"/>
        <v>#REF!</v>
      </c>
      <c r="M808" s="14"/>
      <c r="N808" s="14" t="e">
        <f t="shared" si="92"/>
        <v>#REF!</v>
      </c>
      <c r="O808" s="14"/>
      <c r="P808" s="14" t="e">
        <f t="shared" si="93"/>
        <v>#REF!</v>
      </c>
      <c r="Q808" s="14">
        <f t="shared" si="94"/>
        <v>0</v>
      </c>
      <c r="R808" s="14">
        <f t="shared" si="95"/>
        <v>0</v>
      </c>
      <c r="S808" s="14">
        <f t="shared" si="96"/>
        <v>0</v>
      </c>
      <c r="T808" s="15" t="e">
        <f t="shared" si="97"/>
        <v>#REF!</v>
      </c>
    </row>
    <row r="809" spans="11:20">
      <c r="K809" s="16"/>
      <c r="L809" s="14" t="e">
        <f t="shared" si="91"/>
        <v>#REF!</v>
      </c>
      <c r="M809" s="14"/>
      <c r="N809" s="14" t="e">
        <f t="shared" si="92"/>
        <v>#REF!</v>
      </c>
      <c r="O809" s="14"/>
      <c r="P809" s="14" t="e">
        <f t="shared" si="93"/>
        <v>#REF!</v>
      </c>
      <c r="Q809" s="14">
        <f t="shared" si="94"/>
        <v>0</v>
      </c>
      <c r="R809" s="14">
        <f t="shared" si="95"/>
        <v>0</v>
      </c>
      <c r="S809" s="14">
        <f t="shared" si="96"/>
        <v>0</v>
      </c>
      <c r="T809" s="15" t="e">
        <f t="shared" si="97"/>
        <v>#REF!</v>
      </c>
    </row>
    <row r="810" spans="11:20">
      <c r="K810" s="16"/>
      <c r="L810" s="14" t="e">
        <f t="shared" si="91"/>
        <v>#REF!</v>
      </c>
      <c r="M810" s="14"/>
      <c r="N810" s="14" t="e">
        <f t="shared" si="92"/>
        <v>#REF!</v>
      </c>
      <c r="O810" s="14"/>
      <c r="P810" s="14" t="e">
        <f t="shared" si="93"/>
        <v>#REF!</v>
      </c>
      <c r="Q810" s="14">
        <f t="shared" si="94"/>
        <v>0</v>
      </c>
      <c r="R810" s="14">
        <f t="shared" si="95"/>
        <v>0</v>
      </c>
      <c r="S810" s="14">
        <f t="shared" si="96"/>
        <v>0</v>
      </c>
      <c r="T810" s="15" t="e">
        <f t="shared" si="97"/>
        <v>#REF!</v>
      </c>
    </row>
    <row r="811" spans="11:20">
      <c r="K811" s="16"/>
      <c r="L811" s="14" t="e">
        <f t="shared" si="91"/>
        <v>#REF!</v>
      </c>
      <c r="M811" s="14"/>
      <c r="N811" s="14" t="e">
        <f t="shared" si="92"/>
        <v>#REF!</v>
      </c>
      <c r="O811" s="14"/>
      <c r="P811" s="14" t="e">
        <f t="shared" si="93"/>
        <v>#REF!</v>
      </c>
      <c r="Q811" s="14">
        <f t="shared" si="94"/>
        <v>0</v>
      </c>
      <c r="R811" s="14">
        <f t="shared" si="95"/>
        <v>0</v>
      </c>
      <c r="S811" s="14">
        <f t="shared" si="96"/>
        <v>0</v>
      </c>
      <c r="T811" s="15" t="e">
        <f t="shared" si="97"/>
        <v>#REF!</v>
      </c>
    </row>
    <row r="812" spans="11:20">
      <c r="K812" s="16"/>
      <c r="L812" s="14" t="e">
        <f t="shared" si="91"/>
        <v>#REF!</v>
      </c>
      <c r="M812" s="14"/>
      <c r="N812" s="14" t="e">
        <f t="shared" si="92"/>
        <v>#REF!</v>
      </c>
      <c r="O812" s="14"/>
      <c r="P812" s="14" t="e">
        <f t="shared" si="93"/>
        <v>#REF!</v>
      </c>
      <c r="Q812" s="14">
        <f t="shared" si="94"/>
        <v>0</v>
      </c>
      <c r="R812" s="14">
        <f t="shared" si="95"/>
        <v>0</v>
      </c>
      <c r="S812" s="14">
        <f t="shared" si="96"/>
        <v>0</v>
      </c>
      <c r="T812" s="15" t="e">
        <f t="shared" si="97"/>
        <v>#REF!</v>
      </c>
    </row>
    <row r="813" spans="11:20">
      <c r="K813" s="16"/>
      <c r="L813" s="14" t="e">
        <f t="shared" si="91"/>
        <v>#REF!</v>
      </c>
      <c r="M813" s="14"/>
      <c r="N813" s="14" t="e">
        <f t="shared" si="92"/>
        <v>#REF!</v>
      </c>
      <c r="O813" s="14"/>
      <c r="P813" s="14" t="e">
        <f t="shared" si="93"/>
        <v>#REF!</v>
      </c>
      <c r="Q813" s="14">
        <f t="shared" si="94"/>
        <v>0</v>
      </c>
      <c r="R813" s="14">
        <f t="shared" si="95"/>
        <v>0</v>
      </c>
      <c r="S813" s="14">
        <f t="shared" si="96"/>
        <v>0</v>
      </c>
      <c r="T813" s="15" t="e">
        <f t="shared" si="97"/>
        <v>#REF!</v>
      </c>
    </row>
    <row r="814" spans="11:20">
      <c r="K814" s="16"/>
      <c r="L814" s="14" t="e">
        <f t="shared" si="91"/>
        <v>#REF!</v>
      </c>
      <c r="M814" s="14"/>
      <c r="N814" s="14" t="e">
        <f t="shared" si="92"/>
        <v>#REF!</v>
      </c>
      <c r="O814" s="14"/>
      <c r="P814" s="14" t="e">
        <f t="shared" si="93"/>
        <v>#REF!</v>
      </c>
      <c r="Q814" s="14">
        <f t="shared" si="94"/>
        <v>0</v>
      </c>
      <c r="R814" s="14">
        <f t="shared" si="95"/>
        <v>0</v>
      </c>
      <c r="S814" s="14">
        <f t="shared" si="96"/>
        <v>0</v>
      </c>
      <c r="T814" s="15" t="e">
        <f t="shared" si="97"/>
        <v>#REF!</v>
      </c>
    </row>
    <row r="815" spans="11:20">
      <c r="K815" s="16"/>
      <c r="L815" s="14" t="e">
        <f t="shared" si="91"/>
        <v>#REF!</v>
      </c>
      <c r="M815" s="14"/>
      <c r="N815" s="14" t="e">
        <f t="shared" si="92"/>
        <v>#REF!</v>
      </c>
      <c r="O815" s="14"/>
      <c r="P815" s="14" t="e">
        <f t="shared" si="93"/>
        <v>#REF!</v>
      </c>
      <c r="Q815" s="14">
        <f t="shared" si="94"/>
        <v>0</v>
      </c>
      <c r="R815" s="14">
        <f t="shared" si="95"/>
        <v>0</v>
      </c>
      <c r="S815" s="14">
        <f t="shared" si="96"/>
        <v>0</v>
      </c>
      <c r="T815" s="15" t="e">
        <f t="shared" si="97"/>
        <v>#REF!</v>
      </c>
    </row>
    <row r="816" spans="11:20">
      <c r="K816" s="16"/>
      <c r="L816" s="14" t="e">
        <f t="shared" si="91"/>
        <v>#REF!</v>
      </c>
      <c r="M816" s="14"/>
      <c r="N816" s="14" t="e">
        <f t="shared" si="92"/>
        <v>#REF!</v>
      </c>
      <c r="O816" s="14"/>
      <c r="P816" s="14" t="e">
        <f t="shared" si="93"/>
        <v>#REF!</v>
      </c>
      <c r="Q816" s="14">
        <f t="shared" si="94"/>
        <v>0</v>
      </c>
      <c r="R816" s="14">
        <f t="shared" si="95"/>
        <v>0</v>
      </c>
      <c r="S816" s="14">
        <f t="shared" si="96"/>
        <v>0</v>
      </c>
      <c r="T816" s="15" t="e">
        <f t="shared" si="97"/>
        <v>#REF!</v>
      </c>
    </row>
    <row r="817" spans="11:20">
      <c r="K817" s="16"/>
      <c r="L817" s="14" t="e">
        <f t="shared" si="91"/>
        <v>#REF!</v>
      </c>
      <c r="M817" s="14"/>
      <c r="N817" s="14" t="e">
        <f t="shared" si="92"/>
        <v>#REF!</v>
      </c>
      <c r="O817" s="14"/>
      <c r="P817" s="14" t="e">
        <f t="shared" si="93"/>
        <v>#REF!</v>
      </c>
      <c r="Q817" s="14">
        <f t="shared" si="94"/>
        <v>0</v>
      </c>
      <c r="R817" s="14">
        <f t="shared" si="95"/>
        <v>0</v>
      </c>
      <c r="S817" s="14">
        <f t="shared" si="96"/>
        <v>0</v>
      </c>
      <c r="T817" s="15" t="e">
        <f t="shared" si="97"/>
        <v>#REF!</v>
      </c>
    </row>
    <row r="818" spans="11:20">
      <c r="K818" s="16"/>
      <c r="L818" s="14" t="e">
        <f t="shared" si="91"/>
        <v>#REF!</v>
      </c>
      <c r="M818" s="14"/>
      <c r="N818" s="14" t="e">
        <f t="shared" si="92"/>
        <v>#REF!</v>
      </c>
      <c r="O818" s="14"/>
      <c r="P818" s="14" t="e">
        <f t="shared" si="93"/>
        <v>#REF!</v>
      </c>
      <c r="Q818" s="14">
        <f t="shared" si="94"/>
        <v>0</v>
      </c>
      <c r="R818" s="14">
        <f t="shared" si="95"/>
        <v>0</v>
      </c>
      <c r="S818" s="14">
        <f t="shared" si="96"/>
        <v>0</v>
      </c>
      <c r="T818" s="15" t="e">
        <f t="shared" si="97"/>
        <v>#REF!</v>
      </c>
    </row>
    <row r="819" spans="11:20">
      <c r="K819" s="16"/>
      <c r="L819" s="14" t="e">
        <f t="shared" si="91"/>
        <v>#REF!</v>
      </c>
      <c r="M819" s="14"/>
      <c r="N819" s="14" t="e">
        <f t="shared" si="92"/>
        <v>#REF!</v>
      </c>
      <c r="O819" s="14"/>
      <c r="P819" s="14" t="e">
        <f t="shared" si="93"/>
        <v>#REF!</v>
      </c>
      <c r="Q819" s="14">
        <f t="shared" si="94"/>
        <v>0</v>
      </c>
      <c r="R819" s="14">
        <f t="shared" si="95"/>
        <v>0</v>
      </c>
      <c r="S819" s="14">
        <f t="shared" si="96"/>
        <v>0</v>
      </c>
      <c r="T819" s="15" t="e">
        <f t="shared" si="97"/>
        <v>#REF!</v>
      </c>
    </row>
    <row r="820" spans="11:20">
      <c r="K820" s="16"/>
      <c r="L820" s="14" t="e">
        <f t="shared" si="91"/>
        <v>#REF!</v>
      </c>
      <c r="M820" s="14"/>
      <c r="N820" s="14" t="e">
        <f t="shared" si="92"/>
        <v>#REF!</v>
      </c>
      <c r="O820" s="14"/>
      <c r="P820" s="14" t="e">
        <f t="shared" si="93"/>
        <v>#REF!</v>
      </c>
      <c r="Q820" s="14">
        <f t="shared" si="94"/>
        <v>0</v>
      </c>
      <c r="R820" s="14">
        <f t="shared" si="95"/>
        <v>0</v>
      </c>
      <c r="S820" s="14">
        <f t="shared" si="96"/>
        <v>0</v>
      </c>
      <c r="T820" s="15" t="e">
        <f t="shared" si="97"/>
        <v>#REF!</v>
      </c>
    </row>
    <row r="821" spans="11:20">
      <c r="K821" s="16"/>
      <c r="L821" s="14" t="e">
        <f t="shared" si="91"/>
        <v>#REF!</v>
      </c>
      <c r="M821" s="14"/>
      <c r="N821" s="14" t="e">
        <f t="shared" si="92"/>
        <v>#REF!</v>
      </c>
      <c r="O821" s="14"/>
      <c r="P821" s="14" t="e">
        <f t="shared" si="93"/>
        <v>#REF!</v>
      </c>
      <c r="Q821" s="14">
        <f t="shared" si="94"/>
        <v>0</v>
      </c>
      <c r="R821" s="14">
        <f t="shared" si="95"/>
        <v>0</v>
      </c>
      <c r="S821" s="14">
        <f t="shared" si="96"/>
        <v>0</v>
      </c>
      <c r="T821" s="15" t="e">
        <f t="shared" si="97"/>
        <v>#REF!</v>
      </c>
    </row>
    <row r="822" spans="11:20">
      <c r="K822" s="16"/>
      <c r="L822" s="14" t="e">
        <f t="shared" si="91"/>
        <v>#REF!</v>
      </c>
      <c r="M822" s="14"/>
      <c r="N822" s="14" t="e">
        <f t="shared" si="92"/>
        <v>#REF!</v>
      </c>
      <c r="O822" s="14"/>
      <c r="P822" s="14" t="e">
        <f t="shared" si="93"/>
        <v>#REF!</v>
      </c>
      <c r="Q822" s="14">
        <f t="shared" si="94"/>
        <v>0</v>
      </c>
      <c r="R822" s="14">
        <f t="shared" si="95"/>
        <v>0</v>
      </c>
      <c r="S822" s="14">
        <f t="shared" si="96"/>
        <v>0</v>
      </c>
      <c r="T822" s="15" t="e">
        <f t="shared" si="97"/>
        <v>#REF!</v>
      </c>
    </row>
    <row r="823" spans="11:20">
      <c r="K823" s="16"/>
      <c r="L823" s="14" t="e">
        <f t="shared" si="91"/>
        <v>#REF!</v>
      </c>
      <c r="M823" s="14"/>
      <c r="N823" s="14" t="e">
        <f t="shared" si="92"/>
        <v>#REF!</v>
      </c>
      <c r="O823" s="14"/>
      <c r="P823" s="14" t="e">
        <f t="shared" si="93"/>
        <v>#REF!</v>
      </c>
      <c r="Q823" s="14">
        <f t="shared" si="94"/>
        <v>0</v>
      </c>
      <c r="R823" s="14">
        <f t="shared" si="95"/>
        <v>0</v>
      </c>
      <c r="S823" s="14">
        <f t="shared" si="96"/>
        <v>0</v>
      </c>
      <c r="T823" s="15" t="e">
        <f t="shared" si="97"/>
        <v>#REF!</v>
      </c>
    </row>
    <row r="824" spans="11:20">
      <c r="K824" s="16"/>
      <c r="L824" s="14" t="e">
        <f t="shared" si="91"/>
        <v>#REF!</v>
      </c>
      <c r="M824" s="14"/>
      <c r="N824" s="14" t="e">
        <f t="shared" si="92"/>
        <v>#REF!</v>
      </c>
      <c r="O824" s="14"/>
      <c r="P824" s="14" t="e">
        <f t="shared" si="93"/>
        <v>#REF!</v>
      </c>
      <c r="Q824" s="14">
        <f t="shared" si="94"/>
        <v>0</v>
      </c>
      <c r="R824" s="14">
        <f t="shared" si="95"/>
        <v>0</v>
      </c>
      <c r="S824" s="14">
        <f t="shared" si="96"/>
        <v>0</v>
      </c>
      <c r="T824" s="15" t="e">
        <f t="shared" si="97"/>
        <v>#REF!</v>
      </c>
    </row>
    <row r="825" spans="11:20">
      <c r="K825" s="16"/>
      <c r="L825" s="14" t="e">
        <f t="shared" si="91"/>
        <v>#REF!</v>
      </c>
      <c r="M825" s="14"/>
      <c r="N825" s="14" t="e">
        <f t="shared" si="92"/>
        <v>#REF!</v>
      </c>
      <c r="O825" s="14"/>
      <c r="P825" s="14" t="e">
        <f t="shared" si="93"/>
        <v>#REF!</v>
      </c>
      <c r="Q825" s="14">
        <f t="shared" si="94"/>
        <v>0</v>
      </c>
      <c r="R825" s="14">
        <f t="shared" si="95"/>
        <v>0</v>
      </c>
      <c r="S825" s="14">
        <f t="shared" si="96"/>
        <v>0</v>
      </c>
      <c r="T825" s="15" t="e">
        <f t="shared" si="97"/>
        <v>#REF!</v>
      </c>
    </row>
    <row r="826" spans="11:20">
      <c r="K826" s="16"/>
      <c r="L826" s="14" t="e">
        <f t="shared" si="91"/>
        <v>#REF!</v>
      </c>
      <c r="M826" s="14"/>
      <c r="N826" s="14" t="e">
        <f t="shared" si="92"/>
        <v>#REF!</v>
      </c>
      <c r="O826" s="14"/>
      <c r="P826" s="14" t="e">
        <f t="shared" si="93"/>
        <v>#REF!</v>
      </c>
      <c r="Q826" s="14">
        <f t="shared" si="94"/>
        <v>0</v>
      </c>
      <c r="R826" s="14">
        <f t="shared" si="95"/>
        <v>0</v>
      </c>
      <c r="S826" s="14">
        <f t="shared" si="96"/>
        <v>0</v>
      </c>
      <c r="T826" s="15" t="e">
        <f t="shared" si="97"/>
        <v>#REF!</v>
      </c>
    </row>
    <row r="827" spans="11:20">
      <c r="K827" s="16"/>
      <c r="L827" s="14" t="e">
        <f t="shared" si="91"/>
        <v>#REF!</v>
      </c>
      <c r="M827" s="14"/>
      <c r="N827" s="14" t="e">
        <f t="shared" si="92"/>
        <v>#REF!</v>
      </c>
      <c r="O827" s="14"/>
      <c r="P827" s="14" t="e">
        <f t="shared" si="93"/>
        <v>#REF!</v>
      </c>
      <c r="Q827" s="14">
        <f t="shared" si="94"/>
        <v>0</v>
      </c>
      <c r="R827" s="14">
        <f t="shared" si="95"/>
        <v>0</v>
      </c>
      <c r="S827" s="14">
        <f t="shared" si="96"/>
        <v>0</v>
      </c>
      <c r="T827" s="15" t="e">
        <f t="shared" si="97"/>
        <v>#REF!</v>
      </c>
    </row>
    <row r="828" spans="11:20">
      <c r="K828" s="16"/>
      <c r="L828" s="14" t="e">
        <f t="shared" si="91"/>
        <v>#REF!</v>
      </c>
      <c r="M828" s="14"/>
      <c r="N828" s="14" t="e">
        <f t="shared" si="92"/>
        <v>#REF!</v>
      </c>
      <c r="O828" s="14"/>
      <c r="P828" s="14" t="e">
        <f t="shared" si="93"/>
        <v>#REF!</v>
      </c>
      <c r="Q828" s="14">
        <f t="shared" si="94"/>
        <v>0</v>
      </c>
      <c r="R828" s="14">
        <f t="shared" si="95"/>
        <v>0</v>
      </c>
      <c r="S828" s="14">
        <f t="shared" si="96"/>
        <v>0</v>
      </c>
      <c r="T828" s="15" t="e">
        <f t="shared" si="97"/>
        <v>#REF!</v>
      </c>
    </row>
    <row r="829" spans="11:20">
      <c r="K829" s="16"/>
      <c r="L829" s="14" t="e">
        <f t="shared" si="91"/>
        <v>#REF!</v>
      </c>
      <c r="M829" s="14"/>
      <c r="N829" s="14" t="e">
        <f t="shared" si="92"/>
        <v>#REF!</v>
      </c>
      <c r="O829" s="14"/>
      <c r="P829" s="14" t="e">
        <f t="shared" si="93"/>
        <v>#REF!</v>
      </c>
      <c r="Q829" s="14">
        <f t="shared" si="94"/>
        <v>0</v>
      </c>
      <c r="R829" s="14">
        <f t="shared" si="95"/>
        <v>0</v>
      </c>
      <c r="S829" s="14">
        <f t="shared" si="96"/>
        <v>0</v>
      </c>
      <c r="T829" s="15" t="e">
        <f t="shared" si="97"/>
        <v>#REF!</v>
      </c>
    </row>
    <row r="830" spans="11:20">
      <c r="K830" s="16"/>
      <c r="L830" s="14" t="e">
        <f t="shared" si="91"/>
        <v>#REF!</v>
      </c>
      <c r="M830" s="14"/>
      <c r="N830" s="14" t="e">
        <f t="shared" si="92"/>
        <v>#REF!</v>
      </c>
      <c r="O830" s="14"/>
      <c r="P830" s="14" t="e">
        <f t="shared" si="93"/>
        <v>#REF!</v>
      </c>
      <c r="Q830" s="14">
        <f t="shared" si="94"/>
        <v>0</v>
      </c>
      <c r="R830" s="14">
        <f t="shared" si="95"/>
        <v>0</v>
      </c>
      <c r="S830" s="14">
        <f t="shared" si="96"/>
        <v>0</v>
      </c>
      <c r="T830" s="15" t="e">
        <f t="shared" si="97"/>
        <v>#REF!</v>
      </c>
    </row>
    <row r="831" spans="11:20">
      <c r="K831" s="16"/>
      <c r="L831" s="14" t="e">
        <f t="shared" si="91"/>
        <v>#REF!</v>
      </c>
      <c r="M831" s="14"/>
      <c r="N831" s="14" t="e">
        <f t="shared" si="92"/>
        <v>#REF!</v>
      </c>
      <c r="O831" s="14"/>
      <c r="P831" s="14" t="e">
        <f t="shared" si="93"/>
        <v>#REF!</v>
      </c>
      <c r="Q831" s="14">
        <f t="shared" si="94"/>
        <v>0</v>
      </c>
      <c r="R831" s="14">
        <f t="shared" si="95"/>
        <v>0</v>
      </c>
      <c r="S831" s="14">
        <f t="shared" si="96"/>
        <v>0</v>
      </c>
      <c r="T831" s="15" t="e">
        <f t="shared" si="97"/>
        <v>#REF!</v>
      </c>
    </row>
    <row r="832" spans="11:20">
      <c r="K832" s="16"/>
      <c r="L832" s="14" t="e">
        <f t="shared" si="91"/>
        <v>#REF!</v>
      </c>
      <c r="M832" s="14"/>
      <c r="N832" s="14" t="e">
        <f t="shared" si="92"/>
        <v>#REF!</v>
      </c>
      <c r="O832" s="14"/>
      <c r="P832" s="14" t="e">
        <f t="shared" si="93"/>
        <v>#REF!</v>
      </c>
      <c r="Q832" s="14">
        <f t="shared" si="94"/>
        <v>0</v>
      </c>
      <c r="R832" s="14">
        <f t="shared" si="95"/>
        <v>0</v>
      </c>
      <c r="S832" s="14">
        <f t="shared" si="96"/>
        <v>0</v>
      </c>
      <c r="T832" s="15" t="e">
        <f t="shared" si="97"/>
        <v>#REF!</v>
      </c>
    </row>
    <row r="833" spans="11:20">
      <c r="K833" s="16"/>
      <c r="L833" s="14" t="e">
        <f t="shared" si="91"/>
        <v>#REF!</v>
      </c>
      <c r="M833" s="14"/>
      <c r="N833" s="14" t="e">
        <f t="shared" si="92"/>
        <v>#REF!</v>
      </c>
      <c r="O833" s="14"/>
      <c r="P833" s="14" t="e">
        <f t="shared" si="93"/>
        <v>#REF!</v>
      </c>
      <c r="Q833" s="14">
        <f t="shared" si="94"/>
        <v>0</v>
      </c>
      <c r="R833" s="14">
        <f t="shared" si="95"/>
        <v>0</v>
      </c>
      <c r="S833" s="14">
        <f t="shared" si="96"/>
        <v>0</v>
      </c>
      <c r="T833" s="15" t="e">
        <f t="shared" si="97"/>
        <v>#REF!</v>
      </c>
    </row>
    <row r="834" spans="11:20">
      <c r="K834" s="16"/>
      <c r="L834" s="14" t="e">
        <f t="shared" si="91"/>
        <v>#REF!</v>
      </c>
      <c r="M834" s="14"/>
      <c r="N834" s="14" t="e">
        <f t="shared" si="92"/>
        <v>#REF!</v>
      </c>
      <c r="O834" s="14"/>
      <c r="P834" s="14" t="e">
        <f t="shared" si="93"/>
        <v>#REF!</v>
      </c>
      <c r="Q834" s="14">
        <f t="shared" si="94"/>
        <v>0</v>
      </c>
      <c r="R834" s="14">
        <f t="shared" si="95"/>
        <v>0</v>
      </c>
      <c r="S834" s="14">
        <f t="shared" si="96"/>
        <v>0</v>
      </c>
      <c r="T834" s="15" t="e">
        <f t="shared" si="97"/>
        <v>#REF!</v>
      </c>
    </row>
    <row r="835" spans="11:20">
      <c r="K835" s="16"/>
      <c r="L835" s="14" t="e">
        <f t="shared" si="91"/>
        <v>#REF!</v>
      </c>
      <c r="M835" s="14"/>
      <c r="N835" s="14" t="e">
        <f t="shared" si="92"/>
        <v>#REF!</v>
      </c>
      <c r="O835" s="14"/>
      <c r="P835" s="14" t="e">
        <f t="shared" si="93"/>
        <v>#REF!</v>
      </c>
      <c r="Q835" s="14">
        <f t="shared" si="94"/>
        <v>0</v>
      </c>
      <c r="R835" s="14">
        <f t="shared" si="95"/>
        <v>0</v>
      </c>
      <c r="S835" s="14">
        <f t="shared" si="96"/>
        <v>0</v>
      </c>
      <c r="T835" s="15" t="e">
        <f t="shared" si="97"/>
        <v>#REF!</v>
      </c>
    </row>
    <row r="836" spans="11:20">
      <c r="K836" s="16"/>
      <c r="L836" s="14" t="e">
        <f t="shared" si="91"/>
        <v>#REF!</v>
      </c>
      <c r="M836" s="14"/>
      <c r="N836" s="14" t="e">
        <f t="shared" si="92"/>
        <v>#REF!</v>
      </c>
      <c r="O836" s="14"/>
      <c r="P836" s="14" t="e">
        <f t="shared" si="93"/>
        <v>#REF!</v>
      </c>
      <c r="Q836" s="14">
        <f t="shared" si="94"/>
        <v>0</v>
      </c>
      <c r="R836" s="14">
        <f t="shared" si="95"/>
        <v>0</v>
      </c>
      <c r="S836" s="14">
        <f t="shared" si="96"/>
        <v>0</v>
      </c>
      <c r="T836" s="15" t="e">
        <f t="shared" si="97"/>
        <v>#REF!</v>
      </c>
    </row>
    <row r="837" spans="11:20">
      <c r="K837" s="16"/>
      <c r="L837" s="14" t="e">
        <f t="shared" ref="L837:L842" si="98">K837+K837*$U$1</f>
        <v>#REF!</v>
      </c>
      <c r="M837" s="14"/>
      <c r="N837" s="14" t="e">
        <f t="shared" ref="N837:N842" si="99">M837+M837*$U$1</f>
        <v>#REF!</v>
      </c>
      <c r="O837" s="14"/>
      <c r="P837" s="14" t="e">
        <f t="shared" ref="P837:P842" si="100">O837+O837*$U$1</f>
        <v>#REF!</v>
      </c>
      <c r="Q837" s="14">
        <f t="shared" ref="Q837:Q842" si="101">$F837*K837</f>
        <v>0</v>
      </c>
      <c r="R837" s="14">
        <f t="shared" ref="R837:R842" si="102">$F837*M837</f>
        <v>0</v>
      </c>
      <c r="S837" s="14">
        <f t="shared" ref="S837:S842" si="103">$F837*O837</f>
        <v>0</v>
      </c>
      <c r="T837" s="15" t="e">
        <f t="shared" ref="T837:T842" si="104">(Q837+R837+S837)+(Q837+R837+S837)*$U$1</f>
        <v>#REF!</v>
      </c>
    </row>
    <row r="838" spans="11:20">
      <c r="K838" s="16"/>
      <c r="L838" s="14" t="e">
        <f t="shared" si="98"/>
        <v>#REF!</v>
      </c>
      <c r="M838" s="14"/>
      <c r="N838" s="14" t="e">
        <f t="shared" si="99"/>
        <v>#REF!</v>
      </c>
      <c r="O838" s="14"/>
      <c r="P838" s="14" t="e">
        <f t="shared" si="100"/>
        <v>#REF!</v>
      </c>
      <c r="Q838" s="14">
        <f t="shared" si="101"/>
        <v>0</v>
      </c>
      <c r="R838" s="14">
        <f t="shared" si="102"/>
        <v>0</v>
      </c>
      <c r="S838" s="14">
        <f t="shared" si="103"/>
        <v>0</v>
      </c>
      <c r="T838" s="15" t="e">
        <f t="shared" si="104"/>
        <v>#REF!</v>
      </c>
    </row>
    <row r="839" spans="11:20">
      <c r="K839" s="16"/>
      <c r="L839" s="14" t="e">
        <f t="shared" si="98"/>
        <v>#REF!</v>
      </c>
      <c r="M839" s="14"/>
      <c r="N839" s="14" t="e">
        <f t="shared" si="99"/>
        <v>#REF!</v>
      </c>
      <c r="O839" s="14"/>
      <c r="P839" s="14" t="e">
        <f t="shared" si="100"/>
        <v>#REF!</v>
      </c>
      <c r="Q839" s="14">
        <f t="shared" si="101"/>
        <v>0</v>
      </c>
      <c r="R839" s="14">
        <f t="shared" si="102"/>
        <v>0</v>
      </c>
      <c r="S839" s="14">
        <f t="shared" si="103"/>
        <v>0</v>
      </c>
      <c r="T839" s="15" t="e">
        <f t="shared" si="104"/>
        <v>#REF!</v>
      </c>
    </row>
    <row r="840" spans="11:20">
      <c r="K840" s="16"/>
      <c r="L840" s="14" t="e">
        <f t="shared" si="98"/>
        <v>#REF!</v>
      </c>
      <c r="M840" s="14"/>
      <c r="N840" s="14" t="e">
        <f t="shared" si="99"/>
        <v>#REF!</v>
      </c>
      <c r="O840" s="14"/>
      <c r="P840" s="14" t="e">
        <f t="shared" si="100"/>
        <v>#REF!</v>
      </c>
      <c r="Q840" s="14">
        <f t="shared" si="101"/>
        <v>0</v>
      </c>
      <c r="R840" s="14">
        <f t="shared" si="102"/>
        <v>0</v>
      </c>
      <c r="S840" s="14">
        <f t="shared" si="103"/>
        <v>0</v>
      </c>
      <c r="T840" s="15" t="e">
        <f t="shared" si="104"/>
        <v>#REF!</v>
      </c>
    </row>
    <row r="841" spans="11:20">
      <c r="K841" s="16"/>
      <c r="L841" s="14" t="e">
        <f t="shared" si="98"/>
        <v>#REF!</v>
      </c>
      <c r="M841" s="14"/>
      <c r="N841" s="14" t="e">
        <f t="shared" si="99"/>
        <v>#REF!</v>
      </c>
      <c r="O841" s="14"/>
      <c r="P841" s="14" t="e">
        <f t="shared" si="100"/>
        <v>#REF!</v>
      </c>
      <c r="Q841" s="14">
        <f t="shared" si="101"/>
        <v>0</v>
      </c>
      <c r="R841" s="14">
        <f t="shared" si="102"/>
        <v>0</v>
      </c>
      <c r="S841" s="14">
        <f t="shared" si="103"/>
        <v>0</v>
      </c>
      <c r="T841" s="15" t="e">
        <f t="shared" si="104"/>
        <v>#REF!</v>
      </c>
    </row>
    <row r="842" spans="11:20">
      <c r="K842" s="16"/>
      <c r="L842" s="14" t="e">
        <f t="shared" si="98"/>
        <v>#REF!</v>
      </c>
      <c r="M842" s="14"/>
      <c r="N842" s="14" t="e">
        <f t="shared" si="99"/>
        <v>#REF!</v>
      </c>
      <c r="O842" s="14"/>
      <c r="P842" s="14" t="e">
        <f t="shared" si="100"/>
        <v>#REF!</v>
      </c>
      <c r="Q842" s="14">
        <f t="shared" si="101"/>
        <v>0</v>
      </c>
      <c r="R842" s="14">
        <f t="shared" si="102"/>
        <v>0</v>
      </c>
      <c r="S842" s="14">
        <f t="shared" si="103"/>
        <v>0</v>
      </c>
      <c r="T842" s="15" t="e">
        <f t="shared" si="104"/>
        <v>#REF!</v>
      </c>
    </row>
    <row r="843" spans="11:20">
      <c r="Q843" s="13">
        <f t="shared" ref="Q843:S843" si="105">SUM(Q4:Q842)</f>
        <v>194121.80000000002</v>
      </c>
      <c r="R843" s="13">
        <f t="shared" si="105"/>
        <v>250901</v>
      </c>
      <c r="S843" s="13">
        <f t="shared" si="105"/>
        <v>35610</v>
      </c>
      <c r="T843" s="13" t="e">
        <f>SUM(T4:T842)</f>
        <v>#REF!</v>
      </c>
    </row>
    <row r="844" spans="11:20">
      <c r="T844" s="13" t="e">
        <f>T843-S843-R843-Q843</f>
        <v>#REF!</v>
      </c>
    </row>
  </sheetData>
  <pageMargins left="0.7" right="0.7" top="0.75" bottom="0.75" header="0.3" footer="0.3"/>
  <pageSetup fitToWidth="0" fitToHeight="0" orientation="portrait" errors="blank"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U844"/>
  <sheetViews>
    <sheetView workbookViewId="0">
      <selection sqref="A1:H256"/>
    </sheetView>
  </sheetViews>
  <sheetFormatPr defaultRowHeight="15"/>
  <cols>
    <col min="1" max="1" width="9.140625" customWidth="1"/>
    <col min="2" max="3" width="18.140625" hidden="1" customWidth="1"/>
    <col min="4" max="4" width="36.42578125" customWidth="1"/>
    <col min="5" max="6" width="9.140625" customWidth="1"/>
    <col min="7" max="7" width="14.5703125" style="8" bestFit="1" customWidth="1"/>
    <col min="8" max="8" width="16.5703125" style="8" bestFit="1" customWidth="1"/>
    <col min="11" max="12" width="12.140625" style="13" bestFit="1" customWidth="1"/>
    <col min="13" max="13" width="13.42578125" style="13" bestFit="1" customWidth="1"/>
    <col min="14" max="14" width="13.5703125" style="13" bestFit="1" customWidth="1"/>
    <col min="15" max="16" width="11.42578125" style="13" bestFit="1" customWidth="1"/>
    <col min="17" max="17" width="15.140625" style="13" bestFit="1" customWidth="1"/>
    <col min="18" max="18" width="15.85546875" style="13" bestFit="1" customWidth="1"/>
    <col min="19" max="20" width="18.140625" style="13" bestFit="1" customWidth="1"/>
    <col min="21" max="21" width="16.42578125" style="12" customWidth="1"/>
    <col min="258" max="259" width="18.140625" customWidth="1"/>
    <col min="260" max="260" width="36.42578125" customWidth="1"/>
    <col min="514" max="515" width="18.140625" customWidth="1"/>
    <col min="516" max="516" width="36.42578125" customWidth="1"/>
    <col min="770" max="771" width="18.140625" customWidth="1"/>
    <col min="772" max="772" width="36.42578125" customWidth="1"/>
    <col min="1026" max="1027" width="18.140625" customWidth="1"/>
    <col min="1028" max="1028" width="36.42578125" customWidth="1"/>
    <col min="1282" max="1283" width="18.140625" customWidth="1"/>
    <col min="1284" max="1284" width="36.42578125" customWidth="1"/>
    <col min="1538" max="1539" width="18.140625" customWidth="1"/>
    <col min="1540" max="1540" width="36.42578125" customWidth="1"/>
    <col min="1794" max="1795" width="18.140625" customWidth="1"/>
    <col min="1796" max="1796" width="36.42578125" customWidth="1"/>
    <col min="2050" max="2051" width="18.140625" customWidth="1"/>
    <col min="2052" max="2052" width="36.42578125" customWidth="1"/>
    <col min="2306" max="2307" width="18.140625" customWidth="1"/>
    <col min="2308" max="2308" width="36.42578125" customWidth="1"/>
    <col min="2562" max="2563" width="18.140625" customWidth="1"/>
    <col min="2564" max="2564" width="36.42578125" customWidth="1"/>
    <col min="2818" max="2819" width="18.140625" customWidth="1"/>
    <col min="2820" max="2820" width="36.42578125" customWidth="1"/>
    <col min="3074" max="3075" width="18.140625" customWidth="1"/>
    <col min="3076" max="3076" width="36.42578125" customWidth="1"/>
    <col min="3330" max="3331" width="18.140625" customWidth="1"/>
    <col min="3332" max="3332" width="36.42578125" customWidth="1"/>
    <col min="3586" max="3587" width="18.140625" customWidth="1"/>
    <col min="3588" max="3588" width="36.42578125" customWidth="1"/>
    <col min="3842" max="3843" width="18.140625" customWidth="1"/>
    <col min="3844" max="3844" width="36.42578125" customWidth="1"/>
    <col min="4098" max="4099" width="18.140625" customWidth="1"/>
    <col min="4100" max="4100" width="36.42578125" customWidth="1"/>
    <col min="4354" max="4355" width="18.140625" customWidth="1"/>
    <col min="4356" max="4356" width="36.42578125" customWidth="1"/>
    <col min="4610" max="4611" width="18.140625" customWidth="1"/>
    <col min="4612" max="4612" width="36.42578125" customWidth="1"/>
    <col min="4866" max="4867" width="18.140625" customWidth="1"/>
    <col min="4868" max="4868" width="36.42578125" customWidth="1"/>
    <col min="5122" max="5123" width="18.140625" customWidth="1"/>
    <col min="5124" max="5124" width="36.42578125" customWidth="1"/>
    <col min="5378" max="5379" width="18.140625" customWidth="1"/>
    <col min="5380" max="5380" width="36.42578125" customWidth="1"/>
    <col min="5634" max="5635" width="18.140625" customWidth="1"/>
    <col min="5636" max="5636" width="36.42578125" customWidth="1"/>
    <col min="5890" max="5891" width="18.140625" customWidth="1"/>
    <col min="5892" max="5892" width="36.42578125" customWidth="1"/>
    <col min="6146" max="6147" width="18.140625" customWidth="1"/>
    <col min="6148" max="6148" width="36.42578125" customWidth="1"/>
    <col min="6402" max="6403" width="18.140625" customWidth="1"/>
    <col min="6404" max="6404" width="36.42578125" customWidth="1"/>
    <col min="6658" max="6659" width="18.140625" customWidth="1"/>
    <col min="6660" max="6660" width="36.42578125" customWidth="1"/>
    <col min="6914" max="6915" width="18.140625" customWidth="1"/>
    <col min="6916" max="6916" width="36.42578125" customWidth="1"/>
    <col min="7170" max="7171" width="18.140625" customWidth="1"/>
    <col min="7172" max="7172" width="36.42578125" customWidth="1"/>
    <col min="7426" max="7427" width="18.140625" customWidth="1"/>
    <col min="7428" max="7428" width="36.42578125" customWidth="1"/>
    <col min="7682" max="7683" width="18.140625" customWidth="1"/>
    <col min="7684" max="7684" width="36.42578125" customWidth="1"/>
    <col min="7938" max="7939" width="18.140625" customWidth="1"/>
    <col min="7940" max="7940" width="36.42578125" customWidth="1"/>
    <col min="8194" max="8195" width="18.140625" customWidth="1"/>
    <col min="8196" max="8196" width="36.42578125" customWidth="1"/>
    <col min="8450" max="8451" width="18.140625" customWidth="1"/>
    <col min="8452" max="8452" width="36.42578125" customWidth="1"/>
    <col min="8706" max="8707" width="18.140625" customWidth="1"/>
    <col min="8708" max="8708" width="36.42578125" customWidth="1"/>
    <col min="8962" max="8963" width="18.140625" customWidth="1"/>
    <col min="8964" max="8964" width="36.42578125" customWidth="1"/>
    <col min="9218" max="9219" width="18.140625" customWidth="1"/>
    <col min="9220" max="9220" width="36.42578125" customWidth="1"/>
    <col min="9474" max="9475" width="18.140625" customWidth="1"/>
    <col min="9476" max="9476" width="36.42578125" customWidth="1"/>
    <col min="9730" max="9731" width="18.140625" customWidth="1"/>
    <col min="9732" max="9732" width="36.42578125" customWidth="1"/>
    <col min="9986" max="9987" width="18.140625" customWidth="1"/>
    <col min="9988" max="9988" width="36.42578125" customWidth="1"/>
    <col min="10242" max="10243" width="18.140625" customWidth="1"/>
    <col min="10244" max="10244" width="36.42578125" customWidth="1"/>
    <col min="10498" max="10499" width="18.140625" customWidth="1"/>
    <col min="10500" max="10500" width="36.42578125" customWidth="1"/>
    <col min="10754" max="10755" width="18.140625" customWidth="1"/>
    <col min="10756" max="10756" width="36.42578125" customWidth="1"/>
    <col min="11010" max="11011" width="18.140625" customWidth="1"/>
    <col min="11012" max="11012" width="36.42578125" customWidth="1"/>
    <col min="11266" max="11267" width="18.140625" customWidth="1"/>
    <col min="11268" max="11268" width="36.42578125" customWidth="1"/>
    <col min="11522" max="11523" width="18.140625" customWidth="1"/>
    <col min="11524" max="11524" width="36.42578125" customWidth="1"/>
    <col min="11778" max="11779" width="18.140625" customWidth="1"/>
    <col min="11780" max="11780" width="36.42578125" customWidth="1"/>
    <col min="12034" max="12035" width="18.140625" customWidth="1"/>
    <col min="12036" max="12036" width="36.42578125" customWidth="1"/>
    <col min="12290" max="12291" width="18.140625" customWidth="1"/>
    <col min="12292" max="12292" width="36.42578125" customWidth="1"/>
    <col min="12546" max="12547" width="18.140625" customWidth="1"/>
    <col min="12548" max="12548" width="36.42578125" customWidth="1"/>
    <col min="12802" max="12803" width="18.140625" customWidth="1"/>
    <col min="12804" max="12804" width="36.42578125" customWidth="1"/>
    <col min="13058" max="13059" width="18.140625" customWidth="1"/>
    <col min="13060" max="13060" width="36.42578125" customWidth="1"/>
    <col min="13314" max="13315" width="18.140625" customWidth="1"/>
    <col min="13316" max="13316" width="36.42578125" customWidth="1"/>
    <col min="13570" max="13571" width="18.140625" customWidth="1"/>
    <col min="13572" max="13572" width="36.42578125" customWidth="1"/>
    <col min="13826" max="13827" width="18.140625" customWidth="1"/>
    <col min="13828" max="13828" width="36.42578125" customWidth="1"/>
    <col min="14082" max="14083" width="18.140625" customWidth="1"/>
    <col min="14084" max="14084" width="36.42578125" customWidth="1"/>
    <col min="14338" max="14339" width="18.140625" customWidth="1"/>
    <col min="14340" max="14340" width="36.42578125" customWidth="1"/>
    <col min="14594" max="14595" width="18.140625" customWidth="1"/>
    <col min="14596" max="14596" width="36.42578125" customWidth="1"/>
    <col min="14850" max="14851" width="18.140625" customWidth="1"/>
    <col min="14852" max="14852" width="36.42578125" customWidth="1"/>
    <col min="15106" max="15107" width="18.140625" customWidth="1"/>
    <col min="15108" max="15108" width="36.42578125" customWidth="1"/>
    <col min="15362" max="15363" width="18.140625" customWidth="1"/>
    <col min="15364" max="15364" width="36.42578125" customWidth="1"/>
    <col min="15618" max="15619" width="18.140625" customWidth="1"/>
    <col min="15620" max="15620" width="36.42578125" customWidth="1"/>
    <col min="15874" max="15875" width="18.140625" customWidth="1"/>
    <col min="15876" max="15876" width="36.42578125" customWidth="1"/>
    <col min="16130" max="16131" width="18.140625" customWidth="1"/>
    <col min="16132" max="16132" width="36.42578125" customWidth="1"/>
  </cols>
  <sheetData>
    <row r="1" spans="1:21" ht="28.5">
      <c r="A1" s="1" t="s">
        <v>0</v>
      </c>
      <c r="B1" s="1" t="s">
        <v>1</v>
      </c>
      <c r="C1" s="1" t="s">
        <v>2</v>
      </c>
      <c r="D1" s="1" t="s">
        <v>3</v>
      </c>
      <c r="E1" s="1" t="s">
        <v>4</v>
      </c>
      <c r="F1" s="1" t="s">
        <v>5</v>
      </c>
      <c r="G1" s="33" t="s">
        <v>6</v>
      </c>
      <c r="H1" s="33" t="s">
        <v>7</v>
      </c>
      <c r="K1" s="9"/>
      <c r="L1" s="9" t="s">
        <v>16</v>
      </c>
      <c r="M1" s="9"/>
      <c r="N1" s="9" t="s">
        <v>17</v>
      </c>
      <c r="O1" s="9"/>
      <c r="P1" s="9" t="s">
        <v>19</v>
      </c>
      <c r="Q1" s="9" t="s">
        <v>20</v>
      </c>
      <c r="R1" s="9" t="s">
        <v>21</v>
      </c>
      <c r="S1" s="9" t="s">
        <v>22</v>
      </c>
      <c r="T1" s="10" t="s">
        <v>23</v>
      </c>
      <c r="U1" s="11" t="e">
        <f>#REF!</f>
        <v>#REF!</v>
      </c>
    </row>
    <row r="2" spans="1:21">
      <c r="A2" s="1" t="s">
        <v>8</v>
      </c>
      <c r="B2" s="1" t="s">
        <v>9</v>
      </c>
      <c r="C2" s="1" t="s">
        <v>10</v>
      </c>
      <c r="D2" s="1" t="s">
        <v>11</v>
      </c>
      <c r="E2" s="1" t="s">
        <v>12</v>
      </c>
      <c r="F2" s="1" t="s">
        <v>13</v>
      </c>
      <c r="G2" s="33" t="s">
        <v>14</v>
      </c>
      <c r="H2" s="33" t="s">
        <v>15</v>
      </c>
    </row>
    <row r="3" spans="1:21" ht="28.5">
      <c r="A3" s="2" t="s">
        <v>8</v>
      </c>
      <c r="B3" s="2"/>
      <c r="C3" s="2"/>
      <c r="D3" s="2" t="s">
        <v>2665</v>
      </c>
      <c r="E3" s="2"/>
      <c r="F3" s="2"/>
      <c r="G3" s="34"/>
      <c r="H3" s="34"/>
    </row>
    <row r="4" spans="1:21" ht="16.5">
      <c r="A4" s="3" t="s">
        <v>8</v>
      </c>
      <c r="B4" s="3" t="s">
        <v>2666</v>
      </c>
      <c r="C4" s="3" t="s">
        <v>1791</v>
      </c>
      <c r="D4" s="3" t="s">
        <v>2667</v>
      </c>
      <c r="E4" s="3" t="s">
        <v>46</v>
      </c>
      <c r="F4" s="4">
        <v>54.68</v>
      </c>
      <c r="G4" s="17" t="e">
        <f>L4+N4+P4</f>
        <v>#REF!</v>
      </c>
      <c r="H4" s="17" t="e">
        <f t="shared" ref="H4:H15" si="0">ROUND(F4*G4,2)</f>
        <v>#REF!</v>
      </c>
      <c r="K4" s="16">
        <v>100</v>
      </c>
      <c r="L4" s="14" t="e">
        <f>K4+K4*$U$1</f>
        <v>#REF!</v>
      </c>
      <c r="M4" s="14"/>
      <c r="N4" s="14" t="e">
        <f>M4+M4*$U$1</f>
        <v>#REF!</v>
      </c>
      <c r="O4" s="14"/>
      <c r="P4" s="14" t="e">
        <f>O4+O4*$U$1</f>
        <v>#REF!</v>
      </c>
      <c r="Q4" s="14">
        <f>$F4*K4</f>
        <v>5468</v>
      </c>
      <c r="R4" s="14">
        <f>$F4*M4</f>
        <v>0</v>
      </c>
      <c r="S4" s="14">
        <f>$F4*O4</f>
        <v>0</v>
      </c>
      <c r="T4" s="15" t="e">
        <f>(Q4+R4+S4)+(Q4+R4+S4)*$U$1</f>
        <v>#REF!</v>
      </c>
    </row>
    <row r="5" spans="1:21" ht="33">
      <c r="A5" s="3" t="s">
        <v>9</v>
      </c>
      <c r="B5" s="3" t="s">
        <v>2668</v>
      </c>
      <c r="C5" s="3" t="s">
        <v>1791</v>
      </c>
      <c r="D5" s="3" t="s">
        <v>2669</v>
      </c>
      <c r="E5" s="3" t="s">
        <v>46</v>
      </c>
      <c r="F5" s="4">
        <v>8</v>
      </c>
      <c r="G5" s="17" t="e">
        <f t="shared" ref="G5:G15" si="1">L5+N5+P5</f>
        <v>#REF!</v>
      </c>
      <c r="H5" s="17" t="e">
        <f t="shared" si="0"/>
        <v>#REF!</v>
      </c>
      <c r="K5" s="16"/>
      <c r="L5" s="14" t="e">
        <f t="shared" ref="L5:L68" si="2">K5+K5*$U$1</f>
        <v>#REF!</v>
      </c>
      <c r="M5" s="14"/>
      <c r="N5" s="14" t="e">
        <f t="shared" ref="N5:N68" si="3">M5+M5*$U$1</f>
        <v>#REF!</v>
      </c>
      <c r="O5" s="14">
        <v>500</v>
      </c>
      <c r="P5" s="14" t="e">
        <f t="shared" ref="P5:P68" si="4">O5+O5*$U$1</f>
        <v>#REF!</v>
      </c>
      <c r="Q5" s="14">
        <f t="shared" ref="Q5:Q68" si="5">$F5*K5</f>
        <v>0</v>
      </c>
      <c r="R5" s="14">
        <f t="shared" ref="R5:R68" si="6">$F5*M5</f>
        <v>0</v>
      </c>
      <c r="S5" s="14">
        <f t="shared" ref="S5:S68" si="7">$F5*O5</f>
        <v>4000</v>
      </c>
      <c r="T5" s="15" t="e">
        <f t="shared" ref="T5:T68" si="8">(Q5+R5+S5)+(Q5+R5+S5)*$U$1</f>
        <v>#REF!</v>
      </c>
    </row>
    <row r="6" spans="1:21" ht="49.5">
      <c r="A6" s="3" t="s">
        <v>10</v>
      </c>
      <c r="B6" s="3" t="s">
        <v>2606</v>
      </c>
      <c r="C6" s="3" t="s">
        <v>1791</v>
      </c>
      <c r="D6" s="3" t="s">
        <v>2670</v>
      </c>
      <c r="E6" s="3" t="s">
        <v>24</v>
      </c>
      <c r="F6" s="4">
        <v>1</v>
      </c>
      <c r="G6" s="17" t="e">
        <f t="shared" si="1"/>
        <v>#REF!</v>
      </c>
      <c r="H6" s="17" t="e">
        <f t="shared" si="0"/>
        <v>#REF!</v>
      </c>
      <c r="K6" s="16"/>
      <c r="L6" s="14" t="e">
        <f t="shared" si="2"/>
        <v>#REF!</v>
      </c>
      <c r="M6" s="14">
        <f>650000-375000</f>
        <v>275000</v>
      </c>
      <c r="N6" s="14" t="e">
        <f t="shared" si="3"/>
        <v>#REF!</v>
      </c>
      <c r="O6" s="14"/>
      <c r="P6" s="14" t="e">
        <f t="shared" si="4"/>
        <v>#REF!</v>
      </c>
      <c r="Q6" s="14">
        <f t="shared" si="5"/>
        <v>0</v>
      </c>
      <c r="R6" s="14">
        <f t="shared" si="6"/>
        <v>275000</v>
      </c>
      <c r="S6" s="14">
        <f t="shared" si="7"/>
        <v>0</v>
      </c>
      <c r="T6" s="15" t="e">
        <f t="shared" si="8"/>
        <v>#REF!</v>
      </c>
    </row>
    <row r="7" spans="1:21" ht="33">
      <c r="A7" s="3" t="s">
        <v>11</v>
      </c>
      <c r="B7" s="3" t="s">
        <v>2671</v>
      </c>
      <c r="C7" s="3" t="s">
        <v>1791</v>
      </c>
      <c r="D7" s="3" t="s">
        <v>2672</v>
      </c>
      <c r="E7" s="3" t="s">
        <v>27</v>
      </c>
      <c r="F7" s="4">
        <v>2</v>
      </c>
      <c r="G7" s="17" t="e">
        <f t="shared" si="1"/>
        <v>#REF!</v>
      </c>
      <c r="H7" s="17" t="e">
        <f t="shared" si="0"/>
        <v>#REF!</v>
      </c>
      <c r="K7" s="16"/>
      <c r="L7" s="14" t="e">
        <f t="shared" si="2"/>
        <v>#REF!</v>
      </c>
      <c r="M7" s="14">
        <f>1500*125</f>
        <v>187500</v>
      </c>
      <c r="N7" s="14" t="e">
        <f t="shared" si="3"/>
        <v>#REF!</v>
      </c>
      <c r="O7" s="14"/>
      <c r="P7" s="14" t="e">
        <f t="shared" si="4"/>
        <v>#REF!</v>
      </c>
      <c r="Q7" s="14">
        <f t="shared" si="5"/>
        <v>0</v>
      </c>
      <c r="R7" s="14">
        <f t="shared" si="6"/>
        <v>375000</v>
      </c>
      <c r="S7" s="14">
        <f t="shared" si="7"/>
        <v>0</v>
      </c>
      <c r="T7" s="15" t="e">
        <f t="shared" si="8"/>
        <v>#REF!</v>
      </c>
    </row>
    <row r="8" spans="1:21" ht="33">
      <c r="A8" s="3" t="s">
        <v>12</v>
      </c>
      <c r="B8" s="3" t="s">
        <v>2673</v>
      </c>
      <c r="C8" s="3" t="s">
        <v>1791</v>
      </c>
      <c r="D8" s="3" t="s">
        <v>2674</v>
      </c>
      <c r="E8" s="3" t="s">
        <v>27</v>
      </c>
      <c r="F8" s="4">
        <v>6</v>
      </c>
      <c r="G8" s="17" t="e">
        <f t="shared" si="1"/>
        <v>#REF!</v>
      </c>
      <c r="H8" s="17" t="e">
        <f t="shared" si="0"/>
        <v>#REF!</v>
      </c>
      <c r="K8" s="16">
        <v>120</v>
      </c>
      <c r="L8" s="14" t="e">
        <f t="shared" si="2"/>
        <v>#REF!</v>
      </c>
      <c r="M8" s="14">
        <v>150</v>
      </c>
      <c r="N8" s="14" t="e">
        <f t="shared" si="3"/>
        <v>#REF!</v>
      </c>
      <c r="O8" s="14"/>
      <c r="P8" s="14" t="e">
        <f t="shared" si="4"/>
        <v>#REF!</v>
      </c>
      <c r="Q8" s="14">
        <f t="shared" si="5"/>
        <v>720</v>
      </c>
      <c r="R8" s="14">
        <f t="shared" si="6"/>
        <v>900</v>
      </c>
      <c r="S8" s="14">
        <f t="shared" si="7"/>
        <v>0</v>
      </c>
      <c r="T8" s="15" t="e">
        <f t="shared" si="8"/>
        <v>#REF!</v>
      </c>
    </row>
    <row r="9" spans="1:21" ht="33">
      <c r="A9" s="3" t="s">
        <v>13</v>
      </c>
      <c r="B9" s="3" t="s">
        <v>2675</v>
      </c>
      <c r="C9" s="3" t="s">
        <v>1791</v>
      </c>
      <c r="D9" s="3" t="s">
        <v>2676</v>
      </c>
      <c r="E9" s="3" t="s">
        <v>25</v>
      </c>
      <c r="F9" s="4">
        <v>35</v>
      </c>
      <c r="G9" s="17" t="e">
        <f t="shared" si="1"/>
        <v>#REF!</v>
      </c>
      <c r="H9" s="17" t="e">
        <f t="shared" si="0"/>
        <v>#REF!</v>
      </c>
      <c r="K9" s="16">
        <v>10</v>
      </c>
      <c r="L9" s="14" t="e">
        <f t="shared" si="2"/>
        <v>#REF!</v>
      </c>
      <c r="M9" s="14"/>
      <c r="N9" s="14" t="e">
        <f t="shared" si="3"/>
        <v>#REF!</v>
      </c>
      <c r="O9" s="14"/>
      <c r="P9" s="14" t="e">
        <f t="shared" si="4"/>
        <v>#REF!</v>
      </c>
      <c r="Q9" s="14">
        <f t="shared" si="5"/>
        <v>350</v>
      </c>
      <c r="R9" s="14">
        <f t="shared" si="6"/>
        <v>0</v>
      </c>
      <c r="S9" s="14">
        <f t="shared" si="7"/>
        <v>0</v>
      </c>
      <c r="T9" s="15" t="e">
        <f t="shared" si="8"/>
        <v>#REF!</v>
      </c>
    </row>
    <row r="10" spans="1:21" ht="33">
      <c r="A10" s="3" t="s">
        <v>14</v>
      </c>
      <c r="B10" s="3" t="s">
        <v>1635</v>
      </c>
      <c r="C10" s="3" t="s">
        <v>1791</v>
      </c>
      <c r="D10" s="3" t="s">
        <v>2677</v>
      </c>
      <c r="E10" s="3" t="s">
        <v>27</v>
      </c>
      <c r="F10" s="4">
        <v>4</v>
      </c>
      <c r="G10" s="17" t="e">
        <f t="shared" si="1"/>
        <v>#REF!</v>
      </c>
      <c r="H10" s="17" t="e">
        <f t="shared" si="0"/>
        <v>#REF!</v>
      </c>
      <c r="K10" s="16">
        <v>100</v>
      </c>
      <c r="L10" s="14" t="e">
        <f t="shared" si="2"/>
        <v>#REF!</v>
      </c>
      <c r="M10" s="14"/>
      <c r="N10" s="14" t="e">
        <f t="shared" si="3"/>
        <v>#REF!</v>
      </c>
      <c r="O10" s="14"/>
      <c r="P10" s="14" t="e">
        <f t="shared" si="4"/>
        <v>#REF!</v>
      </c>
      <c r="Q10" s="14">
        <f t="shared" si="5"/>
        <v>400</v>
      </c>
      <c r="R10" s="14">
        <f t="shared" si="6"/>
        <v>0</v>
      </c>
      <c r="S10" s="14">
        <f t="shared" si="7"/>
        <v>0</v>
      </c>
      <c r="T10" s="15" t="e">
        <f t="shared" si="8"/>
        <v>#REF!</v>
      </c>
    </row>
    <row r="11" spans="1:21" ht="49.5">
      <c r="A11" s="3" t="s">
        <v>15</v>
      </c>
      <c r="B11" s="3" t="s">
        <v>2606</v>
      </c>
      <c r="C11" s="3" t="s">
        <v>1791</v>
      </c>
      <c r="D11" s="3" t="s">
        <v>2678</v>
      </c>
      <c r="E11" s="3" t="s">
        <v>24</v>
      </c>
      <c r="F11" s="4">
        <v>1</v>
      </c>
      <c r="G11" s="17" t="e">
        <f t="shared" si="1"/>
        <v>#REF!</v>
      </c>
      <c r="H11" s="17" t="e">
        <f t="shared" si="0"/>
        <v>#REF!</v>
      </c>
      <c r="K11" s="16">
        <v>30</v>
      </c>
      <c r="L11" s="14" t="e">
        <f t="shared" si="2"/>
        <v>#REF!</v>
      </c>
      <c r="M11" s="14"/>
      <c r="N11" s="14" t="e">
        <f t="shared" si="3"/>
        <v>#REF!</v>
      </c>
      <c r="O11" s="14"/>
      <c r="P11" s="14" t="e">
        <f t="shared" si="4"/>
        <v>#REF!</v>
      </c>
      <c r="Q11" s="14">
        <f t="shared" si="5"/>
        <v>30</v>
      </c>
      <c r="R11" s="14">
        <f t="shared" si="6"/>
        <v>0</v>
      </c>
      <c r="S11" s="14">
        <f t="shared" si="7"/>
        <v>0</v>
      </c>
      <c r="T11" s="15" t="e">
        <f t="shared" si="8"/>
        <v>#REF!</v>
      </c>
    </row>
    <row r="12" spans="1:21" ht="33">
      <c r="A12" s="3" t="s">
        <v>406</v>
      </c>
      <c r="B12" s="3" t="s">
        <v>2679</v>
      </c>
      <c r="C12" s="3" t="s">
        <v>1791</v>
      </c>
      <c r="D12" s="3" t="s">
        <v>2680</v>
      </c>
      <c r="E12" s="3" t="s">
        <v>30</v>
      </c>
      <c r="F12" s="4">
        <v>2</v>
      </c>
      <c r="G12" s="17" t="e">
        <f t="shared" si="1"/>
        <v>#REF!</v>
      </c>
      <c r="H12" s="17" t="e">
        <f t="shared" si="0"/>
        <v>#REF!</v>
      </c>
      <c r="K12" s="16"/>
      <c r="L12" s="14" t="e">
        <f t="shared" si="2"/>
        <v>#REF!</v>
      </c>
      <c r="M12" s="14"/>
      <c r="N12" s="14" t="e">
        <f t="shared" si="3"/>
        <v>#REF!</v>
      </c>
      <c r="O12" s="14">
        <v>150</v>
      </c>
      <c r="P12" s="14" t="e">
        <f t="shared" si="4"/>
        <v>#REF!</v>
      </c>
      <c r="Q12" s="14">
        <f t="shared" si="5"/>
        <v>0</v>
      </c>
      <c r="R12" s="14">
        <f t="shared" si="6"/>
        <v>0</v>
      </c>
      <c r="S12" s="14">
        <f t="shared" si="7"/>
        <v>300</v>
      </c>
      <c r="T12" s="15" t="e">
        <f t="shared" si="8"/>
        <v>#REF!</v>
      </c>
    </row>
    <row r="13" spans="1:21" ht="33">
      <c r="A13" s="3" t="s">
        <v>422</v>
      </c>
      <c r="B13" s="3" t="s">
        <v>2681</v>
      </c>
      <c r="C13" s="3" t="s">
        <v>1791</v>
      </c>
      <c r="D13" s="3" t="s">
        <v>2682</v>
      </c>
      <c r="E13" s="3" t="s">
        <v>30</v>
      </c>
      <c r="F13" s="4">
        <v>1</v>
      </c>
      <c r="G13" s="17" t="e">
        <f t="shared" si="1"/>
        <v>#REF!</v>
      </c>
      <c r="H13" s="17" t="e">
        <f t="shared" si="0"/>
        <v>#REF!</v>
      </c>
      <c r="K13" s="16"/>
      <c r="L13" s="14" t="e">
        <f t="shared" si="2"/>
        <v>#REF!</v>
      </c>
      <c r="M13" s="14"/>
      <c r="N13" s="14" t="e">
        <f t="shared" si="3"/>
        <v>#REF!</v>
      </c>
      <c r="O13" s="14">
        <v>150</v>
      </c>
      <c r="P13" s="14" t="e">
        <f t="shared" si="4"/>
        <v>#REF!</v>
      </c>
      <c r="Q13" s="14">
        <f t="shared" si="5"/>
        <v>0</v>
      </c>
      <c r="R13" s="14">
        <f t="shared" si="6"/>
        <v>0</v>
      </c>
      <c r="S13" s="14">
        <f t="shared" si="7"/>
        <v>150</v>
      </c>
      <c r="T13" s="15" t="e">
        <f t="shared" si="8"/>
        <v>#REF!</v>
      </c>
    </row>
    <row r="14" spans="1:21" ht="33">
      <c r="A14" s="3" t="s">
        <v>494</v>
      </c>
      <c r="B14" s="3" t="s">
        <v>2683</v>
      </c>
      <c r="C14" s="3" t="s">
        <v>1791</v>
      </c>
      <c r="D14" s="3" t="s">
        <v>2684</v>
      </c>
      <c r="E14" s="3" t="s">
        <v>30</v>
      </c>
      <c r="F14" s="4">
        <v>2</v>
      </c>
      <c r="G14" s="17" t="e">
        <f t="shared" si="1"/>
        <v>#REF!</v>
      </c>
      <c r="H14" s="17" t="e">
        <f t="shared" si="0"/>
        <v>#REF!</v>
      </c>
      <c r="K14" s="16"/>
      <c r="L14" s="14" t="e">
        <f t="shared" si="2"/>
        <v>#REF!</v>
      </c>
      <c r="M14" s="14"/>
      <c r="N14" s="14" t="e">
        <f t="shared" si="3"/>
        <v>#REF!</v>
      </c>
      <c r="O14" s="14">
        <v>150</v>
      </c>
      <c r="P14" s="14" t="e">
        <f t="shared" si="4"/>
        <v>#REF!</v>
      </c>
      <c r="Q14" s="14">
        <f t="shared" si="5"/>
        <v>0</v>
      </c>
      <c r="R14" s="14">
        <f t="shared" si="6"/>
        <v>0</v>
      </c>
      <c r="S14" s="14">
        <f t="shared" si="7"/>
        <v>300</v>
      </c>
      <c r="T14" s="15" t="e">
        <f t="shared" si="8"/>
        <v>#REF!</v>
      </c>
      <c r="U14"/>
    </row>
    <row r="15" spans="1:21" ht="33">
      <c r="A15" s="3" t="s">
        <v>496</v>
      </c>
      <c r="B15" s="3" t="s">
        <v>1645</v>
      </c>
      <c r="C15" s="3" t="s">
        <v>1791</v>
      </c>
      <c r="D15" s="3" t="s">
        <v>1646</v>
      </c>
      <c r="E15" s="3" t="s">
        <v>27</v>
      </c>
      <c r="F15" s="4">
        <v>4</v>
      </c>
      <c r="G15" s="17" t="e">
        <f t="shared" si="1"/>
        <v>#REF!</v>
      </c>
      <c r="H15" s="17" t="e">
        <f t="shared" si="0"/>
        <v>#REF!</v>
      </c>
      <c r="K15" s="16"/>
      <c r="L15" s="14" t="e">
        <f t="shared" si="2"/>
        <v>#REF!</v>
      </c>
      <c r="M15" s="14"/>
      <c r="N15" s="14" t="e">
        <f t="shared" si="3"/>
        <v>#REF!</v>
      </c>
      <c r="O15" s="14">
        <v>150</v>
      </c>
      <c r="P15" s="14" t="e">
        <f t="shared" si="4"/>
        <v>#REF!</v>
      </c>
      <c r="Q15" s="14">
        <f t="shared" si="5"/>
        <v>0</v>
      </c>
      <c r="R15" s="14">
        <f t="shared" si="6"/>
        <v>0</v>
      </c>
      <c r="S15" s="14">
        <f t="shared" si="7"/>
        <v>600</v>
      </c>
      <c r="T15" s="15" t="e">
        <f t="shared" si="8"/>
        <v>#REF!</v>
      </c>
      <c r="U15"/>
    </row>
    <row r="16" spans="1:21" ht="28.5">
      <c r="A16" s="6"/>
      <c r="B16" s="6"/>
      <c r="C16" s="6"/>
      <c r="D16" s="6" t="s">
        <v>2685</v>
      </c>
      <c r="E16" s="6"/>
      <c r="F16" s="6"/>
      <c r="G16" s="35"/>
      <c r="H16" s="35" t="e">
        <f>SUM(H4:H15)</f>
        <v>#REF!</v>
      </c>
      <c r="K16" s="16"/>
      <c r="L16" s="14" t="e">
        <f t="shared" si="2"/>
        <v>#REF!</v>
      </c>
      <c r="M16" s="14"/>
      <c r="N16" s="14" t="e">
        <f t="shared" si="3"/>
        <v>#REF!</v>
      </c>
      <c r="O16" s="14"/>
      <c r="P16" s="14" t="e">
        <f t="shared" si="4"/>
        <v>#REF!</v>
      </c>
      <c r="Q16" s="14">
        <f t="shared" si="5"/>
        <v>0</v>
      </c>
      <c r="R16" s="14">
        <f t="shared" si="6"/>
        <v>0</v>
      </c>
      <c r="S16" s="14">
        <f t="shared" si="7"/>
        <v>0</v>
      </c>
      <c r="T16" s="15" t="e">
        <f t="shared" si="8"/>
        <v>#REF!</v>
      </c>
      <c r="U16"/>
    </row>
    <row r="17" spans="1:21">
      <c r="A17" s="6"/>
      <c r="B17" s="6"/>
      <c r="C17" s="6"/>
      <c r="D17" s="6" t="s">
        <v>1321</v>
      </c>
      <c r="E17" s="6"/>
      <c r="F17" s="6"/>
      <c r="G17" s="35"/>
      <c r="H17" s="35" t="e">
        <f>H16</f>
        <v>#REF!</v>
      </c>
      <c r="K17" s="16"/>
      <c r="L17" s="14" t="e">
        <f t="shared" si="2"/>
        <v>#REF!</v>
      </c>
      <c r="M17" s="14"/>
      <c r="N17" s="14" t="e">
        <f t="shared" si="3"/>
        <v>#REF!</v>
      </c>
      <c r="O17" s="14"/>
      <c r="P17" s="14" t="e">
        <f t="shared" si="4"/>
        <v>#REF!</v>
      </c>
      <c r="Q17" s="14">
        <f t="shared" si="5"/>
        <v>0</v>
      </c>
      <c r="R17" s="14">
        <f t="shared" si="6"/>
        <v>0</v>
      </c>
      <c r="S17" s="14">
        <f t="shared" si="7"/>
        <v>0</v>
      </c>
      <c r="T17" s="15" t="e">
        <f t="shared" si="8"/>
        <v>#REF!</v>
      </c>
      <c r="U17"/>
    </row>
    <row r="18" spans="1:21">
      <c r="K18" s="16"/>
      <c r="L18" s="14" t="e">
        <f t="shared" si="2"/>
        <v>#REF!</v>
      </c>
      <c r="M18" s="14"/>
      <c r="N18" s="14" t="e">
        <f t="shared" si="3"/>
        <v>#REF!</v>
      </c>
      <c r="O18" s="14"/>
      <c r="P18" s="14" t="e">
        <f t="shared" si="4"/>
        <v>#REF!</v>
      </c>
      <c r="Q18" s="14">
        <f t="shared" si="5"/>
        <v>0</v>
      </c>
      <c r="R18" s="14">
        <f t="shared" si="6"/>
        <v>0</v>
      </c>
      <c r="S18" s="14">
        <f t="shared" si="7"/>
        <v>0</v>
      </c>
      <c r="T18" s="15" t="e">
        <f t="shared" si="8"/>
        <v>#REF!</v>
      </c>
      <c r="U18"/>
    </row>
    <row r="19" spans="1:21">
      <c r="K19" s="16"/>
      <c r="L19" s="14" t="e">
        <f t="shared" si="2"/>
        <v>#REF!</v>
      </c>
      <c r="M19" s="14"/>
      <c r="N19" s="14" t="e">
        <f t="shared" si="3"/>
        <v>#REF!</v>
      </c>
      <c r="O19" s="14"/>
      <c r="P19" s="14" t="e">
        <f t="shared" si="4"/>
        <v>#REF!</v>
      </c>
      <c r="Q19" s="14">
        <f t="shared" si="5"/>
        <v>0</v>
      </c>
      <c r="R19" s="14">
        <f t="shared" si="6"/>
        <v>0</v>
      </c>
      <c r="S19" s="14">
        <f t="shared" si="7"/>
        <v>0</v>
      </c>
      <c r="T19" s="15" t="e">
        <f t="shared" si="8"/>
        <v>#REF!</v>
      </c>
      <c r="U19"/>
    </row>
    <row r="20" spans="1:21">
      <c r="K20" s="16"/>
      <c r="L20" s="14" t="e">
        <f t="shared" si="2"/>
        <v>#REF!</v>
      </c>
      <c r="M20" s="14"/>
      <c r="N20" s="14" t="e">
        <f t="shared" si="3"/>
        <v>#REF!</v>
      </c>
      <c r="O20" s="14"/>
      <c r="P20" s="14" t="e">
        <f t="shared" si="4"/>
        <v>#REF!</v>
      </c>
      <c r="Q20" s="14">
        <f t="shared" si="5"/>
        <v>0</v>
      </c>
      <c r="R20" s="14">
        <f t="shared" si="6"/>
        <v>0</v>
      </c>
      <c r="S20" s="14">
        <f t="shared" si="7"/>
        <v>0</v>
      </c>
      <c r="T20" s="15" t="e">
        <f t="shared" si="8"/>
        <v>#REF!</v>
      </c>
      <c r="U20"/>
    </row>
    <row r="21" spans="1:21">
      <c r="K21" s="16"/>
      <c r="L21" s="14" t="e">
        <f t="shared" si="2"/>
        <v>#REF!</v>
      </c>
      <c r="M21" s="14"/>
      <c r="N21" s="14" t="e">
        <f t="shared" si="3"/>
        <v>#REF!</v>
      </c>
      <c r="O21" s="14"/>
      <c r="P21" s="14" t="e">
        <f t="shared" si="4"/>
        <v>#REF!</v>
      </c>
      <c r="Q21" s="14">
        <f t="shared" si="5"/>
        <v>0</v>
      </c>
      <c r="R21" s="14">
        <f t="shared" si="6"/>
        <v>0</v>
      </c>
      <c r="S21" s="14">
        <f t="shared" si="7"/>
        <v>0</v>
      </c>
      <c r="T21" s="15" t="e">
        <f t="shared" si="8"/>
        <v>#REF!</v>
      </c>
      <c r="U21"/>
    </row>
    <row r="22" spans="1:21">
      <c r="K22" s="16"/>
      <c r="L22" s="14" t="e">
        <f t="shared" si="2"/>
        <v>#REF!</v>
      </c>
      <c r="M22" s="14"/>
      <c r="N22" s="14" t="e">
        <f t="shared" si="3"/>
        <v>#REF!</v>
      </c>
      <c r="O22" s="14"/>
      <c r="P22" s="14" t="e">
        <f t="shared" si="4"/>
        <v>#REF!</v>
      </c>
      <c r="Q22" s="14">
        <f t="shared" si="5"/>
        <v>0</v>
      </c>
      <c r="R22" s="14">
        <f t="shared" si="6"/>
        <v>0</v>
      </c>
      <c r="S22" s="14">
        <f t="shared" si="7"/>
        <v>0</v>
      </c>
      <c r="T22" s="15" t="e">
        <f t="shared" si="8"/>
        <v>#REF!</v>
      </c>
      <c r="U22"/>
    </row>
    <row r="23" spans="1:21">
      <c r="K23" s="16"/>
      <c r="L23" s="14" t="e">
        <f t="shared" si="2"/>
        <v>#REF!</v>
      </c>
      <c r="M23" s="14"/>
      <c r="N23" s="14" t="e">
        <f t="shared" si="3"/>
        <v>#REF!</v>
      </c>
      <c r="O23" s="14"/>
      <c r="P23" s="14" t="e">
        <f t="shared" si="4"/>
        <v>#REF!</v>
      </c>
      <c r="Q23" s="14">
        <f t="shared" si="5"/>
        <v>0</v>
      </c>
      <c r="R23" s="14">
        <f t="shared" si="6"/>
        <v>0</v>
      </c>
      <c r="S23" s="14">
        <f t="shared" si="7"/>
        <v>0</v>
      </c>
      <c r="T23" s="15" t="e">
        <f t="shared" si="8"/>
        <v>#REF!</v>
      </c>
      <c r="U23"/>
    </row>
    <row r="24" spans="1:21">
      <c r="K24" s="16"/>
      <c r="L24" s="14" t="e">
        <f t="shared" si="2"/>
        <v>#REF!</v>
      </c>
      <c r="M24" s="14"/>
      <c r="N24" s="14" t="e">
        <f t="shared" si="3"/>
        <v>#REF!</v>
      </c>
      <c r="O24" s="14"/>
      <c r="P24" s="14" t="e">
        <f t="shared" si="4"/>
        <v>#REF!</v>
      </c>
      <c r="Q24" s="14">
        <f t="shared" si="5"/>
        <v>0</v>
      </c>
      <c r="R24" s="14">
        <f t="shared" si="6"/>
        <v>0</v>
      </c>
      <c r="S24" s="14">
        <f t="shared" si="7"/>
        <v>0</v>
      </c>
      <c r="T24" s="15" t="e">
        <f t="shared" si="8"/>
        <v>#REF!</v>
      </c>
      <c r="U24"/>
    </row>
    <row r="25" spans="1:21">
      <c r="K25" s="16"/>
      <c r="L25" s="14" t="e">
        <f t="shared" si="2"/>
        <v>#REF!</v>
      </c>
      <c r="M25" s="14"/>
      <c r="N25" s="14" t="e">
        <f t="shared" si="3"/>
        <v>#REF!</v>
      </c>
      <c r="O25" s="14"/>
      <c r="P25" s="14" t="e">
        <f t="shared" si="4"/>
        <v>#REF!</v>
      </c>
      <c r="Q25" s="14">
        <f t="shared" si="5"/>
        <v>0</v>
      </c>
      <c r="R25" s="14">
        <f t="shared" si="6"/>
        <v>0</v>
      </c>
      <c r="S25" s="14">
        <f t="shared" si="7"/>
        <v>0</v>
      </c>
      <c r="T25" s="15" t="e">
        <f t="shared" si="8"/>
        <v>#REF!</v>
      </c>
      <c r="U25"/>
    </row>
    <row r="26" spans="1:21">
      <c r="K26" s="16"/>
      <c r="L26" s="14" t="e">
        <f t="shared" si="2"/>
        <v>#REF!</v>
      </c>
      <c r="M26" s="14"/>
      <c r="N26" s="14" t="e">
        <f t="shared" si="3"/>
        <v>#REF!</v>
      </c>
      <c r="O26" s="14"/>
      <c r="P26" s="14" t="e">
        <f t="shared" si="4"/>
        <v>#REF!</v>
      </c>
      <c r="Q26" s="14">
        <f t="shared" si="5"/>
        <v>0</v>
      </c>
      <c r="R26" s="14">
        <f t="shared" si="6"/>
        <v>0</v>
      </c>
      <c r="S26" s="14">
        <f t="shared" si="7"/>
        <v>0</v>
      </c>
      <c r="T26" s="15" t="e">
        <f t="shared" si="8"/>
        <v>#REF!</v>
      </c>
      <c r="U26"/>
    </row>
    <row r="27" spans="1:21">
      <c r="K27" s="16"/>
      <c r="L27" s="14" t="e">
        <f t="shared" si="2"/>
        <v>#REF!</v>
      </c>
      <c r="M27" s="14"/>
      <c r="N27" s="14" t="e">
        <f t="shared" si="3"/>
        <v>#REF!</v>
      </c>
      <c r="O27" s="14"/>
      <c r="P27" s="14" t="e">
        <f t="shared" si="4"/>
        <v>#REF!</v>
      </c>
      <c r="Q27" s="14">
        <f t="shared" si="5"/>
        <v>0</v>
      </c>
      <c r="R27" s="14">
        <f t="shared" si="6"/>
        <v>0</v>
      </c>
      <c r="S27" s="14">
        <f t="shared" si="7"/>
        <v>0</v>
      </c>
      <c r="T27" s="15" t="e">
        <f t="shared" si="8"/>
        <v>#REF!</v>
      </c>
      <c r="U27"/>
    </row>
    <row r="28" spans="1:21">
      <c r="K28" s="16"/>
      <c r="L28" s="14" t="e">
        <f t="shared" si="2"/>
        <v>#REF!</v>
      </c>
      <c r="M28" s="14"/>
      <c r="N28" s="14" t="e">
        <f t="shared" si="3"/>
        <v>#REF!</v>
      </c>
      <c r="O28" s="14"/>
      <c r="P28" s="14" t="e">
        <f t="shared" si="4"/>
        <v>#REF!</v>
      </c>
      <c r="Q28" s="14">
        <f t="shared" si="5"/>
        <v>0</v>
      </c>
      <c r="R28" s="14">
        <f t="shared" si="6"/>
        <v>0</v>
      </c>
      <c r="S28" s="14">
        <f t="shared" si="7"/>
        <v>0</v>
      </c>
      <c r="T28" s="15" t="e">
        <f t="shared" si="8"/>
        <v>#REF!</v>
      </c>
      <c r="U28"/>
    </row>
    <row r="29" spans="1:21">
      <c r="K29" s="16"/>
      <c r="L29" s="14" t="e">
        <f t="shared" si="2"/>
        <v>#REF!</v>
      </c>
      <c r="M29" s="14"/>
      <c r="N29" s="14" t="e">
        <f t="shared" si="3"/>
        <v>#REF!</v>
      </c>
      <c r="O29" s="14"/>
      <c r="P29" s="14" t="e">
        <f t="shared" si="4"/>
        <v>#REF!</v>
      </c>
      <c r="Q29" s="14">
        <f t="shared" si="5"/>
        <v>0</v>
      </c>
      <c r="R29" s="14">
        <f t="shared" si="6"/>
        <v>0</v>
      </c>
      <c r="S29" s="14">
        <f t="shared" si="7"/>
        <v>0</v>
      </c>
      <c r="T29" s="15" t="e">
        <f t="shared" si="8"/>
        <v>#REF!</v>
      </c>
      <c r="U29"/>
    </row>
    <row r="30" spans="1:21">
      <c r="K30" s="16"/>
      <c r="L30" s="14" t="e">
        <f t="shared" si="2"/>
        <v>#REF!</v>
      </c>
      <c r="M30" s="14"/>
      <c r="N30" s="14" t="e">
        <f t="shared" si="3"/>
        <v>#REF!</v>
      </c>
      <c r="O30" s="14"/>
      <c r="P30" s="14" t="e">
        <f t="shared" si="4"/>
        <v>#REF!</v>
      </c>
      <c r="Q30" s="14">
        <f t="shared" si="5"/>
        <v>0</v>
      </c>
      <c r="R30" s="14">
        <f t="shared" si="6"/>
        <v>0</v>
      </c>
      <c r="S30" s="14">
        <f t="shared" si="7"/>
        <v>0</v>
      </c>
      <c r="T30" s="15" t="e">
        <f t="shared" si="8"/>
        <v>#REF!</v>
      </c>
      <c r="U30"/>
    </row>
    <row r="31" spans="1:21">
      <c r="K31" s="16"/>
      <c r="L31" s="14" t="e">
        <f t="shared" si="2"/>
        <v>#REF!</v>
      </c>
      <c r="M31" s="14"/>
      <c r="N31" s="14" t="e">
        <f t="shared" si="3"/>
        <v>#REF!</v>
      </c>
      <c r="O31" s="14"/>
      <c r="P31" s="14" t="e">
        <f t="shared" si="4"/>
        <v>#REF!</v>
      </c>
      <c r="Q31" s="14">
        <f t="shared" si="5"/>
        <v>0</v>
      </c>
      <c r="R31" s="14">
        <f t="shared" si="6"/>
        <v>0</v>
      </c>
      <c r="S31" s="14">
        <f t="shared" si="7"/>
        <v>0</v>
      </c>
      <c r="T31" s="15" t="e">
        <f t="shared" si="8"/>
        <v>#REF!</v>
      </c>
      <c r="U31"/>
    </row>
    <row r="32" spans="1:21">
      <c r="K32" s="16"/>
      <c r="L32" s="14" t="e">
        <f t="shared" si="2"/>
        <v>#REF!</v>
      </c>
      <c r="M32" s="14"/>
      <c r="N32" s="14" t="e">
        <f t="shared" si="3"/>
        <v>#REF!</v>
      </c>
      <c r="O32" s="14"/>
      <c r="P32" s="14" t="e">
        <f t="shared" si="4"/>
        <v>#REF!</v>
      </c>
      <c r="Q32" s="14">
        <f t="shared" si="5"/>
        <v>0</v>
      </c>
      <c r="R32" s="14">
        <f t="shared" si="6"/>
        <v>0</v>
      </c>
      <c r="S32" s="14">
        <f t="shared" si="7"/>
        <v>0</v>
      </c>
      <c r="T32" s="15" t="e">
        <f t="shared" si="8"/>
        <v>#REF!</v>
      </c>
      <c r="U32"/>
    </row>
    <row r="33" spans="11:21">
      <c r="K33" s="16"/>
      <c r="L33" s="14" t="e">
        <f t="shared" si="2"/>
        <v>#REF!</v>
      </c>
      <c r="M33" s="14"/>
      <c r="N33" s="14" t="e">
        <f t="shared" si="3"/>
        <v>#REF!</v>
      </c>
      <c r="O33" s="14"/>
      <c r="P33" s="14" t="e">
        <f t="shared" si="4"/>
        <v>#REF!</v>
      </c>
      <c r="Q33" s="14">
        <f t="shared" si="5"/>
        <v>0</v>
      </c>
      <c r="R33" s="14">
        <f t="shared" si="6"/>
        <v>0</v>
      </c>
      <c r="S33" s="14">
        <f t="shared" si="7"/>
        <v>0</v>
      </c>
      <c r="T33" s="15" t="e">
        <f t="shared" si="8"/>
        <v>#REF!</v>
      </c>
      <c r="U33"/>
    </row>
    <row r="34" spans="11:21">
      <c r="K34" s="16"/>
      <c r="L34" s="14" t="e">
        <f t="shared" si="2"/>
        <v>#REF!</v>
      </c>
      <c r="M34" s="14"/>
      <c r="N34" s="14" t="e">
        <f t="shared" si="3"/>
        <v>#REF!</v>
      </c>
      <c r="O34" s="14"/>
      <c r="P34" s="14" t="e">
        <f t="shared" si="4"/>
        <v>#REF!</v>
      </c>
      <c r="Q34" s="14">
        <f t="shared" si="5"/>
        <v>0</v>
      </c>
      <c r="R34" s="14">
        <f t="shared" si="6"/>
        <v>0</v>
      </c>
      <c r="S34" s="14">
        <f t="shared" si="7"/>
        <v>0</v>
      </c>
      <c r="T34" s="15" t="e">
        <f t="shared" si="8"/>
        <v>#REF!</v>
      </c>
      <c r="U34"/>
    </row>
    <row r="35" spans="11:21">
      <c r="K35" s="16"/>
      <c r="L35" s="14" t="e">
        <f t="shared" si="2"/>
        <v>#REF!</v>
      </c>
      <c r="M35" s="14"/>
      <c r="N35" s="14" t="e">
        <f t="shared" si="3"/>
        <v>#REF!</v>
      </c>
      <c r="O35" s="14"/>
      <c r="P35" s="14" t="e">
        <f t="shared" si="4"/>
        <v>#REF!</v>
      </c>
      <c r="Q35" s="14">
        <f t="shared" si="5"/>
        <v>0</v>
      </c>
      <c r="R35" s="14">
        <f t="shared" si="6"/>
        <v>0</v>
      </c>
      <c r="S35" s="14">
        <f t="shared" si="7"/>
        <v>0</v>
      </c>
      <c r="T35" s="15" t="e">
        <f t="shared" si="8"/>
        <v>#REF!</v>
      </c>
      <c r="U35"/>
    </row>
    <row r="36" spans="11:21">
      <c r="K36" s="16"/>
      <c r="L36" s="14" t="e">
        <f t="shared" si="2"/>
        <v>#REF!</v>
      </c>
      <c r="M36" s="14"/>
      <c r="N36" s="14" t="e">
        <f t="shared" si="3"/>
        <v>#REF!</v>
      </c>
      <c r="O36" s="14"/>
      <c r="P36" s="14" t="e">
        <f t="shared" si="4"/>
        <v>#REF!</v>
      </c>
      <c r="Q36" s="14">
        <f t="shared" si="5"/>
        <v>0</v>
      </c>
      <c r="R36" s="14">
        <f t="shared" si="6"/>
        <v>0</v>
      </c>
      <c r="S36" s="14">
        <f t="shared" si="7"/>
        <v>0</v>
      </c>
      <c r="T36" s="15" t="e">
        <f t="shared" si="8"/>
        <v>#REF!</v>
      </c>
      <c r="U36"/>
    </row>
    <row r="37" spans="11:21">
      <c r="K37" s="16"/>
      <c r="L37" s="14" t="e">
        <f t="shared" si="2"/>
        <v>#REF!</v>
      </c>
      <c r="M37" s="14"/>
      <c r="N37" s="14" t="e">
        <f t="shared" si="3"/>
        <v>#REF!</v>
      </c>
      <c r="O37" s="14"/>
      <c r="P37" s="14" t="e">
        <f t="shared" si="4"/>
        <v>#REF!</v>
      </c>
      <c r="Q37" s="14">
        <f t="shared" si="5"/>
        <v>0</v>
      </c>
      <c r="R37" s="14">
        <f t="shared" si="6"/>
        <v>0</v>
      </c>
      <c r="S37" s="14">
        <f t="shared" si="7"/>
        <v>0</v>
      </c>
      <c r="T37" s="15" t="e">
        <f t="shared" si="8"/>
        <v>#REF!</v>
      </c>
      <c r="U37"/>
    </row>
    <row r="38" spans="11:21">
      <c r="K38" s="16"/>
      <c r="L38" s="14" t="e">
        <f t="shared" si="2"/>
        <v>#REF!</v>
      </c>
      <c r="M38" s="14"/>
      <c r="N38" s="14" t="e">
        <f t="shared" si="3"/>
        <v>#REF!</v>
      </c>
      <c r="O38" s="14"/>
      <c r="P38" s="14" t="e">
        <f t="shared" si="4"/>
        <v>#REF!</v>
      </c>
      <c r="Q38" s="14">
        <f t="shared" si="5"/>
        <v>0</v>
      </c>
      <c r="R38" s="14">
        <f t="shared" si="6"/>
        <v>0</v>
      </c>
      <c r="S38" s="14">
        <f t="shared" si="7"/>
        <v>0</v>
      </c>
      <c r="T38" s="15" t="e">
        <f t="shared" si="8"/>
        <v>#REF!</v>
      </c>
      <c r="U38"/>
    </row>
    <row r="39" spans="11:21">
      <c r="K39" s="16"/>
      <c r="L39" s="14" t="e">
        <f t="shared" si="2"/>
        <v>#REF!</v>
      </c>
      <c r="M39" s="14"/>
      <c r="N39" s="14" t="e">
        <f t="shared" si="3"/>
        <v>#REF!</v>
      </c>
      <c r="O39" s="14"/>
      <c r="P39" s="14" t="e">
        <f t="shared" si="4"/>
        <v>#REF!</v>
      </c>
      <c r="Q39" s="14">
        <f t="shared" si="5"/>
        <v>0</v>
      </c>
      <c r="R39" s="14">
        <f t="shared" si="6"/>
        <v>0</v>
      </c>
      <c r="S39" s="14">
        <f t="shared" si="7"/>
        <v>0</v>
      </c>
      <c r="T39" s="15" t="e">
        <f t="shared" si="8"/>
        <v>#REF!</v>
      </c>
      <c r="U39"/>
    </row>
    <row r="40" spans="11:21">
      <c r="K40" s="16"/>
      <c r="L40" s="14" t="e">
        <f t="shared" si="2"/>
        <v>#REF!</v>
      </c>
      <c r="M40" s="14"/>
      <c r="N40" s="14" t="e">
        <f t="shared" si="3"/>
        <v>#REF!</v>
      </c>
      <c r="O40" s="14"/>
      <c r="P40" s="14" t="e">
        <f t="shared" si="4"/>
        <v>#REF!</v>
      </c>
      <c r="Q40" s="14">
        <f t="shared" si="5"/>
        <v>0</v>
      </c>
      <c r="R40" s="14">
        <f t="shared" si="6"/>
        <v>0</v>
      </c>
      <c r="S40" s="14">
        <f t="shared" si="7"/>
        <v>0</v>
      </c>
      <c r="T40" s="15" t="e">
        <f t="shared" si="8"/>
        <v>#REF!</v>
      </c>
      <c r="U40"/>
    </row>
    <row r="41" spans="11:21">
      <c r="K41" s="16"/>
      <c r="L41" s="14" t="e">
        <f t="shared" si="2"/>
        <v>#REF!</v>
      </c>
      <c r="M41" s="14"/>
      <c r="N41" s="14" t="e">
        <f t="shared" si="3"/>
        <v>#REF!</v>
      </c>
      <c r="O41" s="14"/>
      <c r="P41" s="14" t="e">
        <f t="shared" si="4"/>
        <v>#REF!</v>
      </c>
      <c r="Q41" s="14">
        <f t="shared" si="5"/>
        <v>0</v>
      </c>
      <c r="R41" s="14">
        <f t="shared" si="6"/>
        <v>0</v>
      </c>
      <c r="S41" s="14">
        <f t="shared" si="7"/>
        <v>0</v>
      </c>
      <c r="T41" s="15" t="e">
        <f t="shared" si="8"/>
        <v>#REF!</v>
      </c>
      <c r="U41"/>
    </row>
    <row r="42" spans="11:21">
      <c r="K42" s="16"/>
      <c r="L42" s="14" t="e">
        <f t="shared" si="2"/>
        <v>#REF!</v>
      </c>
      <c r="M42" s="14"/>
      <c r="N42" s="14" t="e">
        <f t="shared" si="3"/>
        <v>#REF!</v>
      </c>
      <c r="O42" s="14"/>
      <c r="P42" s="14" t="e">
        <f t="shared" si="4"/>
        <v>#REF!</v>
      </c>
      <c r="Q42" s="14">
        <f t="shared" si="5"/>
        <v>0</v>
      </c>
      <c r="R42" s="14">
        <f t="shared" si="6"/>
        <v>0</v>
      </c>
      <c r="S42" s="14">
        <f t="shared" si="7"/>
        <v>0</v>
      </c>
      <c r="T42" s="15" t="e">
        <f t="shared" si="8"/>
        <v>#REF!</v>
      </c>
      <c r="U42"/>
    </row>
    <row r="43" spans="11:21">
      <c r="K43" s="16"/>
      <c r="L43" s="14" t="e">
        <f t="shared" si="2"/>
        <v>#REF!</v>
      </c>
      <c r="M43" s="14"/>
      <c r="N43" s="14" t="e">
        <f t="shared" si="3"/>
        <v>#REF!</v>
      </c>
      <c r="O43" s="14"/>
      <c r="P43" s="14" t="e">
        <f t="shared" si="4"/>
        <v>#REF!</v>
      </c>
      <c r="Q43" s="14">
        <f t="shared" si="5"/>
        <v>0</v>
      </c>
      <c r="R43" s="14">
        <f t="shared" si="6"/>
        <v>0</v>
      </c>
      <c r="S43" s="14">
        <f t="shared" si="7"/>
        <v>0</v>
      </c>
      <c r="T43" s="15" t="e">
        <f t="shared" si="8"/>
        <v>#REF!</v>
      </c>
      <c r="U43"/>
    </row>
    <row r="44" spans="11:21">
      <c r="K44" s="16"/>
      <c r="L44" s="14" t="e">
        <f t="shared" si="2"/>
        <v>#REF!</v>
      </c>
      <c r="M44" s="14"/>
      <c r="N44" s="14" t="e">
        <f t="shared" si="3"/>
        <v>#REF!</v>
      </c>
      <c r="O44" s="14"/>
      <c r="P44" s="14" t="e">
        <f t="shared" si="4"/>
        <v>#REF!</v>
      </c>
      <c r="Q44" s="14">
        <f t="shared" si="5"/>
        <v>0</v>
      </c>
      <c r="R44" s="14">
        <f t="shared" si="6"/>
        <v>0</v>
      </c>
      <c r="S44" s="14">
        <f t="shared" si="7"/>
        <v>0</v>
      </c>
      <c r="T44" s="15" t="e">
        <f t="shared" si="8"/>
        <v>#REF!</v>
      </c>
      <c r="U44"/>
    </row>
    <row r="45" spans="11:21">
      <c r="K45" s="16"/>
      <c r="L45" s="14" t="e">
        <f t="shared" si="2"/>
        <v>#REF!</v>
      </c>
      <c r="M45" s="14"/>
      <c r="N45" s="14" t="e">
        <f t="shared" si="3"/>
        <v>#REF!</v>
      </c>
      <c r="O45" s="14"/>
      <c r="P45" s="14" t="e">
        <f t="shared" si="4"/>
        <v>#REF!</v>
      </c>
      <c r="Q45" s="14">
        <f t="shared" si="5"/>
        <v>0</v>
      </c>
      <c r="R45" s="14">
        <f t="shared" si="6"/>
        <v>0</v>
      </c>
      <c r="S45" s="14">
        <f t="shared" si="7"/>
        <v>0</v>
      </c>
      <c r="T45" s="15" t="e">
        <f t="shared" si="8"/>
        <v>#REF!</v>
      </c>
      <c r="U45"/>
    </row>
    <row r="46" spans="11:21">
      <c r="K46" s="16"/>
      <c r="L46" s="14" t="e">
        <f t="shared" si="2"/>
        <v>#REF!</v>
      </c>
      <c r="M46" s="14"/>
      <c r="N46" s="14" t="e">
        <f t="shared" si="3"/>
        <v>#REF!</v>
      </c>
      <c r="O46" s="14"/>
      <c r="P46" s="14" t="e">
        <f t="shared" si="4"/>
        <v>#REF!</v>
      </c>
      <c r="Q46" s="14">
        <f t="shared" si="5"/>
        <v>0</v>
      </c>
      <c r="R46" s="14">
        <f t="shared" si="6"/>
        <v>0</v>
      </c>
      <c r="S46" s="14">
        <f t="shared" si="7"/>
        <v>0</v>
      </c>
      <c r="T46" s="15" t="e">
        <f t="shared" si="8"/>
        <v>#REF!</v>
      </c>
      <c r="U46"/>
    </row>
    <row r="47" spans="11:21">
      <c r="K47" s="16"/>
      <c r="L47" s="14" t="e">
        <f t="shared" si="2"/>
        <v>#REF!</v>
      </c>
      <c r="M47" s="14"/>
      <c r="N47" s="14" t="e">
        <f t="shared" si="3"/>
        <v>#REF!</v>
      </c>
      <c r="O47" s="14"/>
      <c r="P47" s="14" t="e">
        <f t="shared" si="4"/>
        <v>#REF!</v>
      </c>
      <c r="Q47" s="14">
        <f t="shared" si="5"/>
        <v>0</v>
      </c>
      <c r="R47" s="14">
        <f t="shared" si="6"/>
        <v>0</v>
      </c>
      <c r="S47" s="14">
        <f t="shared" si="7"/>
        <v>0</v>
      </c>
      <c r="T47" s="15" t="e">
        <f t="shared" si="8"/>
        <v>#REF!</v>
      </c>
      <c r="U47"/>
    </row>
    <row r="48" spans="11:21">
      <c r="K48" s="16"/>
      <c r="L48" s="14" t="e">
        <f t="shared" si="2"/>
        <v>#REF!</v>
      </c>
      <c r="M48" s="14"/>
      <c r="N48" s="14" t="e">
        <f t="shared" si="3"/>
        <v>#REF!</v>
      </c>
      <c r="O48" s="14"/>
      <c r="P48" s="14" t="e">
        <f t="shared" si="4"/>
        <v>#REF!</v>
      </c>
      <c r="Q48" s="14">
        <f t="shared" si="5"/>
        <v>0</v>
      </c>
      <c r="R48" s="14">
        <f t="shared" si="6"/>
        <v>0</v>
      </c>
      <c r="S48" s="14">
        <f t="shared" si="7"/>
        <v>0</v>
      </c>
      <c r="T48" s="15" t="e">
        <f t="shared" si="8"/>
        <v>#REF!</v>
      </c>
      <c r="U48"/>
    </row>
    <row r="49" spans="11:21">
      <c r="K49" s="16"/>
      <c r="L49" s="14" t="e">
        <f t="shared" si="2"/>
        <v>#REF!</v>
      </c>
      <c r="M49" s="14"/>
      <c r="N49" s="14" t="e">
        <f t="shared" si="3"/>
        <v>#REF!</v>
      </c>
      <c r="O49" s="14"/>
      <c r="P49" s="14" t="e">
        <f t="shared" si="4"/>
        <v>#REF!</v>
      </c>
      <c r="Q49" s="14">
        <f t="shared" si="5"/>
        <v>0</v>
      </c>
      <c r="R49" s="14">
        <f t="shared" si="6"/>
        <v>0</v>
      </c>
      <c r="S49" s="14">
        <f t="shared" si="7"/>
        <v>0</v>
      </c>
      <c r="T49" s="15" t="e">
        <f t="shared" si="8"/>
        <v>#REF!</v>
      </c>
      <c r="U49"/>
    </row>
    <row r="50" spans="11:21">
      <c r="K50" s="16"/>
      <c r="L50" s="14" t="e">
        <f t="shared" si="2"/>
        <v>#REF!</v>
      </c>
      <c r="M50" s="14"/>
      <c r="N50" s="14" t="e">
        <f t="shared" si="3"/>
        <v>#REF!</v>
      </c>
      <c r="O50" s="14"/>
      <c r="P50" s="14" t="e">
        <f t="shared" si="4"/>
        <v>#REF!</v>
      </c>
      <c r="Q50" s="14">
        <f t="shared" si="5"/>
        <v>0</v>
      </c>
      <c r="R50" s="14">
        <f t="shared" si="6"/>
        <v>0</v>
      </c>
      <c r="S50" s="14">
        <f t="shared" si="7"/>
        <v>0</v>
      </c>
      <c r="T50" s="15" t="e">
        <f t="shared" si="8"/>
        <v>#REF!</v>
      </c>
      <c r="U50"/>
    </row>
    <row r="51" spans="11:21">
      <c r="K51" s="16"/>
      <c r="L51" s="14" t="e">
        <f t="shared" si="2"/>
        <v>#REF!</v>
      </c>
      <c r="M51" s="14"/>
      <c r="N51" s="14" t="e">
        <f t="shared" si="3"/>
        <v>#REF!</v>
      </c>
      <c r="O51" s="14"/>
      <c r="P51" s="14" t="e">
        <f t="shared" si="4"/>
        <v>#REF!</v>
      </c>
      <c r="Q51" s="14">
        <f t="shared" si="5"/>
        <v>0</v>
      </c>
      <c r="R51" s="14">
        <f t="shared" si="6"/>
        <v>0</v>
      </c>
      <c r="S51" s="14">
        <f t="shared" si="7"/>
        <v>0</v>
      </c>
      <c r="T51" s="15" t="e">
        <f t="shared" si="8"/>
        <v>#REF!</v>
      </c>
      <c r="U51"/>
    </row>
    <row r="52" spans="11:21">
      <c r="K52" s="16"/>
      <c r="L52" s="14" t="e">
        <f t="shared" si="2"/>
        <v>#REF!</v>
      </c>
      <c r="M52" s="14"/>
      <c r="N52" s="14" t="e">
        <f t="shared" si="3"/>
        <v>#REF!</v>
      </c>
      <c r="O52" s="14"/>
      <c r="P52" s="14" t="e">
        <f t="shared" si="4"/>
        <v>#REF!</v>
      </c>
      <c r="Q52" s="14">
        <f t="shared" si="5"/>
        <v>0</v>
      </c>
      <c r="R52" s="14">
        <f t="shared" si="6"/>
        <v>0</v>
      </c>
      <c r="S52" s="14">
        <f t="shared" si="7"/>
        <v>0</v>
      </c>
      <c r="T52" s="15" t="e">
        <f t="shared" si="8"/>
        <v>#REF!</v>
      </c>
      <c r="U52"/>
    </row>
    <row r="53" spans="11:21">
      <c r="K53" s="16"/>
      <c r="L53" s="14" t="e">
        <f t="shared" si="2"/>
        <v>#REF!</v>
      </c>
      <c r="M53" s="14"/>
      <c r="N53" s="14" t="e">
        <f t="shared" si="3"/>
        <v>#REF!</v>
      </c>
      <c r="O53" s="14"/>
      <c r="P53" s="14" t="e">
        <f t="shared" si="4"/>
        <v>#REF!</v>
      </c>
      <c r="Q53" s="14">
        <f t="shared" si="5"/>
        <v>0</v>
      </c>
      <c r="R53" s="14">
        <f t="shared" si="6"/>
        <v>0</v>
      </c>
      <c r="S53" s="14">
        <f t="shared" si="7"/>
        <v>0</v>
      </c>
      <c r="T53" s="15" t="e">
        <f t="shared" si="8"/>
        <v>#REF!</v>
      </c>
      <c r="U53"/>
    </row>
    <row r="54" spans="11:21">
      <c r="K54" s="16"/>
      <c r="L54" s="14" t="e">
        <f t="shared" si="2"/>
        <v>#REF!</v>
      </c>
      <c r="M54" s="14"/>
      <c r="N54" s="14" t="e">
        <f t="shared" si="3"/>
        <v>#REF!</v>
      </c>
      <c r="O54" s="14"/>
      <c r="P54" s="14" t="e">
        <f t="shared" si="4"/>
        <v>#REF!</v>
      </c>
      <c r="Q54" s="14">
        <f t="shared" si="5"/>
        <v>0</v>
      </c>
      <c r="R54" s="14">
        <f t="shared" si="6"/>
        <v>0</v>
      </c>
      <c r="S54" s="14">
        <f t="shared" si="7"/>
        <v>0</v>
      </c>
      <c r="T54" s="15" t="e">
        <f t="shared" si="8"/>
        <v>#REF!</v>
      </c>
      <c r="U54"/>
    </row>
    <row r="55" spans="11:21">
      <c r="K55" s="16"/>
      <c r="L55" s="14" t="e">
        <f t="shared" si="2"/>
        <v>#REF!</v>
      </c>
      <c r="M55" s="14"/>
      <c r="N55" s="14" t="e">
        <f t="shared" si="3"/>
        <v>#REF!</v>
      </c>
      <c r="O55" s="14"/>
      <c r="P55" s="14" t="e">
        <f t="shared" si="4"/>
        <v>#REF!</v>
      </c>
      <c r="Q55" s="14">
        <f t="shared" si="5"/>
        <v>0</v>
      </c>
      <c r="R55" s="14">
        <f t="shared" si="6"/>
        <v>0</v>
      </c>
      <c r="S55" s="14">
        <f t="shared" si="7"/>
        <v>0</v>
      </c>
      <c r="T55" s="15" t="e">
        <f t="shared" si="8"/>
        <v>#REF!</v>
      </c>
      <c r="U55"/>
    </row>
    <row r="56" spans="11:21">
      <c r="K56" s="16"/>
      <c r="L56" s="14" t="e">
        <f t="shared" si="2"/>
        <v>#REF!</v>
      </c>
      <c r="M56" s="14"/>
      <c r="N56" s="14" t="e">
        <f t="shared" si="3"/>
        <v>#REF!</v>
      </c>
      <c r="O56" s="14"/>
      <c r="P56" s="14" t="e">
        <f t="shared" si="4"/>
        <v>#REF!</v>
      </c>
      <c r="Q56" s="14">
        <f t="shared" si="5"/>
        <v>0</v>
      </c>
      <c r="R56" s="14">
        <f t="shared" si="6"/>
        <v>0</v>
      </c>
      <c r="S56" s="14">
        <f t="shared" si="7"/>
        <v>0</v>
      </c>
      <c r="T56" s="15" t="e">
        <f t="shared" si="8"/>
        <v>#REF!</v>
      </c>
      <c r="U56"/>
    </row>
    <row r="57" spans="11:21">
      <c r="K57" s="16"/>
      <c r="L57" s="14" t="e">
        <f t="shared" si="2"/>
        <v>#REF!</v>
      </c>
      <c r="M57" s="14"/>
      <c r="N57" s="14" t="e">
        <f t="shared" si="3"/>
        <v>#REF!</v>
      </c>
      <c r="O57" s="14"/>
      <c r="P57" s="14" t="e">
        <f t="shared" si="4"/>
        <v>#REF!</v>
      </c>
      <c r="Q57" s="14">
        <f t="shared" si="5"/>
        <v>0</v>
      </c>
      <c r="R57" s="14">
        <f t="shared" si="6"/>
        <v>0</v>
      </c>
      <c r="S57" s="14">
        <f t="shared" si="7"/>
        <v>0</v>
      </c>
      <c r="T57" s="15" t="e">
        <f t="shared" si="8"/>
        <v>#REF!</v>
      </c>
      <c r="U57"/>
    </row>
    <row r="58" spans="11:21">
      <c r="K58" s="16"/>
      <c r="L58" s="14" t="e">
        <f t="shared" si="2"/>
        <v>#REF!</v>
      </c>
      <c r="M58" s="14"/>
      <c r="N58" s="14" t="e">
        <f t="shared" si="3"/>
        <v>#REF!</v>
      </c>
      <c r="O58" s="14"/>
      <c r="P58" s="14" t="e">
        <f t="shared" si="4"/>
        <v>#REF!</v>
      </c>
      <c r="Q58" s="14">
        <f t="shared" si="5"/>
        <v>0</v>
      </c>
      <c r="R58" s="14">
        <f t="shared" si="6"/>
        <v>0</v>
      </c>
      <c r="S58" s="14">
        <f t="shared" si="7"/>
        <v>0</v>
      </c>
      <c r="T58" s="15" t="e">
        <f t="shared" si="8"/>
        <v>#REF!</v>
      </c>
      <c r="U58"/>
    </row>
    <row r="59" spans="11:21">
      <c r="K59" s="16"/>
      <c r="L59" s="14" t="e">
        <f t="shared" si="2"/>
        <v>#REF!</v>
      </c>
      <c r="M59" s="14"/>
      <c r="N59" s="14" t="e">
        <f t="shared" si="3"/>
        <v>#REF!</v>
      </c>
      <c r="O59" s="14"/>
      <c r="P59" s="14" t="e">
        <f t="shared" si="4"/>
        <v>#REF!</v>
      </c>
      <c r="Q59" s="14">
        <f t="shared" si="5"/>
        <v>0</v>
      </c>
      <c r="R59" s="14">
        <f t="shared" si="6"/>
        <v>0</v>
      </c>
      <c r="S59" s="14">
        <f t="shared" si="7"/>
        <v>0</v>
      </c>
      <c r="T59" s="15" t="e">
        <f t="shared" si="8"/>
        <v>#REF!</v>
      </c>
      <c r="U59"/>
    </row>
    <row r="60" spans="11:21">
      <c r="K60" s="16"/>
      <c r="L60" s="14" t="e">
        <f t="shared" si="2"/>
        <v>#REF!</v>
      </c>
      <c r="M60" s="14"/>
      <c r="N60" s="14" t="e">
        <f t="shared" si="3"/>
        <v>#REF!</v>
      </c>
      <c r="O60" s="14"/>
      <c r="P60" s="14" t="e">
        <f t="shared" si="4"/>
        <v>#REF!</v>
      </c>
      <c r="Q60" s="14">
        <f t="shared" si="5"/>
        <v>0</v>
      </c>
      <c r="R60" s="14">
        <f t="shared" si="6"/>
        <v>0</v>
      </c>
      <c r="S60" s="14">
        <f t="shared" si="7"/>
        <v>0</v>
      </c>
      <c r="T60" s="15" t="e">
        <f t="shared" si="8"/>
        <v>#REF!</v>
      </c>
      <c r="U60"/>
    </row>
    <row r="61" spans="11:21">
      <c r="K61" s="16"/>
      <c r="L61" s="14" t="e">
        <f t="shared" si="2"/>
        <v>#REF!</v>
      </c>
      <c r="M61" s="14"/>
      <c r="N61" s="14" t="e">
        <f t="shared" si="3"/>
        <v>#REF!</v>
      </c>
      <c r="O61" s="14"/>
      <c r="P61" s="14" t="e">
        <f t="shared" si="4"/>
        <v>#REF!</v>
      </c>
      <c r="Q61" s="14">
        <f t="shared" si="5"/>
        <v>0</v>
      </c>
      <c r="R61" s="14">
        <f t="shared" si="6"/>
        <v>0</v>
      </c>
      <c r="S61" s="14">
        <f t="shared" si="7"/>
        <v>0</v>
      </c>
      <c r="T61" s="15" t="e">
        <f t="shared" si="8"/>
        <v>#REF!</v>
      </c>
      <c r="U61"/>
    </row>
    <row r="62" spans="11:21">
      <c r="K62" s="16"/>
      <c r="L62" s="14" t="e">
        <f t="shared" si="2"/>
        <v>#REF!</v>
      </c>
      <c r="M62" s="14"/>
      <c r="N62" s="14" t="e">
        <f t="shared" si="3"/>
        <v>#REF!</v>
      </c>
      <c r="O62" s="14"/>
      <c r="P62" s="14" t="e">
        <f t="shared" si="4"/>
        <v>#REF!</v>
      </c>
      <c r="Q62" s="14">
        <f t="shared" si="5"/>
        <v>0</v>
      </c>
      <c r="R62" s="14">
        <f t="shared" si="6"/>
        <v>0</v>
      </c>
      <c r="S62" s="14">
        <f t="shared" si="7"/>
        <v>0</v>
      </c>
      <c r="T62" s="15" t="e">
        <f t="shared" si="8"/>
        <v>#REF!</v>
      </c>
      <c r="U62"/>
    </row>
    <row r="63" spans="11:21">
      <c r="K63" s="16"/>
      <c r="L63" s="14" t="e">
        <f t="shared" si="2"/>
        <v>#REF!</v>
      </c>
      <c r="M63" s="14"/>
      <c r="N63" s="14" t="e">
        <f t="shared" si="3"/>
        <v>#REF!</v>
      </c>
      <c r="O63" s="14"/>
      <c r="P63" s="14" t="e">
        <f t="shared" si="4"/>
        <v>#REF!</v>
      </c>
      <c r="Q63" s="14">
        <f t="shared" si="5"/>
        <v>0</v>
      </c>
      <c r="R63" s="14">
        <f t="shared" si="6"/>
        <v>0</v>
      </c>
      <c r="S63" s="14">
        <f t="shared" si="7"/>
        <v>0</v>
      </c>
      <c r="T63" s="15" t="e">
        <f t="shared" si="8"/>
        <v>#REF!</v>
      </c>
      <c r="U63"/>
    </row>
    <row r="64" spans="11:21">
      <c r="K64" s="16"/>
      <c r="L64" s="14" t="e">
        <f t="shared" si="2"/>
        <v>#REF!</v>
      </c>
      <c r="M64" s="14"/>
      <c r="N64" s="14" t="e">
        <f t="shared" si="3"/>
        <v>#REF!</v>
      </c>
      <c r="O64" s="14"/>
      <c r="P64" s="14" t="e">
        <f t="shared" si="4"/>
        <v>#REF!</v>
      </c>
      <c r="Q64" s="14">
        <f t="shared" si="5"/>
        <v>0</v>
      </c>
      <c r="R64" s="14">
        <f t="shared" si="6"/>
        <v>0</v>
      </c>
      <c r="S64" s="14">
        <f t="shared" si="7"/>
        <v>0</v>
      </c>
      <c r="T64" s="15" t="e">
        <f t="shared" si="8"/>
        <v>#REF!</v>
      </c>
      <c r="U64"/>
    </row>
    <row r="65" spans="11:21">
      <c r="K65" s="16"/>
      <c r="L65" s="14" t="e">
        <f t="shared" si="2"/>
        <v>#REF!</v>
      </c>
      <c r="M65" s="14"/>
      <c r="N65" s="14" t="e">
        <f t="shared" si="3"/>
        <v>#REF!</v>
      </c>
      <c r="O65" s="14"/>
      <c r="P65" s="14" t="e">
        <f t="shared" si="4"/>
        <v>#REF!</v>
      </c>
      <c r="Q65" s="14">
        <f t="shared" si="5"/>
        <v>0</v>
      </c>
      <c r="R65" s="14">
        <f t="shared" si="6"/>
        <v>0</v>
      </c>
      <c r="S65" s="14">
        <f t="shared" si="7"/>
        <v>0</v>
      </c>
      <c r="T65" s="15" t="e">
        <f t="shared" si="8"/>
        <v>#REF!</v>
      </c>
      <c r="U65"/>
    </row>
    <row r="66" spans="11:21">
      <c r="K66" s="16"/>
      <c r="L66" s="14" t="e">
        <f t="shared" si="2"/>
        <v>#REF!</v>
      </c>
      <c r="M66" s="14"/>
      <c r="N66" s="14" t="e">
        <f t="shared" si="3"/>
        <v>#REF!</v>
      </c>
      <c r="O66" s="14"/>
      <c r="P66" s="14" t="e">
        <f t="shared" si="4"/>
        <v>#REF!</v>
      </c>
      <c r="Q66" s="14">
        <f t="shared" si="5"/>
        <v>0</v>
      </c>
      <c r="R66" s="14">
        <f t="shared" si="6"/>
        <v>0</v>
      </c>
      <c r="S66" s="14">
        <f t="shared" si="7"/>
        <v>0</v>
      </c>
      <c r="T66" s="15" t="e">
        <f t="shared" si="8"/>
        <v>#REF!</v>
      </c>
      <c r="U66"/>
    </row>
    <row r="67" spans="11:21">
      <c r="K67" s="16"/>
      <c r="L67" s="14" t="e">
        <f t="shared" si="2"/>
        <v>#REF!</v>
      </c>
      <c r="M67" s="14"/>
      <c r="N67" s="14" t="e">
        <f t="shared" si="3"/>
        <v>#REF!</v>
      </c>
      <c r="O67" s="14"/>
      <c r="P67" s="14" t="e">
        <f t="shared" si="4"/>
        <v>#REF!</v>
      </c>
      <c r="Q67" s="14">
        <f t="shared" si="5"/>
        <v>0</v>
      </c>
      <c r="R67" s="14">
        <f t="shared" si="6"/>
        <v>0</v>
      </c>
      <c r="S67" s="14">
        <f t="shared" si="7"/>
        <v>0</v>
      </c>
      <c r="T67" s="15" t="e">
        <f t="shared" si="8"/>
        <v>#REF!</v>
      </c>
      <c r="U67"/>
    </row>
    <row r="68" spans="11:21">
      <c r="K68" s="16"/>
      <c r="L68" s="14" t="e">
        <f t="shared" si="2"/>
        <v>#REF!</v>
      </c>
      <c r="M68" s="14"/>
      <c r="N68" s="14" t="e">
        <f t="shared" si="3"/>
        <v>#REF!</v>
      </c>
      <c r="O68" s="14"/>
      <c r="P68" s="14" t="e">
        <f t="shared" si="4"/>
        <v>#REF!</v>
      </c>
      <c r="Q68" s="14">
        <f t="shared" si="5"/>
        <v>0</v>
      </c>
      <c r="R68" s="14">
        <f t="shared" si="6"/>
        <v>0</v>
      </c>
      <c r="S68" s="14">
        <f t="shared" si="7"/>
        <v>0</v>
      </c>
      <c r="T68" s="15" t="e">
        <f t="shared" si="8"/>
        <v>#REF!</v>
      </c>
      <c r="U68"/>
    </row>
    <row r="69" spans="11:21">
      <c r="K69" s="16"/>
      <c r="L69" s="14" t="e">
        <f t="shared" ref="L69:L134" si="9">K69+K69*$U$1</f>
        <v>#REF!</v>
      </c>
      <c r="M69" s="14"/>
      <c r="N69" s="14" t="e">
        <f t="shared" ref="N69:N132" si="10">M69+M69*$U$1</f>
        <v>#REF!</v>
      </c>
      <c r="O69" s="14"/>
      <c r="P69" s="14" t="e">
        <f t="shared" ref="P69:P132" si="11">O69+O69*$U$1</f>
        <v>#REF!</v>
      </c>
      <c r="Q69" s="14">
        <f t="shared" ref="Q69:Q132" si="12">$F69*K69</f>
        <v>0</v>
      </c>
      <c r="R69" s="14">
        <f t="shared" ref="R69:R132" si="13">$F69*M69</f>
        <v>0</v>
      </c>
      <c r="S69" s="14">
        <f t="shared" ref="S69:S132" si="14">$F69*O69</f>
        <v>0</v>
      </c>
      <c r="T69" s="15" t="e">
        <f t="shared" ref="T69:T132" si="15">(Q69+R69+S69)+(Q69+R69+S69)*$U$1</f>
        <v>#REF!</v>
      </c>
      <c r="U69"/>
    </row>
    <row r="70" spans="11:21">
      <c r="K70" s="16"/>
      <c r="L70" s="14" t="e">
        <f t="shared" si="9"/>
        <v>#REF!</v>
      </c>
      <c r="M70" s="14"/>
      <c r="N70" s="14" t="e">
        <f t="shared" si="10"/>
        <v>#REF!</v>
      </c>
      <c r="O70" s="14"/>
      <c r="P70" s="14" t="e">
        <f t="shared" si="11"/>
        <v>#REF!</v>
      </c>
      <c r="Q70" s="14">
        <f t="shared" si="12"/>
        <v>0</v>
      </c>
      <c r="R70" s="14">
        <f t="shared" si="13"/>
        <v>0</v>
      </c>
      <c r="S70" s="14">
        <f t="shared" si="14"/>
        <v>0</v>
      </c>
      <c r="T70" s="15" t="e">
        <f t="shared" si="15"/>
        <v>#REF!</v>
      </c>
      <c r="U70"/>
    </row>
    <row r="71" spans="11:21">
      <c r="K71" s="16"/>
      <c r="L71" s="14" t="e">
        <f t="shared" si="9"/>
        <v>#REF!</v>
      </c>
      <c r="M71" s="14"/>
      <c r="N71" s="14" t="e">
        <f t="shared" si="10"/>
        <v>#REF!</v>
      </c>
      <c r="O71" s="14"/>
      <c r="P71" s="14" t="e">
        <f t="shared" si="11"/>
        <v>#REF!</v>
      </c>
      <c r="Q71" s="14">
        <f t="shared" si="12"/>
        <v>0</v>
      </c>
      <c r="R71" s="14">
        <f t="shared" si="13"/>
        <v>0</v>
      </c>
      <c r="S71" s="14">
        <f t="shared" si="14"/>
        <v>0</v>
      </c>
      <c r="T71" s="15" t="e">
        <f t="shared" si="15"/>
        <v>#REF!</v>
      </c>
      <c r="U71"/>
    </row>
    <row r="72" spans="11:21">
      <c r="K72" s="16"/>
      <c r="L72" s="14" t="e">
        <f t="shared" si="9"/>
        <v>#REF!</v>
      </c>
      <c r="M72" s="14"/>
      <c r="N72" s="14" t="e">
        <f t="shared" si="10"/>
        <v>#REF!</v>
      </c>
      <c r="O72" s="14"/>
      <c r="P72" s="14" t="e">
        <f t="shared" si="11"/>
        <v>#REF!</v>
      </c>
      <c r="Q72" s="14">
        <f t="shared" si="12"/>
        <v>0</v>
      </c>
      <c r="R72" s="14">
        <f t="shared" si="13"/>
        <v>0</v>
      </c>
      <c r="S72" s="14">
        <f t="shared" si="14"/>
        <v>0</v>
      </c>
      <c r="T72" s="15" t="e">
        <f t="shared" si="15"/>
        <v>#REF!</v>
      </c>
      <c r="U72"/>
    </row>
    <row r="73" spans="11:21">
      <c r="K73" s="16"/>
      <c r="L73" s="14" t="e">
        <f t="shared" si="9"/>
        <v>#REF!</v>
      </c>
      <c r="M73" s="14"/>
      <c r="N73" s="14" t="e">
        <f t="shared" si="10"/>
        <v>#REF!</v>
      </c>
      <c r="O73" s="14"/>
      <c r="P73" s="14" t="e">
        <f t="shared" si="11"/>
        <v>#REF!</v>
      </c>
      <c r="Q73" s="14">
        <f t="shared" si="12"/>
        <v>0</v>
      </c>
      <c r="R73" s="14">
        <f t="shared" si="13"/>
        <v>0</v>
      </c>
      <c r="S73" s="14">
        <f t="shared" si="14"/>
        <v>0</v>
      </c>
      <c r="T73" s="15" t="e">
        <f t="shared" si="15"/>
        <v>#REF!</v>
      </c>
      <c r="U73"/>
    </row>
    <row r="74" spans="11:21">
      <c r="K74" s="16"/>
      <c r="L74" s="14" t="e">
        <f t="shared" si="9"/>
        <v>#REF!</v>
      </c>
      <c r="M74" s="14"/>
      <c r="N74" s="14" t="e">
        <f t="shared" si="10"/>
        <v>#REF!</v>
      </c>
      <c r="O74" s="14"/>
      <c r="P74" s="14" t="e">
        <f t="shared" si="11"/>
        <v>#REF!</v>
      </c>
      <c r="Q74" s="14">
        <f t="shared" si="12"/>
        <v>0</v>
      </c>
      <c r="R74" s="14">
        <f t="shared" si="13"/>
        <v>0</v>
      </c>
      <c r="S74" s="14">
        <f t="shared" si="14"/>
        <v>0</v>
      </c>
      <c r="T74" s="15" t="e">
        <f t="shared" si="15"/>
        <v>#REF!</v>
      </c>
      <c r="U74"/>
    </row>
    <row r="75" spans="11:21">
      <c r="K75" s="16"/>
      <c r="L75" s="14" t="e">
        <f t="shared" si="9"/>
        <v>#REF!</v>
      </c>
      <c r="M75" s="14"/>
      <c r="N75" s="14" t="e">
        <f t="shared" si="10"/>
        <v>#REF!</v>
      </c>
      <c r="O75" s="14"/>
      <c r="P75" s="14" t="e">
        <f t="shared" si="11"/>
        <v>#REF!</v>
      </c>
      <c r="Q75" s="14">
        <f t="shared" si="12"/>
        <v>0</v>
      </c>
      <c r="R75" s="14">
        <f t="shared" si="13"/>
        <v>0</v>
      </c>
      <c r="S75" s="14">
        <f t="shared" si="14"/>
        <v>0</v>
      </c>
      <c r="T75" s="15" t="e">
        <f t="shared" si="15"/>
        <v>#REF!</v>
      </c>
      <c r="U75"/>
    </row>
    <row r="76" spans="11:21">
      <c r="K76" s="16"/>
      <c r="L76" s="14" t="e">
        <f t="shared" si="9"/>
        <v>#REF!</v>
      </c>
      <c r="M76" s="14"/>
      <c r="N76" s="14" t="e">
        <f t="shared" si="10"/>
        <v>#REF!</v>
      </c>
      <c r="O76" s="14"/>
      <c r="P76" s="14" t="e">
        <f t="shared" si="11"/>
        <v>#REF!</v>
      </c>
      <c r="Q76" s="14">
        <f t="shared" si="12"/>
        <v>0</v>
      </c>
      <c r="R76" s="14">
        <f t="shared" si="13"/>
        <v>0</v>
      </c>
      <c r="S76" s="14">
        <f t="shared" si="14"/>
        <v>0</v>
      </c>
      <c r="T76" s="15" t="e">
        <f t="shared" si="15"/>
        <v>#REF!</v>
      </c>
      <c r="U76"/>
    </row>
    <row r="77" spans="11:21">
      <c r="K77" s="16"/>
      <c r="L77" s="14" t="e">
        <f t="shared" si="9"/>
        <v>#REF!</v>
      </c>
      <c r="M77" s="14"/>
      <c r="N77" s="14" t="e">
        <f t="shared" si="10"/>
        <v>#REF!</v>
      </c>
      <c r="O77" s="14"/>
      <c r="P77" s="14" t="e">
        <f t="shared" si="11"/>
        <v>#REF!</v>
      </c>
      <c r="Q77" s="14">
        <f t="shared" si="12"/>
        <v>0</v>
      </c>
      <c r="R77" s="14">
        <f t="shared" si="13"/>
        <v>0</v>
      </c>
      <c r="S77" s="14">
        <f t="shared" si="14"/>
        <v>0</v>
      </c>
      <c r="T77" s="15" t="e">
        <f t="shared" si="15"/>
        <v>#REF!</v>
      </c>
      <c r="U77"/>
    </row>
    <row r="78" spans="11:21">
      <c r="K78" s="16"/>
      <c r="L78" s="14" t="e">
        <f t="shared" si="9"/>
        <v>#REF!</v>
      </c>
      <c r="M78" s="14"/>
      <c r="N78" s="14" t="e">
        <f t="shared" si="10"/>
        <v>#REF!</v>
      </c>
      <c r="O78" s="14"/>
      <c r="P78" s="14" t="e">
        <f t="shared" si="11"/>
        <v>#REF!</v>
      </c>
      <c r="Q78" s="14">
        <f t="shared" si="12"/>
        <v>0</v>
      </c>
      <c r="R78" s="14">
        <f t="shared" si="13"/>
        <v>0</v>
      </c>
      <c r="S78" s="14">
        <f t="shared" si="14"/>
        <v>0</v>
      </c>
      <c r="T78" s="15" t="e">
        <f t="shared" si="15"/>
        <v>#REF!</v>
      </c>
      <c r="U78"/>
    </row>
    <row r="79" spans="11:21">
      <c r="K79" s="16"/>
      <c r="L79" s="14" t="e">
        <f t="shared" si="9"/>
        <v>#REF!</v>
      </c>
      <c r="M79" s="14"/>
      <c r="N79" s="14" t="e">
        <f t="shared" si="10"/>
        <v>#REF!</v>
      </c>
      <c r="O79" s="14"/>
      <c r="P79" s="14" t="e">
        <f t="shared" si="11"/>
        <v>#REF!</v>
      </c>
      <c r="Q79" s="14">
        <f t="shared" si="12"/>
        <v>0</v>
      </c>
      <c r="R79" s="14">
        <f t="shared" si="13"/>
        <v>0</v>
      </c>
      <c r="S79" s="14">
        <f t="shared" si="14"/>
        <v>0</v>
      </c>
      <c r="T79" s="15" t="e">
        <f t="shared" si="15"/>
        <v>#REF!</v>
      </c>
      <c r="U79"/>
    </row>
    <row r="80" spans="11:21">
      <c r="K80" s="16"/>
      <c r="L80" s="14" t="e">
        <f t="shared" si="9"/>
        <v>#REF!</v>
      </c>
      <c r="M80" s="14"/>
      <c r="N80" s="14" t="e">
        <f t="shared" si="10"/>
        <v>#REF!</v>
      </c>
      <c r="O80" s="14"/>
      <c r="P80" s="14" t="e">
        <f t="shared" si="11"/>
        <v>#REF!</v>
      </c>
      <c r="Q80" s="14">
        <f t="shared" si="12"/>
        <v>0</v>
      </c>
      <c r="R80" s="14">
        <f t="shared" si="13"/>
        <v>0</v>
      </c>
      <c r="S80" s="14">
        <f t="shared" si="14"/>
        <v>0</v>
      </c>
      <c r="T80" s="15" t="e">
        <f t="shared" si="15"/>
        <v>#REF!</v>
      </c>
      <c r="U80"/>
    </row>
    <row r="81" spans="11:21">
      <c r="K81" s="16"/>
      <c r="L81" s="14" t="e">
        <f t="shared" si="9"/>
        <v>#REF!</v>
      </c>
      <c r="M81" s="14"/>
      <c r="N81" s="14" t="e">
        <f t="shared" si="10"/>
        <v>#REF!</v>
      </c>
      <c r="O81" s="14"/>
      <c r="P81" s="14" t="e">
        <f t="shared" si="11"/>
        <v>#REF!</v>
      </c>
      <c r="Q81" s="14">
        <f t="shared" si="12"/>
        <v>0</v>
      </c>
      <c r="R81" s="14">
        <f t="shared" si="13"/>
        <v>0</v>
      </c>
      <c r="S81" s="14">
        <f t="shared" si="14"/>
        <v>0</v>
      </c>
      <c r="T81" s="15" t="e">
        <f t="shared" si="15"/>
        <v>#REF!</v>
      </c>
      <c r="U81"/>
    </row>
    <row r="82" spans="11:21">
      <c r="K82" s="16"/>
      <c r="L82" s="14" t="e">
        <f t="shared" si="9"/>
        <v>#REF!</v>
      </c>
      <c r="M82" s="14"/>
      <c r="N82" s="14" t="e">
        <f t="shared" si="10"/>
        <v>#REF!</v>
      </c>
      <c r="O82" s="14"/>
      <c r="P82" s="14" t="e">
        <f t="shared" si="11"/>
        <v>#REF!</v>
      </c>
      <c r="Q82" s="14">
        <f t="shared" si="12"/>
        <v>0</v>
      </c>
      <c r="R82" s="14">
        <f t="shared" si="13"/>
        <v>0</v>
      </c>
      <c r="S82" s="14">
        <f t="shared" si="14"/>
        <v>0</v>
      </c>
      <c r="T82" s="15" t="e">
        <f t="shared" si="15"/>
        <v>#REF!</v>
      </c>
      <c r="U82"/>
    </row>
    <row r="83" spans="11:21">
      <c r="K83" s="16"/>
      <c r="L83" s="14" t="e">
        <f t="shared" si="9"/>
        <v>#REF!</v>
      </c>
      <c r="M83" s="14"/>
      <c r="N83" s="14" t="e">
        <f t="shared" si="10"/>
        <v>#REF!</v>
      </c>
      <c r="O83" s="14"/>
      <c r="P83" s="14" t="e">
        <f t="shared" si="11"/>
        <v>#REF!</v>
      </c>
      <c r="Q83" s="14">
        <f t="shared" si="12"/>
        <v>0</v>
      </c>
      <c r="R83" s="14">
        <f t="shared" si="13"/>
        <v>0</v>
      </c>
      <c r="S83" s="14">
        <f t="shared" si="14"/>
        <v>0</v>
      </c>
      <c r="T83" s="15" t="e">
        <f t="shared" si="15"/>
        <v>#REF!</v>
      </c>
      <c r="U83"/>
    </row>
    <row r="84" spans="11:21">
      <c r="K84" s="16"/>
      <c r="L84" s="14" t="e">
        <f t="shared" si="9"/>
        <v>#REF!</v>
      </c>
      <c r="M84" s="14"/>
      <c r="N84" s="14" t="e">
        <f t="shared" si="10"/>
        <v>#REF!</v>
      </c>
      <c r="O84" s="14"/>
      <c r="P84" s="14" t="e">
        <f t="shared" si="11"/>
        <v>#REF!</v>
      </c>
      <c r="Q84" s="14">
        <f t="shared" si="12"/>
        <v>0</v>
      </c>
      <c r="R84" s="14">
        <f t="shared" si="13"/>
        <v>0</v>
      </c>
      <c r="S84" s="14">
        <f t="shared" si="14"/>
        <v>0</v>
      </c>
      <c r="T84" s="15" t="e">
        <f t="shared" si="15"/>
        <v>#REF!</v>
      </c>
      <c r="U84"/>
    </row>
    <row r="85" spans="11:21">
      <c r="K85" s="16"/>
      <c r="L85" s="14" t="e">
        <f t="shared" si="9"/>
        <v>#REF!</v>
      </c>
      <c r="M85" s="14"/>
      <c r="N85" s="14" t="e">
        <f t="shared" si="10"/>
        <v>#REF!</v>
      </c>
      <c r="O85" s="14"/>
      <c r="P85" s="14" t="e">
        <f t="shared" si="11"/>
        <v>#REF!</v>
      </c>
      <c r="Q85" s="14">
        <f t="shared" si="12"/>
        <v>0</v>
      </c>
      <c r="R85" s="14">
        <f t="shared" si="13"/>
        <v>0</v>
      </c>
      <c r="S85" s="14">
        <f t="shared" si="14"/>
        <v>0</v>
      </c>
      <c r="T85" s="15" t="e">
        <f t="shared" si="15"/>
        <v>#REF!</v>
      </c>
      <c r="U85"/>
    </row>
    <row r="86" spans="11:21">
      <c r="K86" s="16"/>
      <c r="L86" s="14" t="e">
        <f t="shared" si="9"/>
        <v>#REF!</v>
      </c>
      <c r="M86" s="14"/>
      <c r="N86" s="14" t="e">
        <f t="shared" si="10"/>
        <v>#REF!</v>
      </c>
      <c r="O86" s="14"/>
      <c r="P86" s="14" t="e">
        <f t="shared" si="11"/>
        <v>#REF!</v>
      </c>
      <c r="Q86" s="14">
        <f t="shared" si="12"/>
        <v>0</v>
      </c>
      <c r="R86" s="14">
        <f t="shared" si="13"/>
        <v>0</v>
      </c>
      <c r="S86" s="14">
        <f t="shared" si="14"/>
        <v>0</v>
      </c>
      <c r="T86" s="15" t="e">
        <f t="shared" si="15"/>
        <v>#REF!</v>
      </c>
      <c r="U86"/>
    </row>
    <row r="87" spans="11:21">
      <c r="K87" s="16"/>
      <c r="L87" s="14" t="e">
        <f t="shared" si="9"/>
        <v>#REF!</v>
      </c>
      <c r="M87" s="14"/>
      <c r="N87" s="14" t="e">
        <f t="shared" si="10"/>
        <v>#REF!</v>
      </c>
      <c r="O87" s="14"/>
      <c r="P87" s="14" t="e">
        <f t="shared" si="11"/>
        <v>#REF!</v>
      </c>
      <c r="Q87" s="14">
        <f t="shared" si="12"/>
        <v>0</v>
      </c>
      <c r="R87" s="14">
        <f t="shared" si="13"/>
        <v>0</v>
      </c>
      <c r="S87" s="14">
        <f t="shared" si="14"/>
        <v>0</v>
      </c>
      <c r="T87" s="15" t="e">
        <f t="shared" si="15"/>
        <v>#REF!</v>
      </c>
      <c r="U87"/>
    </row>
    <row r="88" spans="11:21">
      <c r="K88" s="16"/>
      <c r="L88" s="14" t="e">
        <f t="shared" si="9"/>
        <v>#REF!</v>
      </c>
      <c r="M88" s="14"/>
      <c r="N88" s="14" t="e">
        <f t="shared" si="10"/>
        <v>#REF!</v>
      </c>
      <c r="O88" s="14"/>
      <c r="P88" s="14" t="e">
        <f t="shared" si="11"/>
        <v>#REF!</v>
      </c>
      <c r="Q88" s="14">
        <f t="shared" si="12"/>
        <v>0</v>
      </c>
      <c r="R88" s="14">
        <f t="shared" si="13"/>
        <v>0</v>
      </c>
      <c r="S88" s="14">
        <f t="shared" si="14"/>
        <v>0</v>
      </c>
      <c r="T88" s="15" t="e">
        <f t="shared" si="15"/>
        <v>#REF!</v>
      </c>
      <c r="U88"/>
    </row>
    <row r="89" spans="11:21">
      <c r="K89" s="16"/>
      <c r="L89" s="14" t="e">
        <f t="shared" si="9"/>
        <v>#REF!</v>
      </c>
      <c r="M89" s="14"/>
      <c r="N89" s="14" t="e">
        <f t="shared" si="10"/>
        <v>#REF!</v>
      </c>
      <c r="O89" s="14"/>
      <c r="P89" s="14" t="e">
        <f t="shared" si="11"/>
        <v>#REF!</v>
      </c>
      <c r="Q89" s="14">
        <f t="shared" si="12"/>
        <v>0</v>
      </c>
      <c r="R89" s="14">
        <f t="shared" si="13"/>
        <v>0</v>
      </c>
      <c r="S89" s="14">
        <f t="shared" si="14"/>
        <v>0</v>
      </c>
      <c r="T89" s="15" t="e">
        <f t="shared" si="15"/>
        <v>#REF!</v>
      </c>
      <c r="U89"/>
    </row>
    <row r="90" spans="11:21">
      <c r="K90" s="16"/>
      <c r="L90" s="14" t="e">
        <f t="shared" si="9"/>
        <v>#REF!</v>
      </c>
      <c r="M90" s="14"/>
      <c r="N90" s="14" t="e">
        <f t="shared" si="10"/>
        <v>#REF!</v>
      </c>
      <c r="O90" s="14"/>
      <c r="P90" s="14" t="e">
        <f t="shared" si="11"/>
        <v>#REF!</v>
      </c>
      <c r="Q90" s="14">
        <f t="shared" si="12"/>
        <v>0</v>
      </c>
      <c r="R90" s="14">
        <f t="shared" si="13"/>
        <v>0</v>
      </c>
      <c r="S90" s="14">
        <f t="shared" si="14"/>
        <v>0</v>
      </c>
      <c r="T90" s="15" t="e">
        <f t="shared" si="15"/>
        <v>#REF!</v>
      </c>
      <c r="U90"/>
    </row>
    <row r="91" spans="11:21">
      <c r="K91" s="16"/>
      <c r="L91" s="14" t="e">
        <f t="shared" si="9"/>
        <v>#REF!</v>
      </c>
      <c r="M91" s="14"/>
      <c r="N91" s="14" t="e">
        <f t="shared" si="10"/>
        <v>#REF!</v>
      </c>
      <c r="O91" s="14"/>
      <c r="P91" s="14" t="e">
        <f t="shared" si="11"/>
        <v>#REF!</v>
      </c>
      <c r="Q91" s="14">
        <f t="shared" si="12"/>
        <v>0</v>
      </c>
      <c r="R91" s="14">
        <f t="shared" si="13"/>
        <v>0</v>
      </c>
      <c r="S91" s="14">
        <f t="shared" si="14"/>
        <v>0</v>
      </c>
      <c r="T91" s="15" t="e">
        <f t="shared" si="15"/>
        <v>#REF!</v>
      </c>
      <c r="U91"/>
    </row>
    <row r="92" spans="11:21">
      <c r="K92" s="16"/>
      <c r="L92" s="14" t="e">
        <f t="shared" si="9"/>
        <v>#REF!</v>
      </c>
      <c r="M92" s="14"/>
      <c r="N92" s="14" t="e">
        <f t="shared" si="10"/>
        <v>#REF!</v>
      </c>
      <c r="O92" s="14"/>
      <c r="P92" s="14" t="e">
        <f t="shared" si="11"/>
        <v>#REF!</v>
      </c>
      <c r="Q92" s="14">
        <f t="shared" si="12"/>
        <v>0</v>
      </c>
      <c r="R92" s="14">
        <f t="shared" si="13"/>
        <v>0</v>
      </c>
      <c r="S92" s="14">
        <f t="shared" si="14"/>
        <v>0</v>
      </c>
      <c r="T92" s="15" t="e">
        <f t="shared" si="15"/>
        <v>#REF!</v>
      </c>
      <c r="U92"/>
    </row>
    <row r="93" spans="11:21">
      <c r="K93" s="16"/>
      <c r="L93" s="14" t="e">
        <f t="shared" si="9"/>
        <v>#REF!</v>
      </c>
      <c r="M93" s="14"/>
      <c r="N93" s="14" t="e">
        <f t="shared" si="10"/>
        <v>#REF!</v>
      </c>
      <c r="O93" s="14"/>
      <c r="P93" s="14" t="e">
        <f t="shared" si="11"/>
        <v>#REF!</v>
      </c>
      <c r="Q93" s="14">
        <f t="shared" si="12"/>
        <v>0</v>
      </c>
      <c r="R93" s="14">
        <f t="shared" si="13"/>
        <v>0</v>
      </c>
      <c r="S93" s="14">
        <f t="shared" si="14"/>
        <v>0</v>
      </c>
      <c r="T93" s="15" t="e">
        <f t="shared" si="15"/>
        <v>#REF!</v>
      </c>
      <c r="U93"/>
    </row>
    <row r="94" spans="11:21">
      <c r="K94" s="16"/>
      <c r="L94" s="14" t="e">
        <f t="shared" si="9"/>
        <v>#REF!</v>
      </c>
      <c r="M94" s="14"/>
      <c r="N94" s="14" t="e">
        <f t="shared" si="10"/>
        <v>#REF!</v>
      </c>
      <c r="O94" s="14"/>
      <c r="P94" s="14" t="e">
        <f t="shared" si="11"/>
        <v>#REF!</v>
      </c>
      <c r="Q94" s="14">
        <f t="shared" si="12"/>
        <v>0</v>
      </c>
      <c r="R94" s="14">
        <f t="shared" si="13"/>
        <v>0</v>
      </c>
      <c r="S94" s="14">
        <f t="shared" si="14"/>
        <v>0</v>
      </c>
      <c r="T94" s="15" t="e">
        <f t="shared" si="15"/>
        <v>#REF!</v>
      </c>
      <c r="U94"/>
    </row>
    <row r="95" spans="11:21">
      <c r="K95" s="16"/>
      <c r="L95" s="14" t="e">
        <f t="shared" si="9"/>
        <v>#REF!</v>
      </c>
      <c r="M95" s="14"/>
      <c r="N95" s="14" t="e">
        <f t="shared" si="10"/>
        <v>#REF!</v>
      </c>
      <c r="O95" s="14"/>
      <c r="P95" s="14" t="e">
        <f t="shared" si="11"/>
        <v>#REF!</v>
      </c>
      <c r="Q95" s="14">
        <f t="shared" si="12"/>
        <v>0</v>
      </c>
      <c r="R95" s="14">
        <f t="shared" si="13"/>
        <v>0</v>
      </c>
      <c r="S95" s="14">
        <f t="shared" si="14"/>
        <v>0</v>
      </c>
      <c r="T95" s="15" t="e">
        <f t="shared" si="15"/>
        <v>#REF!</v>
      </c>
      <c r="U95"/>
    </row>
    <row r="96" spans="11:21">
      <c r="K96" s="16"/>
      <c r="L96" s="14" t="e">
        <f t="shared" si="9"/>
        <v>#REF!</v>
      </c>
      <c r="M96" s="14"/>
      <c r="N96" s="14" t="e">
        <f t="shared" si="10"/>
        <v>#REF!</v>
      </c>
      <c r="O96" s="14"/>
      <c r="P96" s="14" t="e">
        <f t="shared" si="11"/>
        <v>#REF!</v>
      </c>
      <c r="Q96" s="14">
        <f t="shared" si="12"/>
        <v>0</v>
      </c>
      <c r="R96" s="14">
        <f t="shared" si="13"/>
        <v>0</v>
      </c>
      <c r="S96" s="14">
        <f t="shared" si="14"/>
        <v>0</v>
      </c>
      <c r="T96" s="15" t="e">
        <f t="shared" si="15"/>
        <v>#REF!</v>
      </c>
      <c r="U96"/>
    </row>
    <row r="97" spans="11:21">
      <c r="K97" s="16"/>
      <c r="L97" s="14" t="e">
        <f t="shared" si="9"/>
        <v>#REF!</v>
      </c>
      <c r="M97" s="14"/>
      <c r="N97" s="14" t="e">
        <f t="shared" si="10"/>
        <v>#REF!</v>
      </c>
      <c r="O97" s="14"/>
      <c r="P97" s="14" t="e">
        <f t="shared" si="11"/>
        <v>#REF!</v>
      </c>
      <c r="Q97" s="14">
        <f t="shared" si="12"/>
        <v>0</v>
      </c>
      <c r="R97" s="14">
        <f t="shared" si="13"/>
        <v>0</v>
      </c>
      <c r="S97" s="14">
        <f t="shared" si="14"/>
        <v>0</v>
      </c>
      <c r="T97" s="15" t="e">
        <f t="shared" si="15"/>
        <v>#REF!</v>
      </c>
      <c r="U97"/>
    </row>
    <row r="98" spans="11:21">
      <c r="K98" s="16"/>
      <c r="L98" s="14" t="e">
        <f t="shared" si="9"/>
        <v>#REF!</v>
      </c>
      <c r="M98" s="14"/>
      <c r="N98" s="14" t="e">
        <f t="shared" si="10"/>
        <v>#REF!</v>
      </c>
      <c r="O98" s="14"/>
      <c r="P98" s="14" t="e">
        <f t="shared" si="11"/>
        <v>#REF!</v>
      </c>
      <c r="Q98" s="14">
        <f t="shared" si="12"/>
        <v>0</v>
      </c>
      <c r="R98" s="14">
        <f t="shared" si="13"/>
        <v>0</v>
      </c>
      <c r="S98" s="14">
        <f t="shared" si="14"/>
        <v>0</v>
      </c>
      <c r="T98" s="15" t="e">
        <f t="shared" si="15"/>
        <v>#REF!</v>
      </c>
      <c r="U98"/>
    </row>
    <row r="99" spans="11:21">
      <c r="K99" s="16"/>
      <c r="L99" s="14" t="e">
        <f t="shared" si="9"/>
        <v>#REF!</v>
      </c>
      <c r="M99" s="14"/>
      <c r="N99" s="14" t="e">
        <f t="shared" si="10"/>
        <v>#REF!</v>
      </c>
      <c r="O99" s="14"/>
      <c r="P99" s="14" t="e">
        <f t="shared" si="11"/>
        <v>#REF!</v>
      </c>
      <c r="Q99" s="14">
        <f t="shared" si="12"/>
        <v>0</v>
      </c>
      <c r="R99" s="14">
        <f t="shared" si="13"/>
        <v>0</v>
      </c>
      <c r="S99" s="14">
        <f t="shared" si="14"/>
        <v>0</v>
      </c>
      <c r="T99" s="15" t="e">
        <f t="shared" si="15"/>
        <v>#REF!</v>
      </c>
      <c r="U99"/>
    </row>
    <row r="100" spans="11:21">
      <c r="K100" s="16"/>
      <c r="L100" s="14" t="e">
        <f t="shared" si="9"/>
        <v>#REF!</v>
      </c>
      <c r="M100" s="14"/>
      <c r="N100" s="14" t="e">
        <f t="shared" si="10"/>
        <v>#REF!</v>
      </c>
      <c r="O100" s="14"/>
      <c r="P100" s="14" t="e">
        <f t="shared" si="11"/>
        <v>#REF!</v>
      </c>
      <c r="Q100" s="14">
        <f t="shared" si="12"/>
        <v>0</v>
      </c>
      <c r="R100" s="14">
        <f t="shared" si="13"/>
        <v>0</v>
      </c>
      <c r="S100" s="14">
        <f t="shared" si="14"/>
        <v>0</v>
      </c>
      <c r="T100" s="15" t="e">
        <f t="shared" si="15"/>
        <v>#REF!</v>
      </c>
      <c r="U100"/>
    </row>
    <row r="101" spans="11:21">
      <c r="K101" s="16"/>
      <c r="L101" s="14" t="e">
        <f t="shared" si="9"/>
        <v>#REF!</v>
      </c>
      <c r="M101" s="14"/>
      <c r="N101" s="14" t="e">
        <f t="shared" si="10"/>
        <v>#REF!</v>
      </c>
      <c r="O101" s="14"/>
      <c r="P101" s="14" t="e">
        <f t="shared" si="11"/>
        <v>#REF!</v>
      </c>
      <c r="Q101" s="14">
        <f t="shared" si="12"/>
        <v>0</v>
      </c>
      <c r="R101" s="14">
        <f t="shared" si="13"/>
        <v>0</v>
      </c>
      <c r="S101" s="14">
        <f t="shared" si="14"/>
        <v>0</v>
      </c>
      <c r="T101" s="15" t="e">
        <f t="shared" si="15"/>
        <v>#REF!</v>
      </c>
      <c r="U101"/>
    </row>
    <row r="102" spans="11:21">
      <c r="K102" s="16"/>
      <c r="L102" s="14" t="e">
        <f t="shared" si="9"/>
        <v>#REF!</v>
      </c>
      <c r="M102" s="14"/>
      <c r="N102" s="14" t="e">
        <f t="shared" si="10"/>
        <v>#REF!</v>
      </c>
      <c r="O102" s="14"/>
      <c r="P102" s="14" t="e">
        <f t="shared" si="11"/>
        <v>#REF!</v>
      </c>
      <c r="Q102" s="14">
        <f t="shared" si="12"/>
        <v>0</v>
      </c>
      <c r="R102" s="14">
        <f t="shared" si="13"/>
        <v>0</v>
      </c>
      <c r="S102" s="14">
        <f t="shared" si="14"/>
        <v>0</v>
      </c>
      <c r="T102" s="15" t="e">
        <f t="shared" si="15"/>
        <v>#REF!</v>
      </c>
      <c r="U102"/>
    </row>
    <row r="103" spans="11:21">
      <c r="K103" s="16"/>
      <c r="L103" s="14" t="e">
        <f t="shared" si="9"/>
        <v>#REF!</v>
      </c>
      <c r="M103" s="14"/>
      <c r="N103" s="14" t="e">
        <f t="shared" si="10"/>
        <v>#REF!</v>
      </c>
      <c r="O103" s="14"/>
      <c r="P103" s="14" t="e">
        <f t="shared" si="11"/>
        <v>#REF!</v>
      </c>
      <c r="Q103" s="14">
        <f t="shared" si="12"/>
        <v>0</v>
      </c>
      <c r="R103" s="14">
        <f t="shared" si="13"/>
        <v>0</v>
      </c>
      <c r="S103" s="14">
        <f t="shared" si="14"/>
        <v>0</v>
      </c>
      <c r="T103" s="15" t="e">
        <f t="shared" si="15"/>
        <v>#REF!</v>
      </c>
      <c r="U103"/>
    </row>
    <row r="104" spans="11:21">
      <c r="K104" s="16"/>
      <c r="L104" s="14" t="e">
        <f t="shared" si="9"/>
        <v>#REF!</v>
      </c>
      <c r="M104" s="14"/>
      <c r="N104" s="14" t="e">
        <f t="shared" si="10"/>
        <v>#REF!</v>
      </c>
      <c r="O104" s="14"/>
      <c r="P104" s="14" t="e">
        <f t="shared" si="11"/>
        <v>#REF!</v>
      </c>
      <c r="Q104" s="14">
        <f t="shared" si="12"/>
        <v>0</v>
      </c>
      <c r="R104" s="14">
        <f t="shared" si="13"/>
        <v>0</v>
      </c>
      <c r="S104" s="14">
        <f t="shared" si="14"/>
        <v>0</v>
      </c>
      <c r="T104" s="15" t="e">
        <f t="shared" si="15"/>
        <v>#REF!</v>
      </c>
      <c r="U104"/>
    </row>
    <row r="105" spans="11:21">
      <c r="K105" s="16"/>
      <c r="L105" s="14" t="e">
        <f t="shared" si="9"/>
        <v>#REF!</v>
      </c>
      <c r="M105" s="14"/>
      <c r="N105" s="14" t="e">
        <f t="shared" si="10"/>
        <v>#REF!</v>
      </c>
      <c r="O105" s="14"/>
      <c r="P105" s="14" t="e">
        <f t="shared" si="11"/>
        <v>#REF!</v>
      </c>
      <c r="Q105" s="14">
        <f t="shared" si="12"/>
        <v>0</v>
      </c>
      <c r="R105" s="14">
        <f t="shared" si="13"/>
        <v>0</v>
      </c>
      <c r="S105" s="14">
        <f t="shared" si="14"/>
        <v>0</v>
      </c>
      <c r="T105" s="15" t="e">
        <f t="shared" si="15"/>
        <v>#REF!</v>
      </c>
      <c r="U105"/>
    </row>
    <row r="106" spans="11:21">
      <c r="K106" s="16"/>
      <c r="L106" s="14" t="e">
        <f t="shared" si="9"/>
        <v>#REF!</v>
      </c>
      <c r="M106" s="14"/>
      <c r="N106" s="14" t="e">
        <f t="shared" si="10"/>
        <v>#REF!</v>
      </c>
      <c r="O106" s="14"/>
      <c r="P106" s="14" t="e">
        <f t="shared" si="11"/>
        <v>#REF!</v>
      </c>
      <c r="Q106" s="14">
        <f t="shared" si="12"/>
        <v>0</v>
      </c>
      <c r="R106" s="14">
        <f t="shared" si="13"/>
        <v>0</v>
      </c>
      <c r="S106" s="14">
        <f t="shared" si="14"/>
        <v>0</v>
      </c>
      <c r="T106" s="15" t="e">
        <f t="shared" si="15"/>
        <v>#REF!</v>
      </c>
      <c r="U106"/>
    </row>
    <row r="107" spans="11:21">
      <c r="K107" s="16"/>
      <c r="L107" s="14" t="e">
        <f t="shared" si="9"/>
        <v>#REF!</v>
      </c>
      <c r="M107" s="14"/>
      <c r="N107" s="14" t="e">
        <f t="shared" si="10"/>
        <v>#REF!</v>
      </c>
      <c r="O107" s="14"/>
      <c r="P107" s="14" t="e">
        <f t="shared" si="11"/>
        <v>#REF!</v>
      </c>
      <c r="Q107" s="14">
        <f t="shared" si="12"/>
        <v>0</v>
      </c>
      <c r="R107" s="14">
        <f t="shared" si="13"/>
        <v>0</v>
      </c>
      <c r="S107" s="14">
        <f t="shared" si="14"/>
        <v>0</v>
      </c>
      <c r="T107" s="15" t="e">
        <f t="shared" si="15"/>
        <v>#REF!</v>
      </c>
      <c r="U107"/>
    </row>
    <row r="108" spans="11:21">
      <c r="K108" s="16"/>
      <c r="L108" s="14" t="e">
        <f t="shared" si="9"/>
        <v>#REF!</v>
      </c>
      <c r="M108" s="14"/>
      <c r="N108" s="14" t="e">
        <f t="shared" si="10"/>
        <v>#REF!</v>
      </c>
      <c r="O108" s="14"/>
      <c r="P108" s="14" t="e">
        <f t="shared" si="11"/>
        <v>#REF!</v>
      </c>
      <c r="Q108" s="14">
        <f t="shared" si="12"/>
        <v>0</v>
      </c>
      <c r="R108" s="14">
        <f t="shared" si="13"/>
        <v>0</v>
      </c>
      <c r="S108" s="14">
        <f t="shared" si="14"/>
        <v>0</v>
      </c>
      <c r="T108" s="15" t="e">
        <f t="shared" si="15"/>
        <v>#REF!</v>
      </c>
      <c r="U108"/>
    </row>
    <row r="109" spans="11:21">
      <c r="K109" s="16"/>
      <c r="L109" s="14" t="e">
        <f t="shared" si="9"/>
        <v>#REF!</v>
      </c>
      <c r="M109" s="14"/>
      <c r="N109" s="14" t="e">
        <f t="shared" si="10"/>
        <v>#REF!</v>
      </c>
      <c r="O109" s="14"/>
      <c r="P109" s="14" t="e">
        <f t="shared" si="11"/>
        <v>#REF!</v>
      </c>
      <c r="Q109" s="14">
        <f t="shared" si="12"/>
        <v>0</v>
      </c>
      <c r="R109" s="14">
        <f t="shared" si="13"/>
        <v>0</v>
      </c>
      <c r="S109" s="14">
        <f t="shared" si="14"/>
        <v>0</v>
      </c>
      <c r="T109" s="15" t="e">
        <f t="shared" si="15"/>
        <v>#REF!</v>
      </c>
      <c r="U109"/>
    </row>
    <row r="110" spans="11:21">
      <c r="K110" s="16"/>
      <c r="L110" s="14" t="e">
        <f t="shared" si="9"/>
        <v>#REF!</v>
      </c>
      <c r="M110" s="14"/>
      <c r="N110" s="14" t="e">
        <f t="shared" si="10"/>
        <v>#REF!</v>
      </c>
      <c r="O110" s="14"/>
      <c r="P110" s="14" t="e">
        <f t="shared" si="11"/>
        <v>#REF!</v>
      </c>
      <c r="Q110" s="14">
        <f t="shared" si="12"/>
        <v>0</v>
      </c>
      <c r="R110" s="14">
        <f t="shared" si="13"/>
        <v>0</v>
      </c>
      <c r="S110" s="14">
        <f t="shared" si="14"/>
        <v>0</v>
      </c>
      <c r="T110" s="15" t="e">
        <f t="shared" si="15"/>
        <v>#REF!</v>
      </c>
      <c r="U110"/>
    </row>
    <row r="111" spans="11:21">
      <c r="K111" s="16"/>
      <c r="L111" s="14" t="e">
        <f t="shared" si="9"/>
        <v>#REF!</v>
      </c>
      <c r="M111" s="14"/>
      <c r="N111" s="14" t="e">
        <f t="shared" si="10"/>
        <v>#REF!</v>
      </c>
      <c r="O111" s="14"/>
      <c r="P111" s="14" t="e">
        <f t="shared" si="11"/>
        <v>#REF!</v>
      </c>
      <c r="Q111" s="14">
        <f t="shared" si="12"/>
        <v>0</v>
      </c>
      <c r="R111" s="14">
        <f t="shared" si="13"/>
        <v>0</v>
      </c>
      <c r="S111" s="14">
        <f t="shared" si="14"/>
        <v>0</v>
      </c>
      <c r="T111" s="15" t="e">
        <f t="shared" si="15"/>
        <v>#REF!</v>
      </c>
      <c r="U111"/>
    </row>
    <row r="112" spans="11:21">
      <c r="K112" s="16"/>
      <c r="L112" s="14" t="e">
        <f t="shared" si="9"/>
        <v>#REF!</v>
      </c>
      <c r="M112" s="14"/>
      <c r="N112" s="14" t="e">
        <f t="shared" si="10"/>
        <v>#REF!</v>
      </c>
      <c r="O112" s="14"/>
      <c r="P112" s="14" t="e">
        <f t="shared" si="11"/>
        <v>#REF!</v>
      </c>
      <c r="Q112" s="14">
        <f t="shared" si="12"/>
        <v>0</v>
      </c>
      <c r="R112" s="14">
        <f t="shared" si="13"/>
        <v>0</v>
      </c>
      <c r="S112" s="14">
        <f t="shared" si="14"/>
        <v>0</v>
      </c>
      <c r="T112" s="15" t="e">
        <f t="shared" si="15"/>
        <v>#REF!</v>
      </c>
      <c r="U112"/>
    </row>
    <row r="113" spans="11:21">
      <c r="K113" s="16"/>
      <c r="L113" s="14" t="e">
        <f t="shared" si="9"/>
        <v>#REF!</v>
      </c>
      <c r="M113" s="14"/>
      <c r="N113" s="14" t="e">
        <f t="shared" si="10"/>
        <v>#REF!</v>
      </c>
      <c r="O113" s="14"/>
      <c r="P113" s="14" t="e">
        <f t="shared" si="11"/>
        <v>#REF!</v>
      </c>
      <c r="Q113" s="14">
        <f t="shared" si="12"/>
        <v>0</v>
      </c>
      <c r="R113" s="14">
        <f t="shared" si="13"/>
        <v>0</v>
      </c>
      <c r="S113" s="14">
        <f t="shared" si="14"/>
        <v>0</v>
      </c>
      <c r="T113" s="15" t="e">
        <f t="shared" si="15"/>
        <v>#REF!</v>
      </c>
      <c r="U113"/>
    </row>
    <row r="114" spans="11:21">
      <c r="K114" s="16"/>
      <c r="L114" s="14" t="e">
        <f t="shared" si="9"/>
        <v>#REF!</v>
      </c>
      <c r="M114" s="14"/>
      <c r="N114" s="14" t="e">
        <f t="shared" si="10"/>
        <v>#REF!</v>
      </c>
      <c r="O114" s="14"/>
      <c r="P114" s="14" t="e">
        <f t="shared" si="11"/>
        <v>#REF!</v>
      </c>
      <c r="Q114" s="14">
        <f t="shared" si="12"/>
        <v>0</v>
      </c>
      <c r="R114" s="14">
        <f t="shared" si="13"/>
        <v>0</v>
      </c>
      <c r="S114" s="14">
        <f t="shared" si="14"/>
        <v>0</v>
      </c>
      <c r="T114" s="15" t="e">
        <f t="shared" si="15"/>
        <v>#REF!</v>
      </c>
      <c r="U114"/>
    </row>
    <row r="115" spans="11:21">
      <c r="K115" s="16"/>
      <c r="L115" s="14" t="e">
        <f t="shared" si="9"/>
        <v>#REF!</v>
      </c>
      <c r="M115" s="14"/>
      <c r="N115" s="14" t="e">
        <f t="shared" si="10"/>
        <v>#REF!</v>
      </c>
      <c r="O115" s="14"/>
      <c r="P115" s="14" t="e">
        <f t="shared" si="11"/>
        <v>#REF!</v>
      </c>
      <c r="Q115" s="14">
        <f t="shared" si="12"/>
        <v>0</v>
      </c>
      <c r="R115" s="14">
        <f t="shared" si="13"/>
        <v>0</v>
      </c>
      <c r="S115" s="14">
        <f t="shared" si="14"/>
        <v>0</v>
      </c>
      <c r="T115" s="15" t="e">
        <f t="shared" si="15"/>
        <v>#REF!</v>
      </c>
      <c r="U115"/>
    </row>
    <row r="116" spans="11:21">
      <c r="K116" s="16"/>
      <c r="L116" s="14" t="e">
        <f t="shared" si="9"/>
        <v>#REF!</v>
      </c>
      <c r="M116" s="14"/>
      <c r="N116" s="14" t="e">
        <f t="shared" si="10"/>
        <v>#REF!</v>
      </c>
      <c r="O116" s="14"/>
      <c r="P116" s="14" t="e">
        <f t="shared" si="11"/>
        <v>#REF!</v>
      </c>
      <c r="Q116" s="14">
        <f t="shared" si="12"/>
        <v>0</v>
      </c>
      <c r="R116" s="14">
        <f t="shared" si="13"/>
        <v>0</v>
      </c>
      <c r="S116" s="14">
        <f t="shared" si="14"/>
        <v>0</v>
      </c>
      <c r="T116" s="15" t="e">
        <f t="shared" si="15"/>
        <v>#REF!</v>
      </c>
      <c r="U116"/>
    </row>
    <row r="117" spans="11:21">
      <c r="K117" s="16"/>
      <c r="L117" s="14" t="e">
        <f t="shared" si="9"/>
        <v>#REF!</v>
      </c>
      <c r="M117" s="14"/>
      <c r="N117" s="14" t="e">
        <f t="shared" si="10"/>
        <v>#REF!</v>
      </c>
      <c r="O117" s="14"/>
      <c r="P117" s="14" t="e">
        <f t="shared" si="11"/>
        <v>#REF!</v>
      </c>
      <c r="Q117" s="14">
        <f t="shared" si="12"/>
        <v>0</v>
      </c>
      <c r="R117" s="14">
        <f t="shared" si="13"/>
        <v>0</v>
      </c>
      <c r="S117" s="14">
        <f t="shared" si="14"/>
        <v>0</v>
      </c>
      <c r="T117" s="15" t="e">
        <f t="shared" si="15"/>
        <v>#REF!</v>
      </c>
      <c r="U117"/>
    </row>
    <row r="118" spans="11:21">
      <c r="K118" s="16"/>
      <c r="L118" s="14" t="e">
        <f t="shared" si="9"/>
        <v>#REF!</v>
      </c>
      <c r="M118" s="14"/>
      <c r="N118" s="14" t="e">
        <f t="shared" si="10"/>
        <v>#REF!</v>
      </c>
      <c r="O118" s="14"/>
      <c r="P118" s="14" t="e">
        <f t="shared" si="11"/>
        <v>#REF!</v>
      </c>
      <c r="Q118" s="14">
        <f t="shared" si="12"/>
        <v>0</v>
      </c>
      <c r="R118" s="14">
        <f t="shared" si="13"/>
        <v>0</v>
      </c>
      <c r="S118" s="14">
        <f t="shared" si="14"/>
        <v>0</v>
      </c>
      <c r="T118" s="15" t="e">
        <f t="shared" si="15"/>
        <v>#REF!</v>
      </c>
      <c r="U118"/>
    </row>
    <row r="119" spans="11:21">
      <c r="K119" s="16"/>
      <c r="L119" s="14" t="e">
        <f t="shared" si="9"/>
        <v>#REF!</v>
      </c>
      <c r="M119" s="14"/>
      <c r="N119" s="14" t="e">
        <f t="shared" si="10"/>
        <v>#REF!</v>
      </c>
      <c r="O119" s="14"/>
      <c r="P119" s="14" t="e">
        <f t="shared" si="11"/>
        <v>#REF!</v>
      </c>
      <c r="Q119" s="14">
        <f t="shared" si="12"/>
        <v>0</v>
      </c>
      <c r="R119" s="14">
        <f t="shared" si="13"/>
        <v>0</v>
      </c>
      <c r="S119" s="14">
        <f t="shared" si="14"/>
        <v>0</v>
      </c>
      <c r="T119" s="15" t="e">
        <f t="shared" si="15"/>
        <v>#REF!</v>
      </c>
      <c r="U119"/>
    </row>
    <row r="120" spans="11:21">
      <c r="K120" s="16"/>
      <c r="L120" s="14" t="e">
        <f t="shared" si="9"/>
        <v>#REF!</v>
      </c>
      <c r="M120" s="14"/>
      <c r="N120" s="14" t="e">
        <f t="shared" si="10"/>
        <v>#REF!</v>
      </c>
      <c r="O120" s="14"/>
      <c r="P120" s="14" t="e">
        <f t="shared" si="11"/>
        <v>#REF!</v>
      </c>
      <c r="Q120" s="14">
        <f t="shared" si="12"/>
        <v>0</v>
      </c>
      <c r="R120" s="14">
        <f t="shared" si="13"/>
        <v>0</v>
      </c>
      <c r="S120" s="14">
        <f t="shared" si="14"/>
        <v>0</v>
      </c>
      <c r="T120" s="15" t="e">
        <f t="shared" si="15"/>
        <v>#REF!</v>
      </c>
      <c r="U120"/>
    </row>
    <row r="121" spans="11:21">
      <c r="K121" s="16"/>
      <c r="L121" s="14" t="e">
        <f t="shared" si="9"/>
        <v>#REF!</v>
      </c>
      <c r="M121" s="14"/>
      <c r="N121" s="14" t="e">
        <f t="shared" si="10"/>
        <v>#REF!</v>
      </c>
      <c r="O121" s="14"/>
      <c r="P121" s="14" t="e">
        <f t="shared" si="11"/>
        <v>#REF!</v>
      </c>
      <c r="Q121" s="14">
        <f t="shared" si="12"/>
        <v>0</v>
      </c>
      <c r="R121" s="14">
        <f t="shared" si="13"/>
        <v>0</v>
      </c>
      <c r="S121" s="14">
        <f t="shared" si="14"/>
        <v>0</v>
      </c>
      <c r="T121" s="15" t="e">
        <f t="shared" si="15"/>
        <v>#REF!</v>
      </c>
      <c r="U121"/>
    </row>
    <row r="122" spans="11:21">
      <c r="K122" s="16"/>
      <c r="L122" s="14" t="e">
        <f t="shared" si="9"/>
        <v>#REF!</v>
      </c>
      <c r="M122" s="14"/>
      <c r="N122" s="14" t="e">
        <f t="shared" si="10"/>
        <v>#REF!</v>
      </c>
      <c r="O122" s="14"/>
      <c r="P122" s="14" t="e">
        <f t="shared" si="11"/>
        <v>#REF!</v>
      </c>
      <c r="Q122" s="14">
        <f t="shared" si="12"/>
        <v>0</v>
      </c>
      <c r="R122" s="14">
        <f t="shared" si="13"/>
        <v>0</v>
      </c>
      <c r="S122" s="14">
        <f t="shared" si="14"/>
        <v>0</v>
      </c>
      <c r="T122" s="15" t="e">
        <f t="shared" si="15"/>
        <v>#REF!</v>
      </c>
      <c r="U122"/>
    </row>
    <row r="123" spans="11:21">
      <c r="K123" s="16"/>
      <c r="L123" s="14" t="e">
        <f t="shared" si="9"/>
        <v>#REF!</v>
      </c>
      <c r="M123" s="14"/>
      <c r="N123" s="14" t="e">
        <f t="shared" si="10"/>
        <v>#REF!</v>
      </c>
      <c r="O123" s="14"/>
      <c r="P123" s="14" t="e">
        <f t="shared" si="11"/>
        <v>#REF!</v>
      </c>
      <c r="Q123" s="14">
        <f t="shared" si="12"/>
        <v>0</v>
      </c>
      <c r="R123" s="14">
        <f t="shared" si="13"/>
        <v>0</v>
      </c>
      <c r="S123" s="14">
        <f t="shared" si="14"/>
        <v>0</v>
      </c>
      <c r="T123" s="15" t="e">
        <f t="shared" si="15"/>
        <v>#REF!</v>
      </c>
      <c r="U123"/>
    </row>
    <row r="124" spans="11:21">
      <c r="K124" s="16"/>
      <c r="L124" s="14" t="e">
        <f t="shared" si="9"/>
        <v>#REF!</v>
      </c>
      <c r="M124" s="14"/>
      <c r="N124" s="14" t="e">
        <f t="shared" si="10"/>
        <v>#REF!</v>
      </c>
      <c r="O124" s="14"/>
      <c r="P124" s="14" t="e">
        <f t="shared" si="11"/>
        <v>#REF!</v>
      </c>
      <c r="Q124" s="14">
        <f t="shared" si="12"/>
        <v>0</v>
      </c>
      <c r="R124" s="14">
        <f t="shared" si="13"/>
        <v>0</v>
      </c>
      <c r="S124" s="14">
        <f t="shared" si="14"/>
        <v>0</v>
      </c>
      <c r="T124" s="15" t="e">
        <f t="shared" si="15"/>
        <v>#REF!</v>
      </c>
      <c r="U124"/>
    </row>
    <row r="125" spans="11:21">
      <c r="K125" s="16"/>
      <c r="L125" s="14" t="e">
        <f t="shared" si="9"/>
        <v>#REF!</v>
      </c>
      <c r="M125" s="14"/>
      <c r="N125" s="14" t="e">
        <f t="shared" si="10"/>
        <v>#REF!</v>
      </c>
      <c r="O125" s="14"/>
      <c r="P125" s="14" t="e">
        <f t="shared" si="11"/>
        <v>#REF!</v>
      </c>
      <c r="Q125" s="14">
        <f t="shared" si="12"/>
        <v>0</v>
      </c>
      <c r="R125" s="14">
        <f t="shared" si="13"/>
        <v>0</v>
      </c>
      <c r="S125" s="14">
        <f t="shared" si="14"/>
        <v>0</v>
      </c>
      <c r="T125" s="15" t="e">
        <f t="shared" si="15"/>
        <v>#REF!</v>
      </c>
      <c r="U125"/>
    </row>
    <row r="126" spans="11:21">
      <c r="K126" s="16"/>
      <c r="L126" s="14" t="e">
        <f t="shared" si="9"/>
        <v>#REF!</v>
      </c>
      <c r="M126" s="14"/>
      <c r="N126" s="14" t="e">
        <f t="shared" si="10"/>
        <v>#REF!</v>
      </c>
      <c r="O126" s="14"/>
      <c r="P126" s="14" t="e">
        <f t="shared" si="11"/>
        <v>#REF!</v>
      </c>
      <c r="Q126" s="14">
        <f t="shared" si="12"/>
        <v>0</v>
      </c>
      <c r="R126" s="14">
        <f t="shared" si="13"/>
        <v>0</v>
      </c>
      <c r="S126" s="14">
        <f t="shared" si="14"/>
        <v>0</v>
      </c>
      <c r="T126" s="15" t="e">
        <f t="shared" si="15"/>
        <v>#REF!</v>
      </c>
      <c r="U126"/>
    </row>
    <row r="127" spans="11:21">
      <c r="K127" s="16"/>
      <c r="L127" s="14" t="e">
        <f t="shared" si="9"/>
        <v>#REF!</v>
      </c>
      <c r="M127" s="14"/>
      <c r="N127" s="14" t="e">
        <f t="shared" si="10"/>
        <v>#REF!</v>
      </c>
      <c r="O127" s="14"/>
      <c r="P127" s="14" t="e">
        <f t="shared" si="11"/>
        <v>#REF!</v>
      </c>
      <c r="Q127" s="14">
        <f t="shared" si="12"/>
        <v>0</v>
      </c>
      <c r="R127" s="14">
        <f t="shared" si="13"/>
        <v>0</v>
      </c>
      <c r="S127" s="14">
        <f t="shared" si="14"/>
        <v>0</v>
      </c>
      <c r="T127" s="15" t="e">
        <f t="shared" si="15"/>
        <v>#REF!</v>
      </c>
      <c r="U127"/>
    </row>
    <row r="128" spans="11:21">
      <c r="K128" s="16"/>
      <c r="L128" s="14" t="e">
        <f t="shared" si="9"/>
        <v>#REF!</v>
      </c>
      <c r="M128" s="14"/>
      <c r="N128" s="14" t="e">
        <f t="shared" si="10"/>
        <v>#REF!</v>
      </c>
      <c r="O128" s="14"/>
      <c r="P128" s="14" t="e">
        <f t="shared" si="11"/>
        <v>#REF!</v>
      </c>
      <c r="Q128" s="14">
        <f t="shared" si="12"/>
        <v>0</v>
      </c>
      <c r="R128" s="14">
        <f t="shared" si="13"/>
        <v>0</v>
      </c>
      <c r="S128" s="14">
        <f t="shared" si="14"/>
        <v>0</v>
      </c>
      <c r="T128" s="15" t="e">
        <f t="shared" si="15"/>
        <v>#REF!</v>
      </c>
      <c r="U128"/>
    </row>
    <row r="129" spans="11:21">
      <c r="K129" s="16"/>
      <c r="L129" s="14" t="e">
        <f t="shared" si="9"/>
        <v>#REF!</v>
      </c>
      <c r="M129" s="14"/>
      <c r="N129" s="14" t="e">
        <f t="shared" si="10"/>
        <v>#REF!</v>
      </c>
      <c r="O129" s="14"/>
      <c r="P129" s="14" t="e">
        <f t="shared" si="11"/>
        <v>#REF!</v>
      </c>
      <c r="Q129" s="14">
        <f t="shared" si="12"/>
        <v>0</v>
      </c>
      <c r="R129" s="14">
        <f t="shared" si="13"/>
        <v>0</v>
      </c>
      <c r="S129" s="14">
        <f t="shared" si="14"/>
        <v>0</v>
      </c>
      <c r="T129" s="15" t="e">
        <f t="shared" si="15"/>
        <v>#REF!</v>
      </c>
      <c r="U129"/>
    </row>
    <row r="130" spans="11:21">
      <c r="K130" s="16"/>
      <c r="L130" s="14" t="e">
        <f t="shared" si="9"/>
        <v>#REF!</v>
      </c>
      <c r="M130" s="14"/>
      <c r="N130" s="14" t="e">
        <f t="shared" si="10"/>
        <v>#REF!</v>
      </c>
      <c r="O130" s="14"/>
      <c r="P130" s="14" t="e">
        <f t="shared" si="11"/>
        <v>#REF!</v>
      </c>
      <c r="Q130" s="14">
        <f t="shared" si="12"/>
        <v>0</v>
      </c>
      <c r="R130" s="14">
        <f t="shared" si="13"/>
        <v>0</v>
      </c>
      <c r="S130" s="14">
        <f t="shared" si="14"/>
        <v>0</v>
      </c>
      <c r="T130" s="15" t="e">
        <f t="shared" si="15"/>
        <v>#REF!</v>
      </c>
      <c r="U130"/>
    </row>
    <row r="131" spans="11:21">
      <c r="K131" s="16"/>
      <c r="L131" s="14" t="e">
        <f t="shared" si="9"/>
        <v>#REF!</v>
      </c>
      <c r="M131" s="14"/>
      <c r="N131" s="14" t="e">
        <f t="shared" si="10"/>
        <v>#REF!</v>
      </c>
      <c r="O131" s="14"/>
      <c r="P131" s="14" t="e">
        <f t="shared" si="11"/>
        <v>#REF!</v>
      </c>
      <c r="Q131" s="14">
        <f t="shared" si="12"/>
        <v>0</v>
      </c>
      <c r="R131" s="14">
        <f t="shared" si="13"/>
        <v>0</v>
      </c>
      <c r="S131" s="14">
        <f t="shared" si="14"/>
        <v>0</v>
      </c>
      <c r="T131" s="15" t="e">
        <f t="shared" si="15"/>
        <v>#REF!</v>
      </c>
      <c r="U131"/>
    </row>
    <row r="132" spans="11:21">
      <c r="K132" s="16"/>
      <c r="L132" s="14" t="e">
        <f t="shared" si="9"/>
        <v>#REF!</v>
      </c>
      <c r="M132" s="14"/>
      <c r="N132" s="14" t="e">
        <f t="shared" si="10"/>
        <v>#REF!</v>
      </c>
      <c r="O132" s="14"/>
      <c r="P132" s="14" t="e">
        <f t="shared" si="11"/>
        <v>#REF!</v>
      </c>
      <c r="Q132" s="14">
        <f t="shared" si="12"/>
        <v>0</v>
      </c>
      <c r="R132" s="14">
        <f t="shared" si="13"/>
        <v>0</v>
      </c>
      <c r="S132" s="14">
        <f t="shared" si="14"/>
        <v>0</v>
      </c>
      <c r="T132" s="15" t="e">
        <f t="shared" si="15"/>
        <v>#REF!</v>
      </c>
      <c r="U132"/>
    </row>
    <row r="133" spans="11:21">
      <c r="K133" s="16"/>
      <c r="L133" s="14" t="e">
        <f t="shared" si="9"/>
        <v>#REF!</v>
      </c>
      <c r="M133" s="14"/>
      <c r="N133" s="14" t="e">
        <f t="shared" ref="N133:N196" si="16">M133+M133*$U$1</f>
        <v>#REF!</v>
      </c>
      <c r="O133" s="14"/>
      <c r="P133" s="14" t="e">
        <f t="shared" ref="P133:P196" si="17">O133+O133*$U$1</f>
        <v>#REF!</v>
      </c>
      <c r="Q133" s="14">
        <f t="shared" ref="Q133:Q196" si="18">$F133*K133</f>
        <v>0</v>
      </c>
      <c r="R133" s="14">
        <f t="shared" ref="R133:R196" si="19">$F133*M133</f>
        <v>0</v>
      </c>
      <c r="S133" s="14">
        <f t="shared" ref="S133:S196" si="20">$F133*O133</f>
        <v>0</v>
      </c>
      <c r="T133" s="15" t="e">
        <f t="shared" ref="T133:T196" si="21">(Q133+R133+S133)+(Q133+R133+S133)*$U$1</f>
        <v>#REF!</v>
      </c>
      <c r="U133"/>
    </row>
    <row r="134" spans="11:21">
      <c r="K134" s="16"/>
      <c r="L134" s="14" t="e">
        <f t="shared" si="9"/>
        <v>#REF!</v>
      </c>
      <c r="M134" s="14"/>
      <c r="N134" s="14" t="e">
        <f t="shared" si="16"/>
        <v>#REF!</v>
      </c>
      <c r="O134" s="14"/>
      <c r="P134" s="14" t="e">
        <f t="shared" si="17"/>
        <v>#REF!</v>
      </c>
      <c r="Q134" s="14">
        <f t="shared" si="18"/>
        <v>0</v>
      </c>
      <c r="R134" s="14">
        <f t="shared" si="19"/>
        <v>0</v>
      </c>
      <c r="S134" s="14">
        <f t="shared" si="20"/>
        <v>0</v>
      </c>
      <c r="T134" s="15" t="e">
        <f t="shared" si="21"/>
        <v>#REF!</v>
      </c>
      <c r="U134"/>
    </row>
    <row r="135" spans="11:21">
      <c r="K135" s="16"/>
      <c r="L135" s="14" t="e">
        <f>K135+K135*$U$1</f>
        <v>#REF!</v>
      </c>
      <c r="M135" s="14"/>
      <c r="N135" s="14" t="e">
        <f t="shared" si="16"/>
        <v>#REF!</v>
      </c>
      <c r="O135" s="14"/>
      <c r="P135" s="14" t="e">
        <f t="shared" si="17"/>
        <v>#REF!</v>
      </c>
      <c r="Q135" s="14">
        <f t="shared" si="18"/>
        <v>0</v>
      </c>
      <c r="R135" s="14">
        <f t="shared" si="19"/>
        <v>0</v>
      </c>
      <c r="S135" s="14">
        <f t="shared" si="20"/>
        <v>0</v>
      </c>
      <c r="T135" s="15" t="e">
        <f t="shared" si="21"/>
        <v>#REF!</v>
      </c>
      <c r="U135"/>
    </row>
    <row r="136" spans="11:21">
      <c r="K136" s="16"/>
      <c r="L136" s="14" t="e">
        <f t="shared" ref="L136:L199" si="22">K136+K136*$U$1</f>
        <v>#REF!</v>
      </c>
      <c r="M136" s="14"/>
      <c r="N136" s="14" t="e">
        <f t="shared" si="16"/>
        <v>#REF!</v>
      </c>
      <c r="O136" s="14"/>
      <c r="P136" s="14" t="e">
        <f t="shared" si="17"/>
        <v>#REF!</v>
      </c>
      <c r="Q136" s="14">
        <f t="shared" si="18"/>
        <v>0</v>
      </c>
      <c r="R136" s="14">
        <f t="shared" si="19"/>
        <v>0</v>
      </c>
      <c r="S136" s="14">
        <f t="shared" si="20"/>
        <v>0</v>
      </c>
      <c r="T136" s="15" t="e">
        <f t="shared" si="21"/>
        <v>#REF!</v>
      </c>
      <c r="U136"/>
    </row>
    <row r="137" spans="11:21">
      <c r="K137" s="16"/>
      <c r="L137" s="14" t="e">
        <f t="shared" si="22"/>
        <v>#REF!</v>
      </c>
      <c r="M137" s="14"/>
      <c r="N137" s="14" t="e">
        <f t="shared" si="16"/>
        <v>#REF!</v>
      </c>
      <c r="O137" s="14"/>
      <c r="P137" s="14" t="e">
        <f t="shared" si="17"/>
        <v>#REF!</v>
      </c>
      <c r="Q137" s="14">
        <f t="shared" si="18"/>
        <v>0</v>
      </c>
      <c r="R137" s="14">
        <f t="shared" si="19"/>
        <v>0</v>
      </c>
      <c r="S137" s="14">
        <f t="shared" si="20"/>
        <v>0</v>
      </c>
      <c r="T137" s="15" t="e">
        <f t="shared" si="21"/>
        <v>#REF!</v>
      </c>
      <c r="U137"/>
    </row>
    <row r="138" spans="11:21">
      <c r="K138" s="16"/>
      <c r="L138" s="14" t="e">
        <f t="shared" si="22"/>
        <v>#REF!</v>
      </c>
      <c r="M138" s="14"/>
      <c r="N138" s="14" t="e">
        <f t="shared" si="16"/>
        <v>#REF!</v>
      </c>
      <c r="O138" s="14"/>
      <c r="P138" s="14" t="e">
        <f t="shared" si="17"/>
        <v>#REF!</v>
      </c>
      <c r="Q138" s="14">
        <f t="shared" si="18"/>
        <v>0</v>
      </c>
      <c r="R138" s="14">
        <f t="shared" si="19"/>
        <v>0</v>
      </c>
      <c r="S138" s="14">
        <f t="shared" si="20"/>
        <v>0</v>
      </c>
      <c r="T138" s="15" t="e">
        <f t="shared" si="21"/>
        <v>#REF!</v>
      </c>
      <c r="U138"/>
    </row>
    <row r="139" spans="11:21">
      <c r="K139" s="16"/>
      <c r="L139" s="14" t="e">
        <f t="shared" si="22"/>
        <v>#REF!</v>
      </c>
      <c r="M139" s="14"/>
      <c r="N139" s="14" t="e">
        <f t="shared" si="16"/>
        <v>#REF!</v>
      </c>
      <c r="O139" s="14"/>
      <c r="P139" s="14" t="e">
        <f t="shared" si="17"/>
        <v>#REF!</v>
      </c>
      <c r="Q139" s="14">
        <f t="shared" si="18"/>
        <v>0</v>
      </c>
      <c r="R139" s="14">
        <f t="shared" si="19"/>
        <v>0</v>
      </c>
      <c r="S139" s="14">
        <f t="shared" si="20"/>
        <v>0</v>
      </c>
      <c r="T139" s="15" t="e">
        <f t="shared" si="21"/>
        <v>#REF!</v>
      </c>
      <c r="U139"/>
    </row>
    <row r="140" spans="11:21">
      <c r="K140" s="16"/>
      <c r="L140" s="14" t="e">
        <f t="shared" si="22"/>
        <v>#REF!</v>
      </c>
      <c r="M140" s="14"/>
      <c r="N140" s="14" t="e">
        <f t="shared" si="16"/>
        <v>#REF!</v>
      </c>
      <c r="O140" s="14"/>
      <c r="P140" s="14" t="e">
        <f t="shared" si="17"/>
        <v>#REF!</v>
      </c>
      <c r="Q140" s="14">
        <f t="shared" si="18"/>
        <v>0</v>
      </c>
      <c r="R140" s="14">
        <f t="shared" si="19"/>
        <v>0</v>
      </c>
      <c r="S140" s="14">
        <f t="shared" si="20"/>
        <v>0</v>
      </c>
      <c r="T140" s="15" t="e">
        <f t="shared" si="21"/>
        <v>#REF!</v>
      </c>
      <c r="U140"/>
    </row>
    <row r="141" spans="11:21">
      <c r="K141" s="16"/>
      <c r="L141" s="14" t="e">
        <f t="shared" si="22"/>
        <v>#REF!</v>
      </c>
      <c r="M141" s="14"/>
      <c r="N141" s="14" t="e">
        <f t="shared" si="16"/>
        <v>#REF!</v>
      </c>
      <c r="O141" s="14"/>
      <c r="P141" s="14" t="e">
        <f t="shared" si="17"/>
        <v>#REF!</v>
      </c>
      <c r="Q141" s="14">
        <f t="shared" si="18"/>
        <v>0</v>
      </c>
      <c r="R141" s="14">
        <f t="shared" si="19"/>
        <v>0</v>
      </c>
      <c r="S141" s="14">
        <f t="shared" si="20"/>
        <v>0</v>
      </c>
      <c r="T141" s="15" t="e">
        <f t="shared" si="21"/>
        <v>#REF!</v>
      </c>
      <c r="U141"/>
    </row>
    <row r="142" spans="11:21">
      <c r="K142" s="16"/>
      <c r="L142" s="14" t="e">
        <f t="shared" si="22"/>
        <v>#REF!</v>
      </c>
      <c r="M142" s="14"/>
      <c r="N142" s="14" t="e">
        <f t="shared" si="16"/>
        <v>#REF!</v>
      </c>
      <c r="O142" s="14"/>
      <c r="P142" s="14" t="e">
        <f t="shared" si="17"/>
        <v>#REF!</v>
      </c>
      <c r="Q142" s="14">
        <f t="shared" si="18"/>
        <v>0</v>
      </c>
      <c r="R142" s="14">
        <f t="shared" si="19"/>
        <v>0</v>
      </c>
      <c r="S142" s="14">
        <f t="shared" si="20"/>
        <v>0</v>
      </c>
      <c r="T142" s="15" t="e">
        <f t="shared" si="21"/>
        <v>#REF!</v>
      </c>
      <c r="U142"/>
    </row>
    <row r="143" spans="11:21">
      <c r="K143" s="16"/>
      <c r="L143" s="14" t="e">
        <f t="shared" si="22"/>
        <v>#REF!</v>
      </c>
      <c r="M143" s="14"/>
      <c r="N143" s="14" t="e">
        <f t="shared" si="16"/>
        <v>#REF!</v>
      </c>
      <c r="O143" s="14"/>
      <c r="P143" s="14" t="e">
        <f t="shared" si="17"/>
        <v>#REF!</v>
      </c>
      <c r="Q143" s="14">
        <f t="shared" si="18"/>
        <v>0</v>
      </c>
      <c r="R143" s="14">
        <f t="shared" si="19"/>
        <v>0</v>
      </c>
      <c r="S143" s="14">
        <f t="shared" si="20"/>
        <v>0</v>
      </c>
      <c r="T143" s="15" t="e">
        <f t="shared" si="21"/>
        <v>#REF!</v>
      </c>
      <c r="U143"/>
    </row>
    <row r="144" spans="11:21">
      <c r="K144" s="16"/>
      <c r="L144" s="14" t="e">
        <f t="shared" si="22"/>
        <v>#REF!</v>
      </c>
      <c r="M144" s="14"/>
      <c r="N144" s="14" t="e">
        <f t="shared" si="16"/>
        <v>#REF!</v>
      </c>
      <c r="O144" s="14"/>
      <c r="P144" s="14" t="e">
        <f t="shared" si="17"/>
        <v>#REF!</v>
      </c>
      <c r="Q144" s="14">
        <f t="shared" si="18"/>
        <v>0</v>
      </c>
      <c r="R144" s="14">
        <f t="shared" si="19"/>
        <v>0</v>
      </c>
      <c r="S144" s="14">
        <f t="shared" si="20"/>
        <v>0</v>
      </c>
      <c r="T144" s="15" t="e">
        <f t="shared" si="21"/>
        <v>#REF!</v>
      </c>
      <c r="U144"/>
    </row>
    <row r="145" spans="11:21">
      <c r="K145" s="16"/>
      <c r="L145" s="14" t="e">
        <f t="shared" si="22"/>
        <v>#REF!</v>
      </c>
      <c r="M145" s="14"/>
      <c r="N145" s="14" t="e">
        <f t="shared" si="16"/>
        <v>#REF!</v>
      </c>
      <c r="O145" s="14"/>
      <c r="P145" s="14" t="e">
        <f t="shared" si="17"/>
        <v>#REF!</v>
      </c>
      <c r="Q145" s="14">
        <f t="shared" si="18"/>
        <v>0</v>
      </c>
      <c r="R145" s="14">
        <f t="shared" si="19"/>
        <v>0</v>
      </c>
      <c r="S145" s="14">
        <f t="shared" si="20"/>
        <v>0</v>
      </c>
      <c r="T145" s="15" t="e">
        <f t="shared" si="21"/>
        <v>#REF!</v>
      </c>
      <c r="U145"/>
    </row>
    <row r="146" spans="11:21">
      <c r="K146" s="16"/>
      <c r="L146" s="14" t="e">
        <f t="shared" si="22"/>
        <v>#REF!</v>
      </c>
      <c r="M146" s="14"/>
      <c r="N146" s="14" t="e">
        <f t="shared" si="16"/>
        <v>#REF!</v>
      </c>
      <c r="O146" s="14"/>
      <c r="P146" s="14" t="e">
        <f t="shared" si="17"/>
        <v>#REF!</v>
      </c>
      <c r="Q146" s="14">
        <f t="shared" si="18"/>
        <v>0</v>
      </c>
      <c r="R146" s="14">
        <f t="shared" si="19"/>
        <v>0</v>
      </c>
      <c r="S146" s="14">
        <f t="shared" si="20"/>
        <v>0</v>
      </c>
      <c r="T146" s="15" t="e">
        <f t="shared" si="21"/>
        <v>#REF!</v>
      </c>
      <c r="U146"/>
    </row>
    <row r="147" spans="11:21">
      <c r="K147" s="16"/>
      <c r="L147" s="14" t="e">
        <f t="shared" si="22"/>
        <v>#REF!</v>
      </c>
      <c r="M147" s="14"/>
      <c r="N147" s="14" t="e">
        <f t="shared" si="16"/>
        <v>#REF!</v>
      </c>
      <c r="O147" s="14"/>
      <c r="P147" s="14" t="e">
        <f t="shared" si="17"/>
        <v>#REF!</v>
      </c>
      <c r="Q147" s="14">
        <f t="shared" si="18"/>
        <v>0</v>
      </c>
      <c r="R147" s="14">
        <f t="shared" si="19"/>
        <v>0</v>
      </c>
      <c r="S147" s="14">
        <f t="shared" si="20"/>
        <v>0</v>
      </c>
      <c r="T147" s="15" t="e">
        <f t="shared" si="21"/>
        <v>#REF!</v>
      </c>
      <c r="U147"/>
    </row>
    <row r="148" spans="11:21">
      <c r="K148" s="16"/>
      <c r="L148" s="14" t="e">
        <f t="shared" si="22"/>
        <v>#REF!</v>
      </c>
      <c r="M148" s="14"/>
      <c r="N148" s="14" t="e">
        <f t="shared" si="16"/>
        <v>#REF!</v>
      </c>
      <c r="O148" s="14"/>
      <c r="P148" s="14" t="e">
        <f t="shared" si="17"/>
        <v>#REF!</v>
      </c>
      <c r="Q148" s="14">
        <f t="shared" si="18"/>
        <v>0</v>
      </c>
      <c r="R148" s="14">
        <f t="shared" si="19"/>
        <v>0</v>
      </c>
      <c r="S148" s="14">
        <f t="shared" si="20"/>
        <v>0</v>
      </c>
      <c r="T148" s="15" t="e">
        <f t="shared" si="21"/>
        <v>#REF!</v>
      </c>
      <c r="U148"/>
    </row>
    <row r="149" spans="11:21">
      <c r="K149" s="16"/>
      <c r="L149" s="14" t="e">
        <f t="shared" si="22"/>
        <v>#REF!</v>
      </c>
      <c r="M149" s="14"/>
      <c r="N149" s="14" t="e">
        <f t="shared" si="16"/>
        <v>#REF!</v>
      </c>
      <c r="O149" s="14"/>
      <c r="P149" s="14" t="e">
        <f t="shared" si="17"/>
        <v>#REF!</v>
      </c>
      <c r="Q149" s="14">
        <f t="shared" si="18"/>
        <v>0</v>
      </c>
      <c r="R149" s="14">
        <f t="shared" si="19"/>
        <v>0</v>
      </c>
      <c r="S149" s="14">
        <f t="shared" si="20"/>
        <v>0</v>
      </c>
      <c r="T149" s="15" t="e">
        <f t="shared" si="21"/>
        <v>#REF!</v>
      </c>
      <c r="U149"/>
    </row>
    <row r="150" spans="11:21">
      <c r="K150" s="16"/>
      <c r="L150" s="14" t="e">
        <f t="shared" si="22"/>
        <v>#REF!</v>
      </c>
      <c r="M150" s="14"/>
      <c r="N150" s="14" t="e">
        <f t="shared" si="16"/>
        <v>#REF!</v>
      </c>
      <c r="O150" s="14"/>
      <c r="P150" s="14" t="e">
        <f t="shared" si="17"/>
        <v>#REF!</v>
      </c>
      <c r="Q150" s="14">
        <f t="shared" si="18"/>
        <v>0</v>
      </c>
      <c r="R150" s="14">
        <f t="shared" si="19"/>
        <v>0</v>
      </c>
      <c r="S150" s="14">
        <f t="shared" si="20"/>
        <v>0</v>
      </c>
      <c r="T150" s="15" t="e">
        <f t="shared" si="21"/>
        <v>#REF!</v>
      </c>
      <c r="U150"/>
    </row>
    <row r="151" spans="11:21">
      <c r="K151" s="16"/>
      <c r="L151" s="14" t="e">
        <f t="shared" si="22"/>
        <v>#REF!</v>
      </c>
      <c r="M151" s="14"/>
      <c r="N151" s="14" t="e">
        <f t="shared" si="16"/>
        <v>#REF!</v>
      </c>
      <c r="O151" s="14"/>
      <c r="P151" s="14" t="e">
        <f t="shared" si="17"/>
        <v>#REF!</v>
      </c>
      <c r="Q151" s="14">
        <f t="shared" si="18"/>
        <v>0</v>
      </c>
      <c r="R151" s="14">
        <f t="shared" si="19"/>
        <v>0</v>
      </c>
      <c r="S151" s="14">
        <f t="shared" si="20"/>
        <v>0</v>
      </c>
      <c r="T151" s="15" t="e">
        <f t="shared" si="21"/>
        <v>#REF!</v>
      </c>
      <c r="U151"/>
    </row>
    <row r="152" spans="11:21">
      <c r="K152" s="16"/>
      <c r="L152" s="14" t="e">
        <f t="shared" si="22"/>
        <v>#REF!</v>
      </c>
      <c r="M152" s="14"/>
      <c r="N152" s="14" t="e">
        <f t="shared" si="16"/>
        <v>#REF!</v>
      </c>
      <c r="O152" s="14"/>
      <c r="P152" s="14" t="e">
        <f t="shared" si="17"/>
        <v>#REF!</v>
      </c>
      <c r="Q152" s="14">
        <f t="shared" si="18"/>
        <v>0</v>
      </c>
      <c r="R152" s="14">
        <f t="shared" si="19"/>
        <v>0</v>
      </c>
      <c r="S152" s="14">
        <f t="shared" si="20"/>
        <v>0</v>
      </c>
      <c r="T152" s="15" t="e">
        <f t="shared" si="21"/>
        <v>#REF!</v>
      </c>
      <c r="U152"/>
    </row>
    <row r="153" spans="11:21">
      <c r="K153" s="16"/>
      <c r="L153" s="14" t="e">
        <f t="shared" si="22"/>
        <v>#REF!</v>
      </c>
      <c r="M153" s="14"/>
      <c r="N153" s="14" t="e">
        <f t="shared" si="16"/>
        <v>#REF!</v>
      </c>
      <c r="O153" s="14"/>
      <c r="P153" s="14" t="e">
        <f t="shared" si="17"/>
        <v>#REF!</v>
      </c>
      <c r="Q153" s="14">
        <f t="shared" si="18"/>
        <v>0</v>
      </c>
      <c r="R153" s="14">
        <f t="shared" si="19"/>
        <v>0</v>
      </c>
      <c r="S153" s="14">
        <f t="shared" si="20"/>
        <v>0</v>
      </c>
      <c r="T153" s="15" t="e">
        <f t="shared" si="21"/>
        <v>#REF!</v>
      </c>
      <c r="U153"/>
    </row>
    <row r="154" spans="11:21">
      <c r="K154" s="16"/>
      <c r="L154" s="14" t="e">
        <f t="shared" si="22"/>
        <v>#REF!</v>
      </c>
      <c r="M154" s="14"/>
      <c r="N154" s="14" t="e">
        <f t="shared" si="16"/>
        <v>#REF!</v>
      </c>
      <c r="O154" s="14"/>
      <c r="P154" s="14" t="e">
        <f t="shared" si="17"/>
        <v>#REF!</v>
      </c>
      <c r="Q154" s="14">
        <f t="shared" si="18"/>
        <v>0</v>
      </c>
      <c r="R154" s="14">
        <f t="shared" si="19"/>
        <v>0</v>
      </c>
      <c r="S154" s="14">
        <f t="shared" si="20"/>
        <v>0</v>
      </c>
      <c r="T154" s="15" t="e">
        <f t="shared" si="21"/>
        <v>#REF!</v>
      </c>
      <c r="U154"/>
    </row>
    <row r="155" spans="11:21">
      <c r="K155" s="16"/>
      <c r="L155" s="14" t="e">
        <f t="shared" si="22"/>
        <v>#REF!</v>
      </c>
      <c r="M155" s="14"/>
      <c r="N155" s="14" t="e">
        <f t="shared" si="16"/>
        <v>#REF!</v>
      </c>
      <c r="O155" s="14"/>
      <c r="P155" s="14" t="e">
        <f t="shared" si="17"/>
        <v>#REF!</v>
      </c>
      <c r="Q155" s="14">
        <f t="shared" si="18"/>
        <v>0</v>
      </c>
      <c r="R155" s="14">
        <f t="shared" si="19"/>
        <v>0</v>
      </c>
      <c r="S155" s="14">
        <f t="shared" si="20"/>
        <v>0</v>
      </c>
      <c r="T155" s="15" t="e">
        <f t="shared" si="21"/>
        <v>#REF!</v>
      </c>
      <c r="U155"/>
    </row>
    <row r="156" spans="11:21">
      <c r="K156" s="16"/>
      <c r="L156" s="14" t="e">
        <f t="shared" si="22"/>
        <v>#REF!</v>
      </c>
      <c r="M156" s="14"/>
      <c r="N156" s="14" t="e">
        <f t="shared" si="16"/>
        <v>#REF!</v>
      </c>
      <c r="O156" s="14"/>
      <c r="P156" s="14" t="e">
        <f t="shared" si="17"/>
        <v>#REF!</v>
      </c>
      <c r="Q156" s="14">
        <f t="shared" si="18"/>
        <v>0</v>
      </c>
      <c r="R156" s="14">
        <f t="shared" si="19"/>
        <v>0</v>
      </c>
      <c r="S156" s="14">
        <f t="shared" si="20"/>
        <v>0</v>
      </c>
      <c r="T156" s="15" t="e">
        <f t="shared" si="21"/>
        <v>#REF!</v>
      </c>
      <c r="U156"/>
    </row>
    <row r="157" spans="11:21">
      <c r="K157" s="16"/>
      <c r="L157" s="14" t="e">
        <f t="shared" si="22"/>
        <v>#REF!</v>
      </c>
      <c r="M157" s="14"/>
      <c r="N157" s="14" t="e">
        <f t="shared" si="16"/>
        <v>#REF!</v>
      </c>
      <c r="O157" s="14"/>
      <c r="P157" s="14" t="e">
        <f t="shared" si="17"/>
        <v>#REF!</v>
      </c>
      <c r="Q157" s="14">
        <f t="shared" si="18"/>
        <v>0</v>
      </c>
      <c r="R157" s="14">
        <f t="shared" si="19"/>
        <v>0</v>
      </c>
      <c r="S157" s="14">
        <f t="shared" si="20"/>
        <v>0</v>
      </c>
      <c r="T157" s="15" t="e">
        <f t="shared" si="21"/>
        <v>#REF!</v>
      </c>
      <c r="U157"/>
    </row>
    <row r="158" spans="11:21">
      <c r="K158" s="16"/>
      <c r="L158" s="14" t="e">
        <f t="shared" si="22"/>
        <v>#REF!</v>
      </c>
      <c r="M158" s="14"/>
      <c r="N158" s="14" t="e">
        <f t="shared" si="16"/>
        <v>#REF!</v>
      </c>
      <c r="O158" s="14"/>
      <c r="P158" s="14" t="e">
        <f t="shared" si="17"/>
        <v>#REF!</v>
      </c>
      <c r="Q158" s="14">
        <f t="shared" si="18"/>
        <v>0</v>
      </c>
      <c r="R158" s="14">
        <f t="shared" si="19"/>
        <v>0</v>
      </c>
      <c r="S158" s="14">
        <f t="shared" si="20"/>
        <v>0</v>
      </c>
      <c r="T158" s="15" t="e">
        <f t="shared" si="21"/>
        <v>#REF!</v>
      </c>
      <c r="U158"/>
    </row>
    <row r="159" spans="11:21">
      <c r="K159" s="16"/>
      <c r="L159" s="14" t="e">
        <f t="shared" si="22"/>
        <v>#REF!</v>
      </c>
      <c r="M159" s="14"/>
      <c r="N159" s="14" t="e">
        <f t="shared" si="16"/>
        <v>#REF!</v>
      </c>
      <c r="O159" s="14"/>
      <c r="P159" s="14" t="e">
        <f t="shared" si="17"/>
        <v>#REF!</v>
      </c>
      <c r="Q159" s="14">
        <f t="shared" si="18"/>
        <v>0</v>
      </c>
      <c r="R159" s="14">
        <f t="shared" si="19"/>
        <v>0</v>
      </c>
      <c r="S159" s="14">
        <f t="shared" si="20"/>
        <v>0</v>
      </c>
      <c r="T159" s="15" t="e">
        <f t="shared" si="21"/>
        <v>#REF!</v>
      </c>
      <c r="U159"/>
    </row>
    <row r="160" spans="11:21">
      <c r="K160" s="16"/>
      <c r="L160" s="14" t="e">
        <f t="shared" si="22"/>
        <v>#REF!</v>
      </c>
      <c r="M160" s="14"/>
      <c r="N160" s="14" t="e">
        <f t="shared" si="16"/>
        <v>#REF!</v>
      </c>
      <c r="O160" s="14"/>
      <c r="P160" s="14" t="e">
        <f t="shared" si="17"/>
        <v>#REF!</v>
      </c>
      <c r="Q160" s="14">
        <f t="shared" si="18"/>
        <v>0</v>
      </c>
      <c r="R160" s="14">
        <f t="shared" si="19"/>
        <v>0</v>
      </c>
      <c r="S160" s="14">
        <f t="shared" si="20"/>
        <v>0</v>
      </c>
      <c r="T160" s="15" t="e">
        <f t="shared" si="21"/>
        <v>#REF!</v>
      </c>
      <c r="U160"/>
    </row>
    <row r="161" spans="11:21">
      <c r="K161" s="16"/>
      <c r="L161" s="14" t="e">
        <f t="shared" si="22"/>
        <v>#REF!</v>
      </c>
      <c r="M161" s="14"/>
      <c r="N161" s="14" t="e">
        <f t="shared" si="16"/>
        <v>#REF!</v>
      </c>
      <c r="O161" s="14"/>
      <c r="P161" s="14" t="e">
        <f t="shared" si="17"/>
        <v>#REF!</v>
      </c>
      <c r="Q161" s="14">
        <f t="shared" si="18"/>
        <v>0</v>
      </c>
      <c r="R161" s="14">
        <f t="shared" si="19"/>
        <v>0</v>
      </c>
      <c r="S161" s="14">
        <f t="shared" si="20"/>
        <v>0</v>
      </c>
      <c r="T161" s="15" t="e">
        <f t="shared" si="21"/>
        <v>#REF!</v>
      </c>
      <c r="U161"/>
    </row>
    <row r="162" spans="11:21">
      <c r="K162" s="16"/>
      <c r="L162" s="14" t="e">
        <f t="shared" si="22"/>
        <v>#REF!</v>
      </c>
      <c r="M162" s="14"/>
      <c r="N162" s="14" t="e">
        <f t="shared" si="16"/>
        <v>#REF!</v>
      </c>
      <c r="O162" s="14"/>
      <c r="P162" s="14" t="e">
        <f t="shared" si="17"/>
        <v>#REF!</v>
      </c>
      <c r="Q162" s="14">
        <f t="shared" si="18"/>
        <v>0</v>
      </c>
      <c r="R162" s="14">
        <f t="shared" si="19"/>
        <v>0</v>
      </c>
      <c r="S162" s="14">
        <f t="shared" si="20"/>
        <v>0</v>
      </c>
      <c r="T162" s="15" t="e">
        <f t="shared" si="21"/>
        <v>#REF!</v>
      </c>
      <c r="U162"/>
    </row>
    <row r="163" spans="11:21">
      <c r="K163" s="16"/>
      <c r="L163" s="14" t="e">
        <f t="shared" si="22"/>
        <v>#REF!</v>
      </c>
      <c r="M163" s="14"/>
      <c r="N163" s="14" t="e">
        <f t="shared" si="16"/>
        <v>#REF!</v>
      </c>
      <c r="O163" s="14"/>
      <c r="P163" s="14" t="e">
        <f t="shared" si="17"/>
        <v>#REF!</v>
      </c>
      <c r="Q163" s="14">
        <f t="shared" si="18"/>
        <v>0</v>
      </c>
      <c r="R163" s="14">
        <f t="shared" si="19"/>
        <v>0</v>
      </c>
      <c r="S163" s="14">
        <f t="shared" si="20"/>
        <v>0</v>
      </c>
      <c r="T163" s="15" t="e">
        <f t="shared" si="21"/>
        <v>#REF!</v>
      </c>
      <c r="U163"/>
    </row>
    <row r="164" spans="11:21">
      <c r="K164" s="16"/>
      <c r="L164" s="14" t="e">
        <f t="shared" si="22"/>
        <v>#REF!</v>
      </c>
      <c r="M164" s="14"/>
      <c r="N164" s="14" t="e">
        <f t="shared" si="16"/>
        <v>#REF!</v>
      </c>
      <c r="O164" s="14"/>
      <c r="P164" s="14" t="e">
        <f t="shared" si="17"/>
        <v>#REF!</v>
      </c>
      <c r="Q164" s="14">
        <f t="shared" si="18"/>
        <v>0</v>
      </c>
      <c r="R164" s="14">
        <f t="shared" si="19"/>
        <v>0</v>
      </c>
      <c r="S164" s="14">
        <f t="shared" si="20"/>
        <v>0</v>
      </c>
      <c r="T164" s="15" t="e">
        <f t="shared" si="21"/>
        <v>#REF!</v>
      </c>
      <c r="U164"/>
    </row>
    <row r="165" spans="11:21">
      <c r="K165" s="16"/>
      <c r="L165" s="14" t="e">
        <f t="shared" si="22"/>
        <v>#REF!</v>
      </c>
      <c r="M165" s="14"/>
      <c r="N165" s="14" t="e">
        <f t="shared" si="16"/>
        <v>#REF!</v>
      </c>
      <c r="O165" s="14"/>
      <c r="P165" s="14" t="e">
        <f t="shared" si="17"/>
        <v>#REF!</v>
      </c>
      <c r="Q165" s="14">
        <f t="shared" si="18"/>
        <v>0</v>
      </c>
      <c r="R165" s="14">
        <f t="shared" si="19"/>
        <v>0</v>
      </c>
      <c r="S165" s="14">
        <f t="shared" si="20"/>
        <v>0</v>
      </c>
      <c r="T165" s="15" t="e">
        <f t="shared" si="21"/>
        <v>#REF!</v>
      </c>
      <c r="U165"/>
    </row>
    <row r="166" spans="11:21">
      <c r="K166" s="16"/>
      <c r="L166" s="14" t="e">
        <f t="shared" si="22"/>
        <v>#REF!</v>
      </c>
      <c r="M166" s="14"/>
      <c r="N166" s="14" t="e">
        <f t="shared" si="16"/>
        <v>#REF!</v>
      </c>
      <c r="O166" s="14"/>
      <c r="P166" s="14" t="e">
        <f t="shared" si="17"/>
        <v>#REF!</v>
      </c>
      <c r="Q166" s="14">
        <f t="shared" si="18"/>
        <v>0</v>
      </c>
      <c r="R166" s="14">
        <f t="shared" si="19"/>
        <v>0</v>
      </c>
      <c r="S166" s="14">
        <f t="shared" si="20"/>
        <v>0</v>
      </c>
      <c r="T166" s="15" t="e">
        <f t="shared" si="21"/>
        <v>#REF!</v>
      </c>
      <c r="U166"/>
    </row>
    <row r="167" spans="11:21">
      <c r="K167" s="16"/>
      <c r="L167" s="14" t="e">
        <f t="shared" si="22"/>
        <v>#REF!</v>
      </c>
      <c r="M167" s="14"/>
      <c r="N167" s="14" t="e">
        <f t="shared" si="16"/>
        <v>#REF!</v>
      </c>
      <c r="O167" s="14"/>
      <c r="P167" s="14" t="e">
        <f t="shared" si="17"/>
        <v>#REF!</v>
      </c>
      <c r="Q167" s="14">
        <f t="shared" si="18"/>
        <v>0</v>
      </c>
      <c r="R167" s="14">
        <f t="shared" si="19"/>
        <v>0</v>
      </c>
      <c r="S167" s="14">
        <f t="shared" si="20"/>
        <v>0</v>
      </c>
      <c r="T167" s="15" t="e">
        <f t="shared" si="21"/>
        <v>#REF!</v>
      </c>
      <c r="U167"/>
    </row>
    <row r="168" spans="11:21">
      <c r="K168" s="16"/>
      <c r="L168" s="14" t="e">
        <f t="shared" si="22"/>
        <v>#REF!</v>
      </c>
      <c r="M168" s="14"/>
      <c r="N168" s="14" t="e">
        <f t="shared" si="16"/>
        <v>#REF!</v>
      </c>
      <c r="O168" s="14"/>
      <c r="P168" s="14" t="e">
        <f t="shared" si="17"/>
        <v>#REF!</v>
      </c>
      <c r="Q168" s="14">
        <f t="shared" si="18"/>
        <v>0</v>
      </c>
      <c r="R168" s="14">
        <f t="shared" si="19"/>
        <v>0</v>
      </c>
      <c r="S168" s="14">
        <f t="shared" si="20"/>
        <v>0</v>
      </c>
      <c r="T168" s="15" t="e">
        <f t="shared" si="21"/>
        <v>#REF!</v>
      </c>
      <c r="U168"/>
    </row>
    <row r="169" spans="11:21">
      <c r="K169" s="16"/>
      <c r="L169" s="14" t="e">
        <f t="shared" si="22"/>
        <v>#REF!</v>
      </c>
      <c r="M169" s="14"/>
      <c r="N169" s="14" t="e">
        <f t="shared" si="16"/>
        <v>#REF!</v>
      </c>
      <c r="O169" s="14"/>
      <c r="P169" s="14" t="e">
        <f t="shared" si="17"/>
        <v>#REF!</v>
      </c>
      <c r="Q169" s="14">
        <f t="shared" si="18"/>
        <v>0</v>
      </c>
      <c r="R169" s="14">
        <f t="shared" si="19"/>
        <v>0</v>
      </c>
      <c r="S169" s="14">
        <f t="shared" si="20"/>
        <v>0</v>
      </c>
      <c r="T169" s="15" t="e">
        <f t="shared" si="21"/>
        <v>#REF!</v>
      </c>
      <c r="U169"/>
    </row>
    <row r="170" spans="11:21">
      <c r="K170" s="16"/>
      <c r="L170" s="14" t="e">
        <f t="shared" si="22"/>
        <v>#REF!</v>
      </c>
      <c r="M170" s="14"/>
      <c r="N170" s="14" t="e">
        <f t="shared" si="16"/>
        <v>#REF!</v>
      </c>
      <c r="O170" s="14"/>
      <c r="P170" s="14" t="e">
        <f t="shared" si="17"/>
        <v>#REF!</v>
      </c>
      <c r="Q170" s="14">
        <f t="shared" si="18"/>
        <v>0</v>
      </c>
      <c r="R170" s="14">
        <f t="shared" si="19"/>
        <v>0</v>
      </c>
      <c r="S170" s="14">
        <f t="shared" si="20"/>
        <v>0</v>
      </c>
      <c r="T170" s="15" t="e">
        <f t="shared" si="21"/>
        <v>#REF!</v>
      </c>
      <c r="U170"/>
    </row>
    <row r="171" spans="11:21">
      <c r="K171" s="16"/>
      <c r="L171" s="14" t="e">
        <f t="shared" si="22"/>
        <v>#REF!</v>
      </c>
      <c r="M171" s="14"/>
      <c r="N171" s="14" t="e">
        <f t="shared" si="16"/>
        <v>#REF!</v>
      </c>
      <c r="O171" s="14"/>
      <c r="P171" s="14" t="e">
        <f t="shared" si="17"/>
        <v>#REF!</v>
      </c>
      <c r="Q171" s="14">
        <f t="shared" si="18"/>
        <v>0</v>
      </c>
      <c r="R171" s="14">
        <f t="shared" si="19"/>
        <v>0</v>
      </c>
      <c r="S171" s="14">
        <f t="shared" si="20"/>
        <v>0</v>
      </c>
      <c r="T171" s="15" t="e">
        <f t="shared" si="21"/>
        <v>#REF!</v>
      </c>
      <c r="U171"/>
    </row>
    <row r="172" spans="11:21">
      <c r="K172" s="16"/>
      <c r="L172" s="14" t="e">
        <f t="shared" si="22"/>
        <v>#REF!</v>
      </c>
      <c r="M172" s="14"/>
      <c r="N172" s="14" t="e">
        <f t="shared" si="16"/>
        <v>#REF!</v>
      </c>
      <c r="O172" s="14"/>
      <c r="P172" s="14" t="e">
        <f t="shared" si="17"/>
        <v>#REF!</v>
      </c>
      <c r="Q172" s="14">
        <f t="shared" si="18"/>
        <v>0</v>
      </c>
      <c r="R172" s="14">
        <f t="shared" si="19"/>
        <v>0</v>
      </c>
      <c r="S172" s="14">
        <f t="shared" si="20"/>
        <v>0</v>
      </c>
      <c r="T172" s="15" t="e">
        <f t="shared" si="21"/>
        <v>#REF!</v>
      </c>
      <c r="U172"/>
    </row>
    <row r="173" spans="11:21">
      <c r="K173" s="16"/>
      <c r="L173" s="14" t="e">
        <f t="shared" si="22"/>
        <v>#REF!</v>
      </c>
      <c r="M173" s="14"/>
      <c r="N173" s="14" t="e">
        <f t="shared" si="16"/>
        <v>#REF!</v>
      </c>
      <c r="O173" s="14"/>
      <c r="P173" s="14" t="e">
        <f t="shared" si="17"/>
        <v>#REF!</v>
      </c>
      <c r="Q173" s="14">
        <f t="shared" si="18"/>
        <v>0</v>
      </c>
      <c r="R173" s="14">
        <f t="shared" si="19"/>
        <v>0</v>
      </c>
      <c r="S173" s="14">
        <f t="shared" si="20"/>
        <v>0</v>
      </c>
      <c r="T173" s="15" t="e">
        <f t="shared" si="21"/>
        <v>#REF!</v>
      </c>
      <c r="U173"/>
    </row>
    <row r="174" spans="11:21">
      <c r="K174" s="16"/>
      <c r="L174" s="14" t="e">
        <f t="shared" si="22"/>
        <v>#REF!</v>
      </c>
      <c r="M174" s="14"/>
      <c r="N174" s="14" t="e">
        <f t="shared" si="16"/>
        <v>#REF!</v>
      </c>
      <c r="O174" s="14"/>
      <c r="P174" s="14" t="e">
        <f t="shared" si="17"/>
        <v>#REF!</v>
      </c>
      <c r="Q174" s="14">
        <f t="shared" si="18"/>
        <v>0</v>
      </c>
      <c r="R174" s="14">
        <f t="shared" si="19"/>
        <v>0</v>
      </c>
      <c r="S174" s="14">
        <f t="shared" si="20"/>
        <v>0</v>
      </c>
      <c r="T174" s="15" t="e">
        <f t="shared" si="21"/>
        <v>#REF!</v>
      </c>
      <c r="U174"/>
    </row>
    <row r="175" spans="11:21">
      <c r="K175" s="16"/>
      <c r="L175" s="14" t="e">
        <f t="shared" si="22"/>
        <v>#REF!</v>
      </c>
      <c r="M175" s="14"/>
      <c r="N175" s="14" t="e">
        <f t="shared" si="16"/>
        <v>#REF!</v>
      </c>
      <c r="O175" s="14"/>
      <c r="P175" s="14" t="e">
        <f t="shared" si="17"/>
        <v>#REF!</v>
      </c>
      <c r="Q175" s="14">
        <f t="shared" si="18"/>
        <v>0</v>
      </c>
      <c r="R175" s="14">
        <f t="shared" si="19"/>
        <v>0</v>
      </c>
      <c r="S175" s="14">
        <f t="shared" si="20"/>
        <v>0</v>
      </c>
      <c r="T175" s="15" t="e">
        <f t="shared" si="21"/>
        <v>#REF!</v>
      </c>
      <c r="U175"/>
    </row>
    <row r="176" spans="11:21">
      <c r="K176" s="16"/>
      <c r="L176" s="14" t="e">
        <f t="shared" si="22"/>
        <v>#REF!</v>
      </c>
      <c r="M176" s="14"/>
      <c r="N176" s="14" t="e">
        <f t="shared" si="16"/>
        <v>#REF!</v>
      </c>
      <c r="O176" s="14"/>
      <c r="P176" s="14" t="e">
        <f t="shared" si="17"/>
        <v>#REF!</v>
      </c>
      <c r="Q176" s="14">
        <f t="shared" si="18"/>
        <v>0</v>
      </c>
      <c r="R176" s="14">
        <f t="shared" si="19"/>
        <v>0</v>
      </c>
      <c r="S176" s="14">
        <f t="shared" si="20"/>
        <v>0</v>
      </c>
      <c r="T176" s="15" t="e">
        <f t="shared" si="21"/>
        <v>#REF!</v>
      </c>
      <c r="U176"/>
    </row>
    <row r="177" spans="11:21">
      <c r="K177" s="16"/>
      <c r="L177" s="14" t="e">
        <f t="shared" si="22"/>
        <v>#REF!</v>
      </c>
      <c r="M177" s="14"/>
      <c r="N177" s="14" t="e">
        <f t="shared" si="16"/>
        <v>#REF!</v>
      </c>
      <c r="O177" s="14"/>
      <c r="P177" s="14" t="e">
        <f t="shared" si="17"/>
        <v>#REF!</v>
      </c>
      <c r="Q177" s="14">
        <f t="shared" si="18"/>
        <v>0</v>
      </c>
      <c r="R177" s="14">
        <f t="shared" si="19"/>
        <v>0</v>
      </c>
      <c r="S177" s="14">
        <f t="shared" si="20"/>
        <v>0</v>
      </c>
      <c r="T177" s="15" t="e">
        <f t="shared" si="21"/>
        <v>#REF!</v>
      </c>
      <c r="U177"/>
    </row>
    <row r="178" spans="11:21">
      <c r="K178" s="16"/>
      <c r="L178" s="14" t="e">
        <f t="shared" si="22"/>
        <v>#REF!</v>
      </c>
      <c r="M178" s="14"/>
      <c r="N178" s="14" t="e">
        <f t="shared" si="16"/>
        <v>#REF!</v>
      </c>
      <c r="O178" s="14"/>
      <c r="P178" s="14" t="e">
        <f t="shared" si="17"/>
        <v>#REF!</v>
      </c>
      <c r="Q178" s="14">
        <f t="shared" si="18"/>
        <v>0</v>
      </c>
      <c r="R178" s="14">
        <f t="shared" si="19"/>
        <v>0</v>
      </c>
      <c r="S178" s="14">
        <f t="shared" si="20"/>
        <v>0</v>
      </c>
      <c r="T178" s="15" t="e">
        <f t="shared" si="21"/>
        <v>#REF!</v>
      </c>
      <c r="U178"/>
    </row>
    <row r="179" spans="11:21">
      <c r="K179" s="16"/>
      <c r="L179" s="14" t="e">
        <f t="shared" si="22"/>
        <v>#REF!</v>
      </c>
      <c r="M179" s="14"/>
      <c r="N179" s="14" t="e">
        <f t="shared" si="16"/>
        <v>#REF!</v>
      </c>
      <c r="O179" s="14"/>
      <c r="P179" s="14" t="e">
        <f t="shared" si="17"/>
        <v>#REF!</v>
      </c>
      <c r="Q179" s="14">
        <f t="shared" si="18"/>
        <v>0</v>
      </c>
      <c r="R179" s="14">
        <f t="shared" si="19"/>
        <v>0</v>
      </c>
      <c r="S179" s="14">
        <f t="shared" si="20"/>
        <v>0</v>
      </c>
      <c r="T179" s="15" t="e">
        <f t="shared" si="21"/>
        <v>#REF!</v>
      </c>
      <c r="U179"/>
    </row>
    <row r="180" spans="11:21">
      <c r="K180" s="16"/>
      <c r="L180" s="14" t="e">
        <f t="shared" si="22"/>
        <v>#REF!</v>
      </c>
      <c r="M180" s="14"/>
      <c r="N180" s="14" t="e">
        <f t="shared" si="16"/>
        <v>#REF!</v>
      </c>
      <c r="O180" s="14"/>
      <c r="P180" s="14" t="e">
        <f t="shared" si="17"/>
        <v>#REF!</v>
      </c>
      <c r="Q180" s="14">
        <f t="shared" si="18"/>
        <v>0</v>
      </c>
      <c r="R180" s="14">
        <f t="shared" si="19"/>
        <v>0</v>
      </c>
      <c r="S180" s="14">
        <f t="shared" si="20"/>
        <v>0</v>
      </c>
      <c r="T180" s="15" t="e">
        <f t="shared" si="21"/>
        <v>#REF!</v>
      </c>
      <c r="U180"/>
    </row>
    <row r="181" spans="11:21">
      <c r="K181" s="16"/>
      <c r="L181" s="14" t="e">
        <f t="shared" si="22"/>
        <v>#REF!</v>
      </c>
      <c r="M181" s="14"/>
      <c r="N181" s="14" t="e">
        <f t="shared" si="16"/>
        <v>#REF!</v>
      </c>
      <c r="O181" s="14"/>
      <c r="P181" s="14" t="e">
        <f t="shared" si="17"/>
        <v>#REF!</v>
      </c>
      <c r="Q181" s="14">
        <f t="shared" si="18"/>
        <v>0</v>
      </c>
      <c r="R181" s="14">
        <f t="shared" si="19"/>
        <v>0</v>
      </c>
      <c r="S181" s="14">
        <f t="shared" si="20"/>
        <v>0</v>
      </c>
      <c r="T181" s="15" t="e">
        <f t="shared" si="21"/>
        <v>#REF!</v>
      </c>
      <c r="U181"/>
    </row>
    <row r="182" spans="11:21">
      <c r="K182" s="16"/>
      <c r="L182" s="14" t="e">
        <f t="shared" si="22"/>
        <v>#REF!</v>
      </c>
      <c r="M182" s="14"/>
      <c r="N182" s="14" t="e">
        <f t="shared" si="16"/>
        <v>#REF!</v>
      </c>
      <c r="O182" s="14"/>
      <c r="P182" s="14" t="e">
        <f t="shared" si="17"/>
        <v>#REF!</v>
      </c>
      <c r="Q182" s="14">
        <f t="shared" si="18"/>
        <v>0</v>
      </c>
      <c r="R182" s="14">
        <f t="shared" si="19"/>
        <v>0</v>
      </c>
      <c r="S182" s="14">
        <f t="shared" si="20"/>
        <v>0</v>
      </c>
      <c r="T182" s="15" t="e">
        <f t="shared" si="21"/>
        <v>#REF!</v>
      </c>
      <c r="U182"/>
    </row>
    <row r="183" spans="11:21">
      <c r="K183" s="16"/>
      <c r="L183" s="14" t="e">
        <f t="shared" si="22"/>
        <v>#REF!</v>
      </c>
      <c r="M183" s="14"/>
      <c r="N183" s="14" t="e">
        <f t="shared" si="16"/>
        <v>#REF!</v>
      </c>
      <c r="O183" s="14"/>
      <c r="P183" s="14" t="e">
        <f t="shared" si="17"/>
        <v>#REF!</v>
      </c>
      <c r="Q183" s="14">
        <f t="shared" si="18"/>
        <v>0</v>
      </c>
      <c r="R183" s="14">
        <f t="shared" si="19"/>
        <v>0</v>
      </c>
      <c r="S183" s="14">
        <f t="shared" si="20"/>
        <v>0</v>
      </c>
      <c r="T183" s="15" t="e">
        <f t="shared" si="21"/>
        <v>#REF!</v>
      </c>
      <c r="U183"/>
    </row>
    <row r="184" spans="11:21">
      <c r="K184" s="16"/>
      <c r="L184" s="14" t="e">
        <f t="shared" si="22"/>
        <v>#REF!</v>
      </c>
      <c r="M184" s="14"/>
      <c r="N184" s="14" t="e">
        <f t="shared" si="16"/>
        <v>#REF!</v>
      </c>
      <c r="O184" s="14"/>
      <c r="P184" s="14" t="e">
        <f t="shared" si="17"/>
        <v>#REF!</v>
      </c>
      <c r="Q184" s="14">
        <f t="shared" si="18"/>
        <v>0</v>
      </c>
      <c r="R184" s="14">
        <f t="shared" si="19"/>
        <v>0</v>
      </c>
      <c r="S184" s="14">
        <f t="shared" si="20"/>
        <v>0</v>
      </c>
      <c r="T184" s="15" t="e">
        <f t="shared" si="21"/>
        <v>#REF!</v>
      </c>
      <c r="U184"/>
    </row>
    <row r="185" spans="11:21">
      <c r="K185" s="16"/>
      <c r="L185" s="14" t="e">
        <f t="shared" si="22"/>
        <v>#REF!</v>
      </c>
      <c r="M185" s="14"/>
      <c r="N185" s="14" t="e">
        <f t="shared" si="16"/>
        <v>#REF!</v>
      </c>
      <c r="O185" s="14"/>
      <c r="P185" s="14" t="e">
        <f t="shared" si="17"/>
        <v>#REF!</v>
      </c>
      <c r="Q185" s="14">
        <f t="shared" si="18"/>
        <v>0</v>
      </c>
      <c r="R185" s="14">
        <f t="shared" si="19"/>
        <v>0</v>
      </c>
      <c r="S185" s="14">
        <f t="shared" si="20"/>
        <v>0</v>
      </c>
      <c r="T185" s="15" t="e">
        <f t="shared" si="21"/>
        <v>#REF!</v>
      </c>
      <c r="U185"/>
    </row>
    <row r="186" spans="11:21">
      <c r="K186" s="16"/>
      <c r="L186" s="14" t="e">
        <f t="shared" si="22"/>
        <v>#REF!</v>
      </c>
      <c r="M186" s="14"/>
      <c r="N186" s="14" t="e">
        <f t="shared" si="16"/>
        <v>#REF!</v>
      </c>
      <c r="O186" s="14"/>
      <c r="P186" s="14" t="e">
        <f t="shared" si="17"/>
        <v>#REF!</v>
      </c>
      <c r="Q186" s="14">
        <f t="shared" si="18"/>
        <v>0</v>
      </c>
      <c r="R186" s="14">
        <f t="shared" si="19"/>
        <v>0</v>
      </c>
      <c r="S186" s="14">
        <f t="shared" si="20"/>
        <v>0</v>
      </c>
      <c r="T186" s="15" t="e">
        <f t="shared" si="21"/>
        <v>#REF!</v>
      </c>
      <c r="U186"/>
    </row>
    <row r="187" spans="11:21">
      <c r="K187" s="16"/>
      <c r="L187" s="14" t="e">
        <f t="shared" si="22"/>
        <v>#REF!</v>
      </c>
      <c r="M187" s="14"/>
      <c r="N187" s="14" t="e">
        <f t="shared" si="16"/>
        <v>#REF!</v>
      </c>
      <c r="O187" s="14"/>
      <c r="P187" s="14" t="e">
        <f t="shared" si="17"/>
        <v>#REF!</v>
      </c>
      <c r="Q187" s="14">
        <f t="shared" si="18"/>
        <v>0</v>
      </c>
      <c r="R187" s="14">
        <f t="shared" si="19"/>
        <v>0</v>
      </c>
      <c r="S187" s="14">
        <f t="shared" si="20"/>
        <v>0</v>
      </c>
      <c r="T187" s="15" t="e">
        <f t="shared" si="21"/>
        <v>#REF!</v>
      </c>
      <c r="U187"/>
    </row>
    <row r="188" spans="11:21">
      <c r="K188" s="16"/>
      <c r="L188" s="14" t="e">
        <f t="shared" si="22"/>
        <v>#REF!</v>
      </c>
      <c r="M188" s="14"/>
      <c r="N188" s="14" t="e">
        <f t="shared" si="16"/>
        <v>#REF!</v>
      </c>
      <c r="O188" s="14"/>
      <c r="P188" s="14" t="e">
        <f t="shared" si="17"/>
        <v>#REF!</v>
      </c>
      <c r="Q188" s="14">
        <f t="shared" si="18"/>
        <v>0</v>
      </c>
      <c r="R188" s="14">
        <f t="shared" si="19"/>
        <v>0</v>
      </c>
      <c r="S188" s="14">
        <f t="shared" si="20"/>
        <v>0</v>
      </c>
      <c r="T188" s="15" t="e">
        <f t="shared" si="21"/>
        <v>#REF!</v>
      </c>
      <c r="U188"/>
    </row>
    <row r="189" spans="11:21">
      <c r="K189" s="16"/>
      <c r="L189" s="14" t="e">
        <f t="shared" si="22"/>
        <v>#REF!</v>
      </c>
      <c r="M189" s="14"/>
      <c r="N189" s="14" t="e">
        <f t="shared" si="16"/>
        <v>#REF!</v>
      </c>
      <c r="O189" s="14"/>
      <c r="P189" s="14" t="e">
        <f t="shared" si="17"/>
        <v>#REF!</v>
      </c>
      <c r="Q189" s="14">
        <f t="shared" si="18"/>
        <v>0</v>
      </c>
      <c r="R189" s="14">
        <f t="shared" si="19"/>
        <v>0</v>
      </c>
      <c r="S189" s="14">
        <f t="shared" si="20"/>
        <v>0</v>
      </c>
      <c r="T189" s="15" t="e">
        <f t="shared" si="21"/>
        <v>#REF!</v>
      </c>
      <c r="U189"/>
    </row>
    <row r="190" spans="11:21">
      <c r="K190" s="16"/>
      <c r="L190" s="14" t="e">
        <f t="shared" si="22"/>
        <v>#REF!</v>
      </c>
      <c r="M190" s="14"/>
      <c r="N190" s="14" t="e">
        <f t="shared" si="16"/>
        <v>#REF!</v>
      </c>
      <c r="O190" s="14"/>
      <c r="P190" s="14" t="e">
        <f t="shared" si="17"/>
        <v>#REF!</v>
      </c>
      <c r="Q190" s="14">
        <f t="shared" si="18"/>
        <v>0</v>
      </c>
      <c r="R190" s="14">
        <f t="shared" si="19"/>
        <v>0</v>
      </c>
      <c r="S190" s="14">
        <f t="shared" si="20"/>
        <v>0</v>
      </c>
      <c r="T190" s="15" t="e">
        <f t="shared" si="21"/>
        <v>#REF!</v>
      </c>
      <c r="U190"/>
    </row>
    <row r="191" spans="11:21">
      <c r="K191" s="16"/>
      <c r="L191" s="14" t="e">
        <f t="shared" si="22"/>
        <v>#REF!</v>
      </c>
      <c r="M191" s="14"/>
      <c r="N191" s="14" t="e">
        <f t="shared" si="16"/>
        <v>#REF!</v>
      </c>
      <c r="O191" s="14"/>
      <c r="P191" s="14" t="e">
        <f t="shared" si="17"/>
        <v>#REF!</v>
      </c>
      <c r="Q191" s="14">
        <f t="shared" si="18"/>
        <v>0</v>
      </c>
      <c r="R191" s="14">
        <f t="shared" si="19"/>
        <v>0</v>
      </c>
      <c r="S191" s="14">
        <f t="shared" si="20"/>
        <v>0</v>
      </c>
      <c r="T191" s="15" t="e">
        <f t="shared" si="21"/>
        <v>#REF!</v>
      </c>
      <c r="U191"/>
    </row>
    <row r="192" spans="11:21">
      <c r="K192" s="16"/>
      <c r="L192" s="14" t="e">
        <f t="shared" si="22"/>
        <v>#REF!</v>
      </c>
      <c r="M192" s="14"/>
      <c r="N192" s="14" t="e">
        <f t="shared" si="16"/>
        <v>#REF!</v>
      </c>
      <c r="O192" s="14"/>
      <c r="P192" s="14" t="e">
        <f t="shared" si="17"/>
        <v>#REF!</v>
      </c>
      <c r="Q192" s="14">
        <f t="shared" si="18"/>
        <v>0</v>
      </c>
      <c r="R192" s="14">
        <f t="shared" si="19"/>
        <v>0</v>
      </c>
      <c r="S192" s="14">
        <f t="shared" si="20"/>
        <v>0</v>
      </c>
      <c r="T192" s="15" t="e">
        <f t="shared" si="21"/>
        <v>#REF!</v>
      </c>
      <c r="U192"/>
    </row>
    <row r="193" spans="11:21">
      <c r="K193" s="16"/>
      <c r="L193" s="14" t="e">
        <f t="shared" si="22"/>
        <v>#REF!</v>
      </c>
      <c r="M193" s="14"/>
      <c r="N193" s="14" t="e">
        <f t="shared" si="16"/>
        <v>#REF!</v>
      </c>
      <c r="O193" s="14"/>
      <c r="P193" s="14" t="e">
        <f t="shared" si="17"/>
        <v>#REF!</v>
      </c>
      <c r="Q193" s="14">
        <f t="shared" si="18"/>
        <v>0</v>
      </c>
      <c r="R193" s="14">
        <f t="shared" si="19"/>
        <v>0</v>
      </c>
      <c r="S193" s="14">
        <f t="shared" si="20"/>
        <v>0</v>
      </c>
      <c r="T193" s="15" t="e">
        <f t="shared" si="21"/>
        <v>#REF!</v>
      </c>
      <c r="U193"/>
    </row>
    <row r="194" spans="11:21">
      <c r="K194" s="16"/>
      <c r="L194" s="14" t="e">
        <f t="shared" si="22"/>
        <v>#REF!</v>
      </c>
      <c r="M194" s="14"/>
      <c r="N194" s="14" t="e">
        <f t="shared" si="16"/>
        <v>#REF!</v>
      </c>
      <c r="O194" s="14"/>
      <c r="P194" s="14" t="e">
        <f t="shared" si="17"/>
        <v>#REF!</v>
      </c>
      <c r="Q194" s="14">
        <f t="shared" si="18"/>
        <v>0</v>
      </c>
      <c r="R194" s="14">
        <f t="shared" si="19"/>
        <v>0</v>
      </c>
      <c r="S194" s="14">
        <f t="shared" si="20"/>
        <v>0</v>
      </c>
      <c r="T194" s="15" t="e">
        <f t="shared" si="21"/>
        <v>#REF!</v>
      </c>
      <c r="U194"/>
    </row>
    <row r="195" spans="11:21">
      <c r="K195" s="16"/>
      <c r="L195" s="14" t="e">
        <f t="shared" si="22"/>
        <v>#REF!</v>
      </c>
      <c r="M195" s="14"/>
      <c r="N195" s="14" t="e">
        <f t="shared" si="16"/>
        <v>#REF!</v>
      </c>
      <c r="O195" s="14"/>
      <c r="P195" s="14" t="e">
        <f t="shared" si="17"/>
        <v>#REF!</v>
      </c>
      <c r="Q195" s="14">
        <f t="shared" si="18"/>
        <v>0</v>
      </c>
      <c r="R195" s="14">
        <f t="shared" si="19"/>
        <v>0</v>
      </c>
      <c r="S195" s="14">
        <f t="shared" si="20"/>
        <v>0</v>
      </c>
      <c r="T195" s="15" t="e">
        <f t="shared" si="21"/>
        <v>#REF!</v>
      </c>
      <c r="U195"/>
    </row>
    <row r="196" spans="11:21">
      <c r="K196" s="16"/>
      <c r="L196" s="14" t="e">
        <f t="shared" si="22"/>
        <v>#REF!</v>
      </c>
      <c r="M196" s="14"/>
      <c r="N196" s="14" t="e">
        <f t="shared" si="16"/>
        <v>#REF!</v>
      </c>
      <c r="O196" s="14"/>
      <c r="P196" s="14" t="e">
        <f t="shared" si="17"/>
        <v>#REF!</v>
      </c>
      <c r="Q196" s="14">
        <f t="shared" si="18"/>
        <v>0</v>
      </c>
      <c r="R196" s="14">
        <f t="shared" si="19"/>
        <v>0</v>
      </c>
      <c r="S196" s="14">
        <f t="shared" si="20"/>
        <v>0</v>
      </c>
      <c r="T196" s="15" t="e">
        <f t="shared" si="21"/>
        <v>#REF!</v>
      </c>
      <c r="U196"/>
    </row>
    <row r="197" spans="11:21">
      <c r="K197" s="16"/>
      <c r="L197" s="14" t="e">
        <f t="shared" si="22"/>
        <v>#REF!</v>
      </c>
      <c r="M197" s="14"/>
      <c r="N197" s="14" t="e">
        <f t="shared" ref="N197:N260" si="23">M197+M197*$U$1</f>
        <v>#REF!</v>
      </c>
      <c r="O197" s="14"/>
      <c r="P197" s="14" t="e">
        <f t="shared" ref="P197:P260" si="24">O197+O197*$U$1</f>
        <v>#REF!</v>
      </c>
      <c r="Q197" s="14">
        <f t="shared" ref="Q197:Q260" si="25">$F197*K197</f>
        <v>0</v>
      </c>
      <c r="R197" s="14">
        <f t="shared" ref="R197:R260" si="26">$F197*M197</f>
        <v>0</v>
      </c>
      <c r="S197" s="14">
        <f t="shared" ref="S197:S260" si="27">$F197*O197</f>
        <v>0</v>
      </c>
      <c r="T197" s="15" t="e">
        <f t="shared" ref="T197:T260" si="28">(Q197+R197+S197)+(Q197+R197+S197)*$U$1</f>
        <v>#REF!</v>
      </c>
      <c r="U197"/>
    </row>
    <row r="198" spans="11:21">
      <c r="K198" s="16"/>
      <c r="L198" s="14" t="e">
        <f t="shared" si="22"/>
        <v>#REF!</v>
      </c>
      <c r="M198" s="14"/>
      <c r="N198" s="14" t="e">
        <f t="shared" si="23"/>
        <v>#REF!</v>
      </c>
      <c r="O198" s="14"/>
      <c r="P198" s="14" t="e">
        <f t="shared" si="24"/>
        <v>#REF!</v>
      </c>
      <c r="Q198" s="14">
        <f t="shared" si="25"/>
        <v>0</v>
      </c>
      <c r="R198" s="14">
        <f t="shared" si="26"/>
        <v>0</v>
      </c>
      <c r="S198" s="14">
        <f t="shared" si="27"/>
        <v>0</v>
      </c>
      <c r="T198" s="15" t="e">
        <f t="shared" si="28"/>
        <v>#REF!</v>
      </c>
      <c r="U198"/>
    </row>
    <row r="199" spans="11:21">
      <c r="K199" s="16"/>
      <c r="L199" s="14" t="e">
        <f t="shared" si="22"/>
        <v>#REF!</v>
      </c>
      <c r="M199" s="14"/>
      <c r="N199" s="14" t="e">
        <f t="shared" si="23"/>
        <v>#REF!</v>
      </c>
      <c r="O199" s="14"/>
      <c r="P199" s="14" t="e">
        <f t="shared" si="24"/>
        <v>#REF!</v>
      </c>
      <c r="Q199" s="14">
        <f t="shared" si="25"/>
        <v>0</v>
      </c>
      <c r="R199" s="14">
        <f t="shared" si="26"/>
        <v>0</v>
      </c>
      <c r="S199" s="14">
        <f t="shared" si="27"/>
        <v>0</v>
      </c>
      <c r="T199" s="15" t="e">
        <f t="shared" si="28"/>
        <v>#REF!</v>
      </c>
      <c r="U199"/>
    </row>
    <row r="200" spans="11:21">
      <c r="K200" s="16"/>
      <c r="L200" s="14" t="e">
        <f t="shared" ref="L200:L263" si="29">K200+K200*$U$1</f>
        <v>#REF!</v>
      </c>
      <c r="M200" s="14"/>
      <c r="N200" s="14" t="e">
        <f t="shared" si="23"/>
        <v>#REF!</v>
      </c>
      <c r="O200" s="14"/>
      <c r="P200" s="14" t="e">
        <f t="shared" si="24"/>
        <v>#REF!</v>
      </c>
      <c r="Q200" s="14">
        <f t="shared" si="25"/>
        <v>0</v>
      </c>
      <c r="R200" s="14">
        <f t="shared" si="26"/>
        <v>0</v>
      </c>
      <c r="S200" s="14">
        <f t="shared" si="27"/>
        <v>0</v>
      </c>
      <c r="T200" s="15" t="e">
        <f t="shared" si="28"/>
        <v>#REF!</v>
      </c>
      <c r="U200"/>
    </row>
    <row r="201" spans="11:21">
      <c r="K201" s="16"/>
      <c r="L201" s="14" t="e">
        <f t="shared" si="29"/>
        <v>#REF!</v>
      </c>
      <c r="M201" s="14"/>
      <c r="N201" s="14" t="e">
        <f t="shared" si="23"/>
        <v>#REF!</v>
      </c>
      <c r="O201" s="14"/>
      <c r="P201" s="14" t="e">
        <f t="shared" si="24"/>
        <v>#REF!</v>
      </c>
      <c r="Q201" s="14">
        <f t="shared" si="25"/>
        <v>0</v>
      </c>
      <c r="R201" s="14">
        <f t="shared" si="26"/>
        <v>0</v>
      </c>
      <c r="S201" s="14">
        <f t="shared" si="27"/>
        <v>0</v>
      </c>
      <c r="T201" s="15" t="e">
        <f t="shared" si="28"/>
        <v>#REF!</v>
      </c>
      <c r="U201"/>
    </row>
    <row r="202" spans="11:21">
      <c r="K202" s="16"/>
      <c r="L202" s="14" t="e">
        <f t="shared" si="29"/>
        <v>#REF!</v>
      </c>
      <c r="M202" s="14"/>
      <c r="N202" s="14" t="e">
        <f t="shared" si="23"/>
        <v>#REF!</v>
      </c>
      <c r="O202" s="14"/>
      <c r="P202" s="14" t="e">
        <f t="shared" si="24"/>
        <v>#REF!</v>
      </c>
      <c r="Q202" s="14">
        <f t="shared" si="25"/>
        <v>0</v>
      </c>
      <c r="R202" s="14">
        <f t="shared" si="26"/>
        <v>0</v>
      </c>
      <c r="S202" s="14">
        <f t="shared" si="27"/>
        <v>0</v>
      </c>
      <c r="T202" s="15" t="e">
        <f t="shared" si="28"/>
        <v>#REF!</v>
      </c>
      <c r="U202"/>
    </row>
    <row r="203" spans="11:21">
      <c r="K203" s="16"/>
      <c r="L203" s="14" t="e">
        <f t="shared" si="29"/>
        <v>#REF!</v>
      </c>
      <c r="M203" s="14"/>
      <c r="N203" s="14" t="e">
        <f t="shared" si="23"/>
        <v>#REF!</v>
      </c>
      <c r="O203" s="14"/>
      <c r="P203" s="14" t="e">
        <f t="shared" si="24"/>
        <v>#REF!</v>
      </c>
      <c r="Q203" s="14">
        <f t="shared" si="25"/>
        <v>0</v>
      </c>
      <c r="R203" s="14">
        <f t="shared" si="26"/>
        <v>0</v>
      </c>
      <c r="S203" s="14">
        <f t="shared" si="27"/>
        <v>0</v>
      </c>
      <c r="T203" s="15" t="e">
        <f t="shared" si="28"/>
        <v>#REF!</v>
      </c>
      <c r="U203"/>
    </row>
    <row r="204" spans="11:21">
      <c r="K204" s="16"/>
      <c r="L204" s="14" t="e">
        <f t="shared" si="29"/>
        <v>#REF!</v>
      </c>
      <c r="M204" s="14"/>
      <c r="N204" s="14" t="e">
        <f t="shared" si="23"/>
        <v>#REF!</v>
      </c>
      <c r="O204" s="14"/>
      <c r="P204" s="14" t="e">
        <f t="shared" si="24"/>
        <v>#REF!</v>
      </c>
      <c r="Q204" s="14">
        <f t="shared" si="25"/>
        <v>0</v>
      </c>
      <c r="R204" s="14">
        <f t="shared" si="26"/>
        <v>0</v>
      </c>
      <c r="S204" s="14">
        <f t="shared" si="27"/>
        <v>0</v>
      </c>
      <c r="T204" s="15" t="e">
        <f t="shared" si="28"/>
        <v>#REF!</v>
      </c>
      <c r="U204"/>
    </row>
    <row r="205" spans="11:21">
      <c r="K205" s="16"/>
      <c r="L205" s="14" t="e">
        <f t="shared" si="29"/>
        <v>#REF!</v>
      </c>
      <c r="M205" s="14"/>
      <c r="N205" s="14" t="e">
        <f t="shared" si="23"/>
        <v>#REF!</v>
      </c>
      <c r="O205" s="14"/>
      <c r="P205" s="14" t="e">
        <f t="shared" si="24"/>
        <v>#REF!</v>
      </c>
      <c r="Q205" s="14">
        <f t="shared" si="25"/>
        <v>0</v>
      </c>
      <c r="R205" s="14">
        <f t="shared" si="26"/>
        <v>0</v>
      </c>
      <c r="S205" s="14">
        <f t="shared" si="27"/>
        <v>0</v>
      </c>
      <c r="T205" s="15" t="e">
        <f t="shared" si="28"/>
        <v>#REF!</v>
      </c>
      <c r="U205"/>
    </row>
    <row r="206" spans="11:21">
      <c r="K206" s="16"/>
      <c r="L206" s="14" t="e">
        <f t="shared" si="29"/>
        <v>#REF!</v>
      </c>
      <c r="M206" s="14"/>
      <c r="N206" s="14" t="e">
        <f t="shared" si="23"/>
        <v>#REF!</v>
      </c>
      <c r="O206" s="14"/>
      <c r="P206" s="14" t="e">
        <f t="shared" si="24"/>
        <v>#REF!</v>
      </c>
      <c r="Q206" s="14">
        <f t="shared" si="25"/>
        <v>0</v>
      </c>
      <c r="R206" s="14">
        <f t="shared" si="26"/>
        <v>0</v>
      </c>
      <c r="S206" s="14">
        <f t="shared" si="27"/>
        <v>0</v>
      </c>
      <c r="T206" s="15" t="e">
        <f t="shared" si="28"/>
        <v>#REF!</v>
      </c>
      <c r="U206"/>
    </row>
    <row r="207" spans="11:21">
      <c r="K207" s="16"/>
      <c r="L207" s="14" t="e">
        <f t="shared" si="29"/>
        <v>#REF!</v>
      </c>
      <c r="M207" s="14"/>
      <c r="N207" s="14" t="e">
        <f t="shared" si="23"/>
        <v>#REF!</v>
      </c>
      <c r="O207" s="14"/>
      <c r="P207" s="14" t="e">
        <f t="shared" si="24"/>
        <v>#REF!</v>
      </c>
      <c r="Q207" s="14">
        <f t="shared" si="25"/>
        <v>0</v>
      </c>
      <c r="R207" s="14">
        <f t="shared" si="26"/>
        <v>0</v>
      </c>
      <c r="S207" s="14">
        <f t="shared" si="27"/>
        <v>0</v>
      </c>
      <c r="T207" s="15" t="e">
        <f t="shared" si="28"/>
        <v>#REF!</v>
      </c>
      <c r="U207"/>
    </row>
    <row r="208" spans="11:21">
      <c r="K208" s="16"/>
      <c r="L208" s="14" t="e">
        <f t="shared" si="29"/>
        <v>#REF!</v>
      </c>
      <c r="M208" s="14"/>
      <c r="N208" s="14" t="e">
        <f t="shared" si="23"/>
        <v>#REF!</v>
      </c>
      <c r="O208" s="14"/>
      <c r="P208" s="14" t="e">
        <f t="shared" si="24"/>
        <v>#REF!</v>
      </c>
      <c r="Q208" s="14">
        <f t="shared" si="25"/>
        <v>0</v>
      </c>
      <c r="R208" s="14">
        <f t="shared" si="26"/>
        <v>0</v>
      </c>
      <c r="S208" s="14">
        <f t="shared" si="27"/>
        <v>0</v>
      </c>
      <c r="T208" s="15" t="e">
        <f t="shared" si="28"/>
        <v>#REF!</v>
      </c>
      <c r="U208"/>
    </row>
    <row r="209" spans="11:21">
      <c r="K209" s="16"/>
      <c r="L209" s="14" t="e">
        <f t="shared" si="29"/>
        <v>#REF!</v>
      </c>
      <c r="M209" s="14"/>
      <c r="N209" s="14" t="e">
        <f t="shared" si="23"/>
        <v>#REF!</v>
      </c>
      <c r="O209" s="14"/>
      <c r="P209" s="14" t="e">
        <f t="shared" si="24"/>
        <v>#REF!</v>
      </c>
      <c r="Q209" s="14">
        <f t="shared" si="25"/>
        <v>0</v>
      </c>
      <c r="R209" s="14">
        <f t="shared" si="26"/>
        <v>0</v>
      </c>
      <c r="S209" s="14">
        <f t="shared" si="27"/>
        <v>0</v>
      </c>
      <c r="T209" s="15" t="e">
        <f t="shared" si="28"/>
        <v>#REF!</v>
      </c>
      <c r="U209"/>
    </row>
    <row r="210" spans="11:21">
      <c r="K210" s="16"/>
      <c r="L210" s="14" t="e">
        <f t="shared" si="29"/>
        <v>#REF!</v>
      </c>
      <c r="M210" s="14"/>
      <c r="N210" s="14" t="e">
        <f t="shared" si="23"/>
        <v>#REF!</v>
      </c>
      <c r="O210" s="14"/>
      <c r="P210" s="14" t="e">
        <f t="shared" si="24"/>
        <v>#REF!</v>
      </c>
      <c r="Q210" s="14">
        <f t="shared" si="25"/>
        <v>0</v>
      </c>
      <c r="R210" s="14">
        <f t="shared" si="26"/>
        <v>0</v>
      </c>
      <c r="S210" s="14">
        <f t="shared" si="27"/>
        <v>0</v>
      </c>
      <c r="T210" s="15" t="e">
        <f t="shared" si="28"/>
        <v>#REF!</v>
      </c>
      <c r="U210"/>
    </row>
    <row r="211" spans="11:21">
      <c r="K211" s="16"/>
      <c r="L211" s="14" t="e">
        <f t="shared" si="29"/>
        <v>#REF!</v>
      </c>
      <c r="M211" s="14"/>
      <c r="N211" s="14" t="e">
        <f t="shared" si="23"/>
        <v>#REF!</v>
      </c>
      <c r="O211" s="14"/>
      <c r="P211" s="14" t="e">
        <f t="shared" si="24"/>
        <v>#REF!</v>
      </c>
      <c r="Q211" s="14">
        <f t="shared" si="25"/>
        <v>0</v>
      </c>
      <c r="R211" s="14">
        <f t="shared" si="26"/>
        <v>0</v>
      </c>
      <c r="S211" s="14">
        <f t="shared" si="27"/>
        <v>0</v>
      </c>
      <c r="T211" s="15" t="e">
        <f t="shared" si="28"/>
        <v>#REF!</v>
      </c>
      <c r="U211"/>
    </row>
    <row r="212" spans="11:21">
      <c r="K212" s="16"/>
      <c r="L212" s="14" t="e">
        <f t="shared" si="29"/>
        <v>#REF!</v>
      </c>
      <c r="M212" s="14"/>
      <c r="N212" s="14" t="e">
        <f t="shared" si="23"/>
        <v>#REF!</v>
      </c>
      <c r="O212" s="14"/>
      <c r="P212" s="14" t="e">
        <f t="shared" si="24"/>
        <v>#REF!</v>
      </c>
      <c r="Q212" s="14">
        <f t="shared" si="25"/>
        <v>0</v>
      </c>
      <c r="R212" s="14">
        <f t="shared" si="26"/>
        <v>0</v>
      </c>
      <c r="S212" s="14">
        <f t="shared" si="27"/>
        <v>0</v>
      </c>
      <c r="T212" s="15" t="e">
        <f t="shared" si="28"/>
        <v>#REF!</v>
      </c>
      <c r="U212"/>
    </row>
    <row r="213" spans="11:21">
      <c r="K213" s="16"/>
      <c r="L213" s="14" t="e">
        <f t="shared" si="29"/>
        <v>#REF!</v>
      </c>
      <c r="M213" s="14"/>
      <c r="N213" s="14" t="e">
        <f t="shared" si="23"/>
        <v>#REF!</v>
      </c>
      <c r="O213" s="14"/>
      <c r="P213" s="14" t="e">
        <f t="shared" si="24"/>
        <v>#REF!</v>
      </c>
      <c r="Q213" s="14">
        <f t="shared" si="25"/>
        <v>0</v>
      </c>
      <c r="R213" s="14">
        <f t="shared" si="26"/>
        <v>0</v>
      </c>
      <c r="S213" s="14">
        <f t="shared" si="27"/>
        <v>0</v>
      </c>
      <c r="T213" s="15" t="e">
        <f t="shared" si="28"/>
        <v>#REF!</v>
      </c>
      <c r="U213"/>
    </row>
    <row r="214" spans="11:21">
      <c r="K214" s="16"/>
      <c r="L214" s="14" t="e">
        <f t="shared" si="29"/>
        <v>#REF!</v>
      </c>
      <c r="M214" s="14"/>
      <c r="N214" s="14" t="e">
        <f t="shared" si="23"/>
        <v>#REF!</v>
      </c>
      <c r="O214" s="14"/>
      <c r="P214" s="14" t="e">
        <f t="shared" si="24"/>
        <v>#REF!</v>
      </c>
      <c r="Q214" s="14">
        <f t="shared" si="25"/>
        <v>0</v>
      </c>
      <c r="R214" s="14">
        <f t="shared" si="26"/>
        <v>0</v>
      </c>
      <c r="S214" s="14">
        <f t="shared" si="27"/>
        <v>0</v>
      </c>
      <c r="T214" s="15" t="e">
        <f t="shared" si="28"/>
        <v>#REF!</v>
      </c>
      <c r="U214"/>
    </row>
    <row r="215" spans="11:21">
      <c r="K215" s="16"/>
      <c r="L215" s="14" t="e">
        <f t="shared" si="29"/>
        <v>#REF!</v>
      </c>
      <c r="M215" s="14"/>
      <c r="N215" s="14" t="e">
        <f t="shared" si="23"/>
        <v>#REF!</v>
      </c>
      <c r="O215" s="14"/>
      <c r="P215" s="14" t="e">
        <f t="shared" si="24"/>
        <v>#REF!</v>
      </c>
      <c r="Q215" s="14">
        <f t="shared" si="25"/>
        <v>0</v>
      </c>
      <c r="R215" s="14">
        <f t="shared" si="26"/>
        <v>0</v>
      </c>
      <c r="S215" s="14">
        <f t="shared" si="27"/>
        <v>0</v>
      </c>
      <c r="T215" s="15" t="e">
        <f t="shared" si="28"/>
        <v>#REF!</v>
      </c>
      <c r="U215"/>
    </row>
    <row r="216" spans="11:21">
      <c r="K216" s="16"/>
      <c r="L216" s="14" t="e">
        <f t="shared" si="29"/>
        <v>#REF!</v>
      </c>
      <c r="M216" s="14"/>
      <c r="N216" s="14" t="e">
        <f t="shared" si="23"/>
        <v>#REF!</v>
      </c>
      <c r="O216" s="14"/>
      <c r="P216" s="14" t="e">
        <f t="shared" si="24"/>
        <v>#REF!</v>
      </c>
      <c r="Q216" s="14">
        <f t="shared" si="25"/>
        <v>0</v>
      </c>
      <c r="R216" s="14">
        <f t="shared" si="26"/>
        <v>0</v>
      </c>
      <c r="S216" s="14">
        <f t="shared" si="27"/>
        <v>0</v>
      </c>
      <c r="T216" s="15" t="e">
        <f t="shared" si="28"/>
        <v>#REF!</v>
      </c>
      <c r="U216"/>
    </row>
    <row r="217" spans="11:21">
      <c r="K217" s="16"/>
      <c r="L217" s="14" t="e">
        <f t="shared" si="29"/>
        <v>#REF!</v>
      </c>
      <c r="M217" s="14"/>
      <c r="N217" s="14" t="e">
        <f t="shared" si="23"/>
        <v>#REF!</v>
      </c>
      <c r="O217" s="14"/>
      <c r="P217" s="14" t="e">
        <f t="shared" si="24"/>
        <v>#REF!</v>
      </c>
      <c r="Q217" s="14">
        <f t="shared" si="25"/>
        <v>0</v>
      </c>
      <c r="R217" s="14">
        <f t="shared" si="26"/>
        <v>0</v>
      </c>
      <c r="S217" s="14">
        <f t="shared" si="27"/>
        <v>0</v>
      </c>
      <c r="T217" s="15" t="e">
        <f t="shared" si="28"/>
        <v>#REF!</v>
      </c>
      <c r="U217"/>
    </row>
    <row r="218" spans="11:21">
      <c r="K218" s="16"/>
      <c r="L218" s="14" t="e">
        <f t="shared" si="29"/>
        <v>#REF!</v>
      </c>
      <c r="M218" s="14"/>
      <c r="N218" s="14" t="e">
        <f t="shared" si="23"/>
        <v>#REF!</v>
      </c>
      <c r="O218" s="14"/>
      <c r="P218" s="14" t="e">
        <f t="shared" si="24"/>
        <v>#REF!</v>
      </c>
      <c r="Q218" s="14">
        <f t="shared" si="25"/>
        <v>0</v>
      </c>
      <c r="R218" s="14">
        <f t="shared" si="26"/>
        <v>0</v>
      </c>
      <c r="S218" s="14">
        <f t="shared" si="27"/>
        <v>0</v>
      </c>
      <c r="T218" s="15" t="e">
        <f t="shared" si="28"/>
        <v>#REF!</v>
      </c>
      <c r="U218"/>
    </row>
    <row r="219" spans="11:21">
      <c r="K219" s="16"/>
      <c r="L219" s="14" t="e">
        <f t="shared" si="29"/>
        <v>#REF!</v>
      </c>
      <c r="M219" s="14"/>
      <c r="N219" s="14" t="e">
        <f t="shared" si="23"/>
        <v>#REF!</v>
      </c>
      <c r="O219" s="14"/>
      <c r="P219" s="14" t="e">
        <f t="shared" si="24"/>
        <v>#REF!</v>
      </c>
      <c r="Q219" s="14">
        <f t="shared" si="25"/>
        <v>0</v>
      </c>
      <c r="R219" s="14">
        <f t="shared" si="26"/>
        <v>0</v>
      </c>
      <c r="S219" s="14">
        <f t="shared" si="27"/>
        <v>0</v>
      </c>
      <c r="T219" s="15" t="e">
        <f t="shared" si="28"/>
        <v>#REF!</v>
      </c>
      <c r="U219"/>
    </row>
    <row r="220" spans="11:21">
      <c r="K220" s="16"/>
      <c r="L220" s="14" t="e">
        <f t="shared" si="29"/>
        <v>#REF!</v>
      </c>
      <c r="M220" s="14"/>
      <c r="N220" s="14" t="e">
        <f t="shared" si="23"/>
        <v>#REF!</v>
      </c>
      <c r="O220" s="14"/>
      <c r="P220" s="14" t="e">
        <f t="shared" si="24"/>
        <v>#REF!</v>
      </c>
      <c r="Q220" s="14">
        <f t="shared" si="25"/>
        <v>0</v>
      </c>
      <c r="R220" s="14">
        <f t="shared" si="26"/>
        <v>0</v>
      </c>
      <c r="S220" s="14">
        <f t="shared" si="27"/>
        <v>0</v>
      </c>
      <c r="T220" s="15" t="e">
        <f t="shared" si="28"/>
        <v>#REF!</v>
      </c>
      <c r="U220"/>
    </row>
    <row r="221" spans="11:21">
      <c r="K221" s="16"/>
      <c r="L221" s="14" t="e">
        <f t="shared" si="29"/>
        <v>#REF!</v>
      </c>
      <c r="M221" s="14"/>
      <c r="N221" s="14" t="e">
        <f t="shared" si="23"/>
        <v>#REF!</v>
      </c>
      <c r="O221" s="14"/>
      <c r="P221" s="14" t="e">
        <f t="shared" si="24"/>
        <v>#REF!</v>
      </c>
      <c r="Q221" s="14">
        <f t="shared" si="25"/>
        <v>0</v>
      </c>
      <c r="R221" s="14">
        <f t="shared" si="26"/>
        <v>0</v>
      </c>
      <c r="S221" s="14">
        <f t="shared" si="27"/>
        <v>0</v>
      </c>
      <c r="T221" s="15" t="e">
        <f t="shared" si="28"/>
        <v>#REF!</v>
      </c>
      <c r="U221"/>
    </row>
    <row r="222" spans="11:21">
      <c r="K222" s="16"/>
      <c r="L222" s="14" t="e">
        <f t="shared" si="29"/>
        <v>#REF!</v>
      </c>
      <c r="M222" s="14"/>
      <c r="N222" s="14" t="e">
        <f t="shared" si="23"/>
        <v>#REF!</v>
      </c>
      <c r="O222" s="14"/>
      <c r="P222" s="14" t="e">
        <f t="shared" si="24"/>
        <v>#REF!</v>
      </c>
      <c r="Q222" s="14">
        <f t="shared" si="25"/>
        <v>0</v>
      </c>
      <c r="R222" s="14">
        <f t="shared" si="26"/>
        <v>0</v>
      </c>
      <c r="S222" s="14">
        <f t="shared" si="27"/>
        <v>0</v>
      </c>
      <c r="T222" s="15" t="e">
        <f t="shared" si="28"/>
        <v>#REF!</v>
      </c>
      <c r="U222"/>
    </row>
    <row r="223" spans="11:21">
      <c r="K223" s="16"/>
      <c r="L223" s="14" t="e">
        <f t="shared" si="29"/>
        <v>#REF!</v>
      </c>
      <c r="M223" s="14"/>
      <c r="N223" s="14" t="e">
        <f t="shared" si="23"/>
        <v>#REF!</v>
      </c>
      <c r="O223" s="14"/>
      <c r="P223" s="14" t="e">
        <f t="shared" si="24"/>
        <v>#REF!</v>
      </c>
      <c r="Q223" s="14">
        <f t="shared" si="25"/>
        <v>0</v>
      </c>
      <c r="R223" s="14">
        <f t="shared" si="26"/>
        <v>0</v>
      </c>
      <c r="S223" s="14">
        <f t="shared" si="27"/>
        <v>0</v>
      </c>
      <c r="T223" s="15" t="e">
        <f t="shared" si="28"/>
        <v>#REF!</v>
      </c>
      <c r="U223"/>
    </row>
    <row r="224" spans="11:21">
      <c r="K224" s="16"/>
      <c r="L224" s="14" t="e">
        <f t="shared" si="29"/>
        <v>#REF!</v>
      </c>
      <c r="M224" s="14"/>
      <c r="N224" s="14" t="e">
        <f t="shared" si="23"/>
        <v>#REF!</v>
      </c>
      <c r="O224" s="14"/>
      <c r="P224" s="14" t="e">
        <f t="shared" si="24"/>
        <v>#REF!</v>
      </c>
      <c r="Q224" s="14">
        <f t="shared" si="25"/>
        <v>0</v>
      </c>
      <c r="R224" s="14">
        <f t="shared" si="26"/>
        <v>0</v>
      </c>
      <c r="S224" s="14">
        <f t="shared" si="27"/>
        <v>0</v>
      </c>
      <c r="T224" s="15" t="e">
        <f t="shared" si="28"/>
        <v>#REF!</v>
      </c>
      <c r="U224"/>
    </row>
    <row r="225" spans="11:21">
      <c r="K225" s="16"/>
      <c r="L225" s="14" t="e">
        <f t="shared" si="29"/>
        <v>#REF!</v>
      </c>
      <c r="M225" s="14"/>
      <c r="N225" s="14" t="e">
        <f t="shared" si="23"/>
        <v>#REF!</v>
      </c>
      <c r="O225" s="14"/>
      <c r="P225" s="14" t="e">
        <f t="shared" si="24"/>
        <v>#REF!</v>
      </c>
      <c r="Q225" s="14">
        <f t="shared" si="25"/>
        <v>0</v>
      </c>
      <c r="R225" s="14">
        <f t="shared" si="26"/>
        <v>0</v>
      </c>
      <c r="S225" s="14">
        <f t="shared" si="27"/>
        <v>0</v>
      </c>
      <c r="T225" s="15" t="e">
        <f t="shared" si="28"/>
        <v>#REF!</v>
      </c>
      <c r="U225"/>
    </row>
    <row r="226" spans="11:21">
      <c r="K226" s="16"/>
      <c r="L226" s="14" t="e">
        <f t="shared" si="29"/>
        <v>#REF!</v>
      </c>
      <c r="M226" s="14"/>
      <c r="N226" s="14" t="e">
        <f t="shared" si="23"/>
        <v>#REF!</v>
      </c>
      <c r="O226" s="14"/>
      <c r="P226" s="14" t="e">
        <f t="shared" si="24"/>
        <v>#REF!</v>
      </c>
      <c r="Q226" s="14">
        <f t="shared" si="25"/>
        <v>0</v>
      </c>
      <c r="R226" s="14">
        <f t="shared" si="26"/>
        <v>0</v>
      </c>
      <c r="S226" s="14">
        <f t="shared" si="27"/>
        <v>0</v>
      </c>
      <c r="T226" s="15" t="e">
        <f t="shared" si="28"/>
        <v>#REF!</v>
      </c>
      <c r="U226"/>
    </row>
    <row r="227" spans="11:21">
      <c r="K227" s="16"/>
      <c r="L227" s="14" t="e">
        <f t="shared" si="29"/>
        <v>#REF!</v>
      </c>
      <c r="M227" s="14"/>
      <c r="N227" s="14" t="e">
        <f t="shared" si="23"/>
        <v>#REF!</v>
      </c>
      <c r="O227" s="14"/>
      <c r="P227" s="14" t="e">
        <f t="shared" si="24"/>
        <v>#REF!</v>
      </c>
      <c r="Q227" s="14">
        <f t="shared" si="25"/>
        <v>0</v>
      </c>
      <c r="R227" s="14">
        <f t="shared" si="26"/>
        <v>0</v>
      </c>
      <c r="S227" s="14">
        <f t="shared" si="27"/>
        <v>0</v>
      </c>
      <c r="T227" s="15" t="e">
        <f t="shared" si="28"/>
        <v>#REF!</v>
      </c>
      <c r="U227"/>
    </row>
    <row r="228" spans="11:21">
      <c r="K228" s="16"/>
      <c r="L228" s="14" t="e">
        <f t="shared" si="29"/>
        <v>#REF!</v>
      </c>
      <c r="M228" s="14"/>
      <c r="N228" s="14" t="e">
        <f t="shared" si="23"/>
        <v>#REF!</v>
      </c>
      <c r="O228" s="14"/>
      <c r="P228" s="14" t="e">
        <f t="shared" si="24"/>
        <v>#REF!</v>
      </c>
      <c r="Q228" s="14">
        <f t="shared" si="25"/>
        <v>0</v>
      </c>
      <c r="R228" s="14">
        <f t="shared" si="26"/>
        <v>0</v>
      </c>
      <c r="S228" s="14">
        <f t="shared" si="27"/>
        <v>0</v>
      </c>
      <c r="T228" s="15" t="e">
        <f t="shared" si="28"/>
        <v>#REF!</v>
      </c>
      <c r="U228"/>
    </row>
    <row r="229" spans="11:21">
      <c r="K229" s="16"/>
      <c r="L229" s="14" t="e">
        <f t="shared" si="29"/>
        <v>#REF!</v>
      </c>
      <c r="M229" s="14"/>
      <c r="N229" s="14" t="e">
        <f t="shared" si="23"/>
        <v>#REF!</v>
      </c>
      <c r="O229" s="14"/>
      <c r="P229" s="14" t="e">
        <f t="shared" si="24"/>
        <v>#REF!</v>
      </c>
      <c r="Q229" s="14">
        <f t="shared" si="25"/>
        <v>0</v>
      </c>
      <c r="R229" s="14">
        <f t="shared" si="26"/>
        <v>0</v>
      </c>
      <c r="S229" s="14">
        <f t="shared" si="27"/>
        <v>0</v>
      </c>
      <c r="T229" s="15" t="e">
        <f t="shared" si="28"/>
        <v>#REF!</v>
      </c>
      <c r="U229"/>
    </row>
    <row r="230" spans="11:21">
      <c r="K230" s="16"/>
      <c r="L230" s="14" t="e">
        <f t="shared" si="29"/>
        <v>#REF!</v>
      </c>
      <c r="M230" s="14"/>
      <c r="N230" s="14" t="e">
        <f t="shared" si="23"/>
        <v>#REF!</v>
      </c>
      <c r="O230" s="14"/>
      <c r="P230" s="14" t="e">
        <f t="shared" si="24"/>
        <v>#REF!</v>
      </c>
      <c r="Q230" s="14">
        <f t="shared" si="25"/>
        <v>0</v>
      </c>
      <c r="R230" s="14">
        <f t="shared" si="26"/>
        <v>0</v>
      </c>
      <c r="S230" s="14">
        <f t="shared" si="27"/>
        <v>0</v>
      </c>
      <c r="T230" s="15" t="e">
        <f t="shared" si="28"/>
        <v>#REF!</v>
      </c>
      <c r="U230"/>
    </row>
    <row r="231" spans="11:21">
      <c r="K231" s="16"/>
      <c r="L231" s="14" t="e">
        <f t="shared" si="29"/>
        <v>#REF!</v>
      </c>
      <c r="M231" s="14"/>
      <c r="N231" s="14" t="e">
        <f t="shared" si="23"/>
        <v>#REF!</v>
      </c>
      <c r="O231" s="14"/>
      <c r="P231" s="14" t="e">
        <f t="shared" si="24"/>
        <v>#REF!</v>
      </c>
      <c r="Q231" s="14">
        <f t="shared" si="25"/>
        <v>0</v>
      </c>
      <c r="R231" s="14">
        <f t="shared" si="26"/>
        <v>0</v>
      </c>
      <c r="S231" s="14">
        <f t="shared" si="27"/>
        <v>0</v>
      </c>
      <c r="T231" s="15" t="e">
        <f t="shared" si="28"/>
        <v>#REF!</v>
      </c>
      <c r="U231"/>
    </row>
    <row r="232" spans="11:21">
      <c r="K232" s="16"/>
      <c r="L232" s="14" t="e">
        <f t="shared" si="29"/>
        <v>#REF!</v>
      </c>
      <c r="M232" s="14"/>
      <c r="N232" s="14" t="e">
        <f t="shared" si="23"/>
        <v>#REF!</v>
      </c>
      <c r="O232" s="14"/>
      <c r="P232" s="14" t="e">
        <f t="shared" si="24"/>
        <v>#REF!</v>
      </c>
      <c r="Q232" s="14">
        <f t="shared" si="25"/>
        <v>0</v>
      </c>
      <c r="R232" s="14">
        <f t="shared" si="26"/>
        <v>0</v>
      </c>
      <c r="S232" s="14">
        <f t="shared" si="27"/>
        <v>0</v>
      </c>
      <c r="T232" s="15" t="e">
        <f t="shared" si="28"/>
        <v>#REF!</v>
      </c>
      <c r="U232"/>
    </row>
    <row r="233" spans="11:21">
      <c r="K233" s="16"/>
      <c r="L233" s="14" t="e">
        <f t="shared" si="29"/>
        <v>#REF!</v>
      </c>
      <c r="M233" s="14"/>
      <c r="N233" s="14" t="e">
        <f t="shared" si="23"/>
        <v>#REF!</v>
      </c>
      <c r="O233" s="14"/>
      <c r="P233" s="14" t="e">
        <f t="shared" si="24"/>
        <v>#REF!</v>
      </c>
      <c r="Q233" s="14">
        <f t="shared" si="25"/>
        <v>0</v>
      </c>
      <c r="R233" s="14">
        <f t="shared" si="26"/>
        <v>0</v>
      </c>
      <c r="S233" s="14">
        <f t="shared" si="27"/>
        <v>0</v>
      </c>
      <c r="T233" s="15" t="e">
        <f t="shared" si="28"/>
        <v>#REF!</v>
      </c>
      <c r="U233"/>
    </row>
    <row r="234" spans="11:21">
      <c r="K234" s="16"/>
      <c r="L234" s="14" t="e">
        <f t="shared" si="29"/>
        <v>#REF!</v>
      </c>
      <c r="M234" s="14"/>
      <c r="N234" s="14" t="e">
        <f t="shared" si="23"/>
        <v>#REF!</v>
      </c>
      <c r="O234" s="14"/>
      <c r="P234" s="14" t="e">
        <f t="shared" si="24"/>
        <v>#REF!</v>
      </c>
      <c r="Q234" s="14">
        <f t="shared" si="25"/>
        <v>0</v>
      </c>
      <c r="R234" s="14">
        <f t="shared" si="26"/>
        <v>0</v>
      </c>
      <c r="S234" s="14">
        <f t="shared" si="27"/>
        <v>0</v>
      </c>
      <c r="T234" s="15" t="e">
        <f t="shared" si="28"/>
        <v>#REF!</v>
      </c>
      <c r="U234"/>
    </row>
    <row r="235" spans="11:21">
      <c r="K235" s="16"/>
      <c r="L235" s="14" t="e">
        <f t="shared" si="29"/>
        <v>#REF!</v>
      </c>
      <c r="M235" s="14"/>
      <c r="N235" s="14" t="e">
        <f t="shared" si="23"/>
        <v>#REF!</v>
      </c>
      <c r="O235" s="14"/>
      <c r="P235" s="14" t="e">
        <f t="shared" si="24"/>
        <v>#REF!</v>
      </c>
      <c r="Q235" s="14">
        <f t="shared" si="25"/>
        <v>0</v>
      </c>
      <c r="R235" s="14">
        <f t="shared" si="26"/>
        <v>0</v>
      </c>
      <c r="S235" s="14">
        <f t="shared" si="27"/>
        <v>0</v>
      </c>
      <c r="T235" s="15" t="e">
        <f t="shared" si="28"/>
        <v>#REF!</v>
      </c>
      <c r="U235"/>
    </row>
    <row r="236" spans="11:21">
      <c r="K236" s="16"/>
      <c r="L236" s="14" t="e">
        <f t="shared" si="29"/>
        <v>#REF!</v>
      </c>
      <c r="M236" s="14"/>
      <c r="N236" s="14" t="e">
        <f t="shared" si="23"/>
        <v>#REF!</v>
      </c>
      <c r="O236" s="14"/>
      <c r="P236" s="14" t="e">
        <f t="shared" si="24"/>
        <v>#REF!</v>
      </c>
      <c r="Q236" s="14">
        <f t="shared" si="25"/>
        <v>0</v>
      </c>
      <c r="R236" s="14">
        <f t="shared" si="26"/>
        <v>0</v>
      </c>
      <c r="S236" s="14">
        <f t="shared" si="27"/>
        <v>0</v>
      </c>
      <c r="T236" s="15" t="e">
        <f t="shared" si="28"/>
        <v>#REF!</v>
      </c>
      <c r="U236"/>
    </row>
    <row r="237" spans="11:21">
      <c r="K237" s="16"/>
      <c r="L237" s="14" t="e">
        <f t="shared" si="29"/>
        <v>#REF!</v>
      </c>
      <c r="M237" s="14"/>
      <c r="N237" s="14" t="e">
        <f t="shared" si="23"/>
        <v>#REF!</v>
      </c>
      <c r="O237" s="14"/>
      <c r="P237" s="14" t="e">
        <f t="shared" si="24"/>
        <v>#REF!</v>
      </c>
      <c r="Q237" s="14">
        <f t="shared" si="25"/>
        <v>0</v>
      </c>
      <c r="R237" s="14">
        <f t="shared" si="26"/>
        <v>0</v>
      </c>
      <c r="S237" s="14">
        <f t="shared" si="27"/>
        <v>0</v>
      </c>
      <c r="T237" s="15" t="e">
        <f t="shared" si="28"/>
        <v>#REF!</v>
      </c>
      <c r="U237"/>
    </row>
    <row r="238" spans="11:21">
      <c r="K238" s="16"/>
      <c r="L238" s="14" t="e">
        <f t="shared" si="29"/>
        <v>#REF!</v>
      </c>
      <c r="M238" s="14"/>
      <c r="N238" s="14" t="e">
        <f t="shared" si="23"/>
        <v>#REF!</v>
      </c>
      <c r="O238" s="14"/>
      <c r="P238" s="14" t="e">
        <f t="shared" si="24"/>
        <v>#REF!</v>
      </c>
      <c r="Q238" s="14">
        <f t="shared" si="25"/>
        <v>0</v>
      </c>
      <c r="R238" s="14">
        <f t="shared" si="26"/>
        <v>0</v>
      </c>
      <c r="S238" s="14">
        <f t="shared" si="27"/>
        <v>0</v>
      </c>
      <c r="T238" s="15" t="e">
        <f t="shared" si="28"/>
        <v>#REF!</v>
      </c>
      <c r="U238"/>
    </row>
    <row r="239" spans="11:21">
      <c r="K239" s="16"/>
      <c r="L239" s="14" t="e">
        <f t="shared" si="29"/>
        <v>#REF!</v>
      </c>
      <c r="M239" s="14"/>
      <c r="N239" s="14" t="e">
        <f t="shared" si="23"/>
        <v>#REF!</v>
      </c>
      <c r="O239" s="14"/>
      <c r="P239" s="14" t="e">
        <f t="shared" si="24"/>
        <v>#REF!</v>
      </c>
      <c r="Q239" s="14">
        <f t="shared" si="25"/>
        <v>0</v>
      </c>
      <c r="R239" s="14">
        <f t="shared" si="26"/>
        <v>0</v>
      </c>
      <c r="S239" s="14">
        <f t="shared" si="27"/>
        <v>0</v>
      </c>
      <c r="T239" s="15" t="e">
        <f t="shared" si="28"/>
        <v>#REF!</v>
      </c>
      <c r="U239"/>
    </row>
    <row r="240" spans="11:21">
      <c r="K240" s="16"/>
      <c r="L240" s="14" t="e">
        <f t="shared" si="29"/>
        <v>#REF!</v>
      </c>
      <c r="M240" s="14"/>
      <c r="N240" s="14" t="e">
        <f t="shared" si="23"/>
        <v>#REF!</v>
      </c>
      <c r="O240" s="14"/>
      <c r="P240" s="14" t="e">
        <f t="shared" si="24"/>
        <v>#REF!</v>
      </c>
      <c r="Q240" s="14">
        <f t="shared" si="25"/>
        <v>0</v>
      </c>
      <c r="R240" s="14">
        <f t="shared" si="26"/>
        <v>0</v>
      </c>
      <c r="S240" s="14">
        <f t="shared" si="27"/>
        <v>0</v>
      </c>
      <c r="T240" s="15" t="e">
        <f t="shared" si="28"/>
        <v>#REF!</v>
      </c>
      <c r="U240"/>
    </row>
    <row r="241" spans="11:21">
      <c r="K241" s="16"/>
      <c r="L241" s="14" t="e">
        <f t="shared" si="29"/>
        <v>#REF!</v>
      </c>
      <c r="M241" s="14"/>
      <c r="N241" s="14" t="e">
        <f t="shared" si="23"/>
        <v>#REF!</v>
      </c>
      <c r="O241" s="14"/>
      <c r="P241" s="14" t="e">
        <f t="shared" si="24"/>
        <v>#REF!</v>
      </c>
      <c r="Q241" s="14">
        <f t="shared" si="25"/>
        <v>0</v>
      </c>
      <c r="R241" s="14">
        <f t="shared" si="26"/>
        <v>0</v>
      </c>
      <c r="S241" s="14">
        <f t="shared" si="27"/>
        <v>0</v>
      </c>
      <c r="T241" s="15" t="e">
        <f t="shared" si="28"/>
        <v>#REF!</v>
      </c>
      <c r="U241"/>
    </row>
    <row r="242" spans="11:21">
      <c r="K242" s="16"/>
      <c r="L242" s="14" t="e">
        <f t="shared" si="29"/>
        <v>#REF!</v>
      </c>
      <c r="M242" s="14"/>
      <c r="N242" s="14" t="e">
        <f t="shared" si="23"/>
        <v>#REF!</v>
      </c>
      <c r="O242" s="14"/>
      <c r="P242" s="14" t="e">
        <f t="shared" si="24"/>
        <v>#REF!</v>
      </c>
      <c r="Q242" s="14">
        <f t="shared" si="25"/>
        <v>0</v>
      </c>
      <c r="R242" s="14">
        <f t="shared" si="26"/>
        <v>0</v>
      </c>
      <c r="S242" s="14">
        <f t="shared" si="27"/>
        <v>0</v>
      </c>
      <c r="T242" s="15" t="e">
        <f t="shared" si="28"/>
        <v>#REF!</v>
      </c>
      <c r="U242"/>
    </row>
    <row r="243" spans="11:21">
      <c r="K243" s="16"/>
      <c r="L243" s="14" t="e">
        <f t="shared" si="29"/>
        <v>#REF!</v>
      </c>
      <c r="M243" s="14"/>
      <c r="N243" s="14" t="e">
        <f t="shared" si="23"/>
        <v>#REF!</v>
      </c>
      <c r="O243" s="14"/>
      <c r="P243" s="14" t="e">
        <f t="shared" si="24"/>
        <v>#REF!</v>
      </c>
      <c r="Q243" s="14">
        <f t="shared" si="25"/>
        <v>0</v>
      </c>
      <c r="R243" s="14">
        <f t="shared" si="26"/>
        <v>0</v>
      </c>
      <c r="S243" s="14">
        <f t="shared" si="27"/>
        <v>0</v>
      </c>
      <c r="T243" s="15" t="e">
        <f t="shared" si="28"/>
        <v>#REF!</v>
      </c>
      <c r="U243"/>
    </row>
    <row r="244" spans="11:21">
      <c r="K244" s="16"/>
      <c r="L244" s="14" t="e">
        <f t="shared" si="29"/>
        <v>#REF!</v>
      </c>
      <c r="M244" s="14"/>
      <c r="N244" s="14" t="e">
        <f t="shared" si="23"/>
        <v>#REF!</v>
      </c>
      <c r="O244" s="14"/>
      <c r="P244" s="14" t="e">
        <f t="shared" si="24"/>
        <v>#REF!</v>
      </c>
      <c r="Q244" s="14">
        <f t="shared" si="25"/>
        <v>0</v>
      </c>
      <c r="R244" s="14">
        <f t="shared" si="26"/>
        <v>0</v>
      </c>
      <c r="S244" s="14">
        <f t="shared" si="27"/>
        <v>0</v>
      </c>
      <c r="T244" s="15" t="e">
        <f t="shared" si="28"/>
        <v>#REF!</v>
      </c>
      <c r="U244"/>
    </row>
    <row r="245" spans="11:21">
      <c r="K245" s="16"/>
      <c r="L245" s="14" t="e">
        <f t="shared" si="29"/>
        <v>#REF!</v>
      </c>
      <c r="M245" s="14"/>
      <c r="N245" s="14" t="e">
        <f t="shared" si="23"/>
        <v>#REF!</v>
      </c>
      <c r="O245" s="14"/>
      <c r="P245" s="14" t="e">
        <f t="shared" si="24"/>
        <v>#REF!</v>
      </c>
      <c r="Q245" s="14">
        <f t="shared" si="25"/>
        <v>0</v>
      </c>
      <c r="R245" s="14">
        <f t="shared" si="26"/>
        <v>0</v>
      </c>
      <c r="S245" s="14">
        <f t="shared" si="27"/>
        <v>0</v>
      </c>
      <c r="T245" s="15" t="e">
        <f t="shared" si="28"/>
        <v>#REF!</v>
      </c>
      <c r="U245"/>
    </row>
    <row r="246" spans="11:21">
      <c r="K246" s="16"/>
      <c r="L246" s="14" t="e">
        <f t="shared" si="29"/>
        <v>#REF!</v>
      </c>
      <c r="M246" s="14"/>
      <c r="N246" s="14" t="e">
        <f t="shared" si="23"/>
        <v>#REF!</v>
      </c>
      <c r="O246" s="14"/>
      <c r="P246" s="14" t="e">
        <f t="shared" si="24"/>
        <v>#REF!</v>
      </c>
      <c r="Q246" s="14">
        <f t="shared" si="25"/>
        <v>0</v>
      </c>
      <c r="R246" s="14">
        <f t="shared" si="26"/>
        <v>0</v>
      </c>
      <c r="S246" s="14">
        <f t="shared" si="27"/>
        <v>0</v>
      </c>
      <c r="T246" s="15" t="e">
        <f t="shared" si="28"/>
        <v>#REF!</v>
      </c>
      <c r="U246"/>
    </row>
    <row r="247" spans="11:21">
      <c r="K247" s="16"/>
      <c r="L247" s="14" t="e">
        <f t="shared" si="29"/>
        <v>#REF!</v>
      </c>
      <c r="M247" s="14"/>
      <c r="N247" s="14" t="e">
        <f t="shared" si="23"/>
        <v>#REF!</v>
      </c>
      <c r="O247" s="14"/>
      <c r="P247" s="14" t="e">
        <f t="shared" si="24"/>
        <v>#REF!</v>
      </c>
      <c r="Q247" s="14">
        <f t="shared" si="25"/>
        <v>0</v>
      </c>
      <c r="R247" s="14">
        <f t="shared" si="26"/>
        <v>0</v>
      </c>
      <c r="S247" s="14">
        <f t="shared" si="27"/>
        <v>0</v>
      </c>
      <c r="T247" s="15" t="e">
        <f t="shared" si="28"/>
        <v>#REF!</v>
      </c>
      <c r="U247"/>
    </row>
    <row r="248" spans="11:21">
      <c r="K248" s="16"/>
      <c r="L248" s="14" t="e">
        <f t="shared" si="29"/>
        <v>#REF!</v>
      </c>
      <c r="M248" s="14"/>
      <c r="N248" s="14" t="e">
        <f t="shared" si="23"/>
        <v>#REF!</v>
      </c>
      <c r="O248" s="14"/>
      <c r="P248" s="14" t="e">
        <f t="shared" si="24"/>
        <v>#REF!</v>
      </c>
      <c r="Q248" s="14">
        <f t="shared" si="25"/>
        <v>0</v>
      </c>
      <c r="R248" s="14">
        <f t="shared" si="26"/>
        <v>0</v>
      </c>
      <c r="S248" s="14">
        <f t="shared" si="27"/>
        <v>0</v>
      </c>
      <c r="T248" s="15" t="e">
        <f t="shared" si="28"/>
        <v>#REF!</v>
      </c>
      <c r="U248"/>
    </row>
    <row r="249" spans="11:21">
      <c r="K249" s="16"/>
      <c r="L249" s="14" t="e">
        <f t="shared" si="29"/>
        <v>#REF!</v>
      </c>
      <c r="M249" s="14"/>
      <c r="N249" s="14" t="e">
        <f t="shared" si="23"/>
        <v>#REF!</v>
      </c>
      <c r="O249" s="14"/>
      <c r="P249" s="14" t="e">
        <f t="shared" si="24"/>
        <v>#REF!</v>
      </c>
      <c r="Q249" s="14">
        <f t="shared" si="25"/>
        <v>0</v>
      </c>
      <c r="R249" s="14">
        <f t="shared" si="26"/>
        <v>0</v>
      </c>
      <c r="S249" s="14">
        <f t="shared" si="27"/>
        <v>0</v>
      </c>
      <c r="T249" s="15" t="e">
        <f t="shared" si="28"/>
        <v>#REF!</v>
      </c>
      <c r="U249"/>
    </row>
    <row r="250" spans="11:21">
      <c r="K250" s="16"/>
      <c r="L250" s="14" t="e">
        <f t="shared" si="29"/>
        <v>#REF!</v>
      </c>
      <c r="M250" s="14"/>
      <c r="N250" s="14" t="e">
        <f t="shared" si="23"/>
        <v>#REF!</v>
      </c>
      <c r="O250" s="14"/>
      <c r="P250" s="14" t="e">
        <f t="shared" si="24"/>
        <v>#REF!</v>
      </c>
      <c r="Q250" s="14">
        <f t="shared" si="25"/>
        <v>0</v>
      </c>
      <c r="R250" s="14">
        <f t="shared" si="26"/>
        <v>0</v>
      </c>
      <c r="S250" s="14">
        <f t="shared" si="27"/>
        <v>0</v>
      </c>
      <c r="T250" s="15" t="e">
        <f t="shared" si="28"/>
        <v>#REF!</v>
      </c>
      <c r="U250"/>
    </row>
    <row r="251" spans="11:21">
      <c r="K251" s="16"/>
      <c r="L251" s="14" t="e">
        <f t="shared" si="29"/>
        <v>#REF!</v>
      </c>
      <c r="M251" s="14"/>
      <c r="N251" s="14" t="e">
        <f t="shared" si="23"/>
        <v>#REF!</v>
      </c>
      <c r="O251" s="14"/>
      <c r="P251" s="14" t="e">
        <f t="shared" si="24"/>
        <v>#REF!</v>
      </c>
      <c r="Q251" s="14">
        <f t="shared" si="25"/>
        <v>0</v>
      </c>
      <c r="R251" s="14">
        <f t="shared" si="26"/>
        <v>0</v>
      </c>
      <c r="S251" s="14">
        <f t="shared" si="27"/>
        <v>0</v>
      </c>
      <c r="T251" s="15" t="e">
        <f t="shared" si="28"/>
        <v>#REF!</v>
      </c>
      <c r="U251"/>
    </row>
    <row r="252" spans="11:21">
      <c r="K252" s="16"/>
      <c r="L252" s="14" t="e">
        <f t="shared" si="29"/>
        <v>#REF!</v>
      </c>
      <c r="M252" s="14"/>
      <c r="N252" s="14" t="e">
        <f t="shared" si="23"/>
        <v>#REF!</v>
      </c>
      <c r="O252" s="14"/>
      <c r="P252" s="14" t="e">
        <f t="shared" si="24"/>
        <v>#REF!</v>
      </c>
      <c r="Q252" s="14">
        <f t="shared" si="25"/>
        <v>0</v>
      </c>
      <c r="R252" s="14">
        <f t="shared" si="26"/>
        <v>0</v>
      </c>
      <c r="S252" s="14">
        <f t="shared" si="27"/>
        <v>0</v>
      </c>
      <c r="T252" s="15" t="e">
        <f t="shared" si="28"/>
        <v>#REF!</v>
      </c>
      <c r="U252"/>
    </row>
    <row r="253" spans="11:21">
      <c r="K253" s="16"/>
      <c r="L253" s="14" t="e">
        <f t="shared" si="29"/>
        <v>#REF!</v>
      </c>
      <c r="M253" s="14"/>
      <c r="N253" s="14" t="e">
        <f t="shared" si="23"/>
        <v>#REF!</v>
      </c>
      <c r="O253" s="14"/>
      <c r="P253" s="14" t="e">
        <f t="shared" si="24"/>
        <v>#REF!</v>
      </c>
      <c r="Q253" s="14">
        <f t="shared" si="25"/>
        <v>0</v>
      </c>
      <c r="R253" s="14">
        <f t="shared" si="26"/>
        <v>0</v>
      </c>
      <c r="S253" s="14">
        <f t="shared" si="27"/>
        <v>0</v>
      </c>
      <c r="T253" s="15" t="e">
        <f t="shared" si="28"/>
        <v>#REF!</v>
      </c>
      <c r="U253"/>
    </row>
    <row r="254" spans="11:21">
      <c r="K254" s="16"/>
      <c r="L254" s="14" t="e">
        <f t="shared" si="29"/>
        <v>#REF!</v>
      </c>
      <c r="M254" s="14"/>
      <c r="N254" s="14" t="e">
        <f t="shared" si="23"/>
        <v>#REF!</v>
      </c>
      <c r="O254" s="14"/>
      <c r="P254" s="14" t="e">
        <f t="shared" si="24"/>
        <v>#REF!</v>
      </c>
      <c r="Q254" s="14">
        <f t="shared" si="25"/>
        <v>0</v>
      </c>
      <c r="R254" s="14">
        <f t="shared" si="26"/>
        <v>0</v>
      </c>
      <c r="S254" s="14">
        <f t="shared" si="27"/>
        <v>0</v>
      </c>
      <c r="T254" s="15" t="e">
        <f t="shared" si="28"/>
        <v>#REF!</v>
      </c>
      <c r="U254"/>
    </row>
    <row r="255" spans="11:21">
      <c r="K255" s="16"/>
      <c r="L255" s="14" t="e">
        <f t="shared" si="29"/>
        <v>#REF!</v>
      </c>
      <c r="M255" s="14"/>
      <c r="N255" s="14" t="e">
        <f t="shared" si="23"/>
        <v>#REF!</v>
      </c>
      <c r="O255" s="14"/>
      <c r="P255" s="14" t="e">
        <f t="shared" si="24"/>
        <v>#REF!</v>
      </c>
      <c r="Q255" s="14">
        <f t="shared" si="25"/>
        <v>0</v>
      </c>
      <c r="R255" s="14">
        <f t="shared" si="26"/>
        <v>0</v>
      </c>
      <c r="S255" s="14">
        <f t="shared" si="27"/>
        <v>0</v>
      </c>
      <c r="T255" s="15" t="e">
        <f t="shared" si="28"/>
        <v>#REF!</v>
      </c>
      <c r="U255"/>
    </row>
    <row r="256" spans="11:21">
      <c r="K256" s="16"/>
      <c r="L256" s="14" t="e">
        <f t="shared" si="29"/>
        <v>#REF!</v>
      </c>
      <c r="M256" s="14"/>
      <c r="N256" s="14" t="e">
        <f t="shared" si="23"/>
        <v>#REF!</v>
      </c>
      <c r="O256" s="14"/>
      <c r="P256" s="14" t="e">
        <f t="shared" si="24"/>
        <v>#REF!</v>
      </c>
      <c r="Q256" s="14">
        <f t="shared" si="25"/>
        <v>0</v>
      </c>
      <c r="R256" s="14">
        <f t="shared" si="26"/>
        <v>0</v>
      </c>
      <c r="S256" s="14">
        <f t="shared" si="27"/>
        <v>0</v>
      </c>
      <c r="T256" s="15" t="e">
        <f t="shared" si="28"/>
        <v>#REF!</v>
      </c>
      <c r="U256"/>
    </row>
    <row r="257" spans="11:21">
      <c r="K257" s="16"/>
      <c r="L257" s="14" t="e">
        <f t="shared" si="29"/>
        <v>#REF!</v>
      </c>
      <c r="M257" s="14"/>
      <c r="N257" s="14" t="e">
        <f t="shared" si="23"/>
        <v>#REF!</v>
      </c>
      <c r="O257" s="14"/>
      <c r="P257" s="14" t="e">
        <f t="shared" si="24"/>
        <v>#REF!</v>
      </c>
      <c r="Q257" s="14">
        <f t="shared" si="25"/>
        <v>0</v>
      </c>
      <c r="R257" s="14">
        <f t="shared" si="26"/>
        <v>0</v>
      </c>
      <c r="S257" s="14">
        <f t="shared" si="27"/>
        <v>0</v>
      </c>
      <c r="T257" s="15" t="e">
        <f t="shared" si="28"/>
        <v>#REF!</v>
      </c>
      <c r="U257"/>
    </row>
    <row r="258" spans="11:21">
      <c r="K258" s="16"/>
      <c r="L258" s="14" t="e">
        <f t="shared" si="29"/>
        <v>#REF!</v>
      </c>
      <c r="M258" s="14"/>
      <c r="N258" s="14" t="e">
        <f t="shared" si="23"/>
        <v>#REF!</v>
      </c>
      <c r="O258" s="14"/>
      <c r="P258" s="14" t="e">
        <f t="shared" si="24"/>
        <v>#REF!</v>
      </c>
      <c r="Q258" s="14">
        <f t="shared" si="25"/>
        <v>0</v>
      </c>
      <c r="R258" s="14">
        <f t="shared" si="26"/>
        <v>0</v>
      </c>
      <c r="S258" s="14">
        <f t="shared" si="27"/>
        <v>0</v>
      </c>
      <c r="T258" s="15" t="e">
        <f t="shared" si="28"/>
        <v>#REF!</v>
      </c>
      <c r="U258"/>
    </row>
    <row r="259" spans="11:21">
      <c r="K259" s="16"/>
      <c r="L259" s="14" t="e">
        <f t="shared" si="29"/>
        <v>#REF!</v>
      </c>
      <c r="M259" s="14"/>
      <c r="N259" s="14" t="e">
        <f t="shared" si="23"/>
        <v>#REF!</v>
      </c>
      <c r="O259" s="14"/>
      <c r="P259" s="14" t="e">
        <f t="shared" si="24"/>
        <v>#REF!</v>
      </c>
      <c r="Q259" s="14">
        <f t="shared" si="25"/>
        <v>0</v>
      </c>
      <c r="R259" s="14">
        <f t="shared" si="26"/>
        <v>0</v>
      </c>
      <c r="S259" s="14">
        <f t="shared" si="27"/>
        <v>0</v>
      </c>
      <c r="T259" s="15" t="e">
        <f t="shared" si="28"/>
        <v>#REF!</v>
      </c>
      <c r="U259"/>
    </row>
    <row r="260" spans="11:21">
      <c r="K260" s="16"/>
      <c r="L260" s="14" t="e">
        <f t="shared" si="29"/>
        <v>#REF!</v>
      </c>
      <c r="M260" s="14"/>
      <c r="N260" s="14" t="e">
        <f t="shared" si="23"/>
        <v>#REF!</v>
      </c>
      <c r="O260" s="14"/>
      <c r="P260" s="14" t="e">
        <f t="shared" si="24"/>
        <v>#REF!</v>
      </c>
      <c r="Q260" s="14">
        <f t="shared" si="25"/>
        <v>0</v>
      </c>
      <c r="R260" s="14">
        <f t="shared" si="26"/>
        <v>0</v>
      </c>
      <c r="S260" s="14">
        <f t="shared" si="27"/>
        <v>0</v>
      </c>
      <c r="T260" s="15" t="e">
        <f t="shared" si="28"/>
        <v>#REF!</v>
      </c>
      <c r="U260"/>
    </row>
    <row r="261" spans="11:21">
      <c r="K261" s="16"/>
      <c r="L261" s="14" t="e">
        <f t="shared" si="29"/>
        <v>#REF!</v>
      </c>
      <c r="M261" s="14"/>
      <c r="N261" s="14" t="e">
        <f t="shared" ref="N261:N324" si="30">M261+M261*$U$1</f>
        <v>#REF!</v>
      </c>
      <c r="O261" s="14"/>
      <c r="P261" s="14" t="e">
        <f t="shared" ref="P261:P324" si="31">O261+O261*$U$1</f>
        <v>#REF!</v>
      </c>
      <c r="Q261" s="14">
        <f t="shared" ref="Q261:Q324" si="32">$F261*K261</f>
        <v>0</v>
      </c>
      <c r="R261" s="14">
        <f t="shared" ref="R261:R324" si="33">$F261*M261</f>
        <v>0</v>
      </c>
      <c r="S261" s="14">
        <f t="shared" ref="S261:S324" si="34">$F261*O261</f>
        <v>0</v>
      </c>
      <c r="T261" s="15" t="e">
        <f t="shared" ref="T261:T324" si="35">(Q261+R261+S261)+(Q261+R261+S261)*$U$1</f>
        <v>#REF!</v>
      </c>
      <c r="U261"/>
    </row>
    <row r="262" spans="11:21">
      <c r="K262" s="16"/>
      <c r="L262" s="14" t="e">
        <f t="shared" si="29"/>
        <v>#REF!</v>
      </c>
      <c r="M262" s="14"/>
      <c r="N262" s="14" t="e">
        <f t="shared" si="30"/>
        <v>#REF!</v>
      </c>
      <c r="O262" s="14"/>
      <c r="P262" s="14" t="e">
        <f t="shared" si="31"/>
        <v>#REF!</v>
      </c>
      <c r="Q262" s="14">
        <f t="shared" si="32"/>
        <v>0</v>
      </c>
      <c r="R262" s="14">
        <f t="shared" si="33"/>
        <v>0</v>
      </c>
      <c r="S262" s="14">
        <f t="shared" si="34"/>
        <v>0</v>
      </c>
      <c r="T262" s="15" t="e">
        <f t="shared" si="35"/>
        <v>#REF!</v>
      </c>
    </row>
    <row r="263" spans="11:21">
      <c r="K263" s="16"/>
      <c r="L263" s="14" t="e">
        <f t="shared" si="29"/>
        <v>#REF!</v>
      </c>
      <c r="M263" s="14"/>
      <c r="N263" s="14" t="e">
        <f t="shared" si="30"/>
        <v>#REF!</v>
      </c>
      <c r="O263" s="14"/>
      <c r="P263" s="14" t="e">
        <f t="shared" si="31"/>
        <v>#REF!</v>
      </c>
      <c r="Q263" s="14">
        <f t="shared" si="32"/>
        <v>0</v>
      </c>
      <c r="R263" s="14">
        <f t="shared" si="33"/>
        <v>0</v>
      </c>
      <c r="S263" s="14">
        <f t="shared" si="34"/>
        <v>0</v>
      </c>
      <c r="T263" s="15" t="e">
        <f t="shared" si="35"/>
        <v>#REF!</v>
      </c>
    </row>
    <row r="264" spans="11:21">
      <c r="K264" s="16"/>
      <c r="L264" s="14" t="e">
        <f t="shared" ref="L264:L327" si="36">K264+K264*$U$1</f>
        <v>#REF!</v>
      </c>
      <c r="M264" s="14"/>
      <c r="N264" s="14" t="e">
        <f t="shared" si="30"/>
        <v>#REF!</v>
      </c>
      <c r="O264" s="14"/>
      <c r="P264" s="14" t="e">
        <f t="shared" si="31"/>
        <v>#REF!</v>
      </c>
      <c r="Q264" s="14">
        <f t="shared" si="32"/>
        <v>0</v>
      </c>
      <c r="R264" s="14">
        <f t="shared" si="33"/>
        <v>0</v>
      </c>
      <c r="S264" s="14">
        <f t="shared" si="34"/>
        <v>0</v>
      </c>
      <c r="T264" s="15" t="e">
        <f t="shared" si="35"/>
        <v>#REF!</v>
      </c>
    </row>
    <row r="265" spans="11:21">
      <c r="K265" s="16"/>
      <c r="L265" s="14" t="e">
        <f t="shared" si="36"/>
        <v>#REF!</v>
      </c>
      <c r="M265" s="14"/>
      <c r="N265" s="14" t="e">
        <f t="shared" si="30"/>
        <v>#REF!</v>
      </c>
      <c r="O265" s="14"/>
      <c r="P265" s="14" t="e">
        <f t="shared" si="31"/>
        <v>#REF!</v>
      </c>
      <c r="Q265" s="14">
        <f t="shared" si="32"/>
        <v>0</v>
      </c>
      <c r="R265" s="14">
        <f t="shared" si="33"/>
        <v>0</v>
      </c>
      <c r="S265" s="14">
        <f t="shared" si="34"/>
        <v>0</v>
      </c>
      <c r="T265" s="15" t="e">
        <f t="shared" si="35"/>
        <v>#REF!</v>
      </c>
    </row>
    <row r="266" spans="11:21">
      <c r="K266" s="16"/>
      <c r="L266" s="14" t="e">
        <f t="shared" si="36"/>
        <v>#REF!</v>
      </c>
      <c r="M266" s="14"/>
      <c r="N266" s="14" t="e">
        <f t="shared" si="30"/>
        <v>#REF!</v>
      </c>
      <c r="O266" s="14"/>
      <c r="P266" s="14" t="e">
        <f t="shared" si="31"/>
        <v>#REF!</v>
      </c>
      <c r="Q266" s="14">
        <f t="shared" si="32"/>
        <v>0</v>
      </c>
      <c r="R266" s="14">
        <f t="shared" si="33"/>
        <v>0</v>
      </c>
      <c r="S266" s="14">
        <f t="shared" si="34"/>
        <v>0</v>
      </c>
      <c r="T266" s="15" t="e">
        <f t="shared" si="35"/>
        <v>#REF!</v>
      </c>
    </row>
    <row r="267" spans="11:21">
      <c r="K267" s="16"/>
      <c r="L267" s="14" t="e">
        <f t="shared" si="36"/>
        <v>#REF!</v>
      </c>
      <c r="M267" s="14"/>
      <c r="N267" s="14" t="e">
        <f t="shared" si="30"/>
        <v>#REF!</v>
      </c>
      <c r="O267" s="14"/>
      <c r="P267" s="14" t="e">
        <f t="shared" si="31"/>
        <v>#REF!</v>
      </c>
      <c r="Q267" s="14">
        <f t="shared" si="32"/>
        <v>0</v>
      </c>
      <c r="R267" s="14">
        <f t="shared" si="33"/>
        <v>0</v>
      </c>
      <c r="S267" s="14">
        <f t="shared" si="34"/>
        <v>0</v>
      </c>
      <c r="T267" s="15" t="e">
        <f t="shared" si="35"/>
        <v>#REF!</v>
      </c>
    </row>
    <row r="268" spans="11:21">
      <c r="K268" s="16"/>
      <c r="L268" s="14" t="e">
        <f t="shared" si="36"/>
        <v>#REF!</v>
      </c>
      <c r="M268" s="14"/>
      <c r="N268" s="14" t="e">
        <f t="shared" si="30"/>
        <v>#REF!</v>
      </c>
      <c r="O268" s="14"/>
      <c r="P268" s="14" t="e">
        <f t="shared" si="31"/>
        <v>#REF!</v>
      </c>
      <c r="Q268" s="14">
        <f t="shared" si="32"/>
        <v>0</v>
      </c>
      <c r="R268" s="14">
        <f t="shared" si="33"/>
        <v>0</v>
      </c>
      <c r="S268" s="14">
        <f t="shared" si="34"/>
        <v>0</v>
      </c>
      <c r="T268" s="15" t="e">
        <f t="shared" si="35"/>
        <v>#REF!</v>
      </c>
    </row>
    <row r="269" spans="11:21">
      <c r="K269" s="16"/>
      <c r="L269" s="14" t="e">
        <f t="shared" si="36"/>
        <v>#REF!</v>
      </c>
      <c r="M269" s="14"/>
      <c r="N269" s="14" t="e">
        <f t="shared" si="30"/>
        <v>#REF!</v>
      </c>
      <c r="O269" s="14"/>
      <c r="P269" s="14" t="e">
        <f t="shared" si="31"/>
        <v>#REF!</v>
      </c>
      <c r="Q269" s="14">
        <f t="shared" si="32"/>
        <v>0</v>
      </c>
      <c r="R269" s="14">
        <f t="shared" si="33"/>
        <v>0</v>
      </c>
      <c r="S269" s="14">
        <f t="shared" si="34"/>
        <v>0</v>
      </c>
      <c r="T269" s="15" t="e">
        <f t="shared" si="35"/>
        <v>#REF!</v>
      </c>
    </row>
    <row r="270" spans="11:21">
      <c r="K270" s="16"/>
      <c r="L270" s="14" t="e">
        <f t="shared" si="36"/>
        <v>#REF!</v>
      </c>
      <c r="M270" s="14"/>
      <c r="N270" s="14" t="e">
        <f t="shared" si="30"/>
        <v>#REF!</v>
      </c>
      <c r="O270" s="14"/>
      <c r="P270" s="14" t="e">
        <f t="shared" si="31"/>
        <v>#REF!</v>
      </c>
      <c r="Q270" s="14">
        <f t="shared" si="32"/>
        <v>0</v>
      </c>
      <c r="R270" s="14">
        <f t="shared" si="33"/>
        <v>0</v>
      </c>
      <c r="S270" s="14">
        <f t="shared" si="34"/>
        <v>0</v>
      </c>
      <c r="T270" s="15" t="e">
        <f t="shared" si="35"/>
        <v>#REF!</v>
      </c>
    </row>
    <row r="271" spans="11:21">
      <c r="K271" s="16"/>
      <c r="L271" s="14" t="e">
        <f t="shared" si="36"/>
        <v>#REF!</v>
      </c>
      <c r="M271" s="14"/>
      <c r="N271" s="14" t="e">
        <f t="shared" si="30"/>
        <v>#REF!</v>
      </c>
      <c r="O271" s="14"/>
      <c r="P271" s="14" t="e">
        <f t="shared" si="31"/>
        <v>#REF!</v>
      </c>
      <c r="Q271" s="14">
        <f t="shared" si="32"/>
        <v>0</v>
      </c>
      <c r="R271" s="14">
        <f t="shared" si="33"/>
        <v>0</v>
      </c>
      <c r="S271" s="14">
        <f t="shared" si="34"/>
        <v>0</v>
      </c>
      <c r="T271" s="15" t="e">
        <f t="shared" si="35"/>
        <v>#REF!</v>
      </c>
    </row>
    <row r="272" spans="11:21">
      <c r="K272" s="16"/>
      <c r="L272" s="14" t="e">
        <f t="shared" si="36"/>
        <v>#REF!</v>
      </c>
      <c r="M272" s="14"/>
      <c r="N272" s="14" t="e">
        <f t="shared" si="30"/>
        <v>#REF!</v>
      </c>
      <c r="O272" s="14"/>
      <c r="P272" s="14" t="e">
        <f t="shared" si="31"/>
        <v>#REF!</v>
      </c>
      <c r="Q272" s="14">
        <f t="shared" si="32"/>
        <v>0</v>
      </c>
      <c r="R272" s="14">
        <f t="shared" si="33"/>
        <v>0</v>
      </c>
      <c r="S272" s="14">
        <f t="shared" si="34"/>
        <v>0</v>
      </c>
      <c r="T272" s="15" t="e">
        <f t="shared" si="35"/>
        <v>#REF!</v>
      </c>
    </row>
    <row r="273" spans="11:20">
      <c r="K273" s="16"/>
      <c r="L273" s="14" t="e">
        <f t="shared" si="36"/>
        <v>#REF!</v>
      </c>
      <c r="M273" s="14"/>
      <c r="N273" s="14" t="e">
        <f t="shared" si="30"/>
        <v>#REF!</v>
      </c>
      <c r="O273" s="14"/>
      <c r="P273" s="14" t="e">
        <f t="shared" si="31"/>
        <v>#REF!</v>
      </c>
      <c r="Q273" s="14">
        <f t="shared" si="32"/>
        <v>0</v>
      </c>
      <c r="R273" s="14">
        <f t="shared" si="33"/>
        <v>0</v>
      </c>
      <c r="S273" s="14">
        <f t="shared" si="34"/>
        <v>0</v>
      </c>
      <c r="T273" s="15" t="e">
        <f t="shared" si="35"/>
        <v>#REF!</v>
      </c>
    </row>
    <row r="274" spans="11:20">
      <c r="K274" s="16"/>
      <c r="L274" s="14" t="e">
        <f t="shared" si="36"/>
        <v>#REF!</v>
      </c>
      <c r="M274" s="14"/>
      <c r="N274" s="14" t="e">
        <f t="shared" si="30"/>
        <v>#REF!</v>
      </c>
      <c r="O274" s="14"/>
      <c r="P274" s="14" t="e">
        <f t="shared" si="31"/>
        <v>#REF!</v>
      </c>
      <c r="Q274" s="14">
        <f t="shared" si="32"/>
        <v>0</v>
      </c>
      <c r="R274" s="14">
        <f t="shared" si="33"/>
        <v>0</v>
      </c>
      <c r="S274" s="14">
        <f t="shared" si="34"/>
        <v>0</v>
      </c>
      <c r="T274" s="15" t="e">
        <f t="shared" si="35"/>
        <v>#REF!</v>
      </c>
    </row>
    <row r="275" spans="11:20">
      <c r="K275" s="16"/>
      <c r="L275" s="14" t="e">
        <f t="shared" si="36"/>
        <v>#REF!</v>
      </c>
      <c r="M275" s="14"/>
      <c r="N275" s="14" t="e">
        <f t="shared" si="30"/>
        <v>#REF!</v>
      </c>
      <c r="O275" s="14"/>
      <c r="P275" s="14" t="e">
        <f t="shared" si="31"/>
        <v>#REF!</v>
      </c>
      <c r="Q275" s="14">
        <f t="shared" si="32"/>
        <v>0</v>
      </c>
      <c r="R275" s="14">
        <f t="shared" si="33"/>
        <v>0</v>
      </c>
      <c r="S275" s="14">
        <f t="shared" si="34"/>
        <v>0</v>
      </c>
      <c r="T275" s="15" t="e">
        <f t="shared" si="35"/>
        <v>#REF!</v>
      </c>
    </row>
    <row r="276" spans="11:20">
      <c r="K276" s="16"/>
      <c r="L276" s="14" t="e">
        <f t="shared" si="36"/>
        <v>#REF!</v>
      </c>
      <c r="M276" s="14"/>
      <c r="N276" s="14" t="e">
        <f t="shared" si="30"/>
        <v>#REF!</v>
      </c>
      <c r="O276" s="14"/>
      <c r="P276" s="14" t="e">
        <f t="shared" si="31"/>
        <v>#REF!</v>
      </c>
      <c r="Q276" s="14">
        <f t="shared" si="32"/>
        <v>0</v>
      </c>
      <c r="R276" s="14">
        <f t="shared" si="33"/>
        <v>0</v>
      </c>
      <c r="S276" s="14">
        <f t="shared" si="34"/>
        <v>0</v>
      </c>
      <c r="T276" s="15" t="e">
        <f t="shared" si="35"/>
        <v>#REF!</v>
      </c>
    </row>
    <row r="277" spans="11:20">
      <c r="K277" s="16"/>
      <c r="L277" s="14" t="e">
        <f t="shared" si="36"/>
        <v>#REF!</v>
      </c>
      <c r="M277" s="14"/>
      <c r="N277" s="14" t="e">
        <f t="shared" si="30"/>
        <v>#REF!</v>
      </c>
      <c r="O277" s="14"/>
      <c r="P277" s="14" t="e">
        <f t="shared" si="31"/>
        <v>#REF!</v>
      </c>
      <c r="Q277" s="14">
        <f t="shared" si="32"/>
        <v>0</v>
      </c>
      <c r="R277" s="14">
        <f t="shared" si="33"/>
        <v>0</v>
      </c>
      <c r="S277" s="14">
        <f t="shared" si="34"/>
        <v>0</v>
      </c>
      <c r="T277" s="15" t="e">
        <f t="shared" si="35"/>
        <v>#REF!</v>
      </c>
    </row>
    <row r="278" spans="11:20">
      <c r="K278" s="16"/>
      <c r="L278" s="14" t="e">
        <f t="shared" si="36"/>
        <v>#REF!</v>
      </c>
      <c r="M278" s="14"/>
      <c r="N278" s="14" t="e">
        <f t="shared" si="30"/>
        <v>#REF!</v>
      </c>
      <c r="O278" s="14"/>
      <c r="P278" s="14" t="e">
        <f t="shared" si="31"/>
        <v>#REF!</v>
      </c>
      <c r="Q278" s="14">
        <f t="shared" si="32"/>
        <v>0</v>
      </c>
      <c r="R278" s="14">
        <f t="shared" si="33"/>
        <v>0</v>
      </c>
      <c r="S278" s="14">
        <f t="shared" si="34"/>
        <v>0</v>
      </c>
      <c r="T278" s="15" t="e">
        <f t="shared" si="35"/>
        <v>#REF!</v>
      </c>
    </row>
    <row r="279" spans="11:20">
      <c r="K279" s="16"/>
      <c r="L279" s="14" t="e">
        <f t="shared" si="36"/>
        <v>#REF!</v>
      </c>
      <c r="M279" s="14"/>
      <c r="N279" s="14" t="e">
        <f t="shared" si="30"/>
        <v>#REF!</v>
      </c>
      <c r="O279" s="14"/>
      <c r="P279" s="14" t="e">
        <f t="shared" si="31"/>
        <v>#REF!</v>
      </c>
      <c r="Q279" s="14">
        <f t="shared" si="32"/>
        <v>0</v>
      </c>
      <c r="R279" s="14">
        <f t="shared" si="33"/>
        <v>0</v>
      </c>
      <c r="S279" s="14">
        <f t="shared" si="34"/>
        <v>0</v>
      </c>
      <c r="T279" s="15" t="e">
        <f t="shared" si="35"/>
        <v>#REF!</v>
      </c>
    </row>
    <row r="280" spans="11:20">
      <c r="K280" s="16"/>
      <c r="L280" s="14" t="e">
        <f t="shared" si="36"/>
        <v>#REF!</v>
      </c>
      <c r="M280" s="14"/>
      <c r="N280" s="14" t="e">
        <f t="shared" si="30"/>
        <v>#REF!</v>
      </c>
      <c r="O280" s="14"/>
      <c r="P280" s="14" t="e">
        <f t="shared" si="31"/>
        <v>#REF!</v>
      </c>
      <c r="Q280" s="14">
        <f t="shared" si="32"/>
        <v>0</v>
      </c>
      <c r="R280" s="14">
        <f t="shared" si="33"/>
        <v>0</v>
      </c>
      <c r="S280" s="14">
        <f t="shared" si="34"/>
        <v>0</v>
      </c>
      <c r="T280" s="15" t="e">
        <f t="shared" si="35"/>
        <v>#REF!</v>
      </c>
    </row>
    <row r="281" spans="11:20">
      <c r="K281" s="16"/>
      <c r="L281" s="14" t="e">
        <f t="shared" si="36"/>
        <v>#REF!</v>
      </c>
      <c r="M281" s="14"/>
      <c r="N281" s="14" t="e">
        <f t="shared" si="30"/>
        <v>#REF!</v>
      </c>
      <c r="O281" s="14"/>
      <c r="P281" s="14" t="e">
        <f t="shared" si="31"/>
        <v>#REF!</v>
      </c>
      <c r="Q281" s="14">
        <f t="shared" si="32"/>
        <v>0</v>
      </c>
      <c r="R281" s="14">
        <f t="shared" si="33"/>
        <v>0</v>
      </c>
      <c r="S281" s="14">
        <f t="shared" si="34"/>
        <v>0</v>
      </c>
      <c r="T281" s="15" t="e">
        <f t="shared" si="35"/>
        <v>#REF!</v>
      </c>
    </row>
    <row r="282" spans="11:20">
      <c r="K282" s="16"/>
      <c r="L282" s="14" t="e">
        <f t="shared" si="36"/>
        <v>#REF!</v>
      </c>
      <c r="M282" s="14"/>
      <c r="N282" s="14" t="e">
        <f t="shared" si="30"/>
        <v>#REF!</v>
      </c>
      <c r="O282" s="14"/>
      <c r="P282" s="14" t="e">
        <f t="shared" si="31"/>
        <v>#REF!</v>
      </c>
      <c r="Q282" s="14">
        <f t="shared" si="32"/>
        <v>0</v>
      </c>
      <c r="R282" s="14">
        <f t="shared" si="33"/>
        <v>0</v>
      </c>
      <c r="S282" s="14">
        <f t="shared" si="34"/>
        <v>0</v>
      </c>
      <c r="T282" s="15" t="e">
        <f t="shared" si="35"/>
        <v>#REF!</v>
      </c>
    </row>
    <row r="283" spans="11:20">
      <c r="K283" s="16"/>
      <c r="L283" s="14" t="e">
        <f t="shared" si="36"/>
        <v>#REF!</v>
      </c>
      <c r="M283" s="14"/>
      <c r="N283" s="14" t="e">
        <f t="shared" si="30"/>
        <v>#REF!</v>
      </c>
      <c r="O283" s="14"/>
      <c r="P283" s="14" t="e">
        <f t="shared" si="31"/>
        <v>#REF!</v>
      </c>
      <c r="Q283" s="14">
        <f t="shared" si="32"/>
        <v>0</v>
      </c>
      <c r="R283" s="14">
        <f t="shared" si="33"/>
        <v>0</v>
      </c>
      <c r="S283" s="14">
        <f t="shared" si="34"/>
        <v>0</v>
      </c>
      <c r="T283" s="15" t="e">
        <f t="shared" si="35"/>
        <v>#REF!</v>
      </c>
    </row>
    <row r="284" spans="11:20">
      <c r="K284" s="16"/>
      <c r="L284" s="14" t="e">
        <f t="shared" si="36"/>
        <v>#REF!</v>
      </c>
      <c r="M284" s="14"/>
      <c r="N284" s="14" t="e">
        <f t="shared" si="30"/>
        <v>#REF!</v>
      </c>
      <c r="O284" s="14"/>
      <c r="P284" s="14" t="e">
        <f t="shared" si="31"/>
        <v>#REF!</v>
      </c>
      <c r="Q284" s="14">
        <f t="shared" si="32"/>
        <v>0</v>
      </c>
      <c r="R284" s="14">
        <f t="shared" si="33"/>
        <v>0</v>
      </c>
      <c r="S284" s="14">
        <f t="shared" si="34"/>
        <v>0</v>
      </c>
      <c r="T284" s="15" t="e">
        <f t="shared" si="35"/>
        <v>#REF!</v>
      </c>
    </row>
    <row r="285" spans="11:20">
      <c r="K285" s="16"/>
      <c r="L285" s="14" t="e">
        <f t="shared" si="36"/>
        <v>#REF!</v>
      </c>
      <c r="M285" s="14"/>
      <c r="N285" s="14" t="e">
        <f t="shared" si="30"/>
        <v>#REF!</v>
      </c>
      <c r="O285" s="14"/>
      <c r="P285" s="14" t="e">
        <f t="shared" si="31"/>
        <v>#REF!</v>
      </c>
      <c r="Q285" s="14">
        <f t="shared" si="32"/>
        <v>0</v>
      </c>
      <c r="R285" s="14">
        <f t="shared" si="33"/>
        <v>0</v>
      </c>
      <c r="S285" s="14">
        <f t="shared" si="34"/>
        <v>0</v>
      </c>
      <c r="T285" s="15" t="e">
        <f t="shared" si="35"/>
        <v>#REF!</v>
      </c>
    </row>
    <row r="286" spans="11:20">
      <c r="K286" s="16"/>
      <c r="L286" s="14" t="e">
        <f t="shared" si="36"/>
        <v>#REF!</v>
      </c>
      <c r="M286" s="14"/>
      <c r="N286" s="14" t="e">
        <f t="shared" si="30"/>
        <v>#REF!</v>
      </c>
      <c r="O286" s="14"/>
      <c r="P286" s="14" t="e">
        <f t="shared" si="31"/>
        <v>#REF!</v>
      </c>
      <c r="Q286" s="14">
        <f t="shared" si="32"/>
        <v>0</v>
      </c>
      <c r="R286" s="14">
        <f t="shared" si="33"/>
        <v>0</v>
      </c>
      <c r="S286" s="14">
        <f t="shared" si="34"/>
        <v>0</v>
      </c>
      <c r="T286" s="15" t="e">
        <f t="shared" si="35"/>
        <v>#REF!</v>
      </c>
    </row>
    <row r="287" spans="11:20">
      <c r="K287" s="16"/>
      <c r="L287" s="14" t="e">
        <f t="shared" si="36"/>
        <v>#REF!</v>
      </c>
      <c r="M287" s="14"/>
      <c r="N287" s="14" t="e">
        <f t="shared" si="30"/>
        <v>#REF!</v>
      </c>
      <c r="O287" s="14"/>
      <c r="P287" s="14" t="e">
        <f t="shared" si="31"/>
        <v>#REF!</v>
      </c>
      <c r="Q287" s="14">
        <f t="shared" si="32"/>
        <v>0</v>
      </c>
      <c r="R287" s="14">
        <f t="shared" si="33"/>
        <v>0</v>
      </c>
      <c r="S287" s="14">
        <f t="shared" si="34"/>
        <v>0</v>
      </c>
      <c r="T287" s="15" t="e">
        <f t="shared" si="35"/>
        <v>#REF!</v>
      </c>
    </row>
    <row r="288" spans="11:20">
      <c r="K288" s="16"/>
      <c r="L288" s="14" t="e">
        <f t="shared" si="36"/>
        <v>#REF!</v>
      </c>
      <c r="M288" s="14"/>
      <c r="N288" s="14" t="e">
        <f t="shared" si="30"/>
        <v>#REF!</v>
      </c>
      <c r="O288" s="14"/>
      <c r="P288" s="14" t="e">
        <f t="shared" si="31"/>
        <v>#REF!</v>
      </c>
      <c r="Q288" s="14">
        <f t="shared" si="32"/>
        <v>0</v>
      </c>
      <c r="R288" s="14">
        <f t="shared" si="33"/>
        <v>0</v>
      </c>
      <c r="S288" s="14">
        <f t="shared" si="34"/>
        <v>0</v>
      </c>
      <c r="T288" s="15" t="e">
        <f t="shared" si="35"/>
        <v>#REF!</v>
      </c>
    </row>
    <row r="289" spans="11:20">
      <c r="K289" s="16"/>
      <c r="L289" s="14" t="e">
        <f t="shared" si="36"/>
        <v>#REF!</v>
      </c>
      <c r="M289" s="14"/>
      <c r="N289" s="14" t="e">
        <f t="shared" si="30"/>
        <v>#REF!</v>
      </c>
      <c r="O289" s="14"/>
      <c r="P289" s="14" t="e">
        <f t="shared" si="31"/>
        <v>#REF!</v>
      </c>
      <c r="Q289" s="14">
        <f t="shared" si="32"/>
        <v>0</v>
      </c>
      <c r="R289" s="14">
        <f t="shared" si="33"/>
        <v>0</v>
      </c>
      <c r="S289" s="14">
        <f t="shared" si="34"/>
        <v>0</v>
      </c>
      <c r="T289" s="15" t="e">
        <f t="shared" si="35"/>
        <v>#REF!</v>
      </c>
    </row>
    <row r="290" spans="11:20">
      <c r="K290" s="16"/>
      <c r="L290" s="14" t="e">
        <f t="shared" si="36"/>
        <v>#REF!</v>
      </c>
      <c r="M290" s="14"/>
      <c r="N290" s="14" t="e">
        <f t="shared" si="30"/>
        <v>#REF!</v>
      </c>
      <c r="O290" s="14"/>
      <c r="P290" s="14" t="e">
        <f t="shared" si="31"/>
        <v>#REF!</v>
      </c>
      <c r="Q290" s="14">
        <f t="shared" si="32"/>
        <v>0</v>
      </c>
      <c r="R290" s="14">
        <f t="shared" si="33"/>
        <v>0</v>
      </c>
      <c r="S290" s="14">
        <f t="shared" si="34"/>
        <v>0</v>
      </c>
      <c r="T290" s="15" t="e">
        <f t="shared" si="35"/>
        <v>#REF!</v>
      </c>
    </row>
    <row r="291" spans="11:20">
      <c r="K291" s="16"/>
      <c r="L291" s="14" t="e">
        <f t="shared" si="36"/>
        <v>#REF!</v>
      </c>
      <c r="M291" s="14"/>
      <c r="N291" s="14" t="e">
        <f t="shared" si="30"/>
        <v>#REF!</v>
      </c>
      <c r="O291" s="14"/>
      <c r="P291" s="14" t="e">
        <f t="shared" si="31"/>
        <v>#REF!</v>
      </c>
      <c r="Q291" s="14">
        <f t="shared" si="32"/>
        <v>0</v>
      </c>
      <c r="R291" s="14">
        <f t="shared" si="33"/>
        <v>0</v>
      </c>
      <c r="S291" s="14">
        <f t="shared" si="34"/>
        <v>0</v>
      </c>
      <c r="T291" s="15" t="e">
        <f t="shared" si="35"/>
        <v>#REF!</v>
      </c>
    </row>
    <row r="292" spans="11:20">
      <c r="K292" s="16"/>
      <c r="L292" s="14" t="e">
        <f t="shared" si="36"/>
        <v>#REF!</v>
      </c>
      <c r="M292" s="14"/>
      <c r="N292" s="14" t="e">
        <f t="shared" si="30"/>
        <v>#REF!</v>
      </c>
      <c r="O292" s="14"/>
      <c r="P292" s="14" t="e">
        <f t="shared" si="31"/>
        <v>#REF!</v>
      </c>
      <c r="Q292" s="14">
        <f t="shared" si="32"/>
        <v>0</v>
      </c>
      <c r="R292" s="14">
        <f t="shared" si="33"/>
        <v>0</v>
      </c>
      <c r="S292" s="14">
        <f t="shared" si="34"/>
        <v>0</v>
      </c>
      <c r="T292" s="15" t="e">
        <f t="shared" si="35"/>
        <v>#REF!</v>
      </c>
    </row>
    <row r="293" spans="11:20">
      <c r="K293" s="16"/>
      <c r="L293" s="14" t="e">
        <f t="shared" si="36"/>
        <v>#REF!</v>
      </c>
      <c r="M293" s="14"/>
      <c r="N293" s="14" t="e">
        <f t="shared" si="30"/>
        <v>#REF!</v>
      </c>
      <c r="O293" s="14"/>
      <c r="P293" s="14" t="e">
        <f t="shared" si="31"/>
        <v>#REF!</v>
      </c>
      <c r="Q293" s="14">
        <f t="shared" si="32"/>
        <v>0</v>
      </c>
      <c r="R293" s="14">
        <f t="shared" si="33"/>
        <v>0</v>
      </c>
      <c r="S293" s="14">
        <f t="shared" si="34"/>
        <v>0</v>
      </c>
      <c r="T293" s="15" t="e">
        <f t="shared" si="35"/>
        <v>#REF!</v>
      </c>
    </row>
    <row r="294" spans="11:20">
      <c r="K294" s="16"/>
      <c r="L294" s="14" t="e">
        <f t="shared" si="36"/>
        <v>#REF!</v>
      </c>
      <c r="M294" s="14"/>
      <c r="N294" s="14" t="e">
        <f t="shared" si="30"/>
        <v>#REF!</v>
      </c>
      <c r="O294" s="14"/>
      <c r="P294" s="14" t="e">
        <f t="shared" si="31"/>
        <v>#REF!</v>
      </c>
      <c r="Q294" s="14">
        <f t="shared" si="32"/>
        <v>0</v>
      </c>
      <c r="R294" s="14">
        <f t="shared" si="33"/>
        <v>0</v>
      </c>
      <c r="S294" s="14">
        <f t="shared" si="34"/>
        <v>0</v>
      </c>
      <c r="T294" s="15" t="e">
        <f t="shared" si="35"/>
        <v>#REF!</v>
      </c>
    </row>
    <row r="295" spans="11:20">
      <c r="K295" s="16"/>
      <c r="L295" s="14" t="e">
        <f t="shared" si="36"/>
        <v>#REF!</v>
      </c>
      <c r="M295" s="14"/>
      <c r="N295" s="14" t="e">
        <f t="shared" si="30"/>
        <v>#REF!</v>
      </c>
      <c r="O295" s="14"/>
      <c r="P295" s="14" t="e">
        <f t="shared" si="31"/>
        <v>#REF!</v>
      </c>
      <c r="Q295" s="14">
        <f t="shared" si="32"/>
        <v>0</v>
      </c>
      <c r="R295" s="14">
        <f t="shared" si="33"/>
        <v>0</v>
      </c>
      <c r="S295" s="14">
        <f t="shared" si="34"/>
        <v>0</v>
      </c>
      <c r="T295" s="15" t="e">
        <f t="shared" si="35"/>
        <v>#REF!</v>
      </c>
    </row>
    <row r="296" spans="11:20">
      <c r="K296" s="16"/>
      <c r="L296" s="14" t="e">
        <f t="shared" si="36"/>
        <v>#REF!</v>
      </c>
      <c r="M296" s="14"/>
      <c r="N296" s="14" t="e">
        <f t="shared" si="30"/>
        <v>#REF!</v>
      </c>
      <c r="O296" s="14"/>
      <c r="P296" s="14" t="e">
        <f t="shared" si="31"/>
        <v>#REF!</v>
      </c>
      <c r="Q296" s="14">
        <f t="shared" si="32"/>
        <v>0</v>
      </c>
      <c r="R296" s="14">
        <f t="shared" si="33"/>
        <v>0</v>
      </c>
      <c r="S296" s="14">
        <f t="shared" si="34"/>
        <v>0</v>
      </c>
      <c r="T296" s="15" t="e">
        <f t="shared" si="35"/>
        <v>#REF!</v>
      </c>
    </row>
    <row r="297" spans="11:20">
      <c r="K297" s="16"/>
      <c r="L297" s="14" t="e">
        <f t="shared" si="36"/>
        <v>#REF!</v>
      </c>
      <c r="M297" s="14"/>
      <c r="N297" s="14" t="e">
        <f t="shared" si="30"/>
        <v>#REF!</v>
      </c>
      <c r="O297" s="14"/>
      <c r="P297" s="14" t="e">
        <f t="shared" si="31"/>
        <v>#REF!</v>
      </c>
      <c r="Q297" s="14">
        <f t="shared" si="32"/>
        <v>0</v>
      </c>
      <c r="R297" s="14">
        <f t="shared" si="33"/>
        <v>0</v>
      </c>
      <c r="S297" s="14">
        <f t="shared" si="34"/>
        <v>0</v>
      </c>
      <c r="T297" s="15" t="e">
        <f t="shared" si="35"/>
        <v>#REF!</v>
      </c>
    </row>
    <row r="298" spans="11:20">
      <c r="K298" s="16"/>
      <c r="L298" s="14" t="e">
        <f t="shared" si="36"/>
        <v>#REF!</v>
      </c>
      <c r="M298" s="14"/>
      <c r="N298" s="14" t="e">
        <f t="shared" si="30"/>
        <v>#REF!</v>
      </c>
      <c r="O298" s="14"/>
      <c r="P298" s="14" t="e">
        <f t="shared" si="31"/>
        <v>#REF!</v>
      </c>
      <c r="Q298" s="14">
        <f t="shared" si="32"/>
        <v>0</v>
      </c>
      <c r="R298" s="14">
        <f t="shared" si="33"/>
        <v>0</v>
      </c>
      <c r="S298" s="14">
        <f t="shared" si="34"/>
        <v>0</v>
      </c>
      <c r="T298" s="15" t="e">
        <f t="shared" si="35"/>
        <v>#REF!</v>
      </c>
    </row>
    <row r="299" spans="11:20">
      <c r="K299" s="16"/>
      <c r="L299" s="14" t="e">
        <f t="shared" si="36"/>
        <v>#REF!</v>
      </c>
      <c r="M299" s="14"/>
      <c r="N299" s="14" t="e">
        <f t="shared" si="30"/>
        <v>#REF!</v>
      </c>
      <c r="O299" s="14"/>
      <c r="P299" s="14" t="e">
        <f t="shared" si="31"/>
        <v>#REF!</v>
      </c>
      <c r="Q299" s="14">
        <f t="shared" si="32"/>
        <v>0</v>
      </c>
      <c r="R299" s="14">
        <f t="shared" si="33"/>
        <v>0</v>
      </c>
      <c r="S299" s="14">
        <f t="shared" si="34"/>
        <v>0</v>
      </c>
      <c r="T299" s="15" t="e">
        <f t="shared" si="35"/>
        <v>#REF!</v>
      </c>
    </row>
    <row r="300" spans="11:20">
      <c r="K300" s="16"/>
      <c r="L300" s="14" t="e">
        <f t="shared" si="36"/>
        <v>#REF!</v>
      </c>
      <c r="M300" s="14"/>
      <c r="N300" s="14" t="e">
        <f t="shared" si="30"/>
        <v>#REF!</v>
      </c>
      <c r="O300" s="14"/>
      <c r="P300" s="14" t="e">
        <f t="shared" si="31"/>
        <v>#REF!</v>
      </c>
      <c r="Q300" s="14">
        <f t="shared" si="32"/>
        <v>0</v>
      </c>
      <c r="R300" s="14">
        <f t="shared" si="33"/>
        <v>0</v>
      </c>
      <c r="S300" s="14">
        <f t="shared" si="34"/>
        <v>0</v>
      </c>
      <c r="T300" s="15" t="e">
        <f t="shared" si="35"/>
        <v>#REF!</v>
      </c>
    </row>
    <row r="301" spans="11:20">
      <c r="K301" s="16"/>
      <c r="L301" s="14" t="e">
        <f t="shared" si="36"/>
        <v>#REF!</v>
      </c>
      <c r="M301" s="14"/>
      <c r="N301" s="14" t="e">
        <f t="shared" si="30"/>
        <v>#REF!</v>
      </c>
      <c r="O301" s="14"/>
      <c r="P301" s="14" t="e">
        <f t="shared" si="31"/>
        <v>#REF!</v>
      </c>
      <c r="Q301" s="14">
        <f t="shared" si="32"/>
        <v>0</v>
      </c>
      <c r="R301" s="14">
        <f t="shared" si="33"/>
        <v>0</v>
      </c>
      <c r="S301" s="14">
        <f t="shared" si="34"/>
        <v>0</v>
      </c>
      <c r="T301" s="15" t="e">
        <f t="shared" si="35"/>
        <v>#REF!</v>
      </c>
    </row>
    <row r="302" spans="11:20">
      <c r="K302" s="16"/>
      <c r="L302" s="14" t="e">
        <f t="shared" si="36"/>
        <v>#REF!</v>
      </c>
      <c r="M302" s="14"/>
      <c r="N302" s="14" t="e">
        <f t="shared" si="30"/>
        <v>#REF!</v>
      </c>
      <c r="O302" s="14"/>
      <c r="P302" s="14" t="e">
        <f t="shared" si="31"/>
        <v>#REF!</v>
      </c>
      <c r="Q302" s="14">
        <f t="shared" si="32"/>
        <v>0</v>
      </c>
      <c r="R302" s="14">
        <f t="shared" si="33"/>
        <v>0</v>
      </c>
      <c r="S302" s="14">
        <f t="shared" si="34"/>
        <v>0</v>
      </c>
      <c r="T302" s="15" t="e">
        <f t="shared" si="35"/>
        <v>#REF!</v>
      </c>
    </row>
    <row r="303" spans="11:20">
      <c r="K303" s="16"/>
      <c r="L303" s="14" t="e">
        <f t="shared" si="36"/>
        <v>#REF!</v>
      </c>
      <c r="M303" s="14"/>
      <c r="N303" s="14" t="e">
        <f t="shared" si="30"/>
        <v>#REF!</v>
      </c>
      <c r="O303" s="14"/>
      <c r="P303" s="14" t="e">
        <f t="shared" si="31"/>
        <v>#REF!</v>
      </c>
      <c r="Q303" s="14">
        <f t="shared" si="32"/>
        <v>0</v>
      </c>
      <c r="R303" s="14">
        <f t="shared" si="33"/>
        <v>0</v>
      </c>
      <c r="S303" s="14">
        <f t="shared" si="34"/>
        <v>0</v>
      </c>
      <c r="T303" s="15" t="e">
        <f t="shared" si="35"/>
        <v>#REF!</v>
      </c>
    </row>
    <row r="304" spans="11:20">
      <c r="K304" s="16"/>
      <c r="L304" s="14" t="e">
        <f t="shared" si="36"/>
        <v>#REF!</v>
      </c>
      <c r="M304" s="14"/>
      <c r="N304" s="14" t="e">
        <f t="shared" si="30"/>
        <v>#REF!</v>
      </c>
      <c r="O304" s="14"/>
      <c r="P304" s="14" t="e">
        <f t="shared" si="31"/>
        <v>#REF!</v>
      </c>
      <c r="Q304" s="14">
        <f t="shared" si="32"/>
        <v>0</v>
      </c>
      <c r="R304" s="14">
        <f t="shared" si="33"/>
        <v>0</v>
      </c>
      <c r="S304" s="14">
        <f t="shared" si="34"/>
        <v>0</v>
      </c>
      <c r="T304" s="15" t="e">
        <f t="shared" si="35"/>
        <v>#REF!</v>
      </c>
    </row>
    <row r="305" spans="11:20">
      <c r="K305" s="16"/>
      <c r="L305" s="14" t="e">
        <f t="shared" si="36"/>
        <v>#REF!</v>
      </c>
      <c r="M305" s="14"/>
      <c r="N305" s="14" t="e">
        <f t="shared" si="30"/>
        <v>#REF!</v>
      </c>
      <c r="O305" s="14"/>
      <c r="P305" s="14" t="e">
        <f t="shared" si="31"/>
        <v>#REF!</v>
      </c>
      <c r="Q305" s="14">
        <f t="shared" si="32"/>
        <v>0</v>
      </c>
      <c r="R305" s="14">
        <f t="shared" si="33"/>
        <v>0</v>
      </c>
      <c r="S305" s="14">
        <f t="shared" si="34"/>
        <v>0</v>
      </c>
      <c r="T305" s="15" t="e">
        <f t="shared" si="35"/>
        <v>#REF!</v>
      </c>
    </row>
    <row r="306" spans="11:20">
      <c r="K306" s="16"/>
      <c r="L306" s="14" t="e">
        <f t="shared" si="36"/>
        <v>#REF!</v>
      </c>
      <c r="M306" s="14"/>
      <c r="N306" s="14" t="e">
        <f t="shared" si="30"/>
        <v>#REF!</v>
      </c>
      <c r="O306" s="14"/>
      <c r="P306" s="14" t="e">
        <f t="shared" si="31"/>
        <v>#REF!</v>
      </c>
      <c r="Q306" s="14">
        <f t="shared" si="32"/>
        <v>0</v>
      </c>
      <c r="R306" s="14">
        <f t="shared" si="33"/>
        <v>0</v>
      </c>
      <c r="S306" s="14">
        <f t="shared" si="34"/>
        <v>0</v>
      </c>
      <c r="T306" s="15" t="e">
        <f t="shared" si="35"/>
        <v>#REF!</v>
      </c>
    </row>
    <row r="307" spans="11:20">
      <c r="K307" s="16"/>
      <c r="L307" s="14" t="e">
        <f t="shared" si="36"/>
        <v>#REF!</v>
      </c>
      <c r="M307" s="14"/>
      <c r="N307" s="14" t="e">
        <f t="shared" si="30"/>
        <v>#REF!</v>
      </c>
      <c r="O307" s="14"/>
      <c r="P307" s="14" t="e">
        <f t="shared" si="31"/>
        <v>#REF!</v>
      </c>
      <c r="Q307" s="14">
        <f t="shared" si="32"/>
        <v>0</v>
      </c>
      <c r="R307" s="14">
        <f t="shared" si="33"/>
        <v>0</v>
      </c>
      <c r="S307" s="14">
        <f t="shared" si="34"/>
        <v>0</v>
      </c>
      <c r="T307" s="15" t="e">
        <f t="shared" si="35"/>
        <v>#REF!</v>
      </c>
    </row>
    <row r="308" spans="11:20">
      <c r="K308" s="16"/>
      <c r="L308" s="14" t="e">
        <f t="shared" si="36"/>
        <v>#REF!</v>
      </c>
      <c r="M308" s="14"/>
      <c r="N308" s="14" t="e">
        <f t="shared" si="30"/>
        <v>#REF!</v>
      </c>
      <c r="O308" s="14"/>
      <c r="P308" s="14" t="e">
        <f t="shared" si="31"/>
        <v>#REF!</v>
      </c>
      <c r="Q308" s="14">
        <f t="shared" si="32"/>
        <v>0</v>
      </c>
      <c r="R308" s="14">
        <f t="shared" si="33"/>
        <v>0</v>
      </c>
      <c r="S308" s="14">
        <f t="shared" si="34"/>
        <v>0</v>
      </c>
      <c r="T308" s="15" t="e">
        <f t="shared" si="35"/>
        <v>#REF!</v>
      </c>
    </row>
    <row r="309" spans="11:20">
      <c r="K309" s="16"/>
      <c r="L309" s="14" t="e">
        <f t="shared" si="36"/>
        <v>#REF!</v>
      </c>
      <c r="M309" s="14"/>
      <c r="N309" s="14" t="e">
        <f t="shared" si="30"/>
        <v>#REF!</v>
      </c>
      <c r="O309" s="14"/>
      <c r="P309" s="14" t="e">
        <f t="shared" si="31"/>
        <v>#REF!</v>
      </c>
      <c r="Q309" s="14">
        <f t="shared" si="32"/>
        <v>0</v>
      </c>
      <c r="R309" s="14">
        <f t="shared" si="33"/>
        <v>0</v>
      </c>
      <c r="S309" s="14">
        <f t="shared" si="34"/>
        <v>0</v>
      </c>
      <c r="T309" s="15" t="e">
        <f t="shared" si="35"/>
        <v>#REF!</v>
      </c>
    </row>
    <row r="310" spans="11:20">
      <c r="K310" s="16"/>
      <c r="L310" s="14" t="e">
        <f t="shared" si="36"/>
        <v>#REF!</v>
      </c>
      <c r="M310" s="14"/>
      <c r="N310" s="14" t="e">
        <f t="shared" si="30"/>
        <v>#REF!</v>
      </c>
      <c r="O310" s="14"/>
      <c r="P310" s="14" t="e">
        <f t="shared" si="31"/>
        <v>#REF!</v>
      </c>
      <c r="Q310" s="14">
        <f t="shared" si="32"/>
        <v>0</v>
      </c>
      <c r="R310" s="14">
        <f t="shared" si="33"/>
        <v>0</v>
      </c>
      <c r="S310" s="14">
        <f t="shared" si="34"/>
        <v>0</v>
      </c>
      <c r="T310" s="15" t="e">
        <f t="shared" si="35"/>
        <v>#REF!</v>
      </c>
    </row>
    <row r="311" spans="11:20">
      <c r="K311" s="16"/>
      <c r="L311" s="14" t="e">
        <f t="shared" si="36"/>
        <v>#REF!</v>
      </c>
      <c r="M311" s="14"/>
      <c r="N311" s="14" t="e">
        <f t="shared" si="30"/>
        <v>#REF!</v>
      </c>
      <c r="O311" s="14"/>
      <c r="P311" s="14" t="e">
        <f t="shared" si="31"/>
        <v>#REF!</v>
      </c>
      <c r="Q311" s="14">
        <f t="shared" si="32"/>
        <v>0</v>
      </c>
      <c r="R311" s="14">
        <f t="shared" si="33"/>
        <v>0</v>
      </c>
      <c r="S311" s="14">
        <f t="shared" si="34"/>
        <v>0</v>
      </c>
      <c r="T311" s="15" t="e">
        <f t="shared" si="35"/>
        <v>#REF!</v>
      </c>
    </row>
    <row r="312" spans="11:20">
      <c r="K312" s="16"/>
      <c r="L312" s="14" t="e">
        <f t="shared" si="36"/>
        <v>#REF!</v>
      </c>
      <c r="M312" s="14"/>
      <c r="N312" s="14" t="e">
        <f t="shared" si="30"/>
        <v>#REF!</v>
      </c>
      <c r="O312" s="14"/>
      <c r="P312" s="14" t="e">
        <f t="shared" si="31"/>
        <v>#REF!</v>
      </c>
      <c r="Q312" s="14">
        <f t="shared" si="32"/>
        <v>0</v>
      </c>
      <c r="R312" s="14">
        <f t="shared" si="33"/>
        <v>0</v>
      </c>
      <c r="S312" s="14">
        <f t="shared" si="34"/>
        <v>0</v>
      </c>
      <c r="T312" s="15" t="e">
        <f t="shared" si="35"/>
        <v>#REF!</v>
      </c>
    </row>
    <row r="313" spans="11:20">
      <c r="K313" s="16"/>
      <c r="L313" s="14" t="e">
        <f t="shared" si="36"/>
        <v>#REF!</v>
      </c>
      <c r="M313" s="14"/>
      <c r="N313" s="14" t="e">
        <f t="shared" si="30"/>
        <v>#REF!</v>
      </c>
      <c r="O313" s="14"/>
      <c r="P313" s="14" t="e">
        <f t="shared" si="31"/>
        <v>#REF!</v>
      </c>
      <c r="Q313" s="14">
        <f t="shared" si="32"/>
        <v>0</v>
      </c>
      <c r="R313" s="14">
        <f t="shared" si="33"/>
        <v>0</v>
      </c>
      <c r="S313" s="14">
        <f t="shared" si="34"/>
        <v>0</v>
      </c>
      <c r="T313" s="15" t="e">
        <f t="shared" si="35"/>
        <v>#REF!</v>
      </c>
    </row>
    <row r="314" spans="11:20">
      <c r="K314" s="16"/>
      <c r="L314" s="14" t="e">
        <f t="shared" si="36"/>
        <v>#REF!</v>
      </c>
      <c r="M314" s="14"/>
      <c r="N314" s="14" t="e">
        <f t="shared" si="30"/>
        <v>#REF!</v>
      </c>
      <c r="O314" s="14"/>
      <c r="P314" s="14" t="e">
        <f t="shared" si="31"/>
        <v>#REF!</v>
      </c>
      <c r="Q314" s="14">
        <f t="shared" si="32"/>
        <v>0</v>
      </c>
      <c r="R314" s="14">
        <f t="shared" si="33"/>
        <v>0</v>
      </c>
      <c r="S314" s="14">
        <f t="shared" si="34"/>
        <v>0</v>
      </c>
      <c r="T314" s="15" t="e">
        <f t="shared" si="35"/>
        <v>#REF!</v>
      </c>
    </row>
    <row r="315" spans="11:20">
      <c r="K315" s="16"/>
      <c r="L315" s="14" t="e">
        <f t="shared" si="36"/>
        <v>#REF!</v>
      </c>
      <c r="M315" s="14"/>
      <c r="N315" s="14" t="e">
        <f t="shared" si="30"/>
        <v>#REF!</v>
      </c>
      <c r="O315" s="14"/>
      <c r="P315" s="14" t="e">
        <f t="shared" si="31"/>
        <v>#REF!</v>
      </c>
      <c r="Q315" s="14">
        <f t="shared" si="32"/>
        <v>0</v>
      </c>
      <c r="R315" s="14">
        <f t="shared" si="33"/>
        <v>0</v>
      </c>
      <c r="S315" s="14">
        <f t="shared" si="34"/>
        <v>0</v>
      </c>
      <c r="T315" s="15" t="e">
        <f t="shared" si="35"/>
        <v>#REF!</v>
      </c>
    </row>
    <row r="316" spans="11:20">
      <c r="K316" s="16"/>
      <c r="L316" s="14" t="e">
        <f t="shared" si="36"/>
        <v>#REF!</v>
      </c>
      <c r="M316" s="14"/>
      <c r="N316" s="14" t="e">
        <f t="shared" si="30"/>
        <v>#REF!</v>
      </c>
      <c r="O316" s="14"/>
      <c r="P316" s="14" t="e">
        <f t="shared" si="31"/>
        <v>#REF!</v>
      </c>
      <c r="Q316" s="14">
        <f t="shared" si="32"/>
        <v>0</v>
      </c>
      <c r="R316" s="14">
        <f t="shared" si="33"/>
        <v>0</v>
      </c>
      <c r="S316" s="14">
        <f t="shared" si="34"/>
        <v>0</v>
      </c>
      <c r="T316" s="15" t="e">
        <f t="shared" si="35"/>
        <v>#REF!</v>
      </c>
    </row>
    <row r="317" spans="11:20">
      <c r="K317" s="16"/>
      <c r="L317" s="14" t="e">
        <f t="shared" si="36"/>
        <v>#REF!</v>
      </c>
      <c r="M317" s="14"/>
      <c r="N317" s="14" t="e">
        <f t="shared" si="30"/>
        <v>#REF!</v>
      </c>
      <c r="O317" s="14"/>
      <c r="P317" s="14" t="e">
        <f t="shared" si="31"/>
        <v>#REF!</v>
      </c>
      <c r="Q317" s="14">
        <f t="shared" si="32"/>
        <v>0</v>
      </c>
      <c r="R317" s="14">
        <f t="shared" si="33"/>
        <v>0</v>
      </c>
      <c r="S317" s="14">
        <f t="shared" si="34"/>
        <v>0</v>
      </c>
      <c r="T317" s="15" t="e">
        <f t="shared" si="35"/>
        <v>#REF!</v>
      </c>
    </row>
    <row r="318" spans="11:20">
      <c r="K318" s="16"/>
      <c r="L318" s="14" t="e">
        <f t="shared" si="36"/>
        <v>#REF!</v>
      </c>
      <c r="M318" s="14"/>
      <c r="N318" s="14" t="e">
        <f t="shared" si="30"/>
        <v>#REF!</v>
      </c>
      <c r="O318" s="14"/>
      <c r="P318" s="14" t="e">
        <f t="shared" si="31"/>
        <v>#REF!</v>
      </c>
      <c r="Q318" s="14">
        <f t="shared" si="32"/>
        <v>0</v>
      </c>
      <c r="R318" s="14">
        <f t="shared" si="33"/>
        <v>0</v>
      </c>
      <c r="S318" s="14">
        <f t="shared" si="34"/>
        <v>0</v>
      </c>
      <c r="T318" s="15" t="e">
        <f t="shared" si="35"/>
        <v>#REF!</v>
      </c>
    </row>
    <row r="319" spans="11:20">
      <c r="K319" s="16"/>
      <c r="L319" s="14" t="e">
        <f t="shared" si="36"/>
        <v>#REF!</v>
      </c>
      <c r="M319" s="14"/>
      <c r="N319" s="14" t="e">
        <f t="shared" si="30"/>
        <v>#REF!</v>
      </c>
      <c r="O319" s="14"/>
      <c r="P319" s="14" t="e">
        <f t="shared" si="31"/>
        <v>#REF!</v>
      </c>
      <c r="Q319" s="14">
        <f t="shared" si="32"/>
        <v>0</v>
      </c>
      <c r="R319" s="14">
        <f t="shared" si="33"/>
        <v>0</v>
      </c>
      <c r="S319" s="14">
        <f t="shared" si="34"/>
        <v>0</v>
      </c>
      <c r="T319" s="15" t="e">
        <f t="shared" si="35"/>
        <v>#REF!</v>
      </c>
    </row>
    <row r="320" spans="11:20">
      <c r="K320" s="16"/>
      <c r="L320" s="14" t="e">
        <f t="shared" si="36"/>
        <v>#REF!</v>
      </c>
      <c r="M320" s="14"/>
      <c r="N320" s="14" t="e">
        <f t="shared" si="30"/>
        <v>#REF!</v>
      </c>
      <c r="O320" s="14"/>
      <c r="P320" s="14" t="e">
        <f t="shared" si="31"/>
        <v>#REF!</v>
      </c>
      <c r="Q320" s="14">
        <f t="shared" si="32"/>
        <v>0</v>
      </c>
      <c r="R320" s="14">
        <f t="shared" si="33"/>
        <v>0</v>
      </c>
      <c r="S320" s="14">
        <f t="shared" si="34"/>
        <v>0</v>
      </c>
      <c r="T320" s="15" t="e">
        <f t="shared" si="35"/>
        <v>#REF!</v>
      </c>
    </row>
    <row r="321" spans="11:20">
      <c r="K321" s="16"/>
      <c r="L321" s="14" t="e">
        <f t="shared" si="36"/>
        <v>#REF!</v>
      </c>
      <c r="M321" s="14"/>
      <c r="N321" s="14" t="e">
        <f t="shared" si="30"/>
        <v>#REF!</v>
      </c>
      <c r="O321" s="14"/>
      <c r="P321" s="14" t="e">
        <f t="shared" si="31"/>
        <v>#REF!</v>
      </c>
      <c r="Q321" s="14">
        <f t="shared" si="32"/>
        <v>0</v>
      </c>
      <c r="R321" s="14">
        <f t="shared" si="33"/>
        <v>0</v>
      </c>
      <c r="S321" s="14">
        <f t="shared" si="34"/>
        <v>0</v>
      </c>
      <c r="T321" s="15" t="e">
        <f t="shared" si="35"/>
        <v>#REF!</v>
      </c>
    </row>
    <row r="322" spans="11:20">
      <c r="K322" s="16"/>
      <c r="L322" s="14" t="e">
        <f t="shared" si="36"/>
        <v>#REF!</v>
      </c>
      <c r="M322" s="14"/>
      <c r="N322" s="14" t="e">
        <f t="shared" si="30"/>
        <v>#REF!</v>
      </c>
      <c r="O322" s="14"/>
      <c r="P322" s="14" t="e">
        <f t="shared" si="31"/>
        <v>#REF!</v>
      </c>
      <c r="Q322" s="14">
        <f t="shared" si="32"/>
        <v>0</v>
      </c>
      <c r="R322" s="14">
        <f t="shared" si="33"/>
        <v>0</v>
      </c>
      <c r="S322" s="14">
        <f t="shared" si="34"/>
        <v>0</v>
      </c>
      <c r="T322" s="15" t="e">
        <f t="shared" si="35"/>
        <v>#REF!</v>
      </c>
    </row>
    <row r="323" spans="11:20">
      <c r="K323" s="16"/>
      <c r="L323" s="14" t="e">
        <f t="shared" si="36"/>
        <v>#REF!</v>
      </c>
      <c r="M323" s="14"/>
      <c r="N323" s="14" t="e">
        <f t="shared" si="30"/>
        <v>#REF!</v>
      </c>
      <c r="O323" s="14"/>
      <c r="P323" s="14" t="e">
        <f t="shared" si="31"/>
        <v>#REF!</v>
      </c>
      <c r="Q323" s="14">
        <f t="shared" si="32"/>
        <v>0</v>
      </c>
      <c r="R323" s="14">
        <f t="shared" si="33"/>
        <v>0</v>
      </c>
      <c r="S323" s="14">
        <f t="shared" si="34"/>
        <v>0</v>
      </c>
      <c r="T323" s="15" t="e">
        <f t="shared" si="35"/>
        <v>#REF!</v>
      </c>
    </row>
    <row r="324" spans="11:20">
      <c r="K324" s="16"/>
      <c r="L324" s="14" t="e">
        <f t="shared" si="36"/>
        <v>#REF!</v>
      </c>
      <c r="M324" s="14"/>
      <c r="N324" s="14" t="e">
        <f t="shared" si="30"/>
        <v>#REF!</v>
      </c>
      <c r="O324" s="14"/>
      <c r="P324" s="14" t="e">
        <f t="shared" si="31"/>
        <v>#REF!</v>
      </c>
      <c r="Q324" s="14">
        <f t="shared" si="32"/>
        <v>0</v>
      </c>
      <c r="R324" s="14">
        <f t="shared" si="33"/>
        <v>0</v>
      </c>
      <c r="S324" s="14">
        <f t="shared" si="34"/>
        <v>0</v>
      </c>
      <c r="T324" s="15" t="e">
        <f t="shared" si="35"/>
        <v>#REF!</v>
      </c>
    </row>
    <row r="325" spans="11:20">
      <c r="K325" s="16"/>
      <c r="L325" s="14" t="e">
        <f t="shared" si="36"/>
        <v>#REF!</v>
      </c>
      <c r="M325" s="14"/>
      <c r="N325" s="14" t="e">
        <f t="shared" ref="N325:N388" si="37">M325+M325*$U$1</f>
        <v>#REF!</v>
      </c>
      <c r="O325" s="14"/>
      <c r="P325" s="14" t="e">
        <f t="shared" ref="P325:P388" si="38">O325+O325*$U$1</f>
        <v>#REF!</v>
      </c>
      <c r="Q325" s="14">
        <f t="shared" ref="Q325:Q388" si="39">$F325*K325</f>
        <v>0</v>
      </c>
      <c r="R325" s="14">
        <f t="shared" ref="R325:R388" si="40">$F325*M325</f>
        <v>0</v>
      </c>
      <c r="S325" s="14">
        <f t="shared" ref="S325:S388" si="41">$F325*O325</f>
        <v>0</v>
      </c>
      <c r="T325" s="15" t="e">
        <f t="shared" ref="T325:T388" si="42">(Q325+R325+S325)+(Q325+R325+S325)*$U$1</f>
        <v>#REF!</v>
      </c>
    </row>
    <row r="326" spans="11:20">
      <c r="K326" s="16"/>
      <c r="L326" s="14" t="e">
        <f t="shared" si="36"/>
        <v>#REF!</v>
      </c>
      <c r="M326" s="14"/>
      <c r="N326" s="14" t="e">
        <f t="shared" si="37"/>
        <v>#REF!</v>
      </c>
      <c r="O326" s="14"/>
      <c r="P326" s="14" t="e">
        <f t="shared" si="38"/>
        <v>#REF!</v>
      </c>
      <c r="Q326" s="14">
        <f t="shared" si="39"/>
        <v>0</v>
      </c>
      <c r="R326" s="14">
        <f t="shared" si="40"/>
        <v>0</v>
      </c>
      <c r="S326" s="14">
        <f t="shared" si="41"/>
        <v>0</v>
      </c>
      <c r="T326" s="15" t="e">
        <f t="shared" si="42"/>
        <v>#REF!</v>
      </c>
    </row>
    <row r="327" spans="11:20">
      <c r="K327" s="16"/>
      <c r="L327" s="14" t="e">
        <f t="shared" si="36"/>
        <v>#REF!</v>
      </c>
      <c r="M327" s="14"/>
      <c r="N327" s="14" t="e">
        <f t="shared" si="37"/>
        <v>#REF!</v>
      </c>
      <c r="O327" s="14"/>
      <c r="P327" s="14" t="e">
        <f t="shared" si="38"/>
        <v>#REF!</v>
      </c>
      <c r="Q327" s="14">
        <f t="shared" si="39"/>
        <v>0</v>
      </c>
      <c r="R327" s="14">
        <f t="shared" si="40"/>
        <v>0</v>
      </c>
      <c r="S327" s="14">
        <f t="shared" si="41"/>
        <v>0</v>
      </c>
      <c r="T327" s="15" t="e">
        <f t="shared" si="42"/>
        <v>#REF!</v>
      </c>
    </row>
    <row r="328" spans="11:20">
      <c r="K328" s="16"/>
      <c r="L328" s="14" t="e">
        <f t="shared" ref="L328:L391" si="43">K328+K328*$U$1</f>
        <v>#REF!</v>
      </c>
      <c r="M328" s="14"/>
      <c r="N328" s="14" t="e">
        <f t="shared" si="37"/>
        <v>#REF!</v>
      </c>
      <c r="O328" s="14"/>
      <c r="P328" s="14" t="e">
        <f t="shared" si="38"/>
        <v>#REF!</v>
      </c>
      <c r="Q328" s="14">
        <f t="shared" si="39"/>
        <v>0</v>
      </c>
      <c r="R328" s="14">
        <f t="shared" si="40"/>
        <v>0</v>
      </c>
      <c r="S328" s="14">
        <f t="shared" si="41"/>
        <v>0</v>
      </c>
      <c r="T328" s="15" t="e">
        <f t="shared" si="42"/>
        <v>#REF!</v>
      </c>
    </row>
    <row r="329" spans="11:20">
      <c r="K329" s="16"/>
      <c r="L329" s="14" t="e">
        <f t="shared" si="43"/>
        <v>#REF!</v>
      </c>
      <c r="M329" s="14"/>
      <c r="N329" s="14" t="e">
        <f t="shared" si="37"/>
        <v>#REF!</v>
      </c>
      <c r="O329" s="14"/>
      <c r="P329" s="14" t="e">
        <f t="shared" si="38"/>
        <v>#REF!</v>
      </c>
      <c r="Q329" s="14">
        <f t="shared" si="39"/>
        <v>0</v>
      </c>
      <c r="R329" s="14">
        <f t="shared" si="40"/>
        <v>0</v>
      </c>
      <c r="S329" s="14">
        <f t="shared" si="41"/>
        <v>0</v>
      </c>
      <c r="T329" s="15" t="e">
        <f t="shared" si="42"/>
        <v>#REF!</v>
      </c>
    </row>
    <row r="330" spans="11:20">
      <c r="K330" s="16"/>
      <c r="L330" s="14" t="e">
        <f t="shared" si="43"/>
        <v>#REF!</v>
      </c>
      <c r="M330" s="14"/>
      <c r="N330" s="14" t="e">
        <f t="shared" si="37"/>
        <v>#REF!</v>
      </c>
      <c r="O330" s="14"/>
      <c r="P330" s="14" t="e">
        <f t="shared" si="38"/>
        <v>#REF!</v>
      </c>
      <c r="Q330" s="14">
        <f t="shared" si="39"/>
        <v>0</v>
      </c>
      <c r="R330" s="14">
        <f t="shared" si="40"/>
        <v>0</v>
      </c>
      <c r="S330" s="14">
        <f t="shared" si="41"/>
        <v>0</v>
      </c>
      <c r="T330" s="15" t="e">
        <f t="shared" si="42"/>
        <v>#REF!</v>
      </c>
    </row>
    <row r="331" spans="11:20">
      <c r="K331" s="16"/>
      <c r="L331" s="14" t="e">
        <f t="shared" si="43"/>
        <v>#REF!</v>
      </c>
      <c r="M331" s="14"/>
      <c r="N331" s="14" t="e">
        <f t="shared" si="37"/>
        <v>#REF!</v>
      </c>
      <c r="O331" s="14"/>
      <c r="P331" s="14" t="e">
        <f t="shared" si="38"/>
        <v>#REF!</v>
      </c>
      <c r="Q331" s="14">
        <f t="shared" si="39"/>
        <v>0</v>
      </c>
      <c r="R331" s="14">
        <f t="shared" si="40"/>
        <v>0</v>
      </c>
      <c r="S331" s="14">
        <f t="shared" si="41"/>
        <v>0</v>
      </c>
      <c r="T331" s="15" t="e">
        <f t="shared" si="42"/>
        <v>#REF!</v>
      </c>
    </row>
    <row r="332" spans="11:20">
      <c r="K332" s="16"/>
      <c r="L332" s="14" t="e">
        <f t="shared" si="43"/>
        <v>#REF!</v>
      </c>
      <c r="M332" s="14"/>
      <c r="N332" s="14" t="e">
        <f t="shared" si="37"/>
        <v>#REF!</v>
      </c>
      <c r="O332" s="14"/>
      <c r="P332" s="14" t="e">
        <f t="shared" si="38"/>
        <v>#REF!</v>
      </c>
      <c r="Q332" s="14">
        <f t="shared" si="39"/>
        <v>0</v>
      </c>
      <c r="R332" s="14">
        <f t="shared" si="40"/>
        <v>0</v>
      </c>
      <c r="S332" s="14">
        <f t="shared" si="41"/>
        <v>0</v>
      </c>
      <c r="T332" s="15" t="e">
        <f t="shared" si="42"/>
        <v>#REF!</v>
      </c>
    </row>
    <row r="333" spans="11:20">
      <c r="K333" s="16"/>
      <c r="L333" s="14" t="e">
        <f t="shared" si="43"/>
        <v>#REF!</v>
      </c>
      <c r="M333" s="14"/>
      <c r="N333" s="14" t="e">
        <f t="shared" si="37"/>
        <v>#REF!</v>
      </c>
      <c r="O333" s="14"/>
      <c r="P333" s="14" t="e">
        <f t="shared" si="38"/>
        <v>#REF!</v>
      </c>
      <c r="Q333" s="14">
        <f t="shared" si="39"/>
        <v>0</v>
      </c>
      <c r="R333" s="14">
        <f t="shared" si="40"/>
        <v>0</v>
      </c>
      <c r="S333" s="14">
        <f t="shared" si="41"/>
        <v>0</v>
      </c>
      <c r="T333" s="15" t="e">
        <f t="shared" si="42"/>
        <v>#REF!</v>
      </c>
    </row>
    <row r="334" spans="11:20">
      <c r="K334" s="16"/>
      <c r="L334" s="14" t="e">
        <f t="shared" si="43"/>
        <v>#REF!</v>
      </c>
      <c r="M334" s="14"/>
      <c r="N334" s="14" t="e">
        <f t="shared" si="37"/>
        <v>#REF!</v>
      </c>
      <c r="O334" s="14"/>
      <c r="P334" s="14" t="e">
        <f t="shared" si="38"/>
        <v>#REF!</v>
      </c>
      <c r="Q334" s="14">
        <f t="shared" si="39"/>
        <v>0</v>
      </c>
      <c r="R334" s="14">
        <f t="shared" si="40"/>
        <v>0</v>
      </c>
      <c r="S334" s="14">
        <f t="shared" si="41"/>
        <v>0</v>
      </c>
      <c r="T334" s="15" t="e">
        <f t="shared" si="42"/>
        <v>#REF!</v>
      </c>
    </row>
    <row r="335" spans="11:20">
      <c r="K335" s="16"/>
      <c r="L335" s="14" t="e">
        <f t="shared" si="43"/>
        <v>#REF!</v>
      </c>
      <c r="M335" s="14"/>
      <c r="N335" s="14" t="e">
        <f t="shared" si="37"/>
        <v>#REF!</v>
      </c>
      <c r="O335" s="14"/>
      <c r="P335" s="14" t="e">
        <f t="shared" si="38"/>
        <v>#REF!</v>
      </c>
      <c r="Q335" s="14">
        <f t="shared" si="39"/>
        <v>0</v>
      </c>
      <c r="R335" s="14">
        <f t="shared" si="40"/>
        <v>0</v>
      </c>
      <c r="S335" s="14">
        <f t="shared" si="41"/>
        <v>0</v>
      </c>
      <c r="T335" s="15" t="e">
        <f t="shared" si="42"/>
        <v>#REF!</v>
      </c>
    </row>
    <row r="336" spans="11:20">
      <c r="K336" s="16"/>
      <c r="L336" s="14" t="e">
        <f t="shared" si="43"/>
        <v>#REF!</v>
      </c>
      <c r="M336" s="14"/>
      <c r="N336" s="14" t="e">
        <f t="shared" si="37"/>
        <v>#REF!</v>
      </c>
      <c r="O336" s="14"/>
      <c r="P336" s="14" t="e">
        <f t="shared" si="38"/>
        <v>#REF!</v>
      </c>
      <c r="Q336" s="14">
        <f t="shared" si="39"/>
        <v>0</v>
      </c>
      <c r="R336" s="14">
        <f t="shared" si="40"/>
        <v>0</v>
      </c>
      <c r="S336" s="14">
        <f t="shared" si="41"/>
        <v>0</v>
      </c>
      <c r="T336" s="15" t="e">
        <f t="shared" si="42"/>
        <v>#REF!</v>
      </c>
    </row>
    <row r="337" spans="11:20">
      <c r="K337" s="16"/>
      <c r="L337" s="14" t="e">
        <f t="shared" si="43"/>
        <v>#REF!</v>
      </c>
      <c r="M337" s="14"/>
      <c r="N337" s="14" t="e">
        <f t="shared" si="37"/>
        <v>#REF!</v>
      </c>
      <c r="O337" s="14"/>
      <c r="P337" s="14" t="e">
        <f t="shared" si="38"/>
        <v>#REF!</v>
      </c>
      <c r="Q337" s="14">
        <f t="shared" si="39"/>
        <v>0</v>
      </c>
      <c r="R337" s="14">
        <f t="shared" si="40"/>
        <v>0</v>
      </c>
      <c r="S337" s="14">
        <f t="shared" si="41"/>
        <v>0</v>
      </c>
      <c r="T337" s="15" t="e">
        <f t="shared" si="42"/>
        <v>#REF!</v>
      </c>
    </row>
    <row r="338" spans="11:20">
      <c r="K338" s="16"/>
      <c r="L338" s="14" t="e">
        <f t="shared" si="43"/>
        <v>#REF!</v>
      </c>
      <c r="M338" s="14"/>
      <c r="N338" s="14" t="e">
        <f t="shared" si="37"/>
        <v>#REF!</v>
      </c>
      <c r="O338" s="14"/>
      <c r="P338" s="14" t="e">
        <f t="shared" si="38"/>
        <v>#REF!</v>
      </c>
      <c r="Q338" s="14">
        <f t="shared" si="39"/>
        <v>0</v>
      </c>
      <c r="R338" s="14">
        <f t="shared" si="40"/>
        <v>0</v>
      </c>
      <c r="S338" s="14">
        <f t="shared" si="41"/>
        <v>0</v>
      </c>
      <c r="T338" s="15" t="e">
        <f t="shared" si="42"/>
        <v>#REF!</v>
      </c>
    </row>
    <row r="339" spans="11:20">
      <c r="K339" s="16"/>
      <c r="L339" s="14" t="e">
        <f t="shared" si="43"/>
        <v>#REF!</v>
      </c>
      <c r="M339" s="14"/>
      <c r="N339" s="14" t="e">
        <f t="shared" si="37"/>
        <v>#REF!</v>
      </c>
      <c r="O339" s="14"/>
      <c r="P339" s="14" t="e">
        <f t="shared" si="38"/>
        <v>#REF!</v>
      </c>
      <c r="Q339" s="14">
        <f t="shared" si="39"/>
        <v>0</v>
      </c>
      <c r="R339" s="14">
        <f t="shared" si="40"/>
        <v>0</v>
      </c>
      <c r="S339" s="14">
        <f t="shared" si="41"/>
        <v>0</v>
      </c>
      <c r="T339" s="15" t="e">
        <f t="shared" si="42"/>
        <v>#REF!</v>
      </c>
    </row>
    <row r="340" spans="11:20">
      <c r="K340" s="16"/>
      <c r="L340" s="14" t="e">
        <f t="shared" si="43"/>
        <v>#REF!</v>
      </c>
      <c r="M340" s="14"/>
      <c r="N340" s="14" t="e">
        <f t="shared" si="37"/>
        <v>#REF!</v>
      </c>
      <c r="O340" s="14"/>
      <c r="P340" s="14" t="e">
        <f t="shared" si="38"/>
        <v>#REF!</v>
      </c>
      <c r="Q340" s="14">
        <f t="shared" si="39"/>
        <v>0</v>
      </c>
      <c r="R340" s="14">
        <f t="shared" si="40"/>
        <v>0</v>
      </c>
      <c r="S340" s="14">
        <f t="shared" si="41"/>
        <v>0</v>
      </c>
      <c r="T340" s="15" t="e">
        <f t="shared" si="42"/>
        <v>#REF!</v>
      </c>
    </row>
    <row r="341" spans="11:20">
      <c r="K341" s="16"/>
      <c r="L341" s="14" t="e">
        <f t="shared" si="43"/>
        <v>#REF!</v>
      </c>
      <c r="M341" s="14"/>
      <c r="N341" s="14" t="e">
        <f t="shared" si="37"/>
        <v>#REF!</v>
      </c>
      <c r="O341" s="14"/>
      <c r="P341" s="14" t="e">
        <f t="shared" si="38"/>
        <v>#REF!</v>
      </c>
      <c r="Q341" s="14">
        <f t="shared" si="39"/>
        <v>0</v>
      </c>
      <c r="R341" s="14">
        <f t="shared" si="40"/>
        <v>0</v>
      </c>
      <c r="S341" s="14">
        <f t="shared" si="41"/>
        <v>0</v>
      </c>
      <c r="T341" s="15" t="e">
        <f t="shared" si="42"/>
        <v>#REF!</v>
      </c>
    </row>
    <row r="342" spans="11:20">
      <c r="K342" s="16"/>
      <c r="L342" s="14" t="e">
        <f t="shared" si="43"/>
        <v>#REF!</v>
      </c>
      <c r="M342" s="14"/>
      <c r="N342" s="14" t="e">
        <f t="shared" si="37"/>
        <v>#REF!</v>
      </c>
      <c r="O342" s="14"/>
      <c r="P342" s="14" t="e">
        <f t="shared" si="38"/>
        <v>#REF!</v>
      </c>
      <c r="Q342" s="14">
        <f t="shared" si="39"/>
        <v>0</v>
      </c>
      <c r="R342" s="14">
        <f t="shared" si="40"/>
        <v>0</v>
      </c>
      <c r="S342" s="14">
        <f t="shared" si="41"/>
        <v>0</v>
      </c>
      <c r="T342" s="15" t="e">
        <f t="shared" si="42"/>
        <v>#REF!</v>
      </c>
    </row>
    <row r="343" spans="11:20">
      <c r="K343" s="16"/>
      <c r="L343" s="14" t="e">
        <f t="shared" si="43"/>
        <v>#REF!</v>
      </c>
      <c r="M343" s="14"/>
      <c r="N343" s="14" t="e">
        <f t="shared" si="37"/>
        <v>#REF!</v>
      </c>
      <c r="O343" s="14"/>
      <c r="P343" s="14" t="e">
        <f t="shared" si="38"/>
        <v>#REF!</v>
      </c>
      <c r="Q343" s="14">
        <f t="shared" si="39"/>
        <v>0</v>
      </c>
      <c r="R343" s="14">
        <f t="shared" si="40"/>
        <v>0</v>
      </c>
      <c r="S343" s="14">
        <f t="shared" si="41"/>
        <v>0</v>
      </c>
      <c r="T343" s="15" t="e">
        <f t="shared" si="42"/>
        <v>#REF!</v>
      </c>
    </row>
    <row r="344" spans="11:20">
      <c r="K344" s="16"/>
      <c r="L344" s="14" t="e">
        <f t="shared" si="43"/>
        <v>#REF!</v>
      </c>
      <c r="M344" s="14"/>
      <c r="N344" s="14" t="e">
        <f t="shared" si="37"/>
        <v>#REF!</v>
      </c>
      <c r="O344" s="14"/>
      <c r="P344" s="14" t="e">
        <f t="shared" si="38"/>
        <v>#REF!</v>
      </c>
      <c r="Q344" s="14">
        <f t="shared" si="39"/>
        <v>0</v>
      </c>
      <c r="R344" s="14">
        <f t="shared" si="40"/>
        <v>0</v>
      </c>
      <c r="S344" s="14">
        <f t="shared" si="41"/>
        <v>0</v>
      </c>
      <c r="T344" s="15" t="e">
        <f t="shared" si="42"/>
        <v>#REF!</v>
      </c>
    </row>
    <row r="345" spans="11:20">
      <c r="K345" s="16"/>
      <c r="L345" s="14" t="e">
        <f t="shared" si="43"/>
        <v>#REF!</v>
      </c>
      <c r="M345" s="14"/>
      <c r="N345" s="14" t="e">
        <f t="shared" si="37"/>
        <v>#REF!</v>
      </c>
      <c r="O345" s="14"/>
      <c r="P345" s="14" t="e">
        <f t="shared" si="38"/>
        <v>#REF!</v>
      </c>
      <c r="Q345" s="14">
        <f t="shared" si="39"/>
        <v>0</v>
      </c>
      <c r="R345" s="14">
        <f t="shared" si="40"/>
        <v>0</v>
      </c>
      <c r="S345" s="14">
        <f t="shared" si="41"/>
        <v>0</v>
      </c>
      <c r="T345" s="15" t="e">
        <f t="shared" si="42"/>
        <v>#REF!</v>
      </c>
    </row>
    <row r="346" spans="11:20">
      <c r="K346" s="16"/>
      <c r="L346" s="14" t="e">
        <f t="shared" si="43"/>
        <v>#REF!</v>
      </c>
      <c r="M346" s="14"/>
      <c r="N346" s="14" t="e">
        <f t="shared" si="37"/>
        <v>#REF!</v>
      </c>
      <c r="O346" s="14"/>
      <c r="P346" s="14" t="e">
        <f t="shared" si="38"/>
        <v>#REF!</v>
      </c>
      <c r="Q346" s="14">
        <f t="shared" si="39"/>
        <v>0</v>
      </c>
      <c r="R346" s="14">
        <f t="shared" si="40"/>
        <v>0</v>
      </c>
      <c r="S346" s="14">
        <f t="shared" si="41"/>
        <v>0</v>
      </c>
      <c r="T346" s="15" t="e">
        <f t="shared" si="42"/>
        <v>#REF!</v>
      </c>
    </row>
    <row r="347" spans="11:20">
      <c r="K347" s="16"/>
      <c r="L347" s="14" t="e">
        <f t="shared" si="43"/>
        <v>#REF!</v>
      </c>
      <c r="M347" s="14"/>
      <c r="N347" s="14" t="e">
        <f t="shared" si="37"/>
        <v>#REF!</v>
      </c>
      <c r="O347" s="14"/>
      <c r="P347" s="14" t="e">
        <f t="shared" si="38"/>
        <v>#REF!</v>
      </c>
      <c r="Q347" s="14">
        <f t="shared" si="39"/>
        <v>0</v>
      </c>
      <c r="R347" s="14">
        <f t="shared" si="40"/>
        <v>0</v>
      </c>
      <c r="S347" s="14">
        <f t="shared" si="41"/>
        <v>0</v>
      </c>
      <c r="T347" s="15" t="e">
        <f t="shared" si="42"/>
        <v>#REF!</v>
      </c>
    </row>
    <row r="348" spans="11:20">
      <c r="K348" s="16"/>
      <c r="L348" s="14" t="e">
        <f t="shared" si="43"/>
        <v>#REF!</v>
      </c>
      <c r="M348" s="14"/>
      <c r="N348" s="14" t="e">
        <f t="shared" si="37"/>
        <v>#REF!</v>
      </c>
      <c r="O348" s="14"/>
      <c r="P348" s="14" t="e">
        <f t="shared" si="38"/>
        <v>#REF!</v>
      </c>
      <c r="Q348" s="14">
        <f t="shared" si="39"/>
        <v>0</v>
      </c>
      <c r="R348" s="14">
        <f t="shared" si="40"/>
        <v>0</v>
      </c>
      <c r="S348" s="14">
        <f t="shared" si="41"/>
        <v>0</v>
      </c>
      <c r="T348" s="15" t="e">
        <f t="shared" si="42"/>
        <v>#REF!</v>
      </c>
    </row>
    <row r="349" spans="11:20">
      <c r="K349" s="16"/>
      <c r="L349" s="14" t="e">
        <f t="shared" si="43"/>
        <v>#REF!</v>
      </c>
      <c r="M349" s="14"/>
      <c r="N349" s="14" t="e">
        <f t="shared" si="37"/>
        <v>#REF!</v>
      </c>
      <c r="O349" s="14"/>
      <c r="P349" s="14" t="e">
        <f t="shared" si="38"/>
        <v>#REF!</v>
      </c>
      <c r="Q349" s="14">
        <f t="shared" si="39"/>
        <v>0</v>
      </c>
      <c r="R349" s="14">
        <f t="shared" si="40"/>
        <v>0</v>
      </c>
      <c r="S349" s="14">
        <f t="shared" si="41"/>
        <v>0</v>
      </c>
      <c r="T349" s="15" t="e">
        <f t="shared" si="42"/>
        <v>#REF!</v>
      </c>
    </row>
    <row r="350" spans="11:20">
      <c r="K350" s="16"/>
      <c r="L350" s="14" t="e">
        <f t="shared" si="43"/>
        <v>#REF!</v>
      </c>
      <c r="M350" s="14"/>
      <c r="N350" s="14" t="e">
        <f t="shared" si="37"/>
        <v>#REF!</v>
      </c>
      <c r="O350" s="14"/>
      <c r="P350" s="14" t="e">
        <f t="shared" si="38"/>
        <v>#REF!</v>
      </c>
      <c r="Q350" s="14">
        <f t="shared" si="39"/>
        <v>0</v>
      </c>
      <c r="R350" s="14">
        <f t="shared" si="40"/>
        <v>0</v>
      </c>
      <c r="S350" s="14">
        <f t="shared" si="41"/>
        <v>0</v>
      </c>
      <c r="T350" s="15" t="e">
        <f t="shared" si="42"/>
        <v>#REF!</v>
      </c>
    </row>
    <row r="351" spans="11:20">
      <c r="K351" s="16"/>
      <c r="L351" s="14" t="e">
        <f t="shared" si="43"/>
        <v>#REF!</v>
      </c>
      <c r="M351" s="14"/>
      <c r="N351" s="14" t="e">
        <f t="shared" si="37"/>
        <v>#REF!</v>
      </c>
      <c r="O351" s="14"/>
      <c r="P351" s="14" t="e">
        <f t="shared" si="38"/>
        <v>#REF!</v>
      </c>
      <c r="Q351" s="14">
        <f t="shared" si="39"/>
        <v>0</v>
      </c>
      <c r="R351" s="14">
        <f t="shared" si="40"/>
        <v>0</v>
      </c>
      <c r="S351" s="14">
        <f t="shared" si="41"/>
        <v>0</v>
      </c>
      <c r="T351" s="15" t="e">
        <f t="shared" si="42"/>
        <v>#REF!</v>
      </c>
    </row>
    <row r="352" spans="11:20">
      <c r="K352" s="16"/>
      <c r="L352" s="14" t="e">
        <f t="shared" si="43"/>
        <v>#REF!</v>
      </c>
      <c r="M352" s="14"/>
      <c r="N352" s="14" t="e">
        <f t="shared" si="37"/>
        <v>#REF!</v>
      </c>
      <c r="O352" s="14"/>
      <c r="P352" s="14" t="e">
        <f t="shared" si="38"/>
        <v>#REF!</v>
      </c>
      <c r="Q352" s="14">
        <f t="shared" si="39"/>
        <v>0</v>
      </c>
      <c r="R352" s="14">
        <f t="shared" si="40"/>
        <v>0</v>
      </c>
      <c r="S352" s="14">
        <f t="shared" si="41"/>
        <v>0</v>
      </c>
      <c r="T352" s="15" t="e">
        <f t="shared" si="42"/>
        <v>#REF!</v>
      </c>
    </row>
    <row r="353" spans="11:20">
      <c r="K353" s="16"/>
      <c r="L353" s="14" t="e">
        <f t="shared" si="43"/>
        <v>#REF!</v>
      </c>
      <c r="M353" s="14"/>
      <c r="N353" s="14" t="e">
        <f t="shared" si="37"/>
        <v>#REF!</v>
      </c>
      <c r="O353" s="14"/>
      <c r="P353" s="14" t="e">
        <f t="shared" si="38"/>
        <v>#REF!</v>
      </c>
      <c r="Q353" s="14">
        <f t="shared" si="39"/>
        <v>0</v>
      </c>
      <c r="R353" s="14">
        <f t="shared" si="40"/>
        <v>0</v>
      </c>
      <c r="S353" s="14">
        <f t="shared" si="41"/>
        <v>0</v>
      </c>
      <c r="T353" s="15" t="e">
        <f t="shared" si="42"/>
        <v>#REF!</v>
      </c>
    </row>
    <row r="354" spans="11:20">
      <c r="K354" s="16"/>
      <c r="L354" s="14" t="e">
        <f t="shared" si="43"/>
        <v>#REF!</v>
      </c>
      <c r="M354" s="14"/>
      <c r="N354" s="14" t="e">
        <f t="shared" si="37"/>
        <v>#REF!</v>
      </c>
      <c r="O354" s="14"/>
      <c r="P354" s="14" t="e">
        <f t="shared" si="38"/>
        <v>#REF!</v>
      </c>
      <c r="Q354" s="14">
        <f t="shared" si="39"/>
        <v>0</v>
      </c>
      <c r="R354" s="14">
        <f t="shared" si="40"/>
        <v>0</v>
      </c>
      <c r="S354" s="14">
        <f t="shared" si="41"/>
        <v>0</v>
      </c>
      <c r="T354" s="15" t="e">
        <f t="shared" si="42"/>
        <v>#REF!</v>
      </c>
    </row>
    <row r="355" spans="11:20">
      <c r="K355" s="16"/>
      <c r="L355" s="14" t="e">
        <f t="shared" si="43"/>
        <v>#REF!</v>
      </c>
      <c r="M355" s="14"/>
      <c r="N355" s="14" t="e">
        <f t="shared" si="37"/>
        <v>#REF!</v>
      </c>
      <c r="O355" s="14"/>
      <c r="P355" s="14" t="e">
        <f t="shared" si="38"/>
        <v>#REF!</v>
      </c>
      <c r="Q355" s="14">
        <f t="shared" si="39"/>
        <v>0</v>
      </c>
      <c r="R355" s="14">
        <f t="shared" si="40"/>
        <v>0</v>
      </c>
      <c r="S355" s="14">
        <f t="shared" si="41"/>
        <v>0</v>
      </c>
      <c r="T355" s="15" t="e">
        <f t="shared" si="42"/>
        <v>#REF!</v>
      </c>
    </row>
    <row r="356" spans="11:20">
      <c r="K356" s="16"/>
      <c r="L356" s="14" t="e">
        <f t="shared" si="43"/>
        <v>#REF!</v>
      </c>
      <c r="M356" s="14"/>
      <c r="N356" s="14" t="e">
        <f t="shared" si="37"/>
        <v>#REF!</v>
      </c>
      <c r="O356" s="14"/>
      <c r="P356" s="14" t="e">
        <f t="shared" si="38"/>
        <v>#REF!</v>
      </c>
      <c r="Q356" s="14">
        <f t="shared" si="39"/>
        <v>0</v>
      </c>
      <c r="R356" s="14">
        <f t="shared" si="40"/>
        <v>0</v>
      </c>
      <c r="S356" s="14">
        <f t="shared" si="41"/>
        <v>0</v>
      </c>
      <c r="T356" s="15" t="e">
        <f t="shared" si="42"/>
        <v>#REF!</v>
      </c>
    </row>
    <row r="357" spans="11:20">
      <c r="K357" s="16"/>
      <c r="L357" s="14" t="e">
        <f t="shared" si="43"/>
        <v>#REF!</v>
      </c>
      <c r="M357" s="14"/>
      <c r="N357" s="14" t="e">
        <f t="shared" si="37"/>
        <v>#REF!</v>
      </c>
      <c r="O357" s="14"/>
      <c r="P357" s="14" t="e">
        <f t="shared" si="38"/>
        <v>#REF!</v>
      </c>
      <c r="Q357" s="14">
        <f t="shared" si="39"/>
        <v>0</v>
      </c>
      <c r="R357" s="14">
        <f t="shared" si="40"/>
        <v>0</v>
      </c>
      <c r="S357" s="14">
        <f t="shared" si="41"/>
        <v>0</v>
      </c>
      <c r="T357" s="15" t="e">
        <f t="shared" si="42"/>
        <v>#REF!</v>
      </c>
    </row>
    <row r="358" spans="11:20">
      <c r="K358" s="16"/>
      <c r="L358" s="14" t="e">
        <f t="shared" si="43"/>
        <v>#REF!</v>
      </c>
      <c r="M358" s="14"/>
      <c r="N358" s="14" t="e">
        <f t="shared" si="37"/>
        <v>#REF!</v>
      </c>
      <c r="O358" s="14"/>
      <c r="P358" s="14" t="e">
        <f t="shared" si="38"/>
        <v>#REF!</v>
      </c>
      <c r="Q358" s="14">
        <f t="shared" si="39"/>
        <v>0</v>
      </c>
      <c r="R358" s="14">
        <f t="shared" si="40"/>
        <v>0</v>
      </c>
      <c r="S358" s="14">
        <f t="shared" si="41"/>
        <v>0</v>
      </c>
      <c r="T358" s="15" t="e">
        <f t="shared" si="42"/>
        <v>#REF!</v>
      </c>
    </row>
    <row r="359" spans="11:20">
      <c r="K359" s="16"/>
      <c r="L359" s="14" t="e">
        <f t="shared" si="43"/>
        <v>#REF!</v>
      </c>
      <c r="M359" s="14"/>
      <c r="N359" s="14" t="e">
        <f t="shared" si="37"/>
        <v>#REF!</v>
      </c>
      <c r="O359" s="14"/>
      <c r="P359" s="14" t="e">
        <f t="shared" si="38"/>
        <v>#REF!</v>
      </c>
      <c r="Q359" s="14">
        <f t="shared" si="39"/>
        <v>0</v>
      </c>
      <c r="R359" s="14">
        <f t="shared" si="40"/>
        <v>0</v>
      </c>
      <c r="S359" s="14">
        <f t="shared" si="41"/>
        <v>0</v>
      </c>
      <c r="T359" s="15" t="e">
        <f t="shared" si="42"/>
        <v>#REF!</v>
      </c>
    </row>
    <row r="360" spans="11:20">
      <c r="K360" s="16"/>
      <c r="L360" s="14" t="e">
        <f t="shared" si="43"/>
        <v>#REF!</v>
      </c>
      <c r="M360" s="14"/>
      <c r="N360" s="14" t="e">
        <f t="shared" si="37"/>
        <v>#REF!</v>
      </c>
      <c r="O360" s="14"/>
      <c r="P360" s="14" t="e">
        <f t="shared" si="38"/>
        <v>#REF!</v>
      </c>
      <c r="Q360" s="14">
        <f t="shared" si="39"/>
        <v>0</v>
      </c>
      <c r="R360" s="14">
        <f t="shared" si="40"/>
        <v>0</v>
      </c>
      <c r="S360" s="14">
        <f t="shared" si="41"/>
        <v>0</v>
      </c>
      <c r="T360" s="15" t="e">
        <f t="shared" si="42"/>
        <v>#REF!</v>
      </c>
    </row>
    <row r="361" spans="11:20">
      <c r="K361" s="16"/>
      <c r="L361" s="14" t="e">
        <f t="shared" si="43"/>
        <v>#REF!</v>
      </c>
      <c r="M361" s="14"/>
      <c r="N361" s="14" t="e">
        <f t="shared" si="37"/>
        <v>#REF!</v>
      </c>
      <c r="O361" s="14"/>
      <c r="P361" s="14" t="e">
        <f t="shared" si="38"/>
        <v>#REF!</v>
      </c>
      <c r="Q361" s="14">
        <f t="shared" si="39"/>
        <v>0</v>
      </c>
      <c r="R361" s="14">
        <f t="shared" si="40"/>
        <v>0</v>
      </c>
      <c r="S361" s="14">
        <f t="shared" si="41"/>
        <v>0</v>
      </c>
      <c r="T361" s="15" t="e">
        <f t="shared" si="42"/>
        <v>#REF!</v>
      </c>
    </row>
    <row r="362" spans="11:20">
      <c r="K362" s="16"/>
      <c r="L362" s="14" t="e">
        <f t="shared" si="43"/>
        <v>#REF!</v>
      </c>
      <c r="M362" s="14"/>
      <c r="N362" s="14" t="e">
        <f t="shared" si="37"/>
        <v>#REF!</v>
      </c>
      <c r="O362" s="14"/>
      <c r="P362" s="14" t="e">
        <f t="shared" si="38"/>
        <v>#REF!</v>
      </c>
      <c r="Q362" s="14">
        <f t="shared" si="39"/>
        <v>0</v>
      </c>
      <c r="R362" s="14">
        <f t="shared" si="40"/>
        <v>0</v>
      </c>
      <c r="S362" s="14">
        <f t="shared" si="41"/>
        <v>0</v>
      </c>
      <c r="T362" s="15" t="e">
        <f t="shared" si="42"/>
        <v>#REF!</v>
      </c>
    </row>
    <row r="363" spans="11:20">
      <c r="K363" s="16"/>
      <c r="L363" s="14" t="e">
        <f t="shared" si="43"/>
        <v>#REF!</v>
      </c>
      <c r="M363" s="14"/>
      <c r="N363" s="14" t="e">
        <f t="shared" si="37"/>
        <v>#REF!</v>
      </c>
      <c r="O363" s="14"/>
      <c r="P363" s="14" t="e">
        <f t="shared" si="38"/>
        <v>#REF!</v>
      </c>
      <c r="Q363" s="14">
        <f t="shared" si="39"/>
        <v>0</v>
      </c>
      <c r="R363" s="14">
        <f t="shared" si="40"/>
        <v>0</v>
      </c>
      <c r="S363" s="14">
        <f t="shared" si="41"/>
        <v>0</v>
      </c>
      <c r="T363" s="15" t="e">
        <f t="shared" si="42"/>
        <v>#REF!</v>
      </c>
    </row>
    <row r="364" spans="11:20">
      <c r="K364" s="16"/>
      <c r="L364" s="14" t="e">
        <f t="shared" si="43"/>
        <v>#REF!</v>
      </c>
      <c r="M364" s="14"/>
      <c r="N364" s="14" t="e">
        <f t="shared" si="37"/>
        <v>#REF!</v>
      </c>
      <c r="O364" s="14"/>
      <c r="P364" s="14" t="e">
        <f t="shared" si="38"/>
        <v>#REF!</v>
      </c>
      <c r="Q364" s="14">
        <f t="shared" si="39"/>
        <v>0</v>
      </c>
      <c r="R364" s="14">
        <f t="shared" si="40"/>
        <v>0</v>
      </c>
      <c r="S364" s="14">
        <f t="shared" si="41"/>
        <v>0</v>
      </c>
      <c r="T364" s="15" t="e">
        <f t="shared" si="42"/>
        <v>#REF!</v>
      </c>
    </row>
    <row r="365" spans="11:20">
      <c r="K365" s="16"/>
      <c r="L365" s="14" t="e">
        <f t="shared" si="43"/>
        <v>#REF!</v>
      </c>
      <c r="M365" s="14"/>
      <c r="N365" s="14" t="e">
        <f t="shared" si="37"/>
        <v>#REF!</v>
      </c>
      <c r="O365" s="14"/>
      <c r="P365" s="14" t="e">
        <f t="shared" si="38"/>
        <v>#REF!</v>
      </c>
      <c r="Q365" s="14">
        <f t="shared" si="39"/>
        <v>0</v>
      </c>
      <c r="R365" s="14">
        <f t="shared" si="40"/>
        <v>0</v>
      </c>
      <c r="S365" s="14">
        <f t="shared" si="41"/>
        <v>0</v>
      </c>
      <c r="T365" s="15" t="e">
        <f t="shared" si="42"/>
        <v>#REF!</v>
      </c>
    </row>
    <row r="366" spans="11:20">
      <c r="K366" s="16"/>
      <c r="L366" s="14" t="e">
        <f t="shared" si="43"/>
        <v>#REF!</v>
      </c>
      <c r="M366" s="14"/>
      <c r="N366" s="14" t="e">
        <f t="shared" si="37"/>
        <v>#REF!</v>
      </c>
      <c r="O366" s="14"/>
      <c r="P366" s="14" t="e">
        <f t="shared" si="38"/>
        <v>#REF!</v>
      </c>
      <c r="Q366" s="14">
        <f t="shared" si="39"/>
        <v>0</v>
      </c>
      <c r="R366" s="14">
        <f t="shared" si="40"/>
        <v>0</v>
      </c>
      <c r="S366" s="14">
        <f t="shared" si="41"/>
        <v>0</v>
      </c>
      <c r="T366" s="15" t="e">
        <f t="shared" si="42"/>
        <v>#REF!</v>
      </c>
    </row>
    <row r="367" spans="11:20">
      <c r="K367" s="16"/>
      <c r="L367" s="14" t="e">
        <f t="shared" si="43"/>
        <v>#REF!</v>
      </c>
      <c r="M367" s="14"/>
      <c r="N367" s="14" t="e">
        <f t="shared" si="37"/>
        <v>#REF!</v>
      </c>
      <c r="O367" s="14"/>
      <c r="P367" s="14" t="e">
        <f t="shared" si="38"/>
        <v>#REF!</v>
      </c>
      <c r="Q367" s="14">
        <f t="shared" si="39"/>
        <v>0</v>
      </c>
      <c r="R367" s="14">
        <f t="shared" si="40"/>
        <v>0</v>
      </c>
      <c r="S367" s="14">
        <f t="shared" si="41"/>
        <v>0</v>
      </c>
      <c r="T367" s="15" t="e">
        <f t="shared" si="42"/>
        <v>#REF!</v>
      </c>
    </row>
    <row r="368" spans="11:20">
      <c r="K368" s="16"/>
      <c r="L368" s="14" t="e">
        <f t="shared" si="43"/>
        <v>#REF!</v>
      </c>
      <c r="M368" s="14"/>
      <c r="N368" s="14" t="e">
        <f t="shared" si="37"/>
        <v>#REF!</v>
      </c>
      <c r="O368" s="14"/>
      <c r="P368" s="14" t="e">
        <f t="shared" si="38"/>
        <v>#REF!</v>
      </c>
      <c r="Q368" s="14">
        <f t="shared" si="39"/>
        <v>0</v>
      </c>
      <c r="R368" s="14">
        <f t="shared" si="40"/>
        <v>0</v>
      </c>
      <c r="S368" s="14">
        <f t="shared" si="41"/>
        <v>0</v>
      </c>
      <c r="T368" s="15" t="e">
        <f t="shared" si="42"/>
        <v>#REF!</v>
      </c>
    </row>
    <row r="369" spans="11:20">
      <c r="K369" s="16"/>
      <c r="L369" s="14" t="e">
        <f t="shared" si="43"/>
        <v>#REF!</v>
      </c>
      <c r="M369" s="14"/>
      <c r="N369" s="14" t="e">
        <f t="shared" si="37"/>
        <v>#REF!</v>
      </c>
      <c r="O369" s="14"/>
      <c r="P369" s="14" t="e">
        <f t="shared" si="38"/>
        <v>#REF!</v>
      </c>
      <c r="Q369" s="14">
        <f t="shared" si="39"/>
        <v>0</v>
      </c>
      <c r="R369" s="14">
        <f t="shared" si="40"/>
        <v>0</v>
      </c>
      <c r="S369" s="14">
        <f t="shared" si="41"/>
        <v>0</v>
      </c>
      <c r="T369" s="15" t="e">
        <f t="shared" si="42"/>
        <v>#REF!</v>
      </c>
    </row>
    <row r="370" spans="11:20">
      <c r="K370" s="16"/>
      <c r="L370" s="14" t="e">
        <f t="shared" si="43"/>
        <v>#REF!</v>
      </c>
      <c r="M370" s="14"/>
      <c r="N370" s="14" t="e">
        <f t="shared" si="37"/>
        <v>#REF!</v>
      </c>
      <c r="O370" s="14"/>
      <c r="P370" s="14" t="e">
        <f t="shared" si="38"/>
        <v>#REF!</v>
      </c>
      <c r="Q370" s="14">
        <f t="shared" si="39"/>
        <v>0</v>
      </c>
      <c r="R370" s="14">
        <f t="shared" si="40"/>
        <v>0</v>
      </c>
      <c r="S370" s="14">
        <f t="shared" si="41"/>
        <v>0</v>
      </c>
      <c r="T370" s="15" t="e">
        <f t="shared" si="42"/>
        <v>#REF!</v>
      </c>
    </row>
    <row r="371" spans="11:20">
      <c r="K371" s="16"/>
      <c r="L371" s="14" t="e">
        <f t="shared" si="43"/>
        <v>#REF!</v>
      </c>
      <c r="M371" s="14"/>
      <c r="N371" s="14" t="e">
        <f t="shared" si="37"/>
        <v>#REF!</v>
      </c>
      <c r="O371" s="14"/>
      <c r="P371" s="14" t="e">
        <f t="shared" si="38"/>
        <v>#REF!</v>
      </c>
      <c r="Q371" s="14">
        <f t="shared" si="39"/>
        <v>0</v>
      </c>
      <c r="R371" s="14">
        <f t="shared" si="40"/>
        <v>0</v>
      </c>
      <c r="S371" s="14">
        <f t="shared" si="41"/>
        <v>0</v>
      </c>
      <c r="T371" s="15" t="e">
        <f t="shared" si="42"/>
        <v>#REF!</v>
      </c>
    </row>
    <row r="372" spans="11:20">
      <c r="K372" s="16"/>
      <c r="L372" s="14" t="e">
        <f t="shared" si="43"/>
        <v>#REF!</v>
      </c>
      <c r="M372" s="14"/>
      <c r="N372" s="14" t="e">
        <f t="shared" si="37"/>
        <v>#REF!</v>
      </c>
      <c r="O372" s="14"/>
      <c r="P372" s="14" t="e">
        <f t="shared" si="38"/>
        <v>#REF!</v>
      </c>
      <c r="Q372" s="14">
        <f t="shared" si="39"/>
        <v>0</v>
      </c>
      <c r="R372" s="14">
        <f t="shared" si="40"/>
        <v>0</v>
      </c>
      <c r="S372" s="14">
        <f t="shared" si="41"/>
        <v>0</v>
      </c>
      <c r="T372" s="15" t="e">
        <f t="shared" si="42"/>
        <v>#REF!</v>
      </c>
    </row>
    <row r="373" spans="11:20">
      <c r="K373" s="16"/>
      <c r="L373" s="14" t="e">
        <f t="shared" si="43"/>
        <v>#REF!</v>
      </c>
      <c r="M373" s="14"/>
      <c r="N373" s="14" t="e">
        <f t="shared" si="37"/>
        <v>#REF!</v>
      </c>
      <c r="O373" s="14"/>
      <c r="P373" s="14" t="e">
        <f t="shared" si="38"/>
        <v>#REF!</v>
      </c>
      <c r="Q373" s="14">
        <f t="shared" si="39"/>
        <v>0</v>
      </c>
      <c r="R373" s="14">
        <f t="shared" si="40"/>
        <v>0</v>
      </c>
      <c r="S373" s="14">
        <f t="shared" si="41"/>
        <v>0</v>
      </c>
      <c r="T373" s="15" t="e">
        <f t="shared" si="42"/>
        <v>#REF!</v>
      </c>
    </row>
    <row r="374" spans="11:20">
      <c r="K374" s="16"/>
      <c r="L374" s="14" t="e">
        <f t="shared" si="43"/>
        <v>#REF!</v>
      </c>
      <c r="M374" s="14"/>
      <c r="N374" s="14" t="e">
        <f t="shared" si="37"/>
        <v>#REF!</v>
      </c>
      <c r="O374" s="14"/>
      <c r="P374" s="14" t="e">
        <f t="shared" si="38"/>
        <v>#REF!</v>
      </c>
      <c r="Q374" s="14">
        <f t="shared" si="39"/>
        <v>0</v>
      </c>
      <c r="R374" s="14">
        <f t="shared" si="40"/>
        <v>0</v>
      </c>
      <c r="S374" s="14">
        <f t="shared" si="41"/>
        <v>0</v>
      </c>
      <c r="T374" s="15" t="e">
        <f t="shared" si="42"/>
        <v>#REF!</v>
      </c>
    </row>
    <row r="375" spans="11:20">
      <c r="K375" s="16"/>
      <c r="L375" s="14" t="e">
        <f t="shared" si="43"/>
        <v>#REF!</v>
      </c>
      <c r="M375" s="14"/>
      <c r="N375" s="14" t="e">
        <f t="shared" si="37"/>
        <v>#REF!</v>
      </c>
      <c r="O375" s="14"/>
      <c r="P375" s="14" t="e">
        <f t="shared" si="38"/>
        <v>#REF!</v>
      </c>
      <c r="Q375" s="14">
        <f t="shared" si="39"/>
        <v>0</v>
      </c>
      <c r="R375" s="14">
        <f t="shared" si="40"/>
        <v>0</v>
      </c>
      <c r="S375" s="14">
        <f t="shared" si="41"/>
        <v>0</v>
      </c>
      <c r="T375" s="15" t="e">
        <f t="shared" si="42"/>
        <v>#REF!</v>
      </c>
    </row>
    <row r="376" spans="11:20">
      <c r="K376" s="16"/>
      <c r="L376" s="14" t="e">
        <f t="shared" si="43"/>
        <v>#REF!</v>
      </c>
      <c r="M376" s="14"/>
      <c r="N376" s="14" t="e">
        <f t="shared" si="37"/>
        <v>#REF!</v>
      </c>
      <c r="O376" s="14"/>
      <c r="P376" s="14" t="e">
        <f t="shared" si="38"/>
        <v>#REF!</v>
      </c>
      <c r="Q376" s="14">
        <f t="shared" si="39"/>
        <v>0</v>
      </c>
      <c r="R376" s="14">
        <f t="shared" si="40"/>
        <v>0</v>
      </c>
      <c r="S376" s="14">
        <f t="shared" si="41"/>
        <v>0</v>
      </c>
      <c r="T376" s="15" t="e">
        <f t="shared" si="42"/>
        <v>#REF!</v>
      </c>
    </row>
    <row r="377" spans="11:20">
      <c r="K377" s="16"/>
      <c r="L377" s="14" t="e">
        <f t="shared" si="43"/>
        <v>#REF!</v>
      </c>
      <c r="M377" s="14"/>
      <c r="N377" s="14" t="e">
        <f t="shared" si="37"/>
        <v>#REF!</v>
      </c>
      <c r="O377" s="14"/>
      <c r="P377" s="14" t="e">
        <f t="shared" si="38"/>
        <v>#REF!</v>
      </c>
      <c r="Q377" s="14">
        <f t="shared" si="39"/>
        <v>0</v>
      </c>
      <c r="R377" s="14">
        <f t="shared" si="40"/>
        <v>0</v>
      </c>
      <c r="S377" s="14">
        <f t="shared" si="41"/>
        <v>0</v>
      </c>
      <c r="T377" s="15" t="e">
        <f t="shared" si="42"/>
        <v>#REF!</v>
      </c>
    </row>
    <row r="378" spans="11:20">
      <c r="K378" s="16"/>
      <c r="L378" s="14" t="e">
        <f t="shared" si="43"/>
        <v>#REF!</v>
      </c>
      <c r="M378" s="14"/>
      <c r="N378" s="14" t="e">
        <f t="shared" si="37"/>
        <v>#REF!</v>
      </c>
      <c r="O378" s="14"/>
      <c r="P378" s="14" t="e">
        <f t="shared" si="38"/>
        <v>#REF!</v>
      </c>
      <c r="Q378" s="14">
        <f t="shared" si="39"/>
        <v>0</v>
      </c>
      <c r="R378" s="14">
        <f t="shared" si="40"/>
        <v>0</v>
      </c>
      <c r="S378" s="14">
        <f t="shared" si="41"/>
        <v>0</v>
      </c>
      <c r="T378" s="15" t="e">
        <f t="shared" si="42"/>
        <v>#REF!</v>
      </c>
    </row>
    <row r="379" spans="11:20">
      <c r="K379" s="16"/>
      <c r="L379" s="14" t="e">
        <f t="shared" si="43"/>
        <v>#REF!</v>
      </c>
      <c r="M379" s="14"/>
      <c r="N379" s="14" t="e">
        <f t="shared" si="37"/>
        <v>#REF!</v>
      </c>
      <c r="O379" s="14"/>
      <c r="P379" s="14" t="e">
        <f t="shared" si="38"/>
        <v>#REF!</v>
      </c>
      <c r="Q379" s="14">
        <f t="shared" si="39"/>
        <v>0</v>
      </c>
      <c r="R379" s="14">
        <f t="shared" si="40"/>
        <v>0</v>
      </c>
      <c r="S379" s="14">
        <f t="shared" si="41"/>
        <v>0</v>
      </c>
      <c r="T379" s="15" t="e">
        <f t="shared" si="42"/>
        <v>#REF!</v>
      </c>
    </row>
    <row r="380" spans="11:20">
      <c r="K380" s="16"/>
      <c r="L380" s="14" t="e">
        <f t="shared" si="43"/>
        <v>#REF!</v>
      </c>
      <c r="M380" s="14"/>
      <c r="N380" s="14" t="e">
        <f t="shared" si="37"/>
        <v>#REF!</v>
      </c>
      <c r="O380" s="14"/>
      <c r="P380" s="14" t="e">
        <f t="shared" si="38"/>
        <v>#REF!</v>
      </c>
      <c r="Q380" s="14">
        <f t="shared" si="39"/>
        <v>0</v>
      </c>
      <c r="R380" s="14">
        <f t="shared" si="40"/>
        <v>0</v>
      </c>
      <c r="S380" s="14">
        <f t="shared" si="41"/>
        <v>0</v>
      </c>
      <c r="T380" s="15" t="e">
        <f t="shared" si="42"/>
        <v>#REF!</v>
      </c>
    </row>
    <row r="381" spans="11:20">
      <c r="K381" s="16"/>
      <c r="L381" s="14" t="e">
        <f t="shared" si="43"/>
        <v>#REF!</v>
      </c>
      <c r="M381" s="14"/>
      <c r="N381" s="14" t="e">
        <f t="shared" si="37"/>
        <v>#REF!</v>
      </c>
      <c r="O381" s="14"/>
      <c r="P381" s="14" t="e">
        <f t="shared" si="38"/>
        <v>#REF!</v>
      </c>
      <c r="Q381" s="14">
        <f t="shared" si="39"/>
        <v>0</v>
      </c>
      <c r="R381" s="14">
        <f t="shared" si="40"/>
        <v>0</v>
      </c>
      <c r="S381" s="14">
        <f t="shared" si="41"/>
        <v>0</v>
      </c>
      <c r="T381" s="15" t="e">
        <f t="shared" si="42"/>
        <v>#REF!</v>
      </c>
    </row>
    <row r="382" spans="11:20">
      <c r="K382" s="16"/>
      <c r="L382" s="14" t="e">
        <f t="shared" si="43"/>
        <v>#REF!</v>
      </c>
      <c r="M382" s="14"/>
      <c r="N382" s="14" t="e">
        <f t="shared" si="37"/>
        <v>#REF!</v>
      </c>
      <c r="O382" s="14"/>
      <c r="P382" s="14" t="e">
        <f t="shared" si="38"/>
        <v>#REF!</v>
      </c>
      <c r="Q382" s="14">
        <f t="shared" si="39"/>
        <v>0</v>
      </c>
      <c r="R382" s="14">
        <f t="shared" si="40"/>
        <v>0</v>
      </c>
      <c r="S382" s="14">
        <f t="shared" si="41"/>
        <v>0</v>
      </c>
      <c r="T382" s="15" t="e">
        <f t="shared" si="42"/>
        <v>#REF!</v>
      </c>
    </row>
    <row r="383" spans="11:20">
      <c r="K383" s="16"/>
      <c r="L383" s="14" t="e">
        <f t="shared" si="43"/>
        <v>#REF!</v>
      </c>
      <c r="M383" s="14"/>
      <c r="N383" s="14" t="e">
        <f t="shared" si="37"/>
        <v>#REF!</v>
      </c>
      <c r="O383" s="14"/>
      <c r="P383" s="14" t="e">
        <f t="shared" si="38"/>
        <v>#REF!</v>
      </c>
      <c r="Q383" s="14">
        <f t="shared" si="39"/>
        <v>0</v>
      </c>
      <c r="R383" s="14">
        <f t="shared" si="40"/>
        <v>0</v>
      </c>
      <c r="S383" s="14">
        <f t="shared" si="41"/>
        <v>0</v>
      </c>
      <c r="T383" s="15" t="e">
        <f t="shared" si="42"/>
        <v>#REF!</v>
      </c>
    </row>
    <row r="384" spans="11:20">
      <c r="K384" s="16"/>
      <c r="L384" s="14" t="e">
        <f t="shared" si="43"/>
        <v>#REF!</v>
      </c>
      <c r="M384" s="14"/>
      <c r="N384" s="14" t="e">
        <f t="shared" si="37"/>
        <v>#REF!</v>
      </c>
      <c r="O384" s="14"/>
      <c r="P384" s="14" t="e">
        <f t="shared" si="38"/>
        <v>#REF!</v>
      </c>
      <c r="Q384" s="14">
        <f t="shared" si="39"/>
        <v>0</v>
      </c>
      <c r="R384" s="14">
        <f t="shared" si="40"/>
        <v>0</v>
      </c>
      <c r="S384" s="14">
        <f t="shared" si="41"/>
        <v>0</v>
      </c>
      <c r="T384" s="15" t="e">
        <f t="shared" si="42"/>
        <v>#REF!</v>
      </c>
    </row>
    <row r="385" spans="11:20">
      <c r="K385" s="16"/>
      <c r="L385" s="14" t="e">
        <f t="shared" si="43"/>
        <v>#REF!</v>
      </c>
      <c r="M385" s="14"/>
      <c r="N385" s="14" t="e">
        <f t="shared" si="37"/>
        <v>#REF!</v>
      </c>
      <c r="O385" s="14"/>
      <c r="P385" s="14" t="e">
        <f t="shared" si="38"/>
        <v>#REF!</v>
      </c>
      <c r="Q385" s="14">
        <f t="shared" si="39"/>
        <v>0</v>
      </c>
      <c r="R385" s="14">
        <f t="shared" si="40"/>
        <v>0</v>
      </c>
      <c r="S385" s="14">
        <f t="shared" si="41"/>
        <v>0</v>
      </c>
      <c r="T385" s="15" t="e">
        <f t="shared" si="42"/>
        <v>#REF!</v>
      </c>
    </row>
    <row r="386" spans="11:20">
      <c r="K386" s="16"/>
      <c r="L386" s="14" t="e">
        <f t="shared" si="43"/>
        <v>#REF!</v>
      </c>
      <c r="M386" s="14"/>
      <c r="N386" s="14" t="e">
        <f t="shared" si="37"/>
        <v>#REF!</v>
      </c>
      <c r="O386" s="14"/>
      <c r="P386" s="14" t="e">
        <f t="shared" si="38"/>
        <v>#REF!</v>
      </c>
      <c r="Q386" s="14">
        <f t="shared" si="39"/>
        <v>0</v>
      </c>
      <c r="R386" s="14">
        <f t="shared" si="40"/>
        <v>0</v>
      </c>
      <c r="S386" s="14">
        <f t="shared" si="41"/>
        <v>0</v>
      </c>
      <c r="T386" s="15" t="e">
        <f t="shared" si="42"/>
        <v>#REF!</v>
      </c>
    </row>
    <row r="387" spans="11:20">
      <c r="K387" s="16"/>
      <c r="L387" s="14" t="e">
        <f t="shared" si="43"/>
        <v>#REF!</v>
      </c>
      <c r="M387" s="14"/>
      <c r="N387" s="14" t="e">
        <f t="shared" si="37"/>
        <v>#REF!</v>
      </c>
      <c r="O387" s="14"/>
      <c r="P387" s="14" t="e">
        <f t="shared" si="38"/>
        <v>#REF!</v>
      </c>
      <c r="Q387" s="14">
        <f t="shared" si="39"/>
        <v>0</v>
      </c>
      <c r="R387" s="14">
        <f t="shared" si="40"/>
        <v>0</v>
      </c>
      <c r="S387" s="14">
        <f t="shared" si="41"/>
        <v>0</v>
      </c>
      <c r="T387" s="15" t="e">
        <f t="shared" si="42"/>
        <v>#REF!</v>
      </c>
    </row>
    <row r="388" spans="11:20">
      <c r="K388" s="16"/>
      <c r="L388" s="14" t="e">
        <f t="shared" si="43"/>
        <v>#REF!</v>
      </c>
      <c r="M388" s="14"/>
      <c r="N388" s="14" t="e">
        <f t="shared" si="37"/>
        <v>#REF!</v>
      </c>
      <c r="O388" s="14"/>
      <c r="P388" s="14" t="e">
        <f t="shared" si="38"/>
        <v>#REF!</v>
      </c>
      <c r="Q388" s="14">
        <f t="shared" si="39"/>
        <v>0</v>
      </c>
      <c r="R388" s="14">
        <f t="shared" si="40"/>
        <v>0</v>
      </c>
      <c r="S388" s="14">
        <f t="shared" si="41"/>
        <v>0</v>
      </c>
      <c r="T388" s="15" t="e">
        <f t="shared" si="42"/>
        <v>#REF!</v>
      </c>
    </row>
    <row r="389" spans="11:20">
      <c r="K389" s="16"/>
      <c r="L389" s="14" t="e">
        <f t="shared" si="43"/>
        <v>#REF!</v>
      </c>
      <c r="M389" s="14"/>
      <c r="N389" s="14" t="e">
        <f t="shared" ref="N389:N452" si="44">M389+M389*$U$1</f>
        <v>#REF!</v>
      </c>
      <c r="O389" s="14"/>
      <c r="P389" s="14" t="e">
        <f t="shared" ref="P389:P452" si="45">O389+O389*$U$1</f>
        <v>#REF!</v>
      </c>
      <c r="Q389" s="14">
        <f t="shared" ref="Q389:Q452" si="46">$F389*K389</f>
        <v>0</v>
      </c>
      <c r="R389" s="14">
        <f t="shared" ref="R389:R452" si="47">$F389*M389</f>
        <v>0</v>
      </c>
      <c r="S389" s="14">
        <f t="shared" ref="S389:S452" si="48">$F389*O389</f>
        <v>0</v>
      </c>
      <c r="T389" s="15" t="e">
        <f t="shared" ref="T389:T452" si="49">(Q389+R389+S389)+(Q389+R389+S389)*$U$1</f>
        <v>#REF!</v>
      </c>
    </row>
    <row r="390" spans="11:20">
      <c r="K390" s="16"/>
      <c r="L390" s="14" t="e">
        <f t="shared" si="43"/>
        <v>#REF!</v>
      </c>
      <c r="M390" s="14"/>
      <c r="N390" s="14" t="e">
        <f t="shared" si="44"/>
        <v>#REF!</v>
      </c>
      <c r="O390" s="14"/>
      <c r="P390" s="14" t="e">
        <f t="shared" si="45"/>
        <v>#REF!</v>
      </c>
      <c r="Q390" s="14">
        <f t="shared" si="46"/>
        <v>0</v>
      </c>
      <c r="R390" s="14">
        <f t="shared" si="47"/>
        <v>0</v>
      </c>
      <c r="S390" s="14">
        <f t="shared" si="48"/>
        <v>0</v>
      </c>
      <c r="T390" s="15" t="e">
        <f t="shared" si="49"/>
        <v>#REF!</v>
      </c>
    </row>
    <row r="391" spans="11:20">
      <c r="K391" s="16"/>
      <c r="L391" s="14" t="e">
        <f t="shared" si="43"/>
        <v>#REF!</v>
      </c>
      <c r="M391" s="14"/>
      <c r="N391" s="14" t="e">
        <f t="shared" si="44"/>
        <v>#REF!</v>
      </c>
      <c r="O391" s="14"/>
      <c r="P391" s="14" t="e">
        <f t="shared" si="45"/>
        <v>#REF!</v>
      </c>
      <c r="Q391" s="14">
        <f t="shared" si="46"/>
        <v>0</v>
      </c>
      <c r="R391" s="14">
        <f t="shared" si="47"/>
        <v>0</v>
      </c>
      <c r="S391" s="14">
        <f t="shared" si="48"/>
        <v>0</v>
      </c>
      <c r="T391" s="15" t="e">
        <f t="shared" si="49"/>
        <v>#REF!</v>
      </c>
    </row>
    <row r="392" spans="11:20">
      <c r="K392" s="16"/>
      <c r="L392" s="14" t="e">
        <f t="shared" ref="L392:L455" si="50">K392+K392*$U$1</f>
        <v>#REF!</v>
      </c>
      <c r="M392" s="14"/>
      <c r="N392" s="14" t="e">
        <f t="shared" si="44"/>
        <v>#REF!</v>
      </c>
      <c r="O392" s="14"/>
      <c r="P392" s="14" t="e">
        <f t="shared" si="45"/>
        <v>#REF!</v>
      </c>
      <c r="Q392" s="14">
        <f t="shared" si="46"/>
        <v>0</v>
      </c>
      <c r="R392" s="14">
        <f t="shared" si="47"/>
        <v>0</v>
      </c>
      <c r="S392" s="14">
        <f t="shared" si="48"/>
        <v>0</v>
      </c>
      <c r="T392" s="15" t="e">
        <f t="shared" si="49"/>
        <v>#REF!</v>
      </c>
    </row>
    <row r="393" spans="11:20">
      <c r="K393" s="16"/>
      <c r="L393" s="14" t="e">
        <f t="shared" si="50"/>
        <v>#REF!</v>
      </c>
      <c r="M393" s="14"/>
      <c r="N393" s="14" t="e">
        <f t="shared" si="44"/>
        <v>#REF!</v>
      </c>
      <c r="O393" s="14"/>
      <c r="P393" s="14" t="e">
        <f t="shared" si="45"/>
        <v>#REF!</v>
      </c>
      <c r="Q393" s="14">
        <f t="shared" si="46"/>
        <v>0</v>
      </c>
      <c r="R393" s="14">
        <f t="shared" si="47"/>
        <v>0</v>
      </c>
      <c r="S393" s="14">
        <f t="shared" si="48"/>
        <v>0</v>
      </c>
      <c r="T393" s="15" t="e">
        <f t="shared" si="49"/>
        <v>#REF!</v>
      </c>
    </row>
    <row r="394" spans="11:20">
      <c r="K394" s="16"/>
      <c r="L394" s="14" t="e">
        <f t="shared" si="50"/>
        <v>#REF!</v>
      </c>
      <c r="M394" s="14"/>
      <c r="N394" s="14" t="e">
        <f t="shared" si="44"/>
        <v>#REF!</v>
      </c>
      <c r="O394" s="14"/>
      <c r="P394" s="14" t="e">
        <f t="shared" si="45"/>
        <v>#REF!</v>
      </c>
      <c r="Q394" s="14">
        <f t="shared" si="46"/>
        <v>0</v>
      </c>
      <c r="R394" s="14">
        <f t="shared" si="47"/>
        <v>0</v>
      </c>
      <c r="S394" s="14">
        <f t="shared" si="48"/>
        <v>0</v>
      </c>
      <c r="T394" s="15" t="e">
        <f t="shared" si="49"/>
        <v>#REF!</v>
      </c>
    </row>
    <row r="395" spans="11:20">
      <c r="K395" s="16"/>
      <c r="L395" s="14" t="e">
        <f t="shared" si="50"/>
        <v>#REF!</v>
      </c>
      <c r="M395" s="14"/>
      <c r="N395" s="14" t="e">
        <f t="shared" si="44"/>
        <v>#REF!</v>
      </c>
      <c r="O395" s="14"/>
      <c r="P395" s="14" t="e">
        <f t="shared" si="45"/>
        <v>#REF!</v>
      </c>
      <c r="Q395" s="14">
        <f t="shared" si="46"/>
        <v>0</v>
      </c>
      <c r="R395" s="14">
        <f t="shared" si="47"/>
        <v>0</v>
      </c>
      <c r="S395" s="14">
        <f t="shared" si="48"/>
        <v>0</v>
      </c>
      <c r="T395" s="15" t="e">
        <f t="shared" si="49"/>
        <v>#REF!</v>
      </c>
    </row>
    <row r="396" spans="11:20">
      <c r="K396" s="16"/>
      <c r="L396" s="14" t="e">
        <f t="shared" si="50"/>
        <v>#REF!</v>
      </c>
      <c r="M396" s="14"/>
      <c r="N396" s="14" t="e">
        <f t="shared" si="44"/>
        <v>#REF!</v>
      </c>
      <c r="O396" s="14"/>
      <c r="P396" s="14" t="e">
        <f t="shared" si="45"/>
        <v>#REF!</v>
      </c>
      <c r="Q396" s="14">
        <f t="shared" si="46"/>
        <v>0</v>
      </c>
      <c r="R396" s="14">
        <f t="shared" si="47"/>
        <v>0</v>
      </c>
      <c r="S396" s="14">
        <f t="shared" si="48"/>
        <v>0</v>
      </c>
      <c r="T396" s="15" t="e">
        <f t="shared" si="49"/>
        <v>#REF!</v>
      </c>
    </row>
    <row r="397" spans="11:20">
      <c r="K397" s="16"/>
      <c r="L397" s="14" t="e">
        <f t="shared" si="50"/>
        <v>#REF!</v>
      </c>
      <c r="M397" s="14"/>
      <c r="N397" s="14" t="e">
        <f t="shared" si="44"/>
        <v>#REF!</v>
      </c>
      <c r="O397" s="14"/>
      <c r="P397" s="14" t="e">
        <f t="shared" si="45"/>
        <v>#REF!</v>
      </c>
      <c r="Q397" s="14">
        <f t="shared" si="46"/>
        <v>0</v>
      </c>
      <c r="R397" s="14">
        <f t="shared" si="47"/>
        <v>0</v>
      </c>
      <c r="S397" s="14">
        <f t="shared" si="48"/>
        <v>0</v>
      </c>
      <c r="T397" s="15" t="e">
        <f t="shared" si="49"/>
        <v>#REF!</v>
      </c>
    </row>
    <row r="398" spans="11:20">
      <c r="K398" s="16"/>
      <c r="L398" s="14" t="e">
        <f t="shared" si="50"/>
        <v>#REF!</v>
      </c>
      <c r="M398" s="14"/>
      <c r="N398" s="14" t="e">
        <f t="shared" si="44"/>
        <v>#REF!</v>
      </c>
      <c r="O398" s="14"/>
      <c r="P398" s="14" t="e">
        <f t="shared" si="45"/>
        <v>#REF!</v>
      </c>
      <c r="Q398" s="14">
        <f t="shared" si="46"/>
        <v>0</v>
      </c>
      <c r="R398" s="14">
        <f t="shared" si="47"/>
        <v>0</v>
      </c>
      <c r="S398" s="14">
        <f t="shared" si="48"/>
        <v>0</v>
      </c>
      <c r="T398" s="15" t="e">
        <f t="shared" si="49"/>
        <v>#REF!</v>
      </c>
    </row>
    <row r="399" spans="11:20">
      <c r="K399" s="16"/>
      <c r="L399" s="14" t="e">
        <f t="shared" si="50"/>
        <v>#REF!</v>
      </c>
      <c r="M399" s="14"/>
      <c r="N399" s="14" t="e">
        <f t="shared" si="44"/>
        <v>#REF!</v>
      </c>
      <c r="O399" s="14"/>
      <c r="P399" s="14" t="e">
        <f t="shared" si="45"/>
        <v>#REF!</v>
      </c>
      <c r="Q399" s="14">
        <f t="shared" si="46"/>
        <v>0</v>
      </c>
      <c r="R399" s="14">
        <f t="shared" si="47"/>
        <v>0</v>
      </c>
      <c r="S399" s="14">
        <f t="shared" si="48"/>
        <v>0</v>
      </c>
      <c r="T399" s="15" t="e">
        <f t="shared" si="49"/>
        <v>#REF!</v>
      </c>
    </row>
    <row r="400" spans="11:20">
      <c r="K400" s="16"/>
      <c r="L400" s="14" t="e">
        <f t="shared" si="50"/>
        <v>#REF!</v>
      </c>
      <c r="M400" s="14"/>
      <c r="N400" s="14" t="e">
        <f t="shared" si="44"/>
        <v>#REF!</v>
      </c>
      <c r="O400" s="14"/>
      <c r="P400" s="14" t="e">
        <f t="shared" si="45"/>
        <v>#REF!</v>
      </c>
      <c r="Q400" s="14">
        <f t="shared" si="46"/>
        <v>0</v>
      </c>
      <c r="R400" s="14">
        <f t="shared" si="47"/>
        <v>0</v>
      </c>
      <c r="S400" s="14">
        <f t="shared" si="48"/>
        <v>0</v>
      </c>
      <c r="T400" s="15" t="e">
        <f t="shared" si="49"/>
        <v>#REF!</v>
      </c>
    </row>
    <row r="401" spans="11:20">
      <c r="K401" s="16"/>
      <c r="L401" s="14" t="e">
        <f t="shared" si="50"/>
        <v>#REF!</v>
      </c>
      <c r="M401" s="14"/>
      <c r="N401" s="14" t="e">
        <f t="shared" si="44"/>
        <v>#REF!</v>
      </c>
      <c r="O401" s="14"/>
      <c r="P401" s="14" t="e">
        <f t="shared" si="45"/>
        <v>#REF!</v>
      </c>
      <c r="Q401" s="14">
        <f t="shared" si="46"/>
        <v>0</v>
      </c>
      <c r="R401" s="14">
        <f t="shared" si="47"/>
        <v>0</v>
      </c>
      <c r="S401" s="14">
        <f t="shared" si="48"/>
        <v>0</v>
      </c>
      <c r="T401" s="15" t="e">
        <f t="shared" si="49"/>
        <v>#REF!</v>
      </c>
    </row>
    <row r="402" spans="11:20">
      <c r="K402" s="16"/>
      <c r="L402" s="14" t="e">
        <f t="shared" si="50"/>
        <v>#REF!</v>
      </c>
      <c r="M402" s="14"/>
      <c r="N402" s="14" t="e">
        <f t="shared" si="44"/>
        <v>#REF!</v>
      </c>
      <c r="O402" s="14"/>
      <c r="P402" s="14" t="e">
        <f t="shared" si="45"/>
        <v>#REF!</v>
      </c>
      <c r="Q402" s="14">
        <f t="shared" si="46"/>
        <v>0</v>
      </c>
      <c r="R402" s="14">
        <f t="shared" si="47"/>
        <v>0</v>
      </c>
      <c r="S402" s="14">
        <f t="shared" si="48"/>
        <v>0</v>
      </c>
      <c r="T402" s="15" t="e">
        <f t="shared" si="49"/>
        <v>#REF!</v>
      </c>
    </row>
    <row r="403" spans="11:20">
      <c r="K403" s="16"/>
      <c r="L403" s="14" t="e">
        <f t="shared" si="50"/>
        <v>#REF!</v>
      </c>
      <c r="M403" s="14"/>
      <c r="N403" s="14" t="e">
        <f t="shared" si="44"/>
        <v>#REF!</v>
      </c>
      <c r="O403" s="14"/>
      <c r="P403" s="14" t="e">
        <f t="shared" si="45"/>
        <v>#REF!</v>
      </c>
      <c r="Q403" s="14">
        <f t="shared" si="46"/>
        <v>0</v>
      </c>
      <c r="R403" s="14">
        <f t="shared" si="47"/>
        <v>0</v>
      </c>
      <c r="S403" s="14">
        <f t="shared" si="48"/>
        <v>0</v>
      </c>
      <c r="T403" s="15" t="e">
        <f t="shared" si="49"/>
        <v>#REF!</v>
      </c>
    </row>
    <row r="404" spans="11:20">
      <c r="K404" s="16"/>
      <c r="L404" s="14" t="e">
        <f t="shared" si="50"/>
        <v>#REF!</v>
      </c>
      <c r="M404" s="14"/>
      <c r="N404" s="14" t="e">
        <f t="shared" si="44"/>
        <v>#REF!</v>
      </c>
      <c r="O404" s="14"/>
      <c r="P404" s="14" t="e">
        <f t="shared" si="45"/>
        <v>#REF!</v>
      </c>
      <c r="Q404" s="14">
        <f t="shared" si="46"/>
        <v>0</v>
      </c>
      <c r="R404" s="14">
        <f t="shared" si="47"/>
        <v>0</v>
      </c>
      <c r="S404" s="14">
        <f t="shared" si="48"/>
        <v>0</v>
      </c>
      <c r="T404" s="15" t="e">
        <f t="shared" si="49"/>
        <v>#REF!</v>
      </c>
    </row>
    <row r="405" spans="11:20">
      <c r="K405" s="16"/>
      <c r="L405" s="14" t="e">
        <f t="shared" si="50"/>
        <v>#REF!</v>
      </c>
      <c r="M405" s="14"/>
      <c r="N405" s="14" t="e">
        <f t="shared" si="44"/>
        <v>#REF!</v>
      </c>
      <c r="O405" s="14"/>
      <c r="P405" s="14" t="e">
        <f t="shared" si="45"/>
        <v>#REF!</v>
      </c>
      <c r="Q405" s="14">
        <f t="shared" si="46"/>
        <v>0</v>
      </c>
      <c r="R405" s="14">
        <f t="shared" si="47"/>
        <v>0</v>
      </c>
      <c r="S405" s="14">
        <f t="shared" si="48"/>
        <v>0</v>
      </c>
      <c r="T405" s="15" t="e">
        <f t="shared" si="49"/>
        <v>#REF!</v>
      </c>
    </row>
    <row r="406" spans="11:20">
      <c r="K406" s="16"/>
      <c r="L406" s="14" t="e">
        <f t="shared" si="50"/>
        <v>#REF!</v>
      </c>
      <c r="M406" s="14"/>
      <c r="N406" s="14" t="e">
        <f t="shared" si="44"/>
        <v>#REF!</v>
      </c>
      <c r="O406" s="14"/>
      <c r="P406" s="14" t="e">
        <f t="shared" si="45"/>
        <v>#REF!</v>
      </c>
      <c r="Q406" s="14">
        <f t="shared" si="46"/>
        <v>0</v>
      </c>
      <c r="R406" s="14">
        <f t="shared" si="47"/>
        <v>0</v>
      </c>
      <c r="S406" s="14">
        <f t="shared" si="48"/>
        <v>0</v>
      </c>
      <c r="T406" s="15" t="e">
        <f t="shared" si="49"/>
        <v>#REF!</v>
      </c>
    </row>
    <row r="407" spans="11:20">
      <c r="K407" s="16"/>
      <c r="L407" s="14" t="e">
        <f t="shared" si="50"/>
        <v>#REF!</v>
      </c>
      <c r="M407" s="14"/>
      <c r="N407" s="14" t="e">
        <f t="shared" si="44"/>
        <v>#REF!</v>
      </c>
      <c r="O407" s="14"/>
      <c r="P407" s="14" t="e">
        <f t="shared" si="45"/>
        <v>#REF!</v>
      </c>
      <c r="Q407" s="14">
        <f t="shared" si="46"/>
        <v>0</v>
      </c>
      <c r="R407" s="14">
        <f t="shared" si="47"/>
        <v>0</v>
      </c>
      <c r="S407" s="14">
        <f t="shared" si="48"/>
        <v>0</v>
      </c>
      <c r="T407" s="15" t="e">
        <f t="shared" si="49"/>
        <v>#REF!</v>
      </c>
    </row>
    <row r="408" spans="11:20">
      <c r="K408" s="16"/>
      <c r="L408" s="14" t="e">
        <f t="shared" si="50"/>
        <v>#REF!</v>
      </c>
      <c r="M408" s="14"/>
      <c r="N408" s="14" t="e">
        <f t="shared" si="44"/>
        <v>#REF!</v>
      </c>
      <c r="O408" s="14"/>
      <c r="P408" s="14" t="e">
        <f t="shared" si="45"/>
        <v>#REF!</v>
      </c>
      <c r="Q408" s="14">
        <f t="shared" si="46"/>
        <v>0</v>
      </c>
      <c r="R408" s="14">
        <f t="shared" si="47"/>
        <v>0</v>
      </c>
      <c r="S408" s="14">
        <f t="shared" si="48"/>
        <v>0</v>
      </c>
      <c r="T408" s="15" t="e">
        <f t="shared" si="49"/>
        <v>#REF!</v>
      </c>
    </row>
    <row r="409" spans="11:20">
      <c r="K409" s="16"/>
      <c r="L409" s="14" t="e">
        <f t="shared" si="50"/>
        <v>#REF!</v>
      </c>
      <c r="M409" s="14"/>
      <c r="N409" s="14" t="e">
        <f t="shared" si="44"/>
        <v>#REF!</v>
      </c>
      <c r="O409" s="14"/>
      <c r="P409" s="14" t="e">
        <f t="shared" si="45"/>
        <v>#REF!</v>
      </c>
      <c r="Q409" s="14">
        <f t="shared" si="46"/>
        <v>0</v>
      </c>
      <c r="R409" s="14">
        <f t="shared" si="47"/>
        <v>0</v>
      </c>
      <c r="S409" s="14">
        <f t="shared" si="48"/>
        <v>0</v>
      </c>
      <c r="T409" s="15" t="e">
        <f t="shared" si="49"/>
        <v>#REF!</v>
      </c>
    </row>
    <row r="410" spans="11:20">
      <c r="K410" s="16"/>
      <c r="L410" s="14" t="e">
        <f t="shared" si="50"/>
        <v>#REF!</v>
      </c>
      <c r="M410" s="14"/>
      <c r="N410" s="14" t="e">
        <f t="shared" si="44"/>
        <v>#REF!</v>
      </c>
      <c r="O410" s="14"/>
      <c r="P410" s="14" t="e">
        <f t="shared" si="45"/>
        <v>#REF!</v>
      </c>
      <c r="Q410" s="14">
        <f t="shared" si="46"/>
        <v>0</v>
      </c>
      <c r="R410" s="14">
        <f t="shared" si="47"/>
        <v>0</v>
      </c>
      <c r="S410" s="14">
        <f t="shared" si="48"/>
        <v>0</v>
      </c>
      <c r="T410" s="15" t="e">
        <f t="shared" si="49"/>
        <v>#REF!</v>
      </c>
    </row>
    <row r="411" spans="11:20">
      <c r="K411" s="16"/>
      <c r="L411" s="14" t="e">
        <f t="shared" si="50"/>
        <v>#REF!</v>
      </c>
      <c r="M411" s="14"/>
      <c r="N411" s="14" t="e">
        <f t="shared" si="44"/>
        <v>#REF!</v>
      </c>
      <c r="O411" s="14"/>
      <c r="P411" s="14" t="e">
        <f t="shared" si="45"/>
        <v>#REF!</v>
      </c>
      <c r="Q411" s="14">
        <f t="shared" si="46"/>
        <v>0</v>
      </c>
      <c r="R411" s="14">
        <f t="shared" si="47"/>
        <v>0</v>
      </c>
      <c r="S411" s="14">
        <f t="shared" si="48"/>
        <v>0</v>
      </c>
      <c r="T411" s="15" t="e">
        <f t="shared" si="49"/>
        <v>#REF!</v>
      </c>
    </row>
    <row r="412" spans="11:20">
      <c r="K412" s="16"/>
      <c r="L412" s="14" t="e">
        <f t="shared" si="50"/>
        <v>#REF!</v>
      </c>
      <c r="M412" s="14"/>
      <c r="N412" s="14" t="e">
        <f t="shared" si="44"/>
        <v>#REF!</v>
      </c>
      <c r="O412" s="14"/>
      <c r="P412" s="14" t="e">
        <f t="shared" si="45"/>
        <v>#REF!</v>
      </c>
      <c r="Q412" s="14">
        <f t="shared" si="46"/>
        <v>0</v>
      </c>
      <c r="R412" s="14">
        <f t="shared" si="47"/>
        <v>0</v>
      </c>
      <c r="S412" s="14">
        <f t="shared" si="48"/>
        <v>0</v>
      </c>
      <c r="T412" s="15" t="e">
        <f t="shared" si="49"/>
        <v>#REF!</v>
      </c>
    </row>
    <row r="413" spans="11:20">
      <c r="K413" s="16"/>
      <c r="L413" s="14" t="e">
        <f t="shared" si="50"/>
        <v>#REF!</v>
      </c>
      <c r="M413" s="14"/>
      <c r="N413" s="14" t="e">
        <f t="shared" si="44"/>
        <v>#REF!</v>
      </c>
      <c r="O413" s="14"/>
      <c r="P413" s="14" t="e">
        <f t="shared" si="45"/>
        <v>#REF!</v>
      </c>
      <c r="Q413" s="14">
        <f t="shared" si="46"/>
        <v>0</v>
      </c>
      <c r="R413" s="14">
        <f t="shared" si="47"/>
        <v>0</v>
      </c>
      <c r="S413" s="14">
        <f t="shared" si="48"/>
        <v>0</v>
      </c>
      <c r="T413" s="15" t="e">
        <f t="shared" si="49"/>
        <v>#REF!</v>
      </c>
    </row>
    <row r="414" spans="11:20">
      <c r="K414" s="16"/>
      <c r="L414" s="14" t="e">
        <f t="shared" si="50"/>
        <v>#REF!</v>
      </c>
      <c r="M414" s="14"/>
      <c r="N414" s="14" t="e">
        <f t="shared" si="44"/>
        <v>#REF!</v>
      </c>
      <c r="O414" s="14"/>
      <c r="P414" s="14" t="e">
        <f t="shared" si="45"/>
        <v>#REF!</v>
      </c>
      <c r="Q414" s="14">
        <f t="shared" si="46"/>
        <v>0</v>
      </c>
      <c r="R414" s="14">
        <f t="shared" si="47"/>
        <v>0</v>
      </c>
      <c r="S414" s="14">
        <f t="shared" si="48"/>
        <v>0</v>
      </c>
      <c r="T414" s="15" t="e">
        <f t="shared" si="49"/>
        <v>#REF!</v>
      </c>
    </row>
    <row r="415" spans="11:20">
      <c r="K415" s="16"/>
      <c r="L415" s="14" t="e">
        <f t="shared" si="50"/>
        <v>#REF!</v>
      </c>
      <c r="M415" s="14"/>
      <c r="N415" s="14" t="e">
        <f t="shared" si="44"/>
        <v>#REF!</v>
      </c>
      <c r="O415" s="14"/>
      <c r="P415" s="14" t="e">
        <f t="shared" si="45"/>
        <v>#REF!</v>
      </c>
      <c r="Q415" s="14">
        <f t="shared" si="46"/>
        <v>0</v>
      </c>
      <c r="R415" s="14">
        <f t="shared" si="47"/>
        <v>0</v>
      </c>
      <c r="S415" s="14">
        <f t="shared" si="48"/>
        <v>0</v>
      </c>
      <c r="T415" s="15" t="e">
        <f t="shared" si="49"/>
        <v>#REF!</v>
      </c>
    </row>
    <row r="416" spans="11:20">
      <c r="K416" s="16"/>
      <c r="L416" s="14" t="e">
        <f t="shared" si="50"/>
        <v>#REF!</v>
      </c>
      <c r="M416" s="14"/>
      <c r="N416" s="14" t="e">
        <f t="shared" si="44"/>
        <v>#REF!</v>
      </c>
      <c r="O416" s="14"/>
      <c r="P416" s="14" t="e">
        <f t="shared" si="45"/>
        <v>#REF!</v>
      </c>
      <c r="Q416" s="14">
        <f t="shared" si="46"/>
        <v>0</v>
      </c>
      <c r="R416" s="14">
        <f t="shared" si="47"/>
        <v>0</v>
      </c>
      <c r="S416" s="14">
        <f t="shared" si="48"/>
        <v>0</v>
      </c>
      <c r="T416" s="15" t="e">
        <f t="shared" si="49"/>
        <v>#REF!</v>
      </c>
    </row>
    <row r="417" spans="11:20">
      <c r="K417" s="16"/>
      <c r="L417" s="14" t="e">
        <f t="shared" si="50"/>
        <v>#REF!</v>
      </c>
      <c r="M417" s="14"/>
      <c r="N417" s="14" t="e">
        <f t="shared" si="44"/>
        <v>#REF!</v>
      </c>
      <c r="O417" s="14"/>
      <c r="P417" s="14" t="e">
        <f t="shared" si="45"/>
        <v>#REF!</v>
      </c>
      <c r="Q417" s="14">
        <f t="shared" si="46"/>
        <v>0</v>
      </c>
      <c r="R417" s="14">
        <f t="shared" si="47"/>
        <v>0</v>
      </c>
      <c r="S417" s="14">
        <f t="shared" si="48"/>
        <v>0</v>
      </c>
      <c r="T417" s="15" t="e">
        <f t="shared" si="49"/>
        <v>#REF!</v>
      </c>
    </row>
    <row r="418" spans="11:20">
      <c r="K418" s="16"/>
      <c r="L418" s="14" t="e">
        <f t="shared" si="50"/>
        <v>#REF!</v>
      </c>
      <c r="M418" s="14"/>
      <c r="N418" s="14" t="e">
        <f t="shared" si="44"/>
        <v>#REF!</v>
      </c>
      <c r="O418" s="14"/>
      <c r="P418" s="14" t="e">
        <f t="shared" si="45"/>
        <v>#REF!</v>
      </c>
      <c r="Q418" s="14">
        <f t="shared" si="46"/>
        <v>0</v>
      </c>
      <c r="R418" s="14">
        <f t="shared" si="47"/>
        <v>0</v>
      </c>
      <c r="S418" s="14">
        <f t="shared" si="48"/>
        <v>0</v>
      </c>
      <c r="T418" s="15" t="e">
        <f t="shared" si="49"/>
        <v>#REF!</v>
      </c>
    </row>
    <row r="419" spans="11:20">
      <c r="K419" s="16"/>
      <c r="L419" s="14" t="e">
        <f t="shared" si="50"/>
        <v>#REF!</v>
      </c>
      <c r="M419" s="14"/>
      <c r="N419" s="14" t="e">
        <f t="shared" si="44"/>
        <v>#REF!</v>
      </c>
      <c r="O419" s="14"/>
      <c r="P419" s="14" t="e">
        <f t="shared" si="45"/>
        <v>#REF!</v>
      </c>
      <c r="Q419" s="14">
        <f t="shared" si="46"/>
        <v>0</v>
      </c>
      <c r="R419" s="14">
        <f t="shared" si="47"/>
        <v>0</v>
      </c>
      <c r="S419" s="14">
        <f t="shared" si="48"/>
        <v>0</v>
      </c>
      <c r="T419" s="15" t="e">
        <f t="shared" si="49"/>
        <v>#REF!</v>
      </c>
    </row>
    <row r="420" spans="11:20">
      <c r="K420" s="16"/>
      <c r="L420" s="14" t="e">
        <f t="shared" si="50"/>
        <v>#REF!</v>
      </c>
      <c r="M420" s="14"/>
      <c r="N420" s="14" t="e">
        <f t="shared" si="44"/>
        <v>#REF!</v>
      </c>
      <c r="O420" s="14"/>
      <c r="P420" s="14" t="e">
        <f t="shared" si="45"/>
        <v>#REF!</v>
      </c>
      <c r="Q420" s="14">
        <f t="shared" si="46"/>
        <v>0</v>
      </c>
      <c r="R420" s="14">
        <f t="shared" si="47"/>
        <v>0</v>
      </c>
      <c r="S420" s="14">
        <f t="shared" si="48"/>
        <v>0</v>
      </c>
      <c r="T420" s="15" t="e">
        <f t="shared" si="49"/>
        <v>#REF!</v>
      </c>
    </row>
    <row r="421" spans="11:20">
      <c r="K421" s="16"/>
      <c r="L421" s="14" t="e">
        <f t="shared" si="50"/>
        <v>#REF!</v>
      </c>
      <c r="M421" s="14"/>
      <c r="N421" s="14" t="e">
        <f t="shared" si="44"/>
        <v>#REF!</v>
      </c>
      <c r="O421" s="14"/>
      <c r="P421" s="14" t="e">
        <f t="shared" si="45"/>
        <v>#REF!</v>
      </c>
      <c r="Q421" s="14">
        <f t="shared" si="46"/>
        <v>0</v>
      </c>
      <c r="R421" s="14">
        <f t="shared" si="47"/>
        <v>0</v>
      </c>
      <c r="S421" s="14">
        <f t="shared" si="48"/>
        <v>0</v>
      </c>
      <c r="T421" s="15" t="e">
        <f t="shared" si="49"/>
        <v>#REF!</v>
      </c>
    </row>
    <row r="422" spans="11:20">
      <c r="K422" s="16"/>
      <c r="L422" s="14" t="e">
        <f t="shared" si="50"/>
        <v>#REF!</v>
      </c>
      <c r="M422" s="14"/>
      <c r="N422" s="14" t="e">
        <f t="shared" si="44"/>
        <v>#REF!</v>
      </c>
      <c r="O422" s="14"/>
      <c r="P422" s="14" t="e">
        <f t="shared" si="45"/>
        <v>#REF!</v>
      </c>
      <c r="Q422" s="14">
        <f t="shared" si="46"/>
        <v>0</v>
      </c>
      <c r="R422" s="14">
        <f t="shared" si="47"/>
        <v>0</v>
      </c>
      <c r="S422" s="14">
        <f t="shared" si="48"/>
        <v>0</v>
      </c>
      <c r="T422" s="15" t="e">
        <f t="shared" si="49"/>
        <v>#REF!</v>
      </c>
    </row>
    <row r="423" spans="11:20">
      <c r="K423" s="16"/>
      <c r="L423" s="14" t="e">
        <f t="shared" si="50"/>
        <v>#REF!</v>
      </c>
      <c r="M423" s="14"/>
      <c r="N423" s="14" t="e">
        <f t="shared" si="44"/>
        <v>#REF!</v>
      </c>
      <c r="O423" s="14"/>
      <c r="P423" s="14" t="e">
        <f t="shared" si="45"/>
        <v>#REF!</v>
      </c>
      <c r="Q423" s="14">
        <f t="shared" si="46"/>
        <v>0</v>
      </c>
      <c r="R423" s="14">
        <f t="shared" si="47"/>
        <v>0</v>
      </c>
      <c r="S423" s="14">
        <f t="shared" si="48"/>
        <v>0</v>
      </c>
      <c r="T423" s="15" t="e">
        <f t="shared" si="49"/>
        <v>#REF!</v>
      </c>
    </row>
    <row r="424" spans="11:20">
      <c r="K424" s="16"/>
      <c r="L424" s="14" t="e">
        <f t="shared" si="50"/>
        <v>#REF!</v>
      </c>
      <c r="M424" s="14"/>
      <c r="N424" s="14" t="e">
        <f t="shared" si="44"/>
        <v>#REF!</v>
      </c>
      <c r="O424" s="14"/>
      <c r="P424" s="14" t="e">
        <f t="shared" si="45"/>
        <v>#REF!</v>
      </c>
      <c r="Q424" s="14">
        <f t="shared" si="46"/>
        <v>0</v>
      </c>
      <c r="R424" s="14">
        <f t="shared" si="47"/>
        <v>0</v>
      </c>
      <c r="S424" s="14">
        <f t="shared" si="48"/>
        <v>0</v>
      </c>
      <c r="T424" s="15" t="e">
        <f t="shared" si="49"/>
        <v>#REF!</v>
      </c>
    </row>
    <row r="425" spans="11:20">
      <c r="K425" s="16"/>
      <c r="L425" s="14" t="e">
        <f t="shared" si="50"/>
        <v>#REF!</v>
      </c>
      <c r="M425" s="14"/>
      <c r="N425" s="14" t="e">
        <f t="shared" si="44"/>
        <v>#REF!</v>
      </c>
      <c r="O425" s="14"/>
      <c r="P425" s="14" t="e">
        <f t="shared" si="45"/>
        <v>#REF!</v>
      </c>
      <c r="Q425" s="14">
        <f t="shared" si="46"/>
        <v>0</v>
      </c>
      <c r="R425" s="14">
        <f t="shared" si="47"/>
        <v>0</v>
      </c>
      <c r="S425" s="14">
        <f t="shared" si="48"/>
        <v>0</v>
      </c>
      <c r="T425" s="15" t="e">
        <f t="shared" si="49"/>
        <v>#REF!</v>
      </c>
    </row>
    <row r="426" spans="11:20">
      <c r="K426" s="16"/>
      <c r="L426" s="14" t="e">
        <f t="shared" si="50"/>
        <v>#REF!</v>
      </c>
      <c r="M426" s="14"/>
      <c r="N426" s="14" t="e">
        <f t="shared" si="44"/>
        <v>#REF!</v>
      </c>
      <c r="O426" s="14"/>
      <c r="P426" s="14" t="e">
        <f t="shared" si="45"/>
        <v>#REF!</v>
      </c>
      <c r="Q426" s="14">
        <f t="shared" si="46"/>
        <v>0</v>
      </c>
      <c r="R426" s="14">
        <f t="shared" si="47"/>
        <v>0</v>
      </c>
      <c r="S426" s="14">
        <f t="shared" si="48"/>
        <v>0</v>
      </c>
      <c r="T426" s="15" t="e">
        <f t="shared" si="49"/>
        <v>#REF!</v>
      </c>
    </row>
    <row r="427" spans="11:20">
      <c r="K427" s="16"/>
      <c r="L427" s="14" t="e">
        <f t="shared" si="50"/>
        <v>#REF!</v>
      </c>
      <c r="M427" s="14"/>
      <c r="N427" s="14" t="e">
        <f t="shared" si="44"/>
        <v>#REF!</v>
      </c>
      <c r="O427" s="14"/>
      <c r="P427" s="14" t="e">
        <f t="shared" si="45"/>
        <v>#REF!</v>
      </c>
      <c r="Q427" s="14">
        <f t="shared" si="46"/>
        <v>0</v>
      </c>
      <c r="R427" s="14">
        <f t="shared" si="47"/>
        <v>0</v>
      </c>
      <c r="S427" s="14">
        <f t="shared" si="48"/>
        <v>0</v>
      </c>
      <c r="T427" s="15" t="e">
        <f t="shared" si="49"/>
        <v>#REF!</v>
      </c>
    </row>
    <row r="428" spans="11:20">
      <c r="K428" s="16"/>
      <c r="L428" s="14" t="e">
        <f t="shared" si="50"/>
        <v>#REF!</v>
      </c>
      <c r="M428" s="14"/>
      <c r="N428" s="14" t="e">
        <f t="shared" si="44"/>
        <v>#REF!</v>
      </c>
      <c r="O428" s="14"/>
      <c r="P428" s="14" t="e">
        <f t="shared" si="45"/>
        <v>#REF!</v>
      </c>
      <c r="Q428" s="14">
        <f t="shared" si="46"/>
        <v>0</v>
      </c>
      <c r="R428" s="14">
        <f t="shared" si="47"/>
        <v>0</v>
      </c>
      <c r="S428" s="14">
        <f t="shared" si="48"/>
        <v>0</v>
      </c>
      <c r="T428" s="15" t="e">
        <f t="shared" si="49"/>
        <v>#REF!</v>
      </c>
    </row>
    <row r="429" spans="11:20">
      <c r="K429" s="16"/>
      <c r="L429" s="14" t="e">
        <f t="shared" si="50"/>
        <v>#REF!</v>
      </c>
      <c r="M429" s="14"/>
      <c r="N429" s="14" t="e">
        <f t="shared" si="44"/>
        <v>#REF!</v>
      </c>
      <c r="O429" s="14"/>
      <c r="P429" s="14" t="e">
        <f t="shared" si="45"/>
        <v>#REF!</v>
      </c>
      <c r="Q429" s="14">
        <f t="shared" si="46"/>
        <v>0</v>
      </c>
      <c r="R429" s="14">
        <f t="shared" si="47"/>
        <v>0</v>
      </c>
      <c r="S429" s="14">
        <f t="shared" si="48"/>
        <v>0</v>
      </c>
      <c r="T429" s="15" t="e">
        <f t="shared" si="49"/>
        <v>#REF!</v>
      </c>
    </row>
    <row r="430" spans="11:20">
      <c r="K430" s="16"/>
      <c r="L430" s="14" t="e">
        <f t="shared" si="50"/>
        <v>#REF!</v>
      </c>
      <c r="M430" s="14"/>
      <c r="N430" s="14" t="e">
        <f t="shared" si="44"/>
        <v>#REF!</v>
      </c>
      <c r="O430" s="14"/>
      <c r="P430" s="14" t="e">
        <f t="shared" si="45"/>
        <v>#REF!</v>
      </c>
      <c r="Q430" s="14">
        <f t="shared" si="46"/>
        <v>0</v>
      </c>
      <c r="R430" s="14">
        <f t="shared" si="47"/>
        <v>0</v>
      </c>
      <c r="S430" s="14">
        <f t="shared" si="48"/>
        <v>0</v>
      </c>
      <c r="T430" s="15" t="e">
        <f t="shared" si="49"/>
        <v>#REF!</v>
      </c>
    </row>
    <row r="431" spans="11:20">
      <c r="K431" s="16"/>
      <c r="L431" s="14" t="e">
        <f t="shared" si="50"/>
        <v>#REF!</v>
      </c>
      <c r="M431" s="14"/>
      <c r="N431" s="14" t="e">
        <f t="shared" si="44"/>
        <v>#REF!</v>
      </c>
      <c r="O431" s="14"/>
      <c r="P431" s="14" t="e">
        <f t="shared" si="45"/>
        <v>#REF!</v>
      </c>
      <c r="Q431" s="14">
        <f t="shared" si="46"/>
        <v>0</v>
      </c>
      <c r="R431" s="14">
        <f t="shared" si="47"/>
        <v>0</v>
      </c>
      <c r="S431" s="14">
        <f t="shared" si="48"/>
        <v>0</v>
      </c>
      <c r="T431" s="15" t="e">
        <f t="shared" si="49"/>
        <v>#REF!</v>
      </c>
    </row>
    <row r="432" spans="11:20">
      <c r="K432" s="16"/>
      <c r="L432" s="14" t="e">
        <f t="shared" si="50"/>
        <v>#REF!</v>
      </c>
      <c r="M432" s="14"/>
      <c r="N432" s="14" t="e">
        <f t="shared" si="44"/>
        <v>#REF!</v>
      </c>
      <c r="O432" s="14"/>
      <c r="P432" s="14" t="e">
        <f t="shared" si="45"/>
        <v>#REF!</v>
      </c>
      <c r="Q432" s="14">
        <f t="shared" si="46"/>
        <v>0</v>
      </c>
      <c r="R432" s="14">
        <f t="shared" si="47"/>
        <v>0</v>
      </c>
      <c r="S432" s="14">
        <f t="shared" si="48"/>
        <v>0</v>
      </c>
      <c r="T432" s="15" t="e">
        <f t="shared" si="49"/>
        <v>#REF!</v>
      </c>
    </row>
    <row r="433" spans="11:20">
      <c r="K433" s="16"/>
      <c r="L433" s="14" t="e">
        <f t="shared" si="50"/>
        <v>#REF!</v>
      </c>
      <c r="M433" s="14"/>
      <c r="N433" s="14" t="e">
        <f t="shared" si="44"/>
        <v>#REF!</v>
      </c>
      <c r="O433" s="14"/>
      <c r="P433" s="14" t="e">
        <f t="shared" si="45"/>
        <v>#REF!</v>
      </c>
      <c r="Q433" s="14">
        <f t="shared" si="46"/>
        <v>0</v>
      </c>
      <c r="R433" s="14">
        <f t="shared" si="47"/>
        <v>0</v>
      </c>
      <c r="S433" s="14">
        <f t="shared" si="48"/>
        <v>0</v>
      </c>
      <c r="T433" s="15" t="e">
        <f t="shared" si="49"/>
        <v>#REF!</v>
      </c>
    </row>
    <row r="434" spans="11:20">
      <c r="K434" s="16"/>
      <c r="L434" s="14" t="e">
        <f t="shared" si="50"/>
        <v>#REF!</v>
      </c>
      <c r="M434" s="14"/>
      <c r="N434" s="14" t="e">
        <f t="shared" si="44"/>
        <v>#REF!</v>
      </c>
      <c r="O434" s="14"/>
      <c r="P434" s="14" t="e">
        <f t="shared" si="45"/>
        <v>#REF!</v>
      </c>
      <c r="Q434" s="14">
        <f t="shared" si="46"/>
        <v>0</v>
      </c>
      <c r="R434" s="14">
        <f t="shared" si="47"/>
        <v>0</v>
      </c>
      <c r="S434" s="14">
        <f t="shared" si="48"/>
        <v>0</v>
      </c>
      <c r="T434" s="15" t="e">
        <f t="shared" si="49"/>
        <v>#REF!</v>
      </c>
    </row>
    <row r="435" spans="11:20">
      <c r="K435" s="16"/>
      <c r="L435" s="14" t="e">
        <f t="shared" si="50"/>
        <v>#REF!</v>
      </c>
      <c r="M435" s="14"/>
      <c r="N435" s="14" t="e">
        <f t="shared" si="44"/>
        <v>#REF!</v>
      </c>
      <c r="O435" s="14"/>
      <c r="P435" s="14" t="e">
        <f t="shared" si="45"/>
        <v>#REF!</v>
      </c>
      <c r="Q435" s="14">
        <f t="shared" si="46"/>
        <v>0</v>
      </c>
      <c r="R435" s="14">
        <f t="shared" si="47"/>
        <v>0</v>
      </c>
      <c r="S435" s="14">
        <f t="shared" si="48"/>
        <v>0</v>
      </c>
      <c r="T435" s="15" t="e">
        <f t="shared" si="49"/>
        <v>#REF!</v>
      </c>
    </row>
    <row r="436" spans="11:20">
      <c r="K436" s="16"/>
      <c r="L436" s="14" t="e">
        <f t="shared" si="50"/>
        <v>#REF!</v>
      </c>
      <c r="M436" s="14"/>
      <c r="N436" s="14" t="e">
        <f t="shared" si="44"/>
        <v>#REF!</v>
      </c>
      <c r="O436" s="14"/>
      <c r="P436" s="14" t="e">
        <f t="shared" si="45"/>
        <v>#REF!</v>
      </c>
      <c r="Q436" s="14">
        <f t="shared" si="46"/>
        <v>0</v>
      </c>
      <c r="R436" s="14">
        <f t="shared" si="47"/>
        <v>0</v>
      </c>
      <c r="S436" s="14">
        <f t="shared" si="48"/>
        <v>0</v>
      </c>
      <c r="T436" s="15" t="e">
        <f t="shared" si="49"/>
        <v>#REF!</v>
      </c>
    </row>
    <row r="437" spans="11:20">
      <c r="K437" s="16"/>
      <c r="L437" s="14" t="e">
        <f t="shared" si="50"/>
        <v>#REF!</v>
      </c>
      <c r="M437" s="14"/>
      <c r="N437" s="14" t="e">
        <f t="shared" si="44"/>
        <v>#REF!</v>
      </c>
      <c r="O437" s="14"/>
      <c r="P437" s="14" t="e">
        <f t="shared" si="45"/>
        <v>#REF!</v>
      </c>
      <c r="Q437" s="14">
        <f t="shared" si="46"/>
        <v>0</v>
      </c>
      <c r="R437" s="14">
        <f t="shared" si="47"/>
        <v>0</v>
      </c>
      <c r="S437" s="14">
        <f t="shared" si="48"/>
        <v>0</v>
      </c>
      <c r="T437" s="15" t="e">
        <f t="shared" si="49"/>
        <v>#REF!</v>
      </c>
    </row>
    <row r="438" spans="11:20">
      <c r="K438" s="16"/>
      <c r="L438" s="14" t="e">
        <f t="shared" si="50"/>
        <v>#REF!</v>
      </c>
      <c r="M438" s="14"/>
      <c r="N438" s="14" t="e">
        <f t="shared" si="44"/>
        <v>#REF!</v>
      </c>
      <c r="O438" s="14"/>
      <c r="P438" s="14" t="e">
        <f t="shared" si="45"/>
        <v>#REF!</v>
      </c>
      <c r="Q438" s="14">
        <f t="shared" si="46"/>
        <v>0</v>
      </c>
      <c r="R438" s="14">
        <f t="shared" si="47"/>
        <v>0</v>
      </c>
      <c r="S438" s="14">
        <f t="shared" si="48"/>
        <v>0</v>
      </c>
      <c r="T438" s="15" t="e">
        <f t="shared" si="49"/>
        <v>#REF!</v>
      </c>
    </row>
    <row r="439" spans="11:20">
      <c r="K439" s="16"/>
      <c r="L439" s="14" t="e">
        <f t="shared" si="50"/>
        <v>#REF!</v>
      </c>
      <c r="M439" s="14"/>
      <c r="N439" s="14" t="e">
        <f t="shared" si="44"/>
        <v>#REF!</v>
      </c>
      <c r="O439" s="14"/>
      <c r="P439" s="14" t="e">
        <f t="shared" si="45"/>
        <v>#REF!</v>
      </c>
      <c r="Q439" s="14">
        <f t="shared" si="46"/>
        <v>0</v>
      </c>
      <c r="R439" s="14">
        <f t="shared" si="47"/>
        <v>0</v>
      </c>
      <c r="S439" s="14">
        <f t="shared" si="48"/>
        <v>0</v>
      </c>
      <c r="T439" s="15" t="e">
        <f t="shared" si="49"/>
        <v>#REF!</v>
      </c>
    </row>
    <row r="440" spans="11:20">
      <c r="K440" s="16"/>
      <c r="L440" s="14" t="e">
        <f t="shared" si="50"/>
        <v>#REF!</v>
      </c>
      <c r="M440" s="14"/>
      <c r="N440" s="14" t="e">
        <f t="shared" si="44"/>
        <v>#REF!</v>
      </c>
      <c r="O440" s="14"/>
      <c r="P440" s="14" t="e">
        <f t="shared" si="45"/>
        <v>#REF!</v>
      </c>
      <c r="Q440" s="14">
        <f t="shared" si="46"/>
        <v>0</v>
      </c>
      <c r="R440" s="14">
        <f t="shared" si="47"/>
        <v>0</v>
      </c>
      <c r="S440" s="14">
        <f t="shared" si="48"/>
        <v>0</v>
      </c>
      <c r="T440" s="15" t="e">
        <f t="shared" si="49"/>
        <v>#REF!</v>
      </c>
    </row>
    <row r="441" spans="11:20">
      <c r="K441" s="16"/>
      <c r="L441" s="14" t="e">
        <f t="shared" si="50"/>
        <v>#REF!</v>
      </c>
      <c r="M441" s="14"/>
      <c r="N441" s="14" t="e">
        <f t="shared" si="44"/>
        <v>#REF!</v>
      </c>
      <c r="O441" s="14"/>
      <c r="P441" s="14" t="e">
        <f t="shared" si="45"/>
        <v>#REF!</v>
      </c>
      <c r="Q441" s="14">
        <f t="shared" si="46"/>
        <v>0</v>
      </c>
      <c r="R441" s="14">
        <f t="shared" si="47"/>
        <v>0</v>
      </c>
      <c r="S441" s="14">
        <f t="shared" si="48"/>
        <v>0</v>
      </c>
      <c r="T441" s="15" t="e">
        <f t="shared" si="49"/>
        <v>#REF!</v>
      </c>
    </row>
    <row r="442" spans="11:20">
      <c r="K442" s="16"/>
      <c r="L442" s="14" t="e">
        <f t="shared" si="50"/>
        <v>#REF!</v>
      </c>
      <c r="M442" s="14"/>
      <c r="N442" s="14" t="e">
        <f t="shared" si="44"/>
        <v>#REF!</v>
      </c>
      <c r="O442" s="14"/>
      <c r="P442" s="14" t="e">
        <f t="shared" si="45"/>
        <v>#REF!</v>
      </c>
      <c r="Q442" s="14">
        <f t="shared" si="46"/>
        <v>0</v>
      </c>
      <c r="R442" s="14">
        <f t="shared" si="47"/>
        <v>0</v>
      </c>
      <c r="S442" s="14">
        <f t="shared" si="48"/>
        <v>0</v>
      </c>
      <c r="T442" s="15" t="e">
        <f t="shared" si="49"/>
        <v>#REF!</v>
      </c>
    </row>
    <row r="443" spans="11:20">
      <c r="K443" s="16"/>
      <c r="L443" s="14" t="e">
        <f t="shared" si="50"/>
        <v>#REF!</v>
      </c>
      <c r="M443" s="14"/>
      <c r="N443" s="14" t="e">
        <f t="shared" si="44"/>
        <v>#REF!</v>
      </c>
      <c r="O443" s="14"/>
      <c r="P443" s="14" t="e">
        <f t="shared" si="45"/>
        <v>#REF!</v>
      </c>
      <c r="Q443" s="14">
        <f t="shared" si="46"/>
        <v>0</v>
      </c>
      <c r="R443" s="14">
        <f t="shared" si="47"/>
        <v>0</v>
      </c>
      <c r="S443" s="14">
        <f t="shared" si="48"/>
        <v>0</v>
      </c>
      <c r="T443" s="15" t="e">
        <f t="shared" si="49"/>
        <v>#REF!</v>
      </c>
    </row>
    <row r="444" spans="11:20">
      <c r="K444" s="16"/>
      <c r="L444" s="14" t="e">
        <f t="shared" si="50"/>
        <v>#REF!</v>
      </c>
      <c r="M444" s="14"/>
      <c r="N444" s="14" t="e">
        <f t="shared" si="44"/>
        <v>#REF!</v>
      </c>
      <c r="O444" s="14"/>
      <c r="P444" s="14" t="e">
        <f t="shared" si="45"/>
        <v>#REF!</v>
      </c>
      <c r="Q444" s="14">
        <f t="shared" si="46"/>
        <v>0</v>
      </c>
      <c r="R444" s="14">
        <f t="shared" si="47"/>
        <v>0</v>
      </c>
      <c r="S444" s="14">
        <f t="shared" si="48"/>
        <v>0</v>
      </c>
      <c r="T444" s="15" t="e">
        <f t="shared" si="49"/>
        <v>#REF!</v>
      </c>
    </row>
    <row r="445" spans="11:20">
      <c r="K445" s="16"/>
      <c r="L445" s="14" t="e">
        <f t="shared" si="50"/>
        <v>#REF!</v>
      </c>
      <c r="M445" s="14"/>
      <c r="N445" s="14" t="e">
        <f t="shared" si="44"/>
        <v>#REF!</v>
      </c>
      <c r="O445" s="14"/>
      <c r="P445" s="14" t="e">
        <f t="shared" si="45"/>
        <v>#REF!</v>
      </c>
      <c r="Q445" s="14">
        <f t="shared" si="46"/>
        <v>0</v>
      </c>
      <c r="R445" s="14">
        <f t="shared" si="47"/>
        <v>0</v>
      </c>
      <c r="S445" s="14">
        <f t="shared" si="48"/>
        <v>0</v>
      </c>
      <c r="T445" s="15" t="e">
        <f t="shared" si="49"/>
        <v>#REF!</v>
      </c>
    </row>
    <row r="446" spans="11:20">
      <c r="K446" s="16"/>
      <c r="L446" s="14" t="e">
        <f t="shared" si="50"/>
        <v>#REF!</v>
      </c>
      <c r="M446" s="14"/>
      <c r="N446" s="14" t="e">
        <f t="shared" si="44"/>
        <v>#REF!</v>
      </c>
      <c r="O446" s="14"/>
      <c r="P446" s="14" t="e">
        <f t="shared" si="45"/>
        <v>#REF!</v>
      </c>
      <c r="Q446" s="14">
        <f t="shared" si="46"/>
        <v>0</v>
      </c>
      <c r="R446" s="14">
        <f t="shared" si="47"/>
        <v>0</v>
      </c>
      <c r="S446" s="14">
        <f t="shared" si="48"/>
        <v>0</v>
      </c>
      <c r="T446" s="15" t="e">
        <f t="shared" si="49"/>
        <v>#REF!</v>
      </c>
    </row>
    <row r="447" spans="11:20">
      <c r="K447" s="16"/>
      <c r="L447" s="14" t="e">
        <f t="shared" si="50"/>
        <v>#REF!</v>
      </c>
      <c r="M447" s="14"/>
      <c r="N447" s="14" t="e">
        <f t="shared" si="44"/>
        <v>#REF!</v>
      </c>
      <c r="O447" s="14"/>
      <c r="P447" s="14" t="e">
        <f t="shared" si="45"/>
        <v>#REF!</v>
      </c>
      <c r="Q447" s="14">
        <f t="shared" si="46"/>
        <v>0</v>
      </c>
      <c r="R447" s="14">
        <f t="shared" si="47"/>
        <v>0</v>
      </c>
      <c r="S447" s="14">
        <f t="shared" si="48"/>
        <v>0</v>
      </c>
      <c r="T447" s="15" t="e">
        <f t="shared" si="49"/>
        <v>#REF!</v>
      </c>
    </row>
    <row r="448" spans="11:20">
      <c r="K448" s="16"/>
      <c r="L448" s="14" t="e">
        <f t="shared" si="50"/>
        <v>#REF!</v>
      </c>
      <c r="M448" s="14"/>
      <c r="N448" s="14" t="e">
        <f t="shared" si="44"/>
        <v>#REF!</v>
      </c>
      <c r="O448" s="14"/>
      <c r="P448" s="14" t="e">
        <f t="shared" si="45"/>
        <v>#REF!</v>
      </c>
      <c r="Q448" s="14">
        <f t="shared" si="46"/>
        <v>0</v>
      </c>
      <c r="R448" s="14">
        <f t="shared" si="47"/>
        <v>0</v>
      </c>
      <c r="S448" s="14">
        <f t="shared" si="48"/>
        <v>0</v>
      </c>
      <c r="T448" s="15" t="e">
        <f t="shared" si="49"/>
        <v>#REF!</v>
      </c>
    </row>
    <row r="449" spans="11:20">
      <c r="K449" s="16"/>
      <c r="L449" s="14" t="e">
        <f t="shared" si="50"/>
        <v>#REF!</v>
      </c>
      <c r="M449" s="14"/>
      <c r="N449" s="14" t="e">
        <f t="shared" si="44"/>
        <v>#REF!</v>
      </c>
      <c r="O449" s="14"/>
      <c r="P449" s="14" t="e">
        <f t="shared" si="45"/>
        <v>#REF!</v>
      </c>
      <c r="Q449" s="14">
        <f t="shared" si="46"/>
        <v>0</v>
      </c>
      <c r="R449" s="14">
        <f t="shared" si="47"/>
        <v>0</v>
      </c>
      <c r="S449" s="14">
        <f t="shared" si="48"/>
        <v>0</v>
      </c>
      <c r="T449" s="15" t="e">
        <f t="shared" si="49"/>
        <v>#REF!</v>
      </c>
    </row>
    <row r="450" spans="11:20">
      <c r="K450" s="16"/>
      <c r="L450" s="14" t="e">
        <f t="shared" si="50"/>
        <v>#REF!</v>
      </c>
      <c r="M450" s="14"/>
      <c r="N450" s="14" t="e">
        <f t="shared" si="44"/>
        <v>#REF!</v>
      </c>
      <c r="O450" s="14"/>
      <c r="P450" s="14" t="e">
        <f t="shared" si="45"/>
        <v>#REF!</v>
      </c>
      <c r="Q450" s="14">
        <f t="shared" si="46"/>
        <v>0</v>
      </c>
      <c r="R450" s="14">
        <f t="shared" si="47"/>
        <v>0</v>
      </c>
      <c r="S450" s="14">
        <f t="shared" si="48"/>
        <v>0</v>
      </c>
      <c r="T450" s="15" t="e">
        <f t="shared" si="49"/>
        <v>#REF!</v>
      </c>
    </row>
    <row r="451" spans="11:20">
      <c r="K451" s="16"/>
      <c r="L451" s="14" t="e">
        <f t="shared" si="50"/>
        <v>#REF!</v>
      </c>
      <c r="M451" s="14"/>
      <c r="N451" s="14" t="e">
        <f t="shared" si="44"/>
        <v>#REF!</v>
      </c>
      <c r="O451" s="14"/>
      <c r="P451" s="14" t="e">
        <f t="shared" si="45"/>
        <v>#REF!</v>
      </c>
      <c r="Q451" s="14">
        <f t="shared" si="46"/>
        <v>0</v>
      </c>
      <c r="R451" s="14">
        <f t="shared" si="47"/>
        <v>0</v>
      </c>
      <c r="S451" s="14">
        <f t="shared" si="48"/>
        <v>0</v>
      </c>
      <c r="T451" s="15" t="e">
        <f t="shared" si="49"/>
        <v>#REF!</v>
      </c>
    </row>
    <row r="452" spans="11:20">
      <c r="K452" s="16"/>
      <c r="L452" s="14" t="e">
        <f t="shared" si="50"/>
        <v>#REF!</v>
      </c>
      <c r="M452" s="14"/>
      <c r="N452" s="14" t="e">
        <f t="shared" si="44"/>
        <v>#REF!</v>
      </c>
      <c r="O452" s="14"/>
      <c r="P452" s="14" t="e">
        <f t="shared" si="45"/>
        <v>#REF!</v>
      </c>
      <c r="Q452" s="14">
        <f t="shared" si="46"/>
        <v>0</v>
      </c>
      <c r="R452" s="14">
        <f t="shared" si="47"/>
        <v>0</v>
      </c>
      <c r="S452" s="14">
        <f t="shared" si="48"/>
        <v>0</v>
      </c>
      <c r="T452" s="15" t="e">
        <f t="shared" si="49"/>
        <v>#REF!</v>
      </c>
    </row>
    <row r="453" spans="11:20">
      <c r="K453" s="16"/>
      <c r="L453" s="14" t="e">
        <f t="shared" si="50"/>
        <v>#REF!</v>
      </c>
      <c r="M453" s="14"/>
      <c r="N453" s="14" t="e">
        <f t="shared" ref="N453:N516" si="51">M453+M453*$U$1</f>
        <v>#REF!</v>
      </c>
      <c r="O453" s="14"/>
      <c r="P453" s="14" t="e">
        <f t="shared" ref="P453:P516" si="52">O453+O453*$U$1</f>
        <v>#REF!</v>
      </c>
      <c r="Q453" s="14">
        <f t="shared" ref="Q453:Q516" si="53">$F453*K453</f>
        <v>0</v>
      </c>
      <c r="R453" s="14">
        <f t="shared" ref="R453:R516" si="54">$F453*M453</f>
        <v>0</v>
      </c>
      <c r="S453" s="14">
        <f t="shared" ref="S453:S516" si="55">$F453*O453</f>
        <v>0</v>
      </c>
      <c r="T453" s="15" t="e">
        <f t="shared" ref="T453:T516" si="56">(Q453+R453+S453)+(Q453+R453+S453)*$U$1</f>
        <v>#REF!</v>
      </c>
    </row>
    <row r="454" spans="11:20">
      <c r="K454" s="16"/>
      <c r="L454" s="14" t="e">
        <f t="shared" si="50"/>
        <v>#REF!</v>
      </c>
      <c r="M454" s="14"/>
      <c r="N454" s="14" t="e">
        <f t="shared" si="51"/>
        <v>#REF!</v>
      </c>
      <c r="O454" s="14"/>
      <c r="P454" s="14" t="e">
        <f t="shared" si="52"/>
        <v>#REF!</v>
      </c>
      <c r="Q454" s="14">
        <f t="shared" si="53"/>
        <v>0</v>
      </c>
      <c r="R454" s="14">
        <f t="shared" si="54"/>
        <v>0</v>
      </c>
      <c r="S454" s="14">
        <f t="shared" si="55"/>
        <v>0</v>
      </c>
      <c r="T454" s="15" t="e">
        <f t="shared" si="56"/>
        <v>#REF!</v>
      </c>
    </row>
    <row r="455" spans="11:20">
      <c r="K455" s="16"/>
      <c r="L455" s="14" t="e">
        <f t="shared" si="50"/>
        <v>#REF!</v>
      </c>
      <c r="M455" s="14"/>
      <c r="N455" s="14" t="e">
        <f t="shared" si="51"/>
        <v>#REF!</v>
      </c>
      <c r="O455" s="14"/>
      <c r="P455" s="14" t="e">
        <f t="shared" si="52"/>
        <v>#REF!</v>
      </c>
      <c r="Q455" s="14">
        <f t="shared" si="53"/>
        <v>0</v>
      </c>
      <c r="R455" s="14">
        <f t="shared" si="54"/>
        <v>0</v>
      </c>
      <c r="S455" s="14">
        <f t="shared" si="55"/>
        <v>0</v>
      </c>
      <c r="T455" s="15" t="e">
        <f t="shared" si="56"/>
        <v>#REF!</v>
      </c>
    </row>
    <row r="456" spans="11:20">
      <c r="K456" s="16"/>
      <c r="L456" s="14" t="e">
        <f t="shared" ref="L456:L519" si="57">K456+K456*$U$1</f>
        <v>#REF!</v>
      </c>
      <c r="M456" s="14"/>
      <c r="N456" s="14" t="e">
        <f t="shared" si="51"/>
        <v>#REF!</v>
      </c>
      <c r="O456" s="14"/>
      <c r="P456" s="14" t="e">
        <f t="shared" si="52"/>
        <v>#REF!</v>
      </c>
      <c r="Q456" s="14">
        <f t="shared" si="53"/>
        <v>0</v>
      </c>
      <c r="R456" s="14">
        <f t="shared" si="54"/>
        <v>0</v>
      </c>
      <c r="S456" s="14">
        <f t="shared" si="55"/>
        <v>0</v>
      </c>
      <c r="T456" s="15" t="e">
        <f t="shared" si="56"/>
        <v>#REF!</v>
      </c>
    </row>
    <row r="457" spans="11:20">
      <c r="K457" s="16"/>
      <c r="L457" s="14" t="e">
        <f t="shared" si="57"/>
        <v>#REF!</v>
      </c>
      <c r="M457" s="14"/>
      <c r="N457" s="14" t="e">
        <f t="shared" si="51"/>
        <v>#REF!</v>
      </c>
      <c r="O457" s="14"/>
      <c r="P457" s="14" t="e">
        <f t="shared" si="52"/>
        <v>#REF!</v>
      </c>
      <c r="Q457" s="14">
        <f t="shared" si="53"/>
        <v>0</v>
      </c>
      <c r="R457" s="14">
        <f t="shared" si="54"/>
        <v>0</v>
      </c>
      <c r="S457" s="14">
        <f t="shared" si="55"/>
        <v>0</v>
      </c>
      <c r="T457" s="15" t="e">
        <f t="shared" si="56"/>
        <v>#REF!</v>
      </c>
    </row>
    <row r="458" spans="11:20">
      <c r="K458" s="16"/>
      <c r="L458" s="14" t="e">
        <f t="shared" si="57"/>
        <v>#REF!</v>
      </c>
      <c r="M458" s="14"/>
      <c r="N458" s="14" t="e">
        <f t="shared" si="51"/>
        <v>#REF!</v>
      </c>
      <c r="O458" s="14"/>
      <c r="P458" s="14" t="e">
        <f t="shared" si="52"/>
        <v>#REF!</v>
      </c>
      <c r="Q458" s="14">
        <f t="shared" si="53"/>
        <v>0</v>
      </c>
      <c r="R458" s="14">
        <f t="shared" si="54"/>
        <v>0</v>
      </c>
      <c r="S458" s="14">
        <f t="shared" si="55"/>
        <v>0</v>
      </c>
      <c r="T458" s="15" t="e">
        <f t="shared" si="56"/>
        <v>#REF!</v>
      </c>
    </row>
    <row r="459" spans="11:20">
      <c r="K459" s="16"/>
      <c r="L459" s="14" t="e">
        <f t="shared" si="57"/>
        <v>#REF!</v>
      </c>
      <c r="M459" s="14"/>
      <c r="N459" s="14" t="e">
        <f t="shared" si="51"/>
        <v>#REF!</v>
      </c>
      <c r="O459" s="14"/>
      <c r="P459" s="14" t="e">
        <f t="shared" si="52"/>
        <v>#REF!</v>
      </c>
      <c r="Q459" s="14">
        <f t="shared" si="53"/>
        <v>0</v>
      </c>
      <c r="R459" s="14">
        <f t="shared" si="54"/>
        <v>0</v>
      </c>
      <c r="S459" s="14">
        <f t="shared" si="55"/>
        <v>0</v>
      </c>
      <c r="T459" s="15" t="e">
        <f t="shared" si="56"/>
        <v>#REF!</v>
      </c>
    </row>
    <row r="460" spans="11:20">
      <c r="K460" s="16"/>
      <c r="L460" s="14" t="e">
        <f t="shared" si="57"/>
        <v>#REF!</v>
      </c>
      <c r="M460" s="14"/>
      <c r="N460" s="14" t="e">
        <f t="shared" si="51"/>
        <v>#REF!</v>
      </c>
      <c r="O460" s="14"/>
      <c r="P460" s="14" t="e">
        <f t="shared" si="52"/>
        <v>#REF!</v>
      </c>
      <c r="Q460" s="14">
        <f t="shared" si="53"/>
        <v>0</v>
      </c>
      <c r="R460" s="14">
        <f t="shared" si="54"/>
        <v>0</v>
      </c>
      <c r="S460" s="14">
        <f t="shared" si="55"/>
        <v>0</v>
      </c>
      <c r="T460" s="15" t="e">
        <f t="shared" si="56"/>
        <v>#REF!</v>
      </c>
    </row>
    <row r="461" spans="11:20">
      <c r="K461" s="16"/>
      <c r="L461" s="14" t="e">
        <f t="shared" si="57"/>
        <v>#REF!</v>
      </c>
      <c r="M461" s="14"/>
      <c r="N461" s="14" t="e">
        <f t="shared" si="51"/>
        <v>#REF!</v>
      </c>
      <c r="O461" s="14"/>
      <c r="P461" s="14" t="e">
        <f t="shared" si="52"/>
        <v>#REF!</v>
      </c>
      <c r="Q461" s="14">
        <f t="shared" si="53"/>
        <v>0</v>
      </c>
      <c r="R461" s="14">
        <f t="shared" si="54"/>
        <v>0</v>
      </c>
      <c r="S461" s="14">
        <f t="shared" si="55"/>
        <v>0</v>
      </c>
      <c r="T461" s="15" t="e">
        <f t="shared" si="56"/>
        <v>#REF!</v>
      </c>
    </row>
    <row r="462" spans="11:20">
      <c r="K462" s="16"/>
      <c r="L462" s="14" t="e">
        <f t="shared" si="57"/>
        <v>#REF!</v>
      </c>
      <c r="M462" s="14"/>
      <c r="N462" s="14" t="e">
        <f t="shared" si="51"/>
        <v>#REF!</v>
      </c>
      <c r="O462" s="14"/>
      <c r="P462" s="14" t="e">
        <f t="shared" si="52"/>
        <v>#REF!</v>
      </c>
      <c r="Q462" s="14">
        <f t="shared" si="53"/>
        <v>0</v>
      </c>
      <c r="R462" s="14">
        <f t="shared" si="54"/>
        <v>0</v>
      </c>
      <c r="S462" s="14">
        <f t="shared" si="55"/>
        <v>0</v>
      </c>
      <c r="T462" s="15" t="e">
        <f t="shared" si="56"/>
        <v>#REF!</v>
      </c>
    </row>
    <row r="463" spans="11:20">
      <c r="K463" s="16"/>
      <c r="L463" s="14" t="e">
        <f t="shared" si="57"/>
        <v>#REF!</v>
      </c>
      <c r="M463" s="14"/>
      <c r="N463" s="14" t="e">
        <f t="shared" si="51"/>
        <v>#REF!</v>
      </c>
      <c r="O463" s="14"/>
      <c r="P463" s="14" t="e">
        <f t="shared" si="52"/>
        <v>#REF!</v>
      </c>
      <c r="Q463" s="14">
        <f t="shared" si="53"/>
        <v>0</v>
      </c>
      <c r="R463" s="14">
        <f t="shared" si="54"/>
        <v>0</v>
      </c>
      <c r="S463" s="14">
        <f t="shared" si="55"/>
        <v>0</v>
      </c>
      <c r="T463" s="15" t="e">
        <f t="shared" si="56"/>
        <v>#REF!</v>
      </c>
    </row>
    <row r="464" spans="11:20">
      <c r="K464" s="16"/>
      <c r="L464" s="14" t="e">
        <f t="shared" si="57"/>
        <v>#REF!</v>
      </c>
      <c r="M464" s="14"/>
      <c r="N464" s="14" t="e">
        <f t="shared" si="51"/>
        <v>#REF!</v>
      </c>
      <c r="O464" s="14"/>
      <c r="P464" s="14" t="e">
        <f t="shared" si="52"/>
        <v>#REF!</v>
      </c>
      <c r="Q464" s="14">
        <f t="shared" si="53"/>
        <v>0</v>
      </c>
      <c r="R464" s="14">
        <f t="shared" si="54"/>
        <v>0</v>
      </c>
      <c r="S464" s="14">
        <f t="shared" si="55"/>
        <v>0</v>
      </c>
      <c r="T464" s="15" t="e">
        <f t="shared" si="56"/>
        <v>#REF!</v>
      </c>
    </row>
    <row r="465" spans="11:20">
      <c r="K465" s="16"/>
      <c r="L465" s="14" t="e">
        <f t="shared" si="57"/>
        <v>#REF!</v>
      </c>
      <c r="M465" s="14"/>
      <c r="N465" s="14" t="e">
        <f t="shared" si="51"/>
        <v>#REF!</v>
      </c>
      <c r="O465" s="14"/>
      <c r="P465" s="14" t="e">
        <f t="shared" si="52"/>
        <v>#REF!</v>
      </c>
      <c r="Q465" s="14">
        <f t="shared" si="53"/>
        <v>0</v>
      </c>
      <c r="R465" s="14">
        <f t="shared" si="54"/>
        <v>0</v>
      </c>
      <c r="S465" s="14">
        <f t="shared" si="55"/>
        <v>0</v>
      </c>
      <c r="T465" s="15" t="e">
        <f t="shared" si="56"/>
        <v>#REF!</v>
      </c>
    </row>
    <row r="466" spans="11:20">
      <c r="K466" s="16"/>
      <c r="L466" s="14" t="e">
        <f t="shared" si="57"/>
        <v>#REF!</v>
      </c>
      <c r="M466" s="14"/>
      <c r="N466" s="14" t="e">
        <f t="shared" si="51"/>
        <v>#REF!</v>
      </c>
      <c r="O466" s="14"/>
      <c r="P466" s="14" t="e">
        <f t="shared" si="52"/>
        <v>#REF!</v>
      </c>
      <c r="Q466" s="14">
        <f t="shared" si="53"/>
        <v>0</v>
      </c>
      <c r="R466" s="14">
        <f t="shared" si="54"/>
        <v>0</v>
      </c>
      <c r="S466" s="14">
        <f t="shared" si="55"/>
        <v>0</v>
      </c>
      <c r="T466" s="15" t="e">
        <f t="shared" si="56"/>
        <v>#REF!</v>
      </c>
    </row>
    <row r="467" spans="11:20">
      <c r="K467" s="16"/>
      <c r="L467" s="14" t="e">
        <f t="shared" si="57"/>
        <v>#REF!</v>
      </c>
      <c r="M467" s="14"/>
      <c r="N467" s="14" t="e">
        <f t="shared" si="51"/>
        <v>#REF!</v>
      </c>
      <c r="O467" s="14"/>
      <c r="P467" s="14" t="e">
        <f t="shared" si="52"/>
        <v>#REF!</v>
      </c>
      <c r="Q467" s="14">
        <f t="shared" si="53"/>
        <v>0</v>
      </c>
      <c r="R467" s="14">
        <f t="shared" si="54"/>
        <v>0</v>
      </c>
      <c r="S467" s="14">
        <f t="shared" si="55"/>
        <v>0</v>
      </c>
      <c r="T467" s="15" t="e">
        <f t="shared" si="56"/>
        <v>#REF!</v>
      </c>
    </row>
    <row r="468" spans="11:20">
      <c r="K468" s="16"/>
      <c r="L468" s="14" t="e">
        <f t="shared" si="57"/>
        <v>#REF!</v>
      </c>
      <c r="M468" s="14"/>
      <c r="N468" s="14" t="e">
        <f t="shared" si="51"/>
        <v>#REF!</v>
      </c>
      <c r="O468" s="14"/>
      <c r="P468" s="14" t="e">
        <f t="shared" si="52"/>
        <v>#REF!</v>
      </c>
      <c r="Q468" s="14">
        <f t="shared" si="53"/>
        <v>0</v>
      </c>
      <c r="R468" s="14">
        <f t="shared" si="54"/>
        <v>0</v>
      </c>
      <c r="S468" s="14">
        <f t="shared" si="55"/>
        <v>0</v>
      </c>
      <c r="T468" s="15" t="e">
        <f t="shared" si="56"/>
        <v>#REF!</v>
      </c>
    </row>
    <row r="469" spans="11:20">
      <c r="K469" s="16"/>
      <c r="L469" s="14" t="e">
        <f t="shared" si="57"/>
        <v>#REF!</v>
      </c>
      <c r="M469" s="14"/>
      <c r="N469" s="14" t="e">
        <f t="shared" si="51"/>
        <v>#REF!</v>
      </c>
      <c r="O469" s="14"/>
      <c r="P469" s="14" t="e">
        <f t="shared" si="52"/>
        <v>#REF!</v>
      </c>
      <c r="Q469" s="14">
        <f t="shared" si="53"/>
        <v>0</v>
      </c>
      <c r="R469" s="14">
        <f t="shared" si="54"/>
        <v>0</v>
      </c>
      <c r="S469" s="14">
        <f t="shared" si="55"/>
        <v>0</v>
      </c>
      <c r="T469" s="15" t="e">
        <f t="shared" si="56"/>
        <v>#REF!</v>
      </c>
    </row>
    <row r="470" spans="11:20">
      <c r="K470" s="16"/>
      <c r="L470" s="14" t="e">
        <f t="shared" si="57"/>
        <v>#REF!</v>
      </c>
      <c r="M470" s="14"/>
      <c r="N470" s="14" t="e">
        <f t="shared" si="51"/>
        <v>#REF!</v>
      </c>
      <c r="O470" s="14"/>
      <c r="P470" s="14" t="e">
        <f t="shared" si="52"/>
        <v>#REF!</v>
      </c>
      <c r="Q470" s="14">
        <f t="shared" si="53"/>
        <v>0</v>
      </c>
      <c r="R470" s="14">
        <f t="shared" si="54"/>
        <v>0</v>
      </c>
      <c r="S470" s="14">
        <f t="shared" si="55"/>
        <v>0</v>
      </c>
      <c r="T470" s="15" t="e">
        <f t="shared" si="56"/>
        <v>#REF!</v>
      </c>
    </row>
    <row r="471" spans="11:20">
      <c r="K471" s="16"/>
      <c r="L471" s="14" t="e">
        <f t="shared" si="57"/>
        <v>#REF!</v>
      </c>
      <c r="M471" s="14"/>
      <c r="N471" s="14" t="e">
        <f t="shared" si="51"/>
        <v>#REF!</v>
      </c>
      <c r="O471" s="14"/>
      <c r="P471" s="14" t="e">
        <f t="shared" si="52"/>
        <v>#REF!</v>
      </c>
      <c r="Q471" s="14">
        <f t="shared" si="53"/>
        <v>0</v>
      </c>
      <c r="R471" s="14">
        <f t="shared" si="54"/>
        <v>0</v>
      </c>
      <c r="S471" s="14">
        <f t="shared" si="55"/>
        <v>0</v>
      </c>
      <c r="T471" s="15" t="e">
        <f t="shared" si="56"/>
        <v>#REF!</v>
      </c>
    </row>
    <row r="472" spans="11:20">
      <c r="K472" s="16"/>
      <c r="L472" s="14" t="e">
        <f t="shared" si="57"/>
        <v>#REF!</v>
      </c>
      <c r="M472" s="14"/>
      <c r="N472" s="14" t="e">
        <f t="shared" si="51"/>
        <v>#REF!</v>
      </c>
      <c r="O472" s="14"/>
      <c r="P472" s="14" t="e">
        <f t="shared" si="52"/>
        <v>#REF!</v>
      </c>
      <c r="Q472" s="14">
        <f t="shared" si="53"/>
        <v>0</v>
      </c>
      <c r="R472" s="14">
        <f t="shared" si="54"/>
        <v>0</v>
      </c>
      <c r="S472" s="14">
        <f t="shared" si="55"/>
        <v>0</v>
      </c>
      <c r="T472" s="15" t="e">
        <f t="shared" si="56"/>
        <v>#REF!</v>
      </c>
    </row>
    <row r="473" spans="11:20">
      <c r="K473" s="16"/>
      <c r="L473" s="14" t="e">
        <f t="shared" si="57"/>
        <v>#REF!</v>
      </c>
      <c r="M473" s="14"/>
      <c r="N473" s="14" t="e">
        <f t="shared" si="51"/>
        <v>#REF!</v>
      </c>
      <c r="O473" s="14"/>
      <c r="P473" s="14" t="e">
        <f t="shared" si="52"/>
        <v>#REF!</v>
      </c>
      <c r="Q473" s="14">
        <f t="shared" si="53"/>
        <v>0</v>
      </c>
      <c r="R473" s="14">
        <f t="shared" si="54"/>
        <v>0</v>
      </c>
      <c r="S473" s="14">
        <f t="shared" si="55"/>
        <v>0</v>
      </c>
      <c r="T473" s="15" t="e">
        <f t="shared" si="56"/>
        <v>#REF!</v>
      </c>
    </row>
    <row r="474" spans="11:20">
      <c r="K474" s="16"/>
      <c r="L474" s="14" t="e">
        <f t="shared" si="57"/>
        <v>#REF!</v>
      </c>
      <c r="M474" s="14"/>
      <c r="N474" s="14" t="e">
        <f t="shared" si="51"/>
        <v>#REF!</v>
      </c>
      <c r="O474" s="14"/>
      <c r="P474" s="14" t="e">
        <f t="shared" si="52"/>
        <v>#REF!</v>
      </c>
      <c r="Q474" s="14">
        <f t="shared" si="53"/>
        <v>0</v>
      </c>
      <c r="R474" s="14">
        <f t="shared" si="54"/>
        <v>0</v>
      </c>
      <c r="S474" s="14">
        <f t="shared" si="55"/>
        <v>0</v>
      </c>
      <c r="T474" s="15" t="e">
        <f t="shared" si="56"/>
        <v>#REF!</v>
      </c>
    </row>
    <row r="475" spans="11:20">
      <c r="K475" s="16"/>
      <c r="L475" s="14" t="e">
        <f t="shared" si="57"/>
        <v>#REF!</v>
      </c>
      <c r="M475" s="14"/>
      <c r="N475" s="14" t="e">
        <f t="shared" si="51"/>
        <v>#REF!</v>
      </c>
      <c r="O475" s="14"/>
      <c r="P475" s="14" t="e">
        <f t="shared" si="52"/>
        <v>#REF!</v>
      </c>
      <c r="Q475" s="14">
        <f t="shared" si="53"/>
        <v>0</v>
      </c>
      <c r="R475" s="14">
        <f t="shared" si="54"/>
        <v>0</v>
      </c>
      <c r="S475" s="14">
        <f t="shared" si="55"/>
        <v>0</v>
      </c>
      <c r="T475" s="15" t="e">
        <f t="shared" si="56"/>
        <v>#REF!</v>
      </c>
    </row>
    <row r="476" spans="11:20">
      <c r="K476" s="16"/>
      <c r="L476" s="14" t="e">
        <f t="shared" si="57"/>
        <v>#REF!</v>
      </c>
      <c r="M476" s="14"/>
      <c r="N476" s="14" t="e">
        <f t="shared" si="51"/>
        <v>#REF!</v>
      </c>
      <c r="O476" s="14"/>
      <c r="P476" s="14" t="e">
        <f t="shared" si="52"/>
        <v>#REF!</v>
      </c>
      <c r="Q476" s="14">
        <f t="shared" si="53"/>
        <v>0</v>
      </c>
      <c r="R476" s="14">
        <f t="shared" si="54"/>
        <v>0</v>
      </c>
      <c r="S476" s="14">
        <f t="shared" si="55"/>
        <v>0</v>
      </c>
      <c r="T476" s="15" t="e">
        <f t="shared" si="56"/>
        <v>#REF!</v>
      </c>
    </row>
    <row r="477" spans="11:20">
      <c r="K477" s="16"/>
      <c r="L477" s="14" t="e">
        <f t="shared" si="57"/>
        <v>#REF!</v>
      </c>
      <c r="M477" s="14"/>
      <c r="N477" s="14" t="e">
        <f t="shared" si="51"/>
        <v>#REF!</v>
      </c>
      <c r="O477" s="14"/>
      <c r="P477" s="14" t="e">
        <f t="shared" si="52"/>
        <v>#REF!</v>
      </c>
      <c r="Q477" s="14">
        <f t="shared" si="53"/>
        <v>0</v>
      </c>
      <c r="R477" s="14">
        <f t="shared" si="54"/>
        <v>0</v>
      </c>
      <c r="S477" s="14">
        <f t="shared" si="55"/>
        <v>0</v>
      </c>
      <c r="T477" s="15" t="e">
        <f t="shared" si="56"/>
        <v>#REF!</v>
      </c>
    </row>
    <row r="478" spans="11:20">
      <c r="K478" s="16"/>
      <c r="L478" s="14" t="e">
        <f t="shared" si="57"/>
        <v>#REF!</v>
      </c>
      <c r="M478" s="14"/>
      <c r="N478" s="14" t="e">
        <f t="shared" si="51"/>
        <v>#REF!</v>
      </c>
      <c r="O478" s="14"/>
      <c r="P478" s="14" t="e">
        <f t="shared" si="52"/>
        <v>#REF!</v>
      </c>
      <c r="Q478" s="14">
        <f t="shared" si="53"/>
        <v>0</v>
      </c>
      <c r="R478" s="14">
        <f t="shared" si="54"/>
        <v>0</v>
      </c>
      <c r="S478" s="14">
        <f t="shared" si="55"/>
        <v>0</v>
      </c>
      <c r="T478" s="15" t="e">
        <f t="shared" si="56"/>
        <v>#REF!</v>
      </c>
    </row>
    <row r="479" spans="11:20">
      <c r="K479" s="16"/>
      <c r="L479" s="14" t="e">
        <f t="shared" si="57"/>
        <v>#REF!</v>
      </c>
      <c r="M479" s="14"/>
      <c r="N479" s="14" t="e">
        <f t="shared" si="51"/>
        <v>#REF!</v>
      </c>
      <c r="O479" s="14"/>
      <c r="P479" s="14" t="e">
        <f t="shared" si="52"/>
        <v>#REF!</v>
      </c>
      <c r="Q479" s="14">
        <f t="shared" si="53"/>
        <v>0</v>
      </c>
      <c r="R479" s="14">
        <f t="shared" si="54"/>
        <v>0</v>
      </c>
      <c r="S479" s="14">
        <f t="shared" si="55"/>
        <v>0</v>
      </c>
      <c r="T479" s="15" t="e">
        <f t="shared" si="56"/>
        <v>#REF!</v>
      </c>
    </row>
    <row r="480" spans="11:20">
      <c r="K480" s="16"/>
      <c r="L480" s="14" t="e">
        <f t="shared" si="57"/>
        <v>#REF!</v>
      </c>
      <c r="M480" s="14"/>
      <c r="N480" s="14" t="e">
        <f t="shared" si="51"/>
        <v>#REF!</v>
      </c>
      <c r="O480" s="14"/>
      <c r="P480" s="14" t="e">
        <f t="shared" si="52"/>
        <v>#REF!</v>
      </c>
      <c r="Q480" s="14">
        <f t="shared" si="53"/>
        <v>0</v>
      </c>
      <c r="R480" s="14">
        <f t="shared" si="54"/>
        <v>0</v>
      </c>
      <c r="S480" s="14">
        <f t="shared" si="55"/>
        <v>0</v>
      </c>
      <c r="T480" s="15" t="e">
        <f t="shared" si="56"/>
        <v>#REF!</v>
      </c>
    </row>
    <row r="481" spans="11:20">
      <c r="K481" s="16"/>
      <c r="L481" s="14" t="e">
        <f t="shared" si="57"/>
        <v>#REF!</v>
      </c>
      <c r="M481" s="14"/>
      <c r="N481" s="14" t="e">
        <f t="shared" si="51"/>
        <v>#REF!</v>
      </c>
      <c r="O481" s="14"/>
      <c r="P481" s="14" t="e">
        <f t="shared" si="52"/>
        <v>#REF!</v>
      </c>
      <c r="Q481" s="14">
        <f t="shared" si="53"/>
        <v>0</v>
      </c>
      <c r="R481" s="14">
        <f t="shared" si="54"/>
        <v>0</v>
      </c>
      <c r="S481" s="14">
        <f t="shared" si="55"/>
        <v>0</v>
      </c>
      <c r="T481" s="15" t="e">
        <f t="shared" si="56"/>
        <v>#REF!</v>
      </c>
    </row>
    <row r="482" spans="11:20">
      <c r="K482" s="16"/>
      <c r="L482" s="14" t="e">
        <f t="shared" si="57"/>
        <v>#REF!</v>
      </c>
      <c r="M482" s="14"/>
      <c r="N482" s="14" t="e">
        <f t="shared" si="51"/>
        <v>#REF!</v>
      </c>
      <c r="O482" s="14"/>
      <c r="P482" s="14" t="e">
        <f t="shared" si="52"/>
        <v>#REF!</v>
      </c>
      <c r="Q482" s="14">
        <f t="shared" si="53"/>
        <v>0</v>
      </c>
      <c r="R482" s="14">
        <f t="shared" si="54"/>
        <v>0</v>
      </c>
      <c r="S482" s="14">
        <f t="shared" si="55"/>
        <v>0</v>
      </c>
      <c r="T482" s="15" t="e">
        <f t="shared" si="56"/>
        <v>#REF!</v>
      </c>
    </row>
    <row r="483" spans="11:20">
      <c r="K483" s="16"/>
      <c r="L483" s="14" t="e">
        <f t="shared" si="57"/>
        <v>#REF!</v>
      </c>
      <c r="M483" s="14"/>
      <c r="N483" s="14" t="e">
        <f t="shared" si="51"/>
        <v>#REF!</v>
      </c>
      <c r="O483" s="14"/>
      <c r="P483" s="14" t="e">
        <f t="shared" si="52"/>
        <v>#REF!</v>
      </c>
      <c r="Q483" s="14">
        <f t="shared" si="53"/>
        <v>0</v>
      </c>
      <c r="R483" s="14">
        <f t="shared" si="54"/>
        <v>0</v>
      </c>
      <c r="S483" s="14">
        <f t="shared" si="55"/>
        <v>0</v>
      </c>
      <c r="T483" s="15" t="e">
        <f t="shared" si="56"/>
        <v>#REF!</v>
      </c>
    </row>
    <row r="484" spans="11:20">
      <c r="K484" s="16"/>
      <c r="L484" s="14" t="e">
        <f t="shared" si="57"/>
        <v>#REF!</v>
      </c>
      <c r="M484" s="14"/>
      <c r="N484" s="14" t="e">
        <f t="shared" si="51"/>
        <v>#REF!</v>
      </c>
      <c r="O484" s="14"/>
      <c r="P484" s="14" t="e">
        <f t="shared" si="52"/>
        <v>#REF!</v>
      </c>
      <c r="Q484" s="14">
        <f t="shared" si="53"/>
        <v>0</v>
      </c>
      <c r="R484" s="14">
        <f t="shared" si="54"/>
        <v>0</v>
      </c>
      <c r="S484" s="14">
        <f t="shared" si="55"/>
        <v>0</v>
      </c>
      <c r="T484" s="15" t="e">
        <f t="shared" si="56"/>
        <v>#REF!</v>
      </c>
    </row>
    <row r="485" spans="11:20">
      <c r="K485" s="16"/>
      <c r="L485" s="14" t="e">
        <f t="shared" si="57"/>
        <v>#REF!</v>
      </c>
      <c r="M485" s="14"/>
      <c r="N485" s="14" t="e">
        <f t="shared" si="51"/>
        <v>#REF!</v>
      </c>
      <c r="O485" s="14"/>
      <c r="P485" s="14" t="e">
        <f t="shared" si="52"/>
        <v>#REF!</v>
      </c>
      <c r="Q485" s="14">
        <f t="shared" si="53"/>
        <v>0</v>
      </c>
      <c r="R485" s="14">
        <f t="shared" si="54"/>
        <v>0</v>
      </c>
      <c r="S485" s="14">
        <f t="shared" si="55"/>
        <v>0</v>
      </c>
      <c r="T485" s="15" t="e">
        <f t="shared" si="56"/>
        <v>#REF!</v>
      </c>
    </row>
    <row r="486" spans="11:20">
      <c r="K486" s="16"/>
      <c r="L486" s="14" t="e">
        <f t="shared" si="57"/>
        <v>#REF!</v>
      </c>
      <c r="M486" s="14"/>
      <c r="N486" s="14" t="e">
        <f t="shared" si="51"/>
        <v>#REF!</v>
      </c>
      <c r="O486" s="14"/>
      <c r="P486" s="14" t="e">
        <f t="shared" si="52"/>
        <v>#REF!</v>
      </c>
      <c r="Q486" s="14">
        <f t="shared" si="53"/>
        <v>0</v>
      </c>
      <c r="R486" s="14">
        <f t="shared" si="54"/>
        <v>0</v>
      </c>
      <c r="S486" s="14">
        <f t="shared" si="55"/>
        <v>0</v>
      </c>
      <c r="T486" s="15" t="e">
        <f t="shared" si="56"/>
        <v>#REF!</v>
      </c>
    </row>
    <row r="487" spans="11:20">
      <c r="K487" s="16"/>
      <c r="L487" s="14" t="e">
        <f t="shared" si="57"/>
        <v>#REF!</v>
      </c>
      <c r="M487" s="14"/>
      <c r="N487" s="14" t="e">
        <f t="shared" si="51"/>
        <v>#REF!</v>
      </c>
      <c r="O487" s="14"/>
      <c r="P487" s="14" t="e">
        <f t="shared" si="52"/>
        <v>#REF!</v>
      </c>
      <c r="Q487" s="14">
        <f t="shared" si="53"/>
        <v>0</v>
      </c>
      <c r="R487" s="14">
        <f t="shared" si="54"/>
        <v>0</v>
      </c>
      <c r="S487" s="14">
        <f t="shared" si="55"/>
        <v>0</v>
      </c>
      <c r="T487" s="15" t="e">
        <f t="shared" si="56"/>
        <v>#REF!</v>
      </c>
    </row>
    <row r="488" spans="11:20">
      <c r="K488" s="16"/>
      <c r="L488" s="14" t="e">
        <f t="shared" si="57"/>
        <v>#REF!</v>
      </c>
      <c r="M488" s="14"/>
      <c r="N488" s="14" t="e">
        <f t="shared" si="51"/>
        <v>#REF!</v>
      </c>
      <c r="O488" s="14"/>
      <c r="P488" s="14" t="e">
        <f t="shared" si="52"/>
        <v>#REF!</v>
      </c>
      <c r="Q488" s="14">
        <f t="shared" si="53"/>
        <v>0</v>
      </c>
      <c r="R488" s="14">
        <f t="shared" si="54"/>
        <v>0</v>
      </c>
      <c r="S488" s="14">
        <f t="shared" si="55"/>
        <v>0</v>
      </c>
      <c r="T488" s="15" t="e">
        <f t="shared" si="56"/>
        <v>#REF!</v>
      </c>
    </row>
    <row r="489" spans="11:20">
      <c r="K489" s="16"/>
      <c r="L489" s="14" t="e">
        <f t="shared" si="57"/>
        <v>#REF!</v>
      </c>
      <c r="M489" s="14"/>
      <c r="N489" s="14" t="e">
        <f t="shared" si="51"/>
        <v>#REF!</v>
      </c>
      <c r="O489" s="14"/>
      <c r="P489" s="14" t="e">
        <f t="shared" si="52"/>
        <v>#REF!</v>
      </c>
      <c r="Q489" s="14">
        <f t="shared" si="53"/>
        <v>0</v>
      </c>
      <c r="R489" s="14">
        <f t="shared" si="54"/>
        <v>0</v>
      </c>
      <c r="S489" s="14">
        <f t="shared" si="55"/>
        <v>0</v>
      </c>
      <c r="T489" s="15" t="e">
        <f t="shared" si="56"/>
        <v>#REF!</v>
      </c>
    </row>
    <row r="490" spans="11:20">
      <c r="K490" s="16"/>
      <c r="L490" s="14" t="e">
        <f t="shared" si="57"/>
        <v>#REF!</v>
      </c>
      <c r="M490" s="14"/>
      <c r="N490" s="14" t="e">
        <f t="shared" si="51"/>
        <v>#REF!</v>
      </c>
      <c r="O490" s="14"/>
      <c r="P490" s="14" t="e">
        <f t="shared" si="52"/>
        <v>#REF!</v>
      </c>
      <c r="Q490" s="14">
        <f t="shared" si="53"/>
        <v>0</v>
      </c>
      <c r="R490" s="14">
        <f t="shared" si="54"/>
        <v>0</v>
      </c>
      <c r="S490" s="14">
        <f t="shared" si="55"/>
        <v>0</v>
      </c>
      <c r="T490" s="15" t="e">
        <f t="shared" si="56"/>
        <v>#REF!</v>
      </c>
    </row>
    <row r="491" spans="11:20">
      <c r="K491" s="16"/>
      <c r="L491" s="14" t="e">
        <f t="shared" si="57"/>
        <v>#REF!</v>
      </c>
      <c r="M491" s="14"/>
      <c r="N491" s="14" t="e">
        <f t="shared" si="51"/>
        <v>#REF!</v>
      </c>
      <c r="O491" s="14"/>
      <c r="P491" s="14" t="e">
        <f t="shared" si="52"/>
        <v>#REF!</v>
      </c>
      <c r="Q491" s="14">
        <f t="shared" si="53"/>
        <v>0</v>
      </c>
      <c r="R491" s="14">
        <f t="shared" si="54"/>
        <v>0</v>
      </c>
      <c r="S491" s="14">
        <f t="shared" si="55"/>
        <v>0</v>
      </c>
      <c r="T491" s="15" t="e">
        <f t="shared" si="56"/>
        <v>#REF!</v>
      </c>
    </row>
    <row r="492" spans="11:20">
      <c r="K492" s="16"/>
      <c r="L492" s="14" t="e">
        <f t="shared" si="57"/>
        <v>#REF!</v>
      </c>
      <c r="M492" s="14"/>
      <c r="N492" s="14" t="e">
        <f t="shared" si="51"/>
        <v>#REF!</v>
      </c>
      <c r="O492" s="14"/>
      <c r="P492" s="14" t="e">
        <f t="shared" si="52"/>
        <v>#REF!</v>
      </c>
      <c r="Q492" s="14">
        <f t="shared" si="53"/>
        <v>0</v>
      </c>
      <c r="R492" s="14">
        <f t="shared" si="54"/>
        <v>0</v>
      </c>
      <c r="S492" s="14">
        <f t="shared" si="55"/>
        <v>0</v>
      </c>
      <c r="T492" s="15" t="e">
        <f t="shared" si="56"/>
        <v>#REF!</v>
      </c>
    </row>
    <row r="493" spans="11:20">
      <c r="K493" s="16"/>
      <c r="L493" s="14" t="e">
        <f t="shared" si="57"/>
        <v>#REF!</v>
      </c>
      <c r="M493" s="14"/>
      <c r="N493" s="14" t="e">
        <f t="shared" si="51"/>
        <v>#REF!</v>
      </c>
      <c r="O493" s="14"/>
      <c r="P493" s="14" t="e">
        <f t="shared" si="52"/>
        <v>#REF!</v>
      </c>
      <c r="Q493" s="14">
        <f t="shared" si="53"/>
        <v>0</v>
      </c>
      <c r="R493" s="14">
        <f t="shared" si="54"/>
        <v>0</v>
      </c>
      <c r="S493" s="14">
        <f t="shared" si="55"/>
        <v>0</v>
      </c>
      <c r="T493" s="15" t="e">
        <f t="shared" si="56"/>
        <v>#REF!</v>
      </c>
    </row>
    <row r="494" spans="11:20">
      <c r="K494" s="16"/>
      <c r="L494" s="14" t="e">
        <f t="shared" si="57"/>
        <v>#REF!</v>
      </c>
      <c r="M494" s="14"/>
      <c r="N494" s="14" t="e">
        <f t="shared" si="51"/>
        <v>#REF!</v>
      </c>
      <c r="O494" s="14"/>
      <c r="P494" s="14" t="e">
        <f t="shared" si="52"/>
        <v>#REF!</v>
      </c>
      <c r="Q494" s="14">
        <f t="shared" si="53"/>
        <v>0</v>
      </c>
      <c r="R494" s="14">
        <f t="shared" si="54"/>
        <v>0</v>
      </c>
      <c r="S494" s="14">
        <f t="shared" si="55"/>
        <v>0</v>
      </c>
      <c r="T494" s="15" t="e">
        <f t="shared" si="56"/>
        <v>#REF!</v>
      </c>
    </row>
    <row r="495" spans="11:20">
      <c r="K495" s="16"/>
      <c r="L495" s="14" t="e">
        <f t="shared" si="57"/>
        <v>#REF!</v>
      </c>
      <c r="M495" s="14"/>
      <c r="N495" s="14" t="e">
        <f t="shared" si="51"/>
        <v>#REF!</v>
      </c>
      <c r="O495" s="14"/>
      <c r="P495" s="14" t="e">
        <f t="shared" si="52"/>
        <v>#REF!</v>
      </c>
      <c r="Q495" s="14">
        <f t="shared" si="53"/>
        <v>0</v>
      </c>
      <c r="R495" s="14">
        <f t="shared" si="54"/>
        <v>0</v>
      </c>
      <c r="S495" s="14">
        <f t="shared" si="55"/>
        <v>0</v>
      </c>
      <c r="T495" s="15" t="e">
        <f t="shared" si="56"/>
        <v>#REF!</v>
      </c>
    </row>
    <row r="496" spans="11:20">
      <c r="K496" s="16"/>
      <c r="L496" s="14" t="e">
        <f t="shared" si="57"/>
        <v>#REF!</v>
      </c>
      <c r="M496" s="14"/>
      <c r="N496" s="14" t="e">
        <f t="shared" si="51"/>
        <v>#REF!</v>
      </c>
      <c r="O496" s="14"/>
      <c r="P496" s="14" t="e">
        <f t="shared" si="52"/>
        <v>#REF!</v>
      </c>
      <c r="Q496" s="14">
        <f t="shared" si="53"/>
        <v>0</v>
      </c>
      <c r="R496" s="14">
        <f t="shared" si="54"/>
        <v>0</v>
      </c>
      <c r="S496" s="14">
        <f t="shared" si="55"/>
        <v>0</v>
      </c>
      <c r="T496" s="15" t="e">
        <f t="shared" si="56"/>
        <v>#REF!</v>
      </c>
    </row>
    <row r="497" spans="11:20">
      <c r="K497" s="16"/>
      <c r="L497" s="14" t="e">
        <f t="shared" si="57"/>
        <v>#REF!</v>
      </c>
      <c r="M497" s="14"/>
      <c r="N497" s="14" t="e">
        <f t="shared" si="51"/>
        <v>#REF!</v>
      </c>
      <c r="O497" s="14"/>
      <c r="P497" s="14" t="e">
        <f t="shared" si="52"/>
        <v>#REF!</v>
      </c>
      <c r="Q497" s="14">
        <f t="shared" si="53"/>
        <v>0</v>
      </c>
      <c r="R497" s="14">
        <f t="shared" si="54"/>
        <v>0</v>
      </c>
      <c r="S497" s="14">
        <f t="shared" si="55"/>
        <v>0</v>
      </c>
      <c r="T497" s="15" t="e">
        <f t="shared" si="56"/>
        <v>#REF!</v>
      </c>
    </row>
    <row r="498" spans="11:20">
      <c r="K498" s="16"/>
      <c r="L498" s="14" t="e">
        <f t="shared" si="57"/>
        <v>#REF!</v>
      </c>
      <c r="M498" s="14"/>
      <c r="N498" s="14" t="e">
        <f t="shared" si="51"/>
        <v>#REF!</v>
      </c>
      <c r="O498" s="14"/>
      <c r="P498" s="14" t="e">
        <f t="shared" si="52"/>
        <v>#REF!</v>
      </c>
      <c r="Q498" s="14">
        <f t="shared" si="53"/>
        <v>0</v>
      </c>
      <c r="R498" s="14">
        <f t="shared" si="54"/>
        <v>0</v>
      </c>
      <c r="S498" s="14">
        <f t="shared" si="55"/>
        <v>0</v>
      </c>
      <c r="T498" s="15" t="e">
        <f t="shared" si="56"/>
        <v>#REF!</v>
      </c>
    </row>
    <row r="499" spans="11:20">
      <c r="K499" s="16"/>
      <c r="L499" s="14" t="e">
        <f t="shared" si="57"/>
        <v>#REF!</v>
      </c>
      <c r="M499" s="14"/>
      <c r="N499" s="14" t="e">
        <f t="shared" si="51"/>
        <v>#REF!</v>
      </c>
      <c r="O499" s="14"/>
      <c r="P499" s="14" t="e">
        <f t="shared" si="52"/>
        <v>#REF!</v>
      </c>
      <c r="Q499" s="14">
        <f t="shared" si="53"/>
        <v>0</v>
      </c>
      <c r="R499" s="14">
        <f t="shared" si="54"/>
        <v>0</v>
      </c>
      <c r="S499" s="14">
        <f t="shared" si="55"/>
        <v>0</v>
      </c>
      <c r="T499" s="15" t="e">
        <f t="shared" si="56"/>
        <v>#REF!</v>
      </c>
    </row>
    <row r="500" spans="11:20">
      <c r="K500" s="16"/>
      <c r="L500" s="14" t="e">
        <f t="shared" si="57"/>
        <v>#REF!</v>
      </c>
      <c r="M500" s="14"/>
      <c r="N500" s="14" t="e">
        <f t="shared" si="51"/>
        <v>#REF!</v>
      </c>
      <c r="O500" s="14"/>
      <c r="P500" s="14" t="e">
        <f t="shared" si="52"/>
        <v>#REF!</v>
      </c>
      <c r="Q500" s="14">
        <f t="shared" si="53"/>
        <v>0</v>
      </c>
      <c r="R500" s="14">
        <f t="shared" si="54"/>
        <v>0</v>
      </c>
      <c r="S500" s="14">
        <f t="shared" si="55"/>
        <v>0</v>
      </c>
      <c r="T500" s="15" t="e">
        <f t="shared" si="56"/>
        <v>#REF!</v>
      </c>
    </row>
    <row r="501" spans="11:20">
      <c r="K501" s="16"/>
      <c r="L501" s="14" t="e">
        <f t="shared" si="57"/>
        <v>#REF!</v>
      </c>
      <c r="M501" s="14"/>
      <c r="N501" s="14" t="e">
        <f t="shared" si="51"/>
        <v>#REF!</v>
      </c>
      <c r="O501" s="14"/>
      <c r="P501" s="14" t="e">
        <f t="shared" si="52"/>
        <v>#REF!</v>
      </c>
      <c r="Q501" s="14">
        <f t="shared" si="53"/>
        <v>0</v>
      </c>
      <c r="R501" s="14">
        <f t="shared" si="54"/>
        <v>0</v>
      </c>
      <c r="S501" s="14">
        <f t="shared" si="55"/>
        <v>0</v>
      </c>
      <c r="T501" s="15" t="e">
        <f t="shared" si="56"/>
        <v>#REF!</v>
      </c>
    </row>
    <row r="502" spans="11:20">
      <c r="K502" s="16"/>
      <c r="L502" s="14" t="e">
        <f t="shared" si="57"/>
        <v>#REF!</v>
      </c>
      <c r="M502" s="14"/>
      <c r="N502" s="14" t="e">
        <f t="shared" si="51"/>
        <v>#REF!</v>
      </c>
      <c r="O502" s="14"/>
      <c r="P502" s="14" t="e">
        <f t="shared" si="52"/>
        <v>#REF!</v>
      </c>
      <c r="Q502" s="14">
        <f t="shared" si="53"/>
        <v>0</v>
      </c>
      <c r="R502" s="14">
        <f t="shared" si="54"/>
        <v>0</v>
      </c>
      <c r="S502" s="14">
        <f t="shared" si="55"/>
        <v>0</v>
      </c>
      <c r="T502" s="15" t="e">
        <f t="shared" si="56"/>
        <v>#REF!</v>
      </c>
    </row>
    <row r="503" spans="11:20">
      <c r="K503" s="16"/>
      <c r="L503" s="14" t="e">
        <f t="shared" si="57"/>
        <v>#REF!</v>
      </c>
      <c r="M503" s="14"/>
      <c r="N503" s="14" t="e">
        <f t="shared" si="51"/>
        <v>#REF!</v>
      </c>
      <c r="O503" s="14"/>
      <c r="P503" s="14" t="e">
        <f t="shared" si="52"/>
        <v>#REF!</v>
      </c>
      <c r="Q503" s="14">
        <f t="shared" si="53"/>
        <v>0</v>
      </c>
      <c r="R503" s="14">
        <f t="shared" si="54"/>
        <v>0</v>
      </c>
      <c r="S503" s="14">
        <f t="shared" si="55"/>
        <v>0</v>
      </c>
      <c r="T503" s="15" t="e">
        <f t="shared" si="56"/>
        <v>#REF!</v>
      </c>
    </row>
    <row r="504" spans="11:20">
      <c r="K504" s="16"/>
      <c r="L504" s="14" t="e">
        <f t="shared" si="57"/>
        <v>#REF!</v>
      </c>
      <c r="M504" s="14"/>
      <c r="N504" s="14" t="e">
        <f t="shared" si="51"/>
        <v>#REF!</v>
      </c>
      <c r="O504" s="14"/>
      <c r="P504" s="14" t="e">
        <f t="shared" si="52"/>
        <v>#REF!</v>
      </c>
      <c r="Q504" s="14">
        <f t="shared" si="53"/>
        <v>0</v>
      </c>
      <c r="R504" s="14">
        <f t="shared" si="54"/>
        <v>0</v>
      </c>
      <c r="S504" s="14">
        <f t="shared" si="55"/>
        <v>0</v>
      </c>
      <c r="T504" s="15" t="e">
        <f t="shared" si="56"/>
        <v>#REF!</v>
      </c>
    </row>
    <row r="505" spans="11:20">
      <c r="K505" s="16"/>
      <c r="L505" s="14" t="e">
        <f t="shared" si="57"/>
        <v>#REF!</v>
      </c>
      <c r="M505" s="14"/>
      <c r="N505" s="14" t="e">
        <f t="shared" si="51"/>
        <v>#REF!</v>
      </c>
      <c r="O505" s="14"/>
      <c r="P505" s="14" t="e">
        <f t="shared" si="52"/>
        <v>#REF!</v>
      </c>
      <c r="Q505" s="14">
        <f t="shared" si="53"/>
        <v>0</v>
      </c>
      <c r="R505" s="14">
        <f t="shared" si="54"/>
        <v>0</v>
      </c>
      <c r="S505" s="14">
        <f t="shared" si="55"/>
        <v>0</v>
      </c>
      <c r="T505" s="15" t="e">
        <f t="shared" si="56"/>
        <v>#REF!</v>
      </c>
    </row>
    <row r="506" spans="11:20">
      <c r="K506" s="16"/>
      <c r="L506" s="14" t="e">
        <f t="shared" si="57"/>
        <v>#REF!</v>
      </c>
      <c r="M506" s="14"/>
      <c r="N506" s="14" t="e">
        <f t="shared" si="51"/>
        <v>#REF!</v>
      </c>
      <c r="O506" s="14"/>
      <c r="P506" s="14" t="e">
        <f t="shared" si="52"/>
        <v>#REF!</v>
      </c>
      <c r="Q506" s="14">
        <f t="shared" si="53"/>
        <v>0</v>
      </c>
      <c r="R506" s="14">
        <f t="shared" si="54"/>
        <v>0</v>
      </c>
      <c r="S506" s="14">
        <f t="shared" si="55"/>
        <v>0</v>
      </c>
      <c r="T506" s="15" t="e">
        <f t="shared" si="56"/>
        <v>#REF!</v>
      </c>
    </row>
    <row r="507" spans="11:20">
      <c r="K507" s="16"/>
      <c r="L507" s="14" t="e">
        <f t="shared" si="57"/>
        <v>#REF!</v>
      </c>
      <c r="M507" s="14"/>
      <c r="N507" s="14" t="e">
        <f t="shared" si="51"/>
        <v>#REF!</v>
      </c>
      <c r="O507" s="14"/>
      <c r="P507" s="14" t="e">
        <f t="shared" si="52"/>
        <v>#REF!</v>
      </c>
      <c r="Q507" s="14">
        <f t="shared" si="53"/>
        <v>0</v>
      </c>
      <c r="R507" s="14">
        <f t="shared" si="54"/>
        <v>0</v>
      </c>
      <c r="S507" s="14">
        <f t="shared" si="55"/>
        <v>0</v>
      </c>
      <c r="T507" s="15" t="e">
        <f t="shared" si="56"/>
        <v>#REF!</v>
      </c>
    </row>
    <row r="508" spans="11:20">
      <c r="K508" s="16"/>
      <c r="L508" s="14" t="e">
        <f t="shared" si="57"/>
        <v>#REF!</v>
      </c>
      <c r="M508" s="14"/>
      <c r="N508" s="14" t="e">
        <f t="shared" si="51"/>
        <v>#REF!</v>
      </c>
      <c r="O508" s="14"/>
      <c r="P508" s="14" t="e">
        <f t="shared" si="52"/>
        <v>#REF!</v>
      </c>
      <c r="Q508" s="14">
        <f t="shared" si="53"/>
        <v>0</v>
      </c>
      <c r="R508" s="14">
        <f t="shared" si="54"/>
        <v>0</v>
      </c>
      <c r="S508" s="14">
        <f t="shared" si="55"/>
        <v>0</v>
      </c>
      <c r="T508" s="15" t="e">
        <f t="shared" si="56"/>
        <v>#REF!</v>
      </c>
    </row>
    <row r="509" spans="11:20">
      <c r="K509" s="16"/>
      <c r="L509" s="14" t="e">
        <f t="shared" si="57"/>
        <v>#REF!</v>
      </c>
      <c r="M509" s="14"/>
      <c r="N509" s="14" t="e">
        <f t="shared" si="51"/>
        <v>#REF!</v>
      </c>
      <c r="O509" s="14"/>
      <c r="P509" s="14" t="e">
        <f t="shared" si="52"/>
        <v>#REF!</v>
      </c>
      <c r="Q509" s="14">
        <f t="shared" si="53"/>
        <v>0</v>
      </c>
      <c r="R509" s="14">
        <f t="shared" si="54"/>
        <v>0</v>
      </c>
      <c r="S509" s="14">
        <f t="shared" si="55"/>
        <v>0</v>
      </c>
      <c r="T509" s="15" t="e">
        <f t="shared" si="56"/>
        <v>#REF!</v>
      </c>
    </row>
    <row r="510" spans="11:20">
      <c r="K510" s="16"/>
      <c r="L510" s="14" t="e">
        <f t="shared" si="57"/>
        <v>#REF!</v>
      </c>
      <c r="M510" s="14"/>
      <c r="N510" s="14" t="e">
        <f t="shared" si="51"/>
        <v>#REF!</v>
      </c>
      <c r="O510" s="14"/>
      <c r="P510" s="14" t="e">
        <f t="shared" si="52"/>
        <v>#REF!</v>
      </c>
      <c r="Q510" s="14">
        <f t="shared" si="53"/>
        <v>0</v>
      </c>
      <c r="R510" s="14">
        <f t="shared" si="54"/>
        <v>0</v>
      </c>
      <c r="S510" s="14">
        <f t="shared" si="55"/>
        <v>0</v>
      </c>
      <c r="T510" s="15" t="e">
        <f t="shared" si="56"/>
        <v>#REF!</v>
      </c>
    </row>
    <row r="511" spans="11:20">
      <c r="K511" s="16"/>
      <c r="L511" s="14" t="e">
        <f t="shared" si="57"/>
        <v>#REF!</v>
      </c>
      <c r="M511" s="14"/>
      <c r="N511" s="14" t="e">
        <f t="shared" si="51"/>
        <v>#REF!</v>
      </c>
      <c r="O511" s="14"/>
      <c r="P511" s="14" t="e">
        <f t="shared" si="52"/>
        <v>#REF!</v>
      </c>
      <c r="Q511" s="14">
        <f t="shared" si="53"/>
        <v>0</v>
      </c>
      <c r="R511" s="14">
        <f t="shared" si="54"/>
        <v>0</v>
      </c>
      <c r="S511" s="14">
        <f t="shared" si="55"/>
        <v>0</v>
      </c>
      <c r="T511" s="15" t="e">
        <f t="shared" si="56"/>
        <v>#REF!</v>
      </c>
    </row>
    <row r="512" spans="11:20">
      <c r="K512" s="16"/>
      <c r="L512" s="14" t="e">
        <f t="shared" si="57"/>
        <v>#REF!</v>
      </c>
      <c r="M512" s="14"/>
      <c r="N512" s="14" t="e">
        <f t="shared" si="51"/>
        <v>#REF!</v>
      </c>
      <c r="O512" s="14"/>
      <c r="P512" s="14" t="e">
        <f t="shared" si="52"/>
        <v>#REF!</v>
      </c>
      <c r="Q512" s="14">
        <f t="shared" si="53"/>
        <v>0</v>
      </c>
      <c r="R512" s="14">
        <f t="shared" si="54"/>
        <v>0</v>
      </c>
      <c r="S512" s="14">
        <f t="shared" si="55"/>
        <v>0</v>
      </c>
      <c r="T512" s="15" t="e">
        <f t="shared" si="56"/>
        <v>#REF!</v>
      </c>
    </row>
    <row r="513" spans="11:20">
      <c r="K513" s="16"/>
      <c r="L513" s="14" t="e">
        <f t="shared" si="57"/>
        <v>#REF!</v>
      </c>
      <c r="M513" s="14"/>
      <c r="N513" s="14" t="e">
        <f t="shared" si="51"/>
        <v>#REF!</v>
      </c>
      <c r="O513" s="14"/>
      <c r="P513" s="14" t="e">
        <f t="shared" si="52"/>
        <v>#REF!</v>
      </c>
      <c r="Q513" s="14">
        <f t="shared" si="53"/>
        <v>0</v>
      </c>
      <c r="R513" s="14">
        <f t="shared" si="54"/>
        <v>0</v>
      </c>
      <c r="S513" s="14">
        <f t="shared" si="55"/>
        <v>0</v>
      </c>
      <c r="T513" s="15" t="e">
        <f t="shared" si="56"/>
        <v>#REF!</v>
      </c>
    </row>
    <row r="514" spans="11:20">
      <c r="K514" s="16"/>
      <c r="L514" s="14" t="e">
        <f t="shared" si="57"/>
        <v>#REF!</v>
      </c>
      <c r="M514" s="14"/>
      <c r="N514" s="14" t="e">
        <f t="shared" si="51"/>
        <v>#REF!</v>
      </c>
      <c r="O514" s="14"/>
      <c r="P514" s="14" t="e">
        <f t="shared" si="52"/>
        <v>#REF!</v>
      </c>
      <c r="Q514" s="14">
        <f t="shared" si="53"/>
        <v>0</v>
      </c>
      <c r="R514" s="14">
        <f t="shared" si="54"/>
        <v>0</v>
      </c>
      <c r="S514" s="14">
        <f t="shared" si="55"/>
        <v>0</v>
      </c>
      <c r="T514" s="15" t="e">
        <f t="shared" si="56"/>
        <v>#REF!</v>
      </c>
    </row>
    <row r="515" spans="11:20">
      <c r="K515" s="16"/>
      <c r="L515" s="14" t="e">
        <f t="shared" si="57"/>
        <v>#REF!</v>
      </c>
      <c r="M515" s="14"/>
      <c r="N515" s="14" t="e">
        <f t="shared" si="51"/>
        <v>#REF!</v>
      </c>
      <c r="O515" s="14"/>
      <c r="P515" s="14" t="e">
        <f t="shared" si="52"/>
        <v>#REF!</v>
      </c>
      <c r="Q515" s="14">
        <f t="shared" si="53"/>
        <v>0</v>
      </c>
      <c r="R515" s="14">
        <f t="shared" si="54"/>
        <v>0</v>
      </c>
      <c r="S515" s="14">
        <f t="shared" si="55"/>
        <v>0</v>
      </c>
      <c r="T515" s="15" t="e">
        <f t="shared" si="56"/>
        <v>#REF!</v>
      </c>
    </row>
    <row r="516" spans="11:20">
      <c r="K516" s="16"/>
      <c r="L516" s="14" t="e">
        <f t="shared" si="57"/>
        <v>#REF!</v>
      </c>
      <c r="M516" s="14"/>
      <c r="N516" s="14" t="e">
        <f t="shared" si="51"/>
        <v>#REF!</v>
      </c>
      <c r="O516" s="14"/>
      <c r="P516" s="14" t="e">
        <f t="shared" si="52"/>
        <v>#REF!</v>
      </c>
      <c r="Q516" s="14">
        <f t="shared" si="53"/>
        <v>0</v>
      </c>
      <c r="R516" s="14">
        <f t="shared" si="54"/>
        <v>0</v>
      </c>
      <c r="S516" s="14">
        <f t="shared" si="55"/>
        <v>0</v>
      </c>
      <c r="T516" s="15" t="e">
        <f t="shared" si="56"/>
        <v>#REF!</v>
      </c>
    </row>
    <row r="517" spans="11:20">
      <c r="K517" s="16"/>
      <c r="L517" s="14" t="e">
        <f t="shared" si="57"/>
        <v>#REF!</v>
      </c>
      <c r="M517" s="14"/>
      <c r="N517" s="14" t="e">
        <f t="shared" ref="N517:N572" si="58">M517+M517*$U$1</f>
        <v>#REF!</v>
      </c>
      <c r="O517" s="14"/>
      <c r="P517" s="14" t="e">
        <f t="shared" ref="P517:P580" si="59">O517+O517*$U$1</f>
        <v>#REF!</v>
      </c>
      <c r="Q517" s="14">
        <f t="shared" ref="Q517:Q580" si="60">$F517*K517</f>
        <v>0</v>
      </c>
      <c r="R517" s="14">
        <f t="shared" ref="R517:R580" si="61">$F517*M517</f>
        <v>0</v>
      </c>
      <c r="S517" s="14">
        <f t="shared" ref="S517:S580" si="62">$F517*O517</f>
        <v>0</v>
      </c>
      <c r="T517" s="15" t="e">
        <f t="shared" ref="T517:T580" si="63">(Q517+R517+S517)+(Q517+R517+S517)*$U$1</f>
        <v>#REF!</v>
      </c>
    </row>
    <row r="518" spans="11:20">
      <c r="K518" s="16"/>
      <c r="L518" s="14" t="e">
        <f t="shared" si="57"/>
        <v>#REF!</v>
      </c>
      <c r="M518" s="14"/>
      <c r="N518" s="14" t="e">
        <f t="shared" si="58"/>
        <v>#REF!</v>
      </c>
      <c r="O518" s="14"/>
      <c r="P518" s="14" t="e">
        <f t="shared" si="59"/>
        <v>#REF!</v>
      </c>
      <c r="Q518" s="14">
        <f t="shared" si="60"/>
        <v>0</v>
      </c>
      <c r="R518" s="14">
        <f t="shared" si="61"/>
        <v>0</v>
      </c>
      <c r="S518" s="14">
        <f t="shared" si="62"/>
        <v>0</v>
      </c>
      <c r="T518" s="15" t="e">
        <f t="shared" si="63"/>
        <v>#REF!</v>
      </c>
    </row>
    <row r="519" spans="11:20">
      <c r="K519" s="16"/>
      <c r="L519" s="14" t="e">
        <f t="shared" si="57"/>
        <v>#REF!</v>
      </c>
      <c r="M519" s="14"/>
      <c r="N519" s="14" t="e">
        <f t="shared" si="58"/>
        <v>#REF!</v>
      </c>
      <c r="O519" s="14"/>
      <c r="P519" s="14" t="e">
        <f t="shared" si="59"/>
        <v>#REF!</v>
      </c>
      <c r="Q519" s="14">
        <f t="shared" si="60"/>
        <v>0</v>
      </c>
      <c r="R519" s="14">
        <f t="shared" si="61"/>
        <v>0</v>
      </c>
      <c r="S519" s="14">
        <f t="shared" si="62"/>
        <v>0</v>
      </c>
      <c r="T519" s="15" t="e">
        <f t="shared" si="63"/>
        <v>#REF!</v>
      </c>
    </row>
    <row r="520" spans="11:20">
      <c r="K520" s="16"/>
      <c r="L520" s="14" t="e">
        <f t="shared" ref="L520:L572" si="64">K520+K520*$U$1</f>
        <v>#REF!</v>
      </c>
      <c r="M520" s="14"/>
      <c r="N520" s="14" t="e">
        <f t="shared" si="58"/>
        <v>#REF!</v>
      </c>
      <c r="O520" s="14"/>
      <c r="P520" s="14" t="e">
        <f t="shared" si="59"/>
        <v>#REF!</v>
      </c>
      <c r="Q520" s="14">
        <f t="shared" si="60"/>
        <v>0</v>
      </c>
      <c r="R520" s="14">
        <f t="shared" si="61"/>
        <v>0</v>
      </c>
      <c r="S520" s="14">
        <f t="shared" si="62"/>
        <v>0</v>
      </c>
      <c r="T520" s="15" t="e">
        <f t="shared" si="63"/>
        <v>#REF!</v>
      </c>
    </row>
    <row r="521" spans="11:20">
      <c r="K521" s="16"/>
      <c r="L521" s="14" t="e">
        <f t="shared" si="64"/>
        <v>#REF!</v>
      </c>
      <c r="M521" s="14"/>
      <c r="N521" s="14" t="e">
        <f t="shared" si="58"/>
        <v>#REF!</v>
      </c>
      <c r="O521" s="14"/>
      <c r="P521" s="14" t="e">
        <f t="shared" si="59"/>
        <v>#REF!</v>
      </c>
      <c r="Q521" s="14">
        <f t="shared" si="60"/>
        <v>0</v>
      </c>
      <c r="R521" s="14">
        <f t="shared" si="61"/>
        <v>0</v>
      </c>
      <c r="S521" s="14">
        <f t="shared" si="62"/>
        <v>0</v>
      </c>
      <c r="T521" s="15" t="e">
        <f t="shared" si="63"/>
        <v>#REF!</v>
      </c>
    </row>
    <row r="522" spans="11:20">
      <c r="K522" s="16"/>
      <c r="L522" s="14" t="e">
        <f t="shared" si="64"/>
        <v>#REF!</v>
      </c>
      <c r="M522" s="14"/>
      <c r="N522" s="14" t="e">
        <f t="shared" si="58"/>
        <v>#REF!</v>
      </c>
      <c r="O522" s="14"/>
      <c r="P522" s="14" t="e">
        <f t="shared" si="59"/>
        <v>#REF!</v>
      </c>
      <c r="Q522" s="14">
        <f t="shared" si="60"/>
        <v>0</v>
      </c>
      <c r="R522" s="14">
        <f t="shared" si="61"/>
        <v>0</v>
      </c>
      <c r="S522" s="14">
        <f t="shared" si="62"/>
        <v>0</v>
      </c>
      <c r="T522" s="15" t="e">
        <f t="shared" si="63"/>
        <v>#REF!</v>
      </c>
    </row>
    <row r="523" spans="11:20">
      <c r="K523" s="16"/>
      <c r="L523" s="14" t="e">
        <f t="shared" si="64"/>
        <v>#REF!</v>
      </c>
      <c r="M523" s="14"/>
      <c r="N523" s="14" t="e">
        <f t="shared" si="58"/>
        <v>#REF!</v>
      </c>
      <c r="O523" s="14"/>
      <c r="P523" s="14" t="e">
        <f t="shared" si="59"/>
        <v>#REF!</v>
      </c>
      <c r="Q523" s="14">
        <f t="shared" si="60"/>
        <v>0</v>
      </c>
      <c r="R523" s="14">
        <f t="shared" si="61"/>
        <v>0</v>
      </c>
      <c r="S523" s="14">
        <f t="shared" si="62"/>
        <v>0</v>
      </c>
      <c r="T523" s="15" t="e">
        <f t="shared" si="63"/>
        <v>#REF!</v>
      </c>
    </row>
    <row r="524" spans="11:20">
      <c r="K524" s="16"/>
      <c r="L524" s="14" t="e">
        <f t="shared" si="64"/>
        <v>#REF!</v>
      </c>
      <c r="M524" s="14"/>
      <c r="N524" s="14" t="e">
        <f t="shared" si="58"/>
        <v>#REF!</v>
      </c>
      <c r="O524" s="14"/>
      <c r="P524" s="14" t="e">
        <f t="shared" si="59"/>
        <v>#REF!</v>
      </c>
      <c r="Q524" s="14">
        <f t="shared" si="60"/>
        <v>0</v>
      </c>
      <c r="R524" s="14">
        <f t="shared" si="61"/>
        <v>0</v>
      </c>
      <c r="S524" s="14">
        <f t="shared" si="62"/>
        <v>0</v>
      </c>
      <c r="T524" s="15" t="e">
        <f t="shared" si="63"/>
        <v>#REF!</v>
      </c>
    </row>
    <row r="525" spans="11:20">
      <c r="K525" s="16"/>
      <c r="L525" s="14" t="e">
        <f t="shared" si="64"/>
        <v>#REF!</v>
      </c>
      <c r="M525" s="14"/>
      <c r="N525" s="14" t="e">
        <f t="shared" si="58"/>
        <v>#REF!</v>
      </c>
      <c r="O525" s="14"/>
      <c r="P525" s="14" t="e">
        <f t="shared" si="59"/>
        <v>#REF!</v>
      </c>
      <c r="Q525" s="14">
        <f t="shared" si="60"/>
        <v>0</v>
      </c>
      <c r="R525" s="14">
        <f t="shared" si="61"/>
        <v>0</v>
      </c>
      <c r="S525" s="14">
        <f t="shared" si="62"/>
        <v>0</v>
      </c>
      <c r="T525" s="15" t="e">
        <f t="shared" si="63"/>
        <v>#REF!</v>
      </c>
    </row>
    <row r="526" spans="11:20">
      <c r="K526" s="16"/>
      <c r="L526" s="14" t="e">
        <f t="shared" si="64"/>
        <v>#REF!</v>
      </c>
      <c r="M526" s="14"/>
      <c r="N526" s="14" t="e">
        <f t="shared" si="58"/>
        <v>#REF!</v>
      </c>
      <c r="O526" s="14"/>
      <c r="P526" s="14" t="e">
        <f t="shared" si="59"/>
        <v>#REF!</v>
      </c>
      <c r="Q526" s="14">
        <f t="shared" si="60"/>
        <v>0</v>
      </c>
      <c r="R526" s="14">
        <f t="shared" si="61"/>
        <v>0</v>
      </c>
      <c r="S526" s="14">
        <f t="shared" si="62"/>
        <v>0</v>
      </c>
      <c r="T526" s="15" t="e">
        <f t="shared" si="63"/>
        <v>#REF!</v>
      </c>
    </row>
    <row r="527" spans="11:20">
      <c r="K527" s="16"/>
      <c r="L527" s="14" t="e">
        <f t="shared" si="64"/>
        <v>#REF!</v>
      </c>
      <c r="M527" s="14"/>
      <c r="N527" s="14" t="e">
        <f t="shared" si="58"/>
        <v>#REF!</v>
      </c>
      <c r="O527" s="14"/>
      <c r="P527" s="14" t="e">
        <f t="shared" si="59"/>
        <v>#REF!</v>
      </c>
      <c r="Q527" s="14">
        <f t="shared" si="60"/>
        <v>0</v>
      </c>
      <c r="R527" s="14">
        <f t="shared" si="61"/>
        <v>0</v>
      </c>
      <c r="S527" s="14">
        <f t="shared" si="62"/>
        <v>0</v>
      </c>
      <c r="T527" s="15" t="e">
        <f t="shared" si="63"/>
        <v>#REF!</v>
      </c>
    </row>
    <row r="528" spans="11:20">
      <c r="K528" s="16"/>
      <c r="L528" s="14" t="e">
        <f t="shared" si="64"/>
        <v>#REF!</v>
      </c>
      <c r="M528" s="14"/>
      <c r="N528" s="14" t="e">
        <f t="shared" si="58"/>
        <v>#REF!</v>
      </c>
      <c r="O528" s="14"/>
      <c r="P528" s="14" t="e">
        <f t="shared" si="59"/>
        <v>#REF!</v>
      </c>
      <c r="Q528" s="14">
        <f t="shared" si="60"/>
        <v>0</v>
      </c>
      <c r="R528" s="14">
        <f t="shared" si="61"/>
        <v>0</v>
      </c>
      <c r="S528" s="14">
        <f t="shared" si="62"/>
        <v>0</v>
      </c>
      <c r="T528" s="15" t="e">
        <f t="shared" si="63"/>
        <v>#REF!</v>
      </c>
    </row>
    <row r="529" spans="11:20">
      <c r="K529" s="16"/>
      <c r="L529" s="14" t="e">
        <f t="shared" si="64"/>
        <v>#REF!</v>
      </c>
      <c r="M529" s="14"/>
      <c r="N529" s="14" t="e">
        <f t="shared" si="58"/>
        <v>#REF!</v>
      </c>
      <c r="O529" s="14"/>
      <c r="P529" s="14" t="e">
        <f t="shared" si="59"/>
        <v>#REF!</v>
      </c>
      <c r="Q529" s="14">
        <f t="shared" si="60"/>
        <v>0</v>
      </c>
      <c r="R529" s="14">
        <f t="shared" si="61"/>
        <v>0</v>
      </c>
      <c r="S529" s="14">
        <f t="shared" si="62"/>
        <v>0</v>
      </c>
      <c r="T529" s="15" t="e">
        <f t="shared" si="63"/>
        <v>#REF!</v>
      </c>
    </row>
    <row r="530" spans="11:20">
      <c r="K530" s="16"/>
      <c r="L530" s="14" t="e">
        <f t="shared" si="64"/>
        <v>#REF!</v>
      </c>
      <c r="M530" s="14"/>
      <c r="N530" s="14" t="e">
        <f t="shared" si="58"/>
        <v>#REF!</v>
      </c>
      <c r="O530" s="14"/>
      <c r="P530" s="14" t="e">
        <f t="shared" si="59"/>
        <v>#REF!</v>
      </c>
      <c r="Q530" s="14">
        <f t="shared" si="60"/>
        <v>0</v>
      </c>
      <c r="R530" s="14">
        <f t="shared" si="61"/>
        <v>0</v>
      </c>
      <c r="S530" s="14">
        <f t="shared" si="62"/>
        <v>0</v>
      </c>
      <c r="T530" s="15" t="e">
        <f t="shared" si="63"/>
        <v>#REF!</v>
      </c>
    </row>
    <row r="531" spans="11:20">
      <c r="K531" s="16"/>
      <c r="L531" s="14" t="e">
        <f t="shared" si="64"/>
        <v>#REF!</v>
      </c>
      <c r="M531" s="14"/>
      <c r="N531" s="14" t="e">
        <f t="shared" si="58"/>
        <v>#REF!</v>
      </c>
      <c r="O531" s="14"/>
      <c r="P531" s="14" t="e">
        <f t="shared" si="59"/>
        <v>#REF!</v>
      </c>
      <c r="Q531" s="14">
        <f t="shared" si="60"/>
        <v>0</v>
      </c>
      <c r="R531" s="14">
        <f t="shared" si="61"/>
        <v>0</v>
      </c>
      <c r="S531" s="14">
        <f t="shared" si="62"/>
        <v>0</v>
      </c>
      <c r="T531" s="15" t="e">
        <f t="shared" si="63"/>
        <v>#REF!</v>
      </c>
    </row>
    <row r="532" spans="11:20">
      <c r="K532" s="16"/>
      <c r="L532" s="14" t="e">
        <f t="shared" si="64"/>
        <v>#REF!</v>
      </c>
      <c r="M532" s="14"/>
      <c r="N532" s="14" t="e">
        <f t="shared" si="58"/>
        <v>#REF!</v>
      </c>
      <c r="O532" s="14"/>
      <c r="P532" s="14" t="e">
        <f t="shared" si="59"/>
        <v>#REF!</v>
      </c>
      <c r="Q532" s="14">
        <f t="shared" si="60"/>
        <v>0</v>
      </c>
      <c r="R532" s="14">
        <f t="shared" si="61"/>
        <v>0</v>
      </c>
      <c r="S532" s="14">
        <f t="shared" si="62"/>
        <v>0</v>
      </c>
      <c r="T532" s="15" t="e">
        <f t="shared" si="63"/>
        <v>#REF!</v>
      </c>
    </row>
    <row r="533" spans="11:20">
      <c r="K533" s="16"/>
      <c r="L533" s="14" t="e">
        <f t="shared" si="64"/>
        <v>#REF!</v>
      </c>
      <c r="M533" s="14"/>
      <c r="N533" s="14" t="e">
        <f t="shared" si="58"/>
        <v>#REF!</v>
      </c>
      <c r="O533" s="14"/>
      <c r="P533" s="14" t="e">
        <f t="shared" si="59"/>
        <v>#REF!</v>
      </c>
      <c r="Q533" s="14">
        <f t="shared" si="60"/>
        <v>0</v>
      </c>
      <c r="R533" s="14">
        <f t="shared" si="61"/>
        <v>0</v>
      </c>
      <c r="S533" s="14">
        <f t="shared" si="62"/>
        <v>0</v>
      </c>
      <c r="T533" s="15" t="e">
        <f t="shared" si="63"/>
        <v>#REF!</v>
      </c>
    </row>
    <row r="534" spans="11:20">
      <c r="K534" s="16"/>
      <c r="L534" s="14" t="e">
        <f t="shared" si="64"/>
        <v>#REF!</v>
      </c>
      <c r="M534" s="14"/>
      <c r="N534" s="14" t="e">
        <f t="shared" si="58"/>
        <v>#REF!</v>
      </c>
      <c r="O534" s="14"/>
      <c r="P534" s="14" t="e">
        <f t="shared" si="59"/>
        <v>#REF!</v>
      </c>
      <c r="Q534" s="14">
        <f t="shared" si="60"/>
        <v>0</v>
      </c>
      <c r="R534" s="14">
        <f t="shared" si="61"/>
        <v>0</v>
      </c>
      <c r="S534" s="14">
        <f t="shared" si="62"/>
        <v>0</v>
      </c>
      <c r="T534" s="15" t="e">
        <f t="shared" si="63"/>
        <v>#REF!</v>
      </c>
    </row>
    <row r="535" spans="11:20">
      <c r="K535" s="16"/>
      <c r="L535" s="14" t="e">
        <f t="shared" si="64"/>
        <v>#REF!</v>
      </c>
      <c r="M535" s="14"/>
      <c r="N535" s="14" t="e">
        <f t="shared" si="58"/>
        <v>#REF!</v>
      </c>
      <c r="O535" s="14"/>
      <c r="P535" s="14" t="e">
        <f t="shared" si="59"/>
        <v>#REF!</v>
      </c>
      <c r="Q535" s="14">
        <f t="shared" si="60"/>
        <v>0</v>
      </c>
      <c r="R535" s="14">
        <f t="shared" si="61"/>
        <v>0</v>
      </c>
      <c r="S535" s="14">
        <f t="shared" si="62"/>
        <v>0</v>
      </c>
      <c r="T535" s="15" t="e">
        <f t="shared" si="63"/>
        <v>#REF!</v>
      </c>
    </row>
    <row r="536" spans="11:20">
      <c r="K536" s="16"/>
      <c r="L536" s="14" t="e">
        <f t="shared" si="64"/>
        <v>#REF!</v>
      </c>
      <c r="M536" s="14"/>
      <c r="N536" s="14" t="e">
        <f t="shared" si="58"/>
        <v>#REF!</v>
      </c>
      <c r="O536" s="14"/>
      <c r="P536" s="14" t="e">
        <f t="shared" si="59"/>
        <v>#REF!</v>
      </c>
      <c r="Q536" s="14">
        <f t="shared" si="60"/>
        <v>0</v>
      </c>
      <c r="R536" s="14">
        <f t="shared" si="61"/>
        <v>0</v>
      </c>
      <c r="S536" s="14">
        <f t="shared" si="62"/>
        <v>0</v>
      </c>
      <c r="T536" s="15" t="e">
        <f t="shared" si="63"/>
        <v>#REF!</v>
      </c>
    </row>
    <row r="537" spans="11:20">
      <c r="K537" s="16"/>
      <c r="L537" s="14" t="e">
        <f t="shared" si="64"/>
        <v>#REF!</v>
      </c>
      <c r="M537" s="14"/>
      <c r="N537" s="14" t="e">
        <f t="shared" si="58"/>
        <v>#REF!</v>
      </c>
      <c r="O537" s="14"/>
      <c r="P537" s="14" t="e">
        <f t="shared" si="59"/>
        <v>#REF!</v>
      </c>
      <c r="Q537" s="14">
        <f t="shared" si="60"/>
        <v>0</v>
      </c>
      <c r="R537" s="14">
        <f t="shared" si="61"/>
        <v>0</v>
      </c>
      <c r="S537" s="14">
        <f t="shared" si="62"/>
        <v>0</v>
      </c>
      <c r="T537" s="15" t="e">
        <f t="shared" si="63"/>
        <v>#REF!</v>
      </c>
    </row>
    <row r="538" spans="11:20">
      <c r="K538" s="16"/>
      <c r="L538" s="14" t="e">
        <f t="shared" si="64"/>
        <v>#REF!</v>
      </c>
      <c r="M538" s="14"/>
      <c r="N538" s="14" t="e">
        <f t="shared" si="58"/>
        <v>#REF!</v>
      </c>
      <c r="O538" s="14"/>
      <c r="P538" s="14" t="e">
        <f t="shared" si="59"/>
        <v>#REF!</v>
      </c>
      <c r="Q538" s="14">
        <f t="shared" si="60"/>
        <v>0</v>
      </c>
      <c r="R538" s="14">
        <f t="shared" si="61"/>
        <v>0</v>
      </c>
      <c r="S538" s="14">
        <f t="shared" si="62"/>
        <v>0</v>
      </c>
      <c r="T538" s="15" t="e">
        <f t="shared" si="63"/>
        <v>#REF!</v>
      </c>
    </row>
    <row r="539" spans="11:20">
      <c r="K539" s="16"/>
      <c r="L539" s="14" t="e">
        <f t="shared" si="64"/>
        <v>#REF!</v>
      </c>
      <c r="M539" s="14"/>
      <c r="N539" s="14" t="e">
        <f t="shared" si="58"/>
        <v>#REF!</v>
      </c>
      <c r="O539" s="14"/>
      <c r="P539" s="14" t="e">
        <f t="shared" si="59"/>
        <v>#REF!</v>
      </c>
      <c r="Q539" s="14">
        <f t="shared" si="60"/>
        <v>0</v>
      </c>
      <c r="R539" s="14">
        <f t="shared" si="61"/>
        <v>0</v>
      </c>
      <c r="S539" s="14">
        <f t="shared" si="62"/>
        <v>0</v>
      </c>
      <c r="T539" s="15" t="e">
        <f t="shared" si="63"/>
        <v>#REF!</v>
      </c>
    </row>
    <row r="540" spans="11:20">
      <c r="K540" s="16"/>
      <c r="L540" s="14" t="e">
        <f t="shared" si="64"/>
        <v>#REF!</v>
      </c>
      <c r="M540" s="14"/>
      <c r="N540" s="14" t="e">
        <f t="shared" si="58"/>
        <v>#REF!</v>
      </c>
      <c r="O540" s="14"/>
      <c r="P540" s="14" t="e">
        <f t="shared" si="59"/>
        <v>#REF!</v>
      </c>
      <c r="Q540" s="14">
        <f t="shared" si="60"/>
        <v>0</v>
      </c>
      <c r="R540" s="14">
        <f t="shared" si="61"/>
        <v>0</v>
      </c>
      <c r="S540" s="14">
        <f t="shared" si="62"/>
        <v>0</v>
      </c>
      <c r="T540" s="15" t="e">
        <f t="shared" si="63"/>
        <v>#REF!</v>
      </c>
    </row>
    <row r="541" spans="11:20">
      <c r="K541" s="16"/>
      <c r="L541" s="14" t="e">
        <f t="shared" si="64"/>
        <v>#REF!</v>
      </c>
      <c r="M541" s="14"/>
      <c r="N541" s="14" t="e">
        <f t="shared" si="58"/>
        <v>#REF!</v>
      </c>
      <c r="O541" s="14"/>
      <c r="P541" s="14" t="e">
        <f t="shared" si="59"/>
        <v>#REF!</v>
      </c>
      <c r="Q541" s="14">
        <f t="shared" si="60"/>
        <v>0</v>
      </c>
      <c r="R541" s="14">
        <f t="shared" si="61"/>
        <v>0</v>
      </c>
      <c r="S541" s="14">
        <f t="shared" si="62"/>
        <v>0</v>
      </c>
      <c r="T541" s="15" t="e">
        <f t="shared" si="63"/>
        <v>#REF!</v>
      </c>
    </row>
    <row r="542" spans="11:20">
      <c r="K542" s="16"/>
      <c r="L542" s="14" t="e">
        <f t="shared" si="64"/>
        <v>#REF!</v>
      </c>
      <c r="M542" s="14"/>
      <c r="N542" s="14" t="e">
        <f t="shared" si="58"/>
        <v>#REF!</v>
      </c>
      <c r="O542" s="14"/>
      <c r="P542" s="14" t="e">
        <f t="shared" si="59"/>
        <v>#REF!</v>
      </c>
      <c r="Q542" s="14">
        <f t="shared" si="60"/>
        <v>0</v>
      </c>
      <c r="R542" s="14">
        <f t="shared" si="61"/>
        <v>0</v>
      </c>
      <c r="S542" s="14">
        <f t="shared" si="62"/>
        <v>0</v>
      </c>
      <c r="T542" s="15" t="e">
        <f t="shared" si="63"/>
        <v>#REF!</v>
      </c>
    </row>
    <row r="543" spans="11:20">
      <c r="K543" s="16"/>
      <c r="L543" s="14" t="e">
        <f t="shared" si="64"/>
        <v>#REF!</v>
      </c>
      <c r="M543" s="14"/>
      <c r="N543" s="14" t="e">
        <f t="shared" si="58"/>
        <v>#REF!</v>
      </c>
      <c r="O543" s="14"/>
      <c r="P543" s="14" t="e">
        <f t="shared" si="59"/>
        <v>#REF!</v>
      </c>
      <c r="Q543" s="14">
        <f t="shared" si="60"/>
        <v>0</v>
      </c>
      <c r="R543" s="14">
        <f t="shared" si="61"/>
        <v>0</v>
      </c>
      <c r="S543" s="14">
        <f t="shared" si="62"/>
        <v>0</v>
      </c>
      <c r="T543" s="15" t="e">
        <f t="shared" si="63"/>
        <v>#REF!</v>
      </c>
    </row>
    <row r="544" spans="11:20">
      <c r="K544" s="16"/>
      <c r="L544" s="14" t="e">
        <f t="shared" si="64"/>
        <v>#REF!</v>
      </c>
      <c r="M544" s="14"/>
      <c r="N544" s="14" t="e">
        <f t="shared" si="58"/>
        <v>#REF!</v>
      </c>
      <c r="O544" s="14"/>
      <c r="P544" s="14" t="e">
        <f t="shared" si="59"/>
        <v>#REF!</v>
      </c>
      <c r="Q544" s="14">
        <f t="shared" si="60"/>
        <v>0</v>
      </c>
      <c r="R544" s="14">
        <f t="shared" si="61"/>
        <v>0</v>
      </c>
      <c r="S544" s="14">
        <f t="shared" si="62"/>
        <v>0</v>
      </c>
      <c r="T544" s="15" t="e">
        <f t="shared" si="63"/>
        <v>#REF!</v>
      </c>
    </row>
    <row r="545" spans="11:20">
      <c r="K545" s="16"/>
      <c r="L545" s="14" t="e">
        <f t="shared" si="64"/>
        <v>#REF!</v>
      </c>
      <c r="M545" s="14"/>
      <c r="N545" s="14" t="e">
        <f t="shared" si="58"/>
        <v>#REF!</v>
      </c>
      <c r="O545" s="14"/>
      <c r="P545" s="14" t="e">
        <f t="shared" si="59"/>
        <v>#REF!</v>
      </c>
      <c r="Q545" s="14">
        <f t="shared" si="60"/>
        <v>0</v>
      </c>
      <c r="R545" s="14">
        <f t="shared" si="61"/>
        <v>0</v>
      </c>
      <c r="S545" s="14">
        <f t="shared" si="62"/>
        <v>0</v>
      </c>
      <c r="T545" s="15" t="e">
        <f t="shared" si="63"/>
        <v>#REF!</v>
      </c>
    </row>
    <row r="546" spans="11:20">
      <c r="K546" s="16"/>
      <c r="L546" s="14" t="e">
        <f t="shared" si="64"/>
        <v>#REF!</v>
      </c>
      <c r="M546" s="14"/>
      <c r="N546" s="14" t="e">
        <f t="shared" si="58"/>
        <v>#REF!</v>
      </c>
      <c r="O546" s="14"/>
      <c r="P546" s="14" t="e">
        <f t="shared" si="59"/>
        <v>#REF!</v>
      </c>
      <c r="Q546" s="14">
        <f t="shared" si="60"/>
        <v>0</v>
      </c>
      <c r="R546" s="14">
        <f t="shared" si="61"/>
        <v>0</v>
      </c>
      <c r="S546" s="14">
        <f t="shared" si="62"/>
        <v>0</v>
      </c>
      <c r="T546" s="15" t="e">
        <f t="shared" si="63"/>
        <v>#REF!</v>
      </c>
    </row>
    <row r="547" spans="11:20">
      <c r="K547" s="16"/>
      <c r="L547" s="14" t="e">
        <f t="shared" si="64"/>
        <v>#REF!</v>
      </c>
      <c r="M547" s="14"/>
      <c r="N547" s="14" t="e">
        <f t="shared" si="58"/>
        <v>#REF!</v>
      </c>
      <c r="O547" s="14"/>
      <c r="P547" s="14" t="e">
        <f t="shared" si="59"/>
        <v>#REF!</v>
      </c>
      <c r="Q547" s="14">
        <f t="shared" si="60"/>
        <v>0</v>
      </c>
      <c r="R547" s="14">
        <f t="shared" si="61"/>
        <v>0</v>
      </c>
      <c r="S547" s="14">
        <f t="shared" si="62"/>
        <v>0</v>
      </c>
      <c r="T547" s="15" t="e">
        <f t="shared" si="63"/>
        <v>#REF!</v>
      </c>
    </row>
    <row r="548" spans="11:20">
      <c r="K548" s="16"/>
      <c r="L548" s="14" t="e">
        <f t="shared" si="64"/>
        <v>#REF!</v>
      </c>
      <c r="M548" s="14"/>
      <c r="N548" s="14" t="e">
        <f t="shared" si="58"/>
        <v>#REF!</v>
      </c>
      <c r="O548" s="14"/>
      <c r="P548" s="14" t="e">
        <f t="shared" si="59"/>
        <v>#REF!</v>
      </c>
      <c r="Q548" s="14">
        <f t="shared" si="60"/>
        <v>0</v>
      </c>
      <c r="R548" s="14">
        <f t="shared" si="61"/>
        <v>0</v>
      </c>
      <c r="S548" s="14">
        <f t="shared" si="62"/>
        <v>0</v>
      </c>
      <c r="T548" s="15" t="e">
        <f t="shared" si="63"/>
        <v>#REF!</v>
      </c>
    </row>
    <row r="549" spans="11:20">
      <c r="K549" s="16"/>
      <c r="L549" s="14" t="e">
        <f t="shared" si="64"/>
        <v>#REF!</v>
      </c>
      <c r="M549" s="14"/>
      <c r="N549" s="14" t="e">
        <f t="shared" si="58"/>
        <v>#REF!</v>
      </c>
      <c r="O549" s="14"/>
      <c r="P549" s="14" t="e">
        <f t="shared" si="59"/>
        <v>#REF!</v>
      </c>
      <c r="Q549" s="14">
        <f t="shared" si="60"/>
        <v>0</v>
      </c>
      <c r="R549" s="14">
        <f t="shared" si="61"/>
        <v>0</v>
      </c>
      <c r="S549" s="14">
        <f t="shared" si="62"/>
        <v>0</v>
      </c>
      <c r="T549" s="15" t="e">
        <f t="shared" si="63"/>
        <v>#REF!</v>
      </c>
    </row>
    <row r="550" spans="11:20">
      <c r="K550" s="16"/>
      <c r="L550" s="14" t="e">
        <f t="shared" si="64"/>
        <v>#REF!</v>
      </c>
      <c r="M550" s="14"/>
      <c r="N550" s="14" t="e">
        <f t="shared" si="58"/>
        <v>#REF!</v>
      </c>
      <c r="O550" s="14"/>
      <c r="P550" s="14" t="e">
        <f t="shared" si="59"/>
        <v>#REF!</v>
      </c>
      <c r="Q550" s="14">
        <f t="shared" si="60"/>
        <v>0</v>
      </c>
      <c r="R550" s="14">
        <f t="shared" si="61"/>
        <v>0</v>
      </c>
      <c r="S550" s="14">
        <f t="shared" si="62"/>
        <v>0</v>
      </c>
      <c r="T550" s="15" t="e">
        <f t="shared" si="63"/>
        <v>#REF!</v>
      </c>
    </row>
    <row r="551" spans="11:20">
      <c r="K551" s="16"/>
      <c r="L551" s="14" t="e">
        <f t="shared" si="64"/>
        <v>#REF!</v>
      </c>
      <c r="M551" s="14"/>
      <c r="N551" s="14" t="e">
        <f t="shared" si="58"/>
        <v>#REF!</v>
      </c>
      <c r="O551" s="14"/>
      <c r="P551" s="14" t="e">
        <f t="shared" si="59"/>
        <v>#REF!</v>
      </c>
      <c r="Q551" s="14">
        <f t="shared" si="60"/>
        <v>0</v>
      </c>
      <c r="R551" s="14">
        <f t="shared" si="61"/>
        <v>0</v>
      </c>
      <c r="S551" s="14">
        <f t="shared" si="62"/>
        <v>0</v>
      </c>
      <c r="T551" s="15" t="e">
        <f t="shared" si="63"/>
        <v>#REF!</v>
      </c>
    </row>
    <row r="552" spans="11:20">
      <c r="K552" s="16"/>
      <c r="L552" s="14" t="e">
        <f t="shared" si="64"/>
        <v>#REF!</v>
      </c>
      <c r="M552" s="14"/>
      <c r="N552" s="14" t="e">
        <f t="shared" si="58"/>
        <v>#REF!</v>
      </c>
      <c r="O552" s="14"/>
      <c r="P552" s="14" t="e">
        <f t="shared" si="59"/>
        <v>#REF!</v>
      </c>
      <c r="Q552" s="14">
        <f t="shared" si="60"/>
        <v>0</v>
      </c>
      <c r="R552" s="14">
        <f t="shared" si="61"/>
        <v>0</v>
      </c>
      <c r="S552" s="14">
        <f t="shared" si="62"/>
        <v>0</v>
      </c>
      <c r="T552" s="15" t="e">
        <f t="shared" si="63"/>
        <v>#REF!</v>
      </c>
    </row>
    <row r="553" spans="11:20">
      <c r="K553" s="16"/>
      <c r="L553" s="14" t="e">
        <f t="shared" si="64"/>
        <v>#REF!</v>
      </c>
      <c r="M553" s="14"/>
      <c r="N553" s="14" t="e">
        <f>M553+M553*$U$1</f>
        <v>#REF!</v>
      </c>
      <c r="O553" s="14"/>
      <c r="P553" s="14" t="e">
        <f t="shared" si="59"/>
        <v>#REF!</v>
      </c>
      <c r="Q553" s="14">
        <f t="shared" si="60"/>
        <v>0</v>
      </c>
      <c r="R553" s="14">
        <f t="shared" si="61"/>
        <v>0</v>
      </c>
      <c r="S553" s="14">
        <f t="shared" si="62"/>
        <v>0</v>
      </c>
      <c r="T553" s="15" t="e">
        <f t="shared" si="63"/>
        <v>#REF!</v>
      </c>
    </row>
    <row r="554" spans="11:20">
      <c r="K554" s="16"/>
      <c r="L554" s="14" t="e">
        <f t="shared" si="64"/>
        <v>#REF!</v>
      </c>
      <c r="M554" s="14"/>
      <c r="N554" s="14" t="e">
        <f>M554+M554*$U$1</f>
        <v>#REF!</v>
      </c>
      <c r="O554" s="14"/>
      <c r="P554" s="14" t="e">
        <f t="shared" si="59"/>
        <v>#REF!</v>
      </c>
      <c r="Q554" s="14">
        <f t="shared" si="60"/>
        <v>0</v>
      </c>
      <c r="R554" s="14">
        <f t="shared" si="61"/>
        <v>0</v>
      </c>
      <c r="S554" s="14">
        <f t="shared" si="62"/>
        <v>0</v>
      </c>
      <c r="T554" s="15" t="e">
        <f t="shared" si="63"/>
        <v>#REF!</v>
      </c>
    </row>
    <row r="555" spans="11:20">
      <c r="K555" s="16"/>
      <c r="L555" s="14" t="e">
        <f t="shared" si="64"/>
        <v>#REF!</v>
      </c>
      <c r="M555" s="14"/>
      <c r="N555" s="14" t="e">
        <f>M555+M555*$U$1</f>
        <v>#REF!</v>
      </c>
      <c r="O555" s="14"/>
      <c r="P555" s="14" t="e">
        <f t="shared" si="59"/>
        <v>#REF!</v>
      </c>
      <c r="Q555" s="14">
        <f t="shared" si="60"/>
        <v>0</v>
      </c>
      <c r="R555" s="14">
        <f t="shared" si="61"/>
        <v>0</v>
      </c>
      <c r="S555" s="14">
        <f t="shared" si="62"/>
        <v>0</v>
      </c>
      <c r="T555" s="15" t="e">
        <f t="shared" si="63"/>
        <v>#REF!</v>
      </c>
    </row>
    <row r="556" spans="11:20">
      <c r="K556" s="16"/>
      <c r="L556" s="14" t="e">
        <f t="shared" si="64"/>
        <v>#REF!</v>
      </c>
      <c r="M556" s="14"/>
      <c r="N556" s="14" t="e">
        <f t="shared" si="58"/>
        <v>#REF!</v>
      </c>
      <c r="O556" s="14"/>
      <c r="P556" s="14" t="e">
        <f t="shared" si="59"/>
        <v>#REF!</v>
      </c>
      <c r="Q556" s="14">
        <f t="shared" si="60"/>
        <v>0</v>
      </c>
      <c r="R556" s="14">
        <f t="shared" si="61"/>
        <v>0</v>
      </c>
      <c r="S556" s="14">
        <f t="shared" si="62"/>
        <v>0</v>
      </c>
      <c r="T556" s="15" t="e">
        <f t="shared" si="63"/>
        <v>#REF!</v>
      </c>
    </row>
    <row r="557" spans="11:20">
      <c r="K557" s="16"/>
      <c r="L557" s="14" t="e">
        <f t="shared" si="64"/>
        <v>#REF!</v>
      </c>
      <c r="M557" s="14"/>
      <c r="N557" s="14" t="e">
        <f t="shared" si="58"/>
        <v>#REF!</v>
      </c>
      <c r="O557" s="14"/>
      <c r="P557" s="14" t="e">
        <f t="shared" si="59"/>
        <v>#REF!</v>
      </c>
      <c r="Q557" s="14">
        <f t="shared" si="60"/>
        <v>0</v>
      </c>
      <c r="R557" s="14">
        <f t="shared" si="61"/>
        <v>0</v>
      </c>
      <c r="S557" s="14">
        <f t="shared" si="62"/>
        <v>0</v>
      </c>
      <c r="T557" s="15" t="e">
        <f t="shared" si="63"/>
        <v>#REF!</v>
      </c>
    </row>
    <row r="558" spans="11:20">
      <c r="K558" s="16"/>
      <c r="L558" s="14" t="e">
        <f t="shared" si="64"/>
        <v>#REF!</v>
      </c>
      <c r="M558" s="14"/>
      <c r="N558" s="14" t="e">
        <f t="shared" si="58"/>
        <v>#REF!</v>
      </c>
      <c r="O558" s="14"/>
      <c r="P558" s="14" t="e">
        <f t="shared" si="59"/>
        <v>#REF!</v>
      </c>
      <c r="Q558" s="14">
        <f t="shared" si="60"/>
        <v>0</v>
      </c>
      <c r="R558" s="14">
        <f t="shared" si="61"/>
        <v>0</v>
      </c>
      <c r="S558" s="14">
        <f t="shared" si="62"/>
        <v>0</v>
      </c>
      <c r="T558" s="15" t="e">
        <f t="shared" si="63"/>
        <v>#REF!</v>
      </c>
    </row>
    <row r="559" spans="11:20">
      <c r="K559" s="16"/>
      <c r="L559" s="14" t="e">
        <f t="shared" si="64"/>
        <v>#REF!</v>
      </c>
      <c r="M559" s="14"/>
      <c r="N559" s="14" t="e">
        <f t="shared" si="58"/>
        <v>#REF!</v>
      </c>
      <c r="O559" s="14"/>
      <c r="P559" s="14" t="e">
        <f t="shared" si="59"/>
        <v>#REF!</v>
      </c>
      <c r="Q559" s="14">
        <f t="shared" si="60"/>
        <v>0</v>
      </c>
      <c r="R559" s="14">
        <f t="shared" si="61"/>
        <v>0</v>
      </c>
      <c r="S559" s="14">
        <f t="shared" si="62"/>
        <v>0</v>
      </c>
      <c r="T559" s="15" t="e">
        <f t="shared" si="63"/>
        <v>#REF!</v>
      </c>
    </row>
    <row r="560" spans="11:20">
      <c r="K560" s="16"/>
      <c r="L560" s="14" t="e">
        <f t="shared" si="64"/>
        <v>#REF!</v>
      </c>
      <c r="M560" s="14"/>
      <c r="N560" s="14" t="e">
        <f t="shared" si="58"/>
        <v>#REF!</v>
      </c>
      <c r="O560" s="14"/>
      <c r="P560" s="14" t="e">
        <f t="shared" si="59"/>
        <v>#REF!</v>
      </c>
      <c r="Q560" s="14">
        <f t="shared" si="60"/>
        <v>0</v>
      </c>
      <c r="R560" s="14">
        <f t="shared" si="61"/>
        <v>0</v>
      </c>
      <c r="S560" s="14">
        <f t="shared" si="62"/>
        <v>0</v>
      </c>
      <c r="T560" s="15" t="e">
        <f t="shared" si="63"/>
        <v>#REF!</v>
      </c>
    </row>
    <row r="561" spans="11:20">
      <c r="K561" s="16"/>
      <c r="L561" s="14" t="e">
        <f t="shared" si="64"/>
        <v>#REF!</v>
      </c>
      <c r="M561" s="14"/>
      <c r="N561" s="14" t="e">
        <f t="shared" si="58"/>
        <v>#REF!</v>
      </c>
      <c r="O561" s="14"/>
      <c r="P561" s="14" t="e">
        <f t="shared" si="59"/>
        <v>#REF!</v>
      </c>
      <c r="Q561" s="14">
        <f t="shared" si="60"/>
        <v>0</v>
      </c>
      <c r="R561" s="14">
        <f t="shared" si="61"/>
        <v>0</v>
      </c>
      <c r="S561" s="14">
        <f t="shared" si="62"/>
        <v>0</v>
      </c>
      <c r="T561" s="15" t="e">
        <f t="shared" si="63"/>
        <v>#REF!</v>
      </c>
    </row>
    <row r="562" spans="11:20">
      <c r="K562" s="16"/>
      <c r="L562" s="14" t="e">
        <f t="shared" si="64"/>
        <v>#REF!</v>
      </c>
      <c r="M562" s="14"/>
      <c r="N562" s="14" t="e">
        <f t="shared" si="58"/>
        <v>#REF!</v>
      </c>
      <c r="O562" s="14"/>
      <c r="P562" s="14" t="e">
        <f t="shared" si="59"/>
        <v>#REF!</v>
      </c>
      <c r="Q562" s="14">
        <f t="shared" si="60"/>
        <v>0</v>
      </c>
      <c r="R562" s="14">
        <f t="shared" si="61"/>
        <v>0</v>
      </c>
      <c r="S562" s="14">
        <f t="shared" si="62"/>
        <v>0</v>
      </c>
      <c r="T562" s="15" t="e">
        <f t="shared" si="63"/>
        <v>#REF!</v>
      </c>
    </row>
    <row r="563" spans="11:20">
      <c r="K563" s="16"/>
      <c r="L563" s="14" t="e">
        <f t="shared" si="64"/>
        <v>#REF!</v>
      </c>
      <c r="M563" s="14"/>
      <c r="N563" s="14" t="e">
        <f t="shared" si="58"/>
        <v>#REF!</v>
      </c>
      <c r="O563" s="14"/>
      <c r="P563" s="14" t="e">
        <f t="shared" si="59"/>
        <v>#REF!</v>
      </c>
      <c r="Q563" s="14">
        <f t="shared" si="60"/>
        <v>0</v>
      </c>
      <c r="R563" s="14">
        <f t="shared" si="61"/>
        <v>0</v>
      </c>
      <c r="S563" s="14">
        <f t="shared" si="62"/>
        <v>0</v>
      </c>
      <c r="T563" s="15" t="e">
        <f t="shared" si="63"/>
        <v>#REF!</v>
      </c>
    </row>
    <row r="564" spans="11:20">
      <c r="K564" s="16"/>
      <c r="L564" s="14" t="e">
        <f t="shared" si="64"/>
        <v>#REF!</v>
      </c>
      <c r="M564" s="14"/>
      <c r="N564" s="14" t="e">
        <f t="shared" si="58"/>
        <v>#REF!</v>
      </c>
      <c r="O564" s="14"/>
      <c r="P564" s="14" t="e">
        <f t="shared" si="59"/>
        <v>#REF!</v>
      </c>
      <c r="Q564" s="14">
        <f t="shared" si="60"/>
        <v>0</v>
      </c>
      <c r="R564" s="14">
        <f t="shared" si="61"/>
        <v>0</v>
      </c>
      <c r="S564" s="14">
        <f t="shared" si="62"/>
        <v>0</v>
      </c>
      <c r="T564" s="15" t="e">
        <f t="shared" si="63"/>
        <v>#REF!</v>
      </c>
    </row>
    <row r="565" spans="11:20">
      <c r="K565" s="16"/>
      <c r="L565" s="14" t="e">
        <f t="shared" si="64"/>
        <v>#REF!</v>
      </c>
      <c r="M565" s="14"/>
      <c r="N565" s="14" t="e">
        <f t="shared" si="58"/>
        <v>#REF!</v>
      </c>
      <c r="O565" s="14"/>
      <c r="P565" s="14" t="e">
        <f t="shared" si="59"/>
        <v>#REF!</v>
      </c>
      <c r="Q565" s="14">
        <f t="shared" si="60"/>
        <v>0</v>
      </c>
      <c r="R565" s="14">
        <f t="shared" si="61"/>
        <v>0</v>
      </c>
      <c r="S565" s="14">
        <f t="shared" si="62"/>
        <v>0</v>
      </c>
      <c r="T565" s="15" t="e">
        <f t="shared" si="63"/>
        <v>#REF!</v>
      </c>
    </row>
    <row r="566" spans="11:20">
      <c r="K566" s="16"/>
      <c r="L566" s="14" t="e">
        <f t="shared" si="64"/>
        <v>#REF!</v>
      </c>
      <c r="M566" s="14"/>
      <c r="N566" s="14" t="e">
        <f t="shared" si="58"/>
        <v>#REF!</v>
      </c>
      <c r="O566" s="14"/>
      <c r="P566" s="14" t="e">
        <f t="shared" si="59"/>
        <v>#REF!</v>
      </c>
      <c r="Q566" s="14">
        <f t="shared" si="60"/>
        <v>0</v>
      </c>
      <c r="R566" s="14">
        <f t="shared" si="61"/>
        <v>0</v>
      </c>
      <c r="S566" s="14">
        <f t="shared" si="62"/>
        <v>0</v>
      </c>
      <c r="T566" s="15" t="e">
        <f t="shared" si="63"/>
        <v>#REF!</v>
      </c>
    </row>
    <row r="567" spans="11:20">
      <c r="K567" s="16"/>
      <c r="L567" s="14" t="e">
        <f t="shared" si="64"/>
        <v>#REF!</v>
      </c>
      <c r="M567" s="14"/>
      <c r="N567" s="14" t="e">
        <f t="shared" si="58"/>
        <v>#REF!</v>
      </c>
      <c r="O567" s="14"/>
      <c r="P567" s="14" t="e">
        <f t="shared" si="59"/>
        <v>#REF!</v>
      </c>
      <c r="Q567" s="14">
        <f t="shared" si="60"/>
        <v>0</v>
      </c>
      <c r="R567" s="14">
        <f t="shared" si="61"/>
        <v>0</v>
      </c>
      <c r="S567" s="14">
        <f t="shared" si="62"/>
        <v>0</v>
      </c>
      <c r="T567" s="15" t="e">
        <f t="shared" si="63"/>
        <v>#REF!</v>
      </c>
    </row>
    <row r="568" spans="11:20">
      <c r="K568" s="16"/>
      <c r="L568" s="14" t="e">
        <f>K568+K568*$U$1</f>
        <v>#REF!</v>
      </c>
      <c r="M568" s="14"/>
      <c r="N568" s="14" t="e">
        <f>M568+M568*$U$1</f>
        <v>#REF!</v>
      </c>
      <c r="O568" s="14"/>
      <c r="P568" s="14" t="e">
        <f t="shared" si="59"/>
        <v>#REF!</v>
      </c>
      <c r="Q568" s="14">
        <f t="shared" si="60"/>
        <v>0</v>
      </c>
      <c r="R568" s="14">
        <f t="shared" si="61"/>
        <v>0</v>
      </c>
      <c r="S568" s="14">
        <f t="shared" si="62"/>
        <v>0</v>
      </c>
      <c r="T568" s="15" t="e">
        <f t="shared" si="63"/>
        <v>#REF!</v>
      </c>
    </row>
    <row r="569" spans="11:20">
      <c r="K569" s="16"/>
      <c r="L569" s="14" t="e">
        <f>K569+K569*$U$1</f>
        <v>#REF!</v>
      </c>
      <c r="M569" s="14"/>
      <c r="N569" s="14" t="e">
        <f>M569+M569*$U$1</f>
        <v>#REF!</v>
      </c>
      <c r="O569" s="14"/>
      <c r="P569" s="14" t="e">
        <f t="shared" si="59"/>
        <v>#REF!</v>
      </c>
      <c r="Q569" s="14">
        <f t="shared" si="60"/>
        <v>0</v>
      </c>
      <c r="R569" s="14">
        <f t="shared" si="61"/>
        <v>0</v>
      </c>
      <c r="S569" s="14">
        <f t="shared" si="62"/>
        <v>0</v>
      </c>
      <c r="T569" s="15" t="e">
        <f t="shared" si="63"/>
        <v>#REF!</v>
      </c>
    </row>
    <row r="570" spans="11:20">
      <c r="K570" s="16"/>
      <c r="L570" s="14" t="e">
        <f>K570+K570*$U$1</f>
        <v>#REF!</v>
      </c>
      <c r="M570" s="14"/>
      <c r="N570" s="14" t="e">
        <f>M570+M570*$U$1</f>
        <v>#REF!</v>
      </c>
      <c r="O570" s="14"/>
      <c r="P570" s="14" t="e">
        <f t="shared" si="59"/>
        <v>#REF!</v>
      </c>
      <c r="Q570" s="14">
        <f t="shared" si="60"/>
        <v>0</v>
      </c>
      <c r="R570" s="14">
        <f t="shared" si="61"/>
        <v>0</v>
      </c>
      <c r="S570" s="14">
        <f t="shared" si="62"/>
        <v>0</v>
      </c>
      <c r="T570" s="15" t="e">
        <f t="shared" si="63"/>
        <v>#REF!</v>
      </c>
    </row>
    <row r="571" spans="11:20">
      <c r="K571" s="16"/>
      <c r="L571" s="14" t="e">
        <f t="shared" si="64"/>
        <v>#REF!</v>
      </c>
      <c r="M571" s="14"/>
      <c r="N571" s="14" t="e">
        <f t="shared" si="58"/>
        <v>#REF!</v>
      </c>
      <c r="O571" s="14"/>
      <c r="P571" s="14" t="e">
        <f t="shared" si="59"/>
        <v>#REF!</v>
      </c>
      <c r="Q571" s="14">
        <f t="shared" si="60"/>
        <v>0</v>
      </c>
      <c r="R571" s="14">
        <f t="shared" si="61"/>
        <v>0</v>
      </c>
      <c r="S571" s="14">
        <f t="shared" si="62"/>
        <v>0</v>
      </c>
      <c r="T571" s="15" t="e">
        <f t="shared" si="63"/>
        <v>#REF!</v>
      </c>
    </row>
    <row r="572" spans="11:20">
      <c r="K572" s="16"/>
      <c r="L572" s="14" t="e">
        <f t="shared" si="64"/>
        <v>#REF!</v>
      </c>
      <c r="M572" s="14"/>
      <c r="N572" s="14" t="e">
        <f t="shared" si="58"/>
        <v>#REF!</v>
      </c>
      <c r="O572" s="14"/>
      <c r="P572" s="14" t="e">
        <f t="shared" si="59"/>
        <v>#REF!</v>
      </c>
      <c r="Q572" s="14">
        <f t="shared" si="60"/>
        <v>0</v>
      </c>
      <c r="R572" s="14">
        <f t="shared" si="61"/>
        <v>0</v>
      </c>
      <c r="S572" s="14">
        <f t="shared" si="62"/>
        <v>0</v>
      </c>
      <c r="T572" s="15" t="e">
        <f t="shared" si="63"/>
        <v>#REF!</v>
      </c>
    </row>
    <row r="573" spans="11:20">
      <c r="K573" s="16"/>
      <c r="L573" s="14" t="e">
        <f>K573+K573*$U$1</f>
        <v>#REF!</v>
      </c>
      <c r="M573" s="14"/>
      <c r="N573" s="14" t="e">
        <f>M573+M573*$U$1</f>
        <v>#REF!</v>
      </c>
      <c r="O573" s="14"/>
      <c r="P573" s="14" t="e">
        <f t="shared" si="59"/>
        <v>#REF!</v>
      </c>
      <c r="Q573" s="14">
        <f t="shared" si="60"/>
        <v>0</v>
      </c>
      <c r="R573" s="14">
        <f t="shared" si="61"/>
        <v>0</v>
      </c>
      <c r="S573" s="14">
        <f t="shared" si="62"/>
        <v>0</v>
      </c>
      <c r="T573" s="15" t="e">
        <f t="shared" si="63"/>
        <v>#REF!</v>
      </c>
    </row>
    <row r="574" spans="11:20">
      <c r="K574" s="16"/>
      <c r="L574" s="14" t="e">
        <f t="shared" ref="L574:L579" si="65">K574+K574*$U$1</f>
        <v>#REF!</v>
      </c>
      <c r="M574" s="14"/>
      <c r="N574" s="14" t="e">
        <f t="shared" ref="N574:N579" si="66">M574+M574*$U$1</f>
        <v>#REF!</v>
      </c>
      <c r="O574" s="14"/>
      <c r="P574" s="14" t="e">
        <f t="shared" si="59"/>
        <v>#REF!</v>
      </c>
      <c r="Q574" s="14">
        <f t="shared" si="60"/>
        <v>0</v>
      </c>
      <c r="R574" s="14">
        <f t="shared" si="61"/>
        <v>0</v>
      </c>
      <c r="S574" s="14">
        <f t="shared" si="62"/>
        <v>0</v>
      </c>
      <c r="T574" s="15" t="e">
        <f t="shared" si="63"/>
        <v>#REF!</v>
      </c>
    </row>
    <row r="575" spans="11:20">
      <c r="K575" s="16"/>
      <c r="L575" s="14" t="e">
        <f t="shared" si="65"/>
        <v>#REF!</v>
      </c>
      <c r="M575" s="14"/>
      <c r="N575" s="14" t="e">
        <f t="shared" si="66"/>
        <v>#REF!</v>
      </c>
      <c r="O575" s="14"/>
      <c r="P575" s="14" t="e">
        <f t="shared" si="59"/>
        <v>#REF!</v>
      </c>
      <c r="Q575" s="14">
        <f t="shared" si="60"/>
        <v>0</v>
      </c>
      <c r="R575" s="14">
        <f t="shared" si="61"/>
        <v>0</v>
      </c>
      <c r="S575" s="14">
        <f t="shared" si="62"/>
        <v>0</v>
      </c>
      <c r="T575" s="15" t="e">
        <f t="shared" si="63"/>
        <v>#REF!</v>
      </c>
    </row>
    <row r="576" spans="11:20">
      <c r="K576" s="16"/>
      <c r="L576" s="14" t="e">
        <f t="shared" si="65"/>
        <v>#REF!</v>
      </c>
      <c r="M576" s="14"/>
      <c r="N576" s="14" t="e">
        <f>M576+M576*$U$1</f>
        <v>#REF!</v>
      </c>
      <c r="O576" s="14"/>
      <c r="P576" s="14" t="e">
        <f t="shared" si="59"/>
        <v>#REF!</v>
      </c>
      <c r="Q576" s="14">
        <f t="shared" si="60"/>
        <v>0</v>
      </c>
      <c r="R576" s="14">
        <f>$F576*M576</f>
        <v>0</v>
      </c>
      <c r="S576" s="14">
        <f t="shared" si="62"/>
        <v>0</v>
      </c>
      <c r="T576" s="15" t="e">
        <f t="shared" si="63"/>
        <v>#REF!</v>
      </c>
    </row>
    <row r="577" spans="11:20">
      <c r="K577" s="16"/>
      <c r="L577" s="14" t="e">
        <f t="shared" si="65"/>
        <v>#REF!</v>
      </c>
      <c r="M577" s="14"/>
      <c r="N577" s="14" t="e">
        <f t="shared" si="66"/>
        <v>#REF!</v>
      </c>
      <c r="O577" s="14"/>
      <c r="P577" s="14" t="e">
        <f t="shared" si="59"/>
        <v>#REF!</v>
      </c>
      <c r="Q577" s="14">
        <f t="shared" si="60"/>
        <v>0</v>
      </c>
      <c r="R577" s="14">
        <f t="shared" si="61"/>
        <v>0</v>
      </c>
      <c r="S577" s="14">
        <f t="shared" si="62"/>
        <v>0</v>
      </c>
      <c r="T577" s="15" t="e">
        <f t="shared" si="63"/>
        <v>#REF!</v>
      </c>
    </row>
    <row r="578" spans="11:20">
      <c r="K578" s="16"/>
      <c r="L578" s="14" t="e">
        <f t="shared" si="65"/>
        <v>#REF!</v>
      </c>
      <c r="M578" s="14"/>
      <c r="N578" s="14" t="e">
        <f t="shared" si="66"/>
        <v>#REF!</v>
      </c>
      <c r="O578" s="14"/>
      <c r="P578" s="14" t="e">
        <f t="shared" si="59"/>
        <v>#REF!</v>
      </c>
      <c r="Q578" s="14">
        <f t="shared" si="60"/>
        <v>0</v>
      </c>
      <c r="R578" s="14">
        <f t="shared" si="61"/>
        <v>0</v>
      </c>
      <c r="S578" s="14">
        <f t="shared" si="62"/>
        <v>0</v>
      </c>
      <c r="T578" s="15" t="e">
        <f t="shared" si="63"/>
        <v>#REF!</v>
      </c>
    </row>
    <row r="579" spans="11:20">
      <c r="K579" s="16"/>
      <c r="L579" s="14" t="e">
        <f t="shared" si="65"/>
        <v>#REF!</v>
      </c>
      <c r="M579" s="14"/>
      <c r="N579" s="14" t="e">
        <f t="shared" si="66"/>
        <v>#REF!</v>
      </c>
      <c r="O579" s="14"/>
      <c r="P579" s="14" t="e">
        <f t="shared" si="59"/>
        <v>#REF!</v>
      </c>
      <c r="Q579" s="14">
        <f t="shared" si="60"/>
        <v>0</v>
      </c>
      <c r="R579" s="14">
        <f t="shared" si="61"/>
        <v>0</v>
      </c>
      <c r="S579" s="14">
        <f t="shared" si="62"/>
        <v>0</v>
      </c>
      <c r="T579" s="15" t="e">
        <f t="shared" si="63"/>
        <v>#REF!</v>
      </c>
    </row>
    <row r="580" spans="11:20">
      <c r="K580" s="16"/>
      <c r="L580" s="14" t="e">
        <f>K580+K580*$U$1</f>
        <v>#REF!</v>
      </c>
      <c r="M580" s="14"/>
      <c r="N580" s="14" t="e">
        <f>M580+M580*$U$1</f>
        <v>#REF!</v>
      </c>
      <c r="O580" s="14"/>
      <c r="P580" s="14" t="e">
        <f t="shared" si="59"/>
        <v>#REF!</v>
      </c>
      <c r="Q580" s="14">
        <f t="shared" si="60"/>
        <v>0</v>
      </c>
      <c r="R580" s="14">
        <f t="shared" si="61"/>
        <v>0</v>
      </c>
      <c r="S580" s="14">
        <f t="shared" si="62"/>
        <v>0</v>
      </c>
      <c r="T580" s="15" t="e">
        <f t="shared" si="63"/>
        <v>#REF!</v>
      </c>
    </row>
    <row r="581" spans="11:20">
      <c r="K581" s="16"/>
      <c r="L581" s="14" t="e">
        <f t="shared" ref="L581:L644" si="67">K581+K581*$U$1</f>
        <v>#REF!</v>
      </c>
      <c r="M581" s="14"/>
      <c r="N581" s="14" t="e">
        <f t="shared" ref="N581:N644" si="68">M581+M581*$U$1</f>
        <v>#REF!</v>
      </c>
      <c r="O581" s="14"/>
      <c r="P581" s="14" t="e">
        <f t="shared" ref="P581:P644" si="69">O581+O581*$U$1</f>
        <v>#REF!</v>
      </c>
      <c r="Q581" s="14">
        <f t="shared" ref="Q581:Q644" si="70">$F581*K581</f>
        <v>0</v>
      </c>
      <c r="R581" s="14">
        <f t="shared" ref="R581:R644" si="71">$F581*M581</f>
        <v>0</v>
      </c>
      <c r="S581" s="14">
        <f t="shared" ref="S581:S644" si="72">$F581*O581</f>
        <v>0</v>
      </c>
      <c r="T581" s="15" t="e">
        <f t="shared" ref="T581:T644" si="73">(Q581+R581+S581)+(Q581+R581+S581)*$U$1</f>
        <v>#REF!</v>
      </c>
    </row>
    <row r="582" spans="11:20">
      <c r="K582" s="16"/>
      <c r="L582" s="14" t="e">
        <f t="shared" si="67"/>
        <v>#REF!</v>
      </c>
      <c r="M582" s="14"/>
      <c r="N582" s="14" t="e">
        <f t="shared" si="68"/>
        <v>#REF!</v>
      </c>
      <c r="O582" s="14"/>
      <c r="P582" s="14" t="e">
        <f t="shared" si="69"/>
        <v>#REF!</v>
      </c>
      <c r="Q582" s="14">
        <f t="shared" si="70"/>
        <v>0</v>
      </c>
      <c r="R582" s="14">
        <f t="shared" si="71"/>
        <v>0</v>
      </c>
      <c r="S582" s="14">
        <f t="shared" si="72"/>
        <v>0</v>
      </c>
      <c r="T582" s="15" t="e">
        <f t="shared" si="73"/>
        <v>#REF!</v>
      </c>
    </row>
    <row r="583" spans="11:20">
      <c r="K583" s="16"/>
      <c r="L583" s="14" t="e">
        <f t="shared" si="67"/>
        <v>#REF!</v>
      </c>
      <c r="M583" s="14"/>
      <c r="N583" s="14" t="e">
        <f t="shared" si="68"/>
        <v>#REF!</v>
      </c>
      <c r="O583" s="14"/>
      <c r="P583" s="14" t="e">
        <f t="shared" si="69"/>
        <v>#REF!</v>
      </c>
      <c r="Q583" s="14">
        <f t="shared" si="70"/>
        <v>0</v>
      </c>
      <c r="R583" s="14">
        <f t="shared" si="71"/>
        <v>0</v>
      </c>
      <c r="S583" s="14">
        <f t="shared" si="72"/>
        <v>0</v>
      </c>
      <c r="T583" s="15" t="e">
        <f t="shared" si="73"/>
        <v>#REF!</v>
      </c>
    </row>
    <row r="584" spans="11:20">
      <c r="K584" s="16"/>
      <c r="L584" s="14" t="e">
        <f t="shared" si="67"/>
        <v>#REF!</v>
      </c>
      <c r="M584" s="14"/>
      <c r="N584" s="14" t="e">
        <f t="shared" si="68"/>
        <v>#REF!</v>
      </c>
      <c r="O584" s="14"/>
      <c r="P584" s="14" t="e">
        <f t="shared" si="69"/>
        <v>#REF!</v>
      </c>
      <c r="Q584" s="14">
        <f t="shared" si="70"/>
        <v>0</v>
      </c>
      <c r="R584" s="14">
        <f t="shared" si="71"/>
        <v>0</v>
      </c>
      <c r="S584" s="14">
        <f t="shared" si="72"/>
        <v>0</v>
      </c>
      <c r="T584" s="15" t="e">
        <f t="shared" si="73"/>
        <v>#REF!</v>
      </c>
    </row>
    <row r="585" spans="11:20">
      <c r="K585" s="16"/>
      <c r="L585" s="14" t="e">
        <f t="shared" si="67"/>
        <v>#REF!</v>
      </c>
      <c r="M585" s="14"/>
      <c r="N585" s="14" t="e">
        <f t="shared" si="68"/>
        <v>#REF!</v>
      </c>
      <c r="O585" s="14"/>
      <c r="P585" s="14" t="e">
        <f t="shared" si="69"/>
        <v>#REF!</v>
      </c>
      <c r="Q585" s="14">
        <f t="shared" si="70"/>
        <v>0</v>
      </c>
      <c r="R585" s="14">
        <f t="shared" si="71"/>
        <v>0</v>
      </c>
      <c r="S585" s="14">
        <f t="shared" si="72"/>
        <v>0</v>
      </c>
      <c r="T585" s="15" t="e">
        <f t="shared" si="73"/>
        <v>#REF!</v>
      </c>
    </row>
    <row r="586" spans="11:20">
      <c r="K586" s="16"/>
      <c r="L586" s="14" t="e">
        <f t="shared" si="67"/>
        <v>#REF!</v>
      </c>
      <c r="M586" s="14"/>
      <c r="N586" s="14" t="e">
        <f t="shared" si="68"/>
        <v>#REF!</v>
      </c>
      <c r="O586" s="14"/>
      <c r="P586" s="14" t="e">
        <f t="shared" si="69"/>
        <v>#REF!</v>
      </c>
      <c r="Q586" s="14">
        <f t="shared" si="70"/>
        <v>0</v>
      </c>
      <c r="R586" s="14">
        <f t="shared" si="71"/>
        <v>0</v>
      </c>
      <c r="S586" s="14">
        <f t="shared" si="72"/>
        <v>0</v>
      </c>
      <c r="T586" s="15" t="e">
        <f t="shared" si="73"/>
        <v>#REF!</v>
      </c>
    </row>
    <row r="587" spans="11:20">
      <c r="K587" s="16"/>
      <c r="L587" s="14" t="e">
        <f t="shared" si="67"/>
        <v>#REF!</v>
      </c>
      <c r="M587" s="14"/>
      <c r="N587" s="14" t="e">
        <f t="shared" si="68"/>
        <v>#REF!</v>
      </c>
      <c r="O587" s="14"/>
      <c r="P587" s="14" t="e">
        <f t="shared" si="69"/>
        <v>#REF!</v>
      </c>
      <c r="Q587" s="14">
        <f t="shared" si="70"/>
        <v>0</v>
      </c>
      <c r="R587" s="14">
        <f t="shared" si="71"/>
        <v>0</v>
      </c>
      <c r="S587" s="14">
        <f t="shared" si="72"/>
        <v>0</v>
      </c>
      <c r="T587" s="15" t="e">
        <f t="shared" si="73"/>
        <v>#REF!</v>
      </c>
    </row>
    <row r="588" spans="11:20">
      <c r="K588" s="16"/>
      <c r="L588" s="14" t="e">
        <f t="shared" si="67"/>
        <v>#REF!</v>
      </c>
      <c r="M588" s="14"/>
      <c r="N588" s="14" t="e">
        <f t="shared" si="68"/>
        <v>#REF!</v>
      </c>
      <c r="O588" s="14"/>
      <c r="P588" s="14" t="e">
        <f t="shared" si="69"/>
        <v>#REF!</v>
      </c>
      <c r="Q588" s="14">
        <f t="shared" si="70"/>
        <v>0</v>
      </c>
      <c r="R588" s="14">
        <f t="shared" si="71"/>
        <v>0</v>
      </c>
      <c r="S588" s="14">
        <f t="shared" si="72"/>
        <v>0</v>
      </c>
      <c r="T588" s="15" t="e">
        <f t="shared" si="73"/>
        <v>#REF!</v>
      </c>
    </row>
    <row r="589" spans="11:20">
      <c r="K589" s="16"/>
      <c r="L589" s="14" t="e">
        <f t="shared" si="67"/>
        <v>#REF!</v>
      </c>
      <c r="M589" s="14"/>
      <c r="N589" s="14" t="e">
        <f t="shared" si="68"/>
        <v>#REF!</v>
      </c>
      <c r="O589" s="14"/>
      <c r="P589" s="14" t="e">
        <f t="shared" si="69"/>
        <v>#REF!</v>
      </c>
      <c r="Q589" s="14">
        <f t="shared" si="70"/>
        <v>0</v>
      </c>
      <c r="R589" s="14">
        <f t="shared" si="71"/>
        <v>0</v>
      </c>
      <c r="S589" s="14">
        <f t="shared" si="72"/>
        <v>0</v>
      </c>
      <c r="T589" s="15" t="e">
        <f t="shared" si="73"/>
        <v>#REF!</v>
      </c>
    </row>
    <row r="590" spans="11:20">
      <c r="K590" s="16"/>
      <c r="L590" s="14" t="e">
        <f t="shared" si="67"/>
        <v>#REF!</v>
      </c>
      <c r="M590" s="14"/>
      <c r="N590" s="14" t="e">
        <f t="shared" si="68"/>
        <v>#REF!</v>
      </c>
      <c r="O590" s="14"/>
      <c r="P590" s="14" t="e">
        <f t="shared" si="69"/>
        <v>#REF!</v>
      </c>
      <c r="Q590" s="14">
        <f t="shared" si="70"/>
        <v>0</v>
      </c>
      <c r="R590" s="14">
        <f t="shared" si="71"/>
        <v>0</v>
      </c>
      <c r="S590" s="14">
        <f t="shared" si="72"/>
        <v>0</v>
      </c>
      <c r="T590" s="15" t="e">
        <f t="shared" si="73"/>
        <v>#REF!</v>
      </c>
    </row>
    <row r="591" spans="11:20">
      <c r="K591" s="16"/>
      <c r="L591" s="14" t="e">
        <f t="shared" si="67"/>
        <v>#REF!</v>
      </c>
      <c r="M591" s="14"/>
      <c r="N591" s="14" t="e">
        <f t="shared" si="68"/>
        <v>#REF!</v>
      </c>
      <c r="O591" s="14"/>
      <c r="P591" s="14" t="e">
        <f t="shared" si="69"/>
        <v>#REF!</v>
      </c>
      <c r="Q591" s="14">
        <f t="shared" si="70"/>
        <v>0</v>
      </c>
      <c r="R591" s="14">
        <f t="shared" si="71"/>
        <v>0</v>
      </c>
      <c r="S591" s="14">
        <f t="shared" si="72"/>
        <v>0</v>
      </c>
      <c r="T591" s="15" t="e">
        <f t="shared" si="73"/>
        <v>#REF!</v>
      </c>
    </row>
    <row r="592" spans="11:20">
      <c r="K592" s="16"/>
      <c r="L592" s="14" t="e">
        <f t="shared" si="67"/>
        <v>#REF!</v>
      </c>
      <c r="M592" s="14"/>
      <c r="N592" s="14" t="e">
        <f t="shared" si="68"/>
        <v>#REF!</v>
      </c>
      <c r="O592" s="14"/>
      <c r="P592" s="14" t="e">
        <f t="shared" si="69"/>
        <v>#REF!</v>
      </c>
      <c r="Q592" s="14">
        <f t="shared" si="70"/>
        <v>0</v>
      </c>
      <c r="R592" s="14">
        <f t="shared" si="71"/>
        <v>0</v>
      </c>
      <c r="S592" s="14">
        <f t="shared" si="72"/>
        <v>0</v>
      </c>
      <c r="T592" s="15" t="e">
        <f t="shared" si="73"/>
        <v>#REF!</v>
      </c>
    </row>
    <row r="593" spans="11:20">
      <c r="K593" s="16"/>
      <c r="L593" s="14" t="e">
        <f t="shared" si="67"/>
        <v>#REF!</v>
      </c>
      <c r="M593" s="14"/>
      <c r="N593" s="14" t="e">
        <f t="shared" si="68"/>
        <v>#REF!</v>
      </c>
      <c r="O593" s="14"/>
      <c r="P593" s="14" t="e">
        <f t="shared" si="69"/>
        <v>#REF!</v>
      </c>
      <c r="Q593" s="14">
        <f t="shared" si="70"/>
        <v>0</v>
      </c>
      <c r="R593" s="14">
        <f t="shared" si="71"/>
        <v>0</v>
      </c>
      <c r="S593" s="14">
        <f t="shared" si="72"/>
        <v>0</v>
      </c>
      <c r="T593" s="15" t="e">
        <f t="shared" si="73"/>
        <v>#REF!</v>
      </c>
    </row>
    <row r="594" spans="11:20">
      <c r="K594" s="16"/>
      <c r="L594" s="14" t="e">
        <f t="shared" si="67"/>
        <v>#REF!</v>
      </c>
      <c r="M594" s="14"/>
      <c r="N594" s="14" t="e">
        <f t="shared" si="68"/>
        <v>#REF!</v>
      </c>
      <c r="O594" s="14"/>
      <c r="P594" s="14" t="e">
        <f t="shared" si="69"/>
        <v>#REF!</v>
      </c>
      <c r="Q594" s="14">
        <f t="shared" si="70"/>
        <v>0</v>
      </c>
      <c r="R594" s="14">
        <f t="shared" si="71"/>
        <v>0</v>
      </c>
      <c r="S594" s="14">
        <f t="shared" si="72"/>
        <v>0</v>
      </c>
      <c r="T594" s="15" t="e">
        <f t="shared" si="73"/>
        <v>#REF!</v>
      </c>
    </row>
    <row r="595" spans="11:20">
      <c r="K595" s="16"/>
      <c r="L595" s="14" t="e">
        <f t="shared" si="67"/>
        <v>#REF!</v>
      </c>
      <c r="M595" s="14"/>
      <c r="N595" s="14" t="e">
        <f t="shared" si="68"/>
        <v>#REF!</v>
      </c>
      <c r="O595" s="14"/>
      <c r="P595" s="14" t="e">
        <f t="shared" si="69"/>
        <v>#REF!</v>
      </c>
      <c r="Q595" s="14">
        <f t="shared" si="70"/>
        <v>0</v>
      </c>
      <c r="R595" s="14">
        <f t="shared" si="71"/>
        <v>0</v>
      </c>
      <c r="S595" s="14">
        <f t="shared" si="72"/>
        <v>0</v>
      </c>
      <c r="T595" s="15" t="e">
        <f t="shared" si="73"/>
        <v>#REF!</v>
      </c>
    </row>
    <row r="596" spans="11:20">
      <c r="K596" s="16"/>
      <c r="L596" s="14" t="e">
        <f t="shared" si="67"/>
        <v>#REF!</v>
      </c>
      <c r="M596" s="14"/>
      <c r="N596" s="14" t="e">
        <f t="shared" si="68"/>
        <v>#REF!</v>
      </c>
      <c r="O596" s="14"/>
      <c r="P596" s="14" t="e">
        <f t="shared" si="69"/>
        <v>#REF!</v>
      </c>
      <c r="Q596" s="14">
        <f t="shared" si="70"/>
        <v>0</v>
      </c>
      <c r="R596" s="14">
        <f t="shared" si="71"/>
        <v>0</v>
      </c>
      <c r="S596" s="14">
        <f t="shared" si="72"/>
        <v>0</v>
      </c>
      <c r="T596" s="15" t="e">
        <f t="shared" si="73"/>
        <v>#REF!</v>
      </c>
    </row>
    <row r="597" spans="11:20">
      <c r="K597" s="16"/>
      <c r="L597" s="14" t="e">
        <f t="shared" si="67"/>
        <v>#REF!</v>
      </c>
      <c r="M597" s="14"/>
      <c r="N597" s="14" t="e">
        <f t="shared" si="68"/>
        <v>#REF!</v>
      </c>
      <c r="O597" s="14"/>
      <c r="P597" s="14" t="e">
        <f t="shared" si="69"/>
        <v>#REF!</v>
      </c>
      <c r="Q597" s="14">
        <f t="shared" si="70"/>
        <v>0</v>
      </c>
      <c r="R597" s="14">
        <f t="shared" si="71"/>
        <v>0</v>
      </c>
      <c r="S597" s="14">
        <f t="shared" si="72"/>
        <v>0</v>
      </c>
      <c r="T597" s="15" t="e">
        <f t="shared" si="73"/>
        <v>#REF!</v>
      </c>
    </row>
    <row r="598" spans="11:20">
      <c r="K598" s="16"/>
      <c r="L598" s="14" t="e">
        <f t="shared" si="67"/>
        <v>#REF!</v>
      </c>
      <c r="M598" s="14"/>
      <c r="N598" s="14" t="e">
        <f t="shared" si="68"/>
        <v>#REF!</v>
      </c>
      <c r="O598" s="14"/>
      <c r="P598" s="14" t="e">
        <f t="shared" si="69"/>
        <v>#REF!</v>
      </c>
      <c r="Q598" s="14">
        <f t="shared" si="70"/>
        <v>0</v>
      </c>
      <c r="R598" s="14">
        <f t="shared" si="71"/>
        <v>0</v>
      </c>
      <c r="S598" s="14">
        <f t="shared" si="72"/>
        <v>0</v>
      </c>
      <c r="T598" s="15" t="e">
        <f t="shared" si="73"/>
        <v>#REF!</v>
      </c>
    </row>
    <row r="599" spans="11:20">
      <c r="K599" s="16"/>
      <c r="L599" s="14" t="e">
        <f t="shared" si="67"/>
        <v>#REF!</v>
      </c>
      <c r="M599" s="14"/>
      <c r="N599" s="14" t="e">
        <f t="shared" si="68"/>
        <v>#REF!</v>
      </c>
      <c r="O599" s="14"/>
      <c r="P599" s="14" t="e">
        <f t="shared" si="69"/>
        <v>#REF!</v>
      </c>
      <c r="Q599" s="14">
        <f t="shared" si="70"/>
        <v>0</v>
      </c>
      <c r="R599" s="14">
        <f t="shared" si="71"/>
        <v>0</v>
      </c>
      <c r="S599" s="14">
        <f t="shared" si="72"/>
        <v>0</v>
      </c>
      <c r="T599" s="15" t="e">
        <f t="shared" si="73"/>
        <v>#REF!</v>
      </c>
    </row>
    <row r="600" spans="11:20">
      <c r="K600" s="16"/>
      <c r="L600" s="14" t="e">
        <f t="shared" si="67"/>
        <v>#REF!</v>
      </c>
      <c r="M600" s="14"/>
      <c r="N600" s="14" t="e">
        <f t="shared" si="68"/>
        <v>#REF!</v>
      </c>
      <c r="O600" s="14"/>
      <c r="P600" s="14" t="e">
        <f t="shared" si="69"/>
        <v>#REF!</v>
      </c>
      <c r="Q600" s="14">
        <f t="shared" si="70"/>
        <v>0</v>
      </c>
      <c r="R600" s="14">
        <f t="shared" si="71"/>
        <v>0</v>
      </c>
      <c r="S600" s="14">
        <f t="shared" si="72"/>
        <v>0</v>
      </c>
      <c r="T600" s="15" t="e">
        <f t="shared" si="73"/>
        <v>#REF!</v>
      </c>
    </row>
    <row r="601" spans="11:20">
      <c r="K601" s="16"/>
      <c r="L601" s="14" t="e">
        <f t="shared" si="67"/>
        <v>#REF!</v>
      </c>
      <c r="M601" s="14"/>
      <c r="N601" s="14" t="e">
        <f t="shared" si="68"/>
        <v>#REF!</v>
      </c>
      <c r="O601" s="14"/>
      <c r="P601" s="14" t="e">
        <f t="shared" si="69"/>
        <v>#REF!</v>
      </c>
      <c r="Q601" s="14">
        <f t="shared" si="70"/>
        <v>0</v>
      </c>
      <c r="R601" s="14">
        <f t="shared" si="71"/>
        <v>0</v>
      </c>
      <c r="S601" s="14">
        <f t="shared" si="72"/>
        <v>0</v>
      </c>
      <c r="T601" s="15" t="e">
        <f t="shared" si="73"/>
        <v>#REF!</v>
      </c>
    </row>
    <row r="602" spans="11:20">
      <c r="K602" s="16"/>
      <c r="L602" s="14" t="e">
        <f t="shared" si="67"/>
        <v>#REF!</v>
      </c>
      <c r="M602" s="14"/>
      <c r="N602" s="14" t="e">
        <f t="shared" si="68"/>
        <v>#REF!</v>
      </c>
      <c r="O602" s="14"/>
      <c r="P602" s="14" t="e">
        <f t="shared" si="69"/>
        <v>#REF!</v>
      </c>
      <c r="Q602" s="14">
        <f t="shared" si="70"/>
        <v>0</v>
      </c>
      <c r="R602" s="14">
        <f t="shared" si="71"/>
        <v>0</v>
      </c>
      <c r="S602" s="14">
        <f t="shared" si="72"/>
        <v>0</v>
      </c>
      <c r="T602" s="15" t="e">
        <f t="shared" si="73"/>
        <v>#REF!</v>
      </c>
    </row>
    <row r="603" spans="11:20">
      <c r="K603" s="16"/>
      <c r="L603" s="14" t="e">
        <f t="shared" si="67"/>
        <v>#REF!</v>
      </c>
      <c r="M603" s="14"/>
      <c r="N603" s="14" t="e">
        <f t="shared" si="68"/>
        <v>#REF!</v>
      </c>
      <c r="O603" s="14"/>
      <c r="P603" s="14" t="e">
        <f t="shared" si="69"/>
        <v>#REF!</v>
      </c>
      <c r="Q603" s="14">
        <f t="shared" si="70"/>
        <v>0</v>
      </c>
      <c r="R603" s="14">
        <f t="shared" si="71"/>
        <v>0</v>
      </c>
      <c r="S603" s="14">
        <f t="shared" si="72"/>
        <v>0</v>
      </c>
      <c r="T603" s="15" t="e">
        <f t="shared" si="73"/>
        <v>#REF!</v>
      </c>
    </row>
    <row r="604" spans="11:20">
      <c r="K604" s="16"/>
      <c r="L604" s="14" t="e">
        <f t="shared" si="67"/>
        <v>#REF!</v>
      </c>
      <c r="M604" s="14"/>
      <c r="N604" s="14" t="e">
        <f t="shared" si="68"/>
        <v>#REF!</v>
      </c>
      <c r="O604" s="14"/>
      <c r="P604" s="14" t="e">
        <f t="shared" si="69"/>
        <v>#REF!</v>
      </c>
      <c r="Q604" s="14">
        <f t="shared" si="70"/>
        <v>0</v>
      </c>
      <c r="R604" s="14">
        <f t="shared" si="71"/>
        <v>0</v>
      </c>
      <c r="S604" s="14">
        <f t="shared" si="72"/>
        <v>0</v>
      </c>
      <c r="T604" s="15" t="e">
        <f t="shared" si="73"/>
        <v>#REF!</v>
      </c>
    </row>
    <row r="605" spans="11:20">
      <c r="K605" s="16"/>
      <c r="L605" s="14" t="e">
        <f t="shared" si="67"/>
        <v>#REF!</v>
      </c>
      <c r="M605" s="14"/>
      <c r="N605" s="14" t="e">
        <f t="shared" si="68"/>
        <v>#REF!</v>
      </c>
      <c r="O605" s="14"/>
      <c r="P605" s="14" t="e">
        <f t="shared" si="69"/>
        <v>#REF!</v>
      </c>
      <c r="Q605" s="14">
        <f t="shared" si="70"/>
        <v>0</v>
      </c>
      <c r="R605" s="14">
        <f t="shared" si="71"/>
        <v>0</v>
      </c>
      <c r="S605" s="14">
        <f t="shared" si="72"/>
        <v>0</v>
      </c>
      <c r="T605" s="15" t="e">
        <f t="shared" si="73"/>
        <v>#REF!</v>
      </c>
    </row>
    <row r="606" spans="11:20">
      <c r="K606" s="16"/>
      <c r="L606" s="14" t="e">
        <f t="shared" si="67"/>
        <v>#REF!</v>
      </c>
      <c r="M606" s="14"/>
      <c r="N606" s="14" t="e">
        <f t="shared" si="68"/>
        <v>#REF!</v>
      </c>
      <c r="O606" s="14"/>
      <c r="P606" s="14" t="e">
        <f t="shared" si="69"/>
        <v>#REF!</v>
      </c>
      <c r="Q606" s="14">
        <f t="shared" si="70"/>
        <v>0</v>
      </c>
      <c r="R606" s="14">
        <f t="shared" si="71"/>
        <v>0</v>
      </c>
      <c r="S606" s="14">
        <f t="shared" si="72"/>
        <v>0</v>
      </c>
      <c r="T606" s="15" t="e">
        <f t="shared" si="73"/>
        <v>#REF!</v>
      </c>
    </row>
    <row r="607" spans="11:20">
      <c r="K607" s="16"/>
      <c r="L607" s="14" t="e">
        <f t="shared" si="67"/>
        <v>#REF!</v>
      </c>
      <c r="M607" s="14"/>
      <c r="N607" s="14" t="e">
        <f t="shared" si="68"/>
        <v>#REF!</v>
      </c>
      <c r="O607" s="14"/>
      <c r="P607" s="14" t="e">
        <f t="shared" si="69"/>
        <v>#REF!</v>
      </c>
      <c r="Q607" s="14">
        <f t="shared" si="70"/>
        <v>0</v>
      </c>
      <c r="R607" s="14">
        <f t="shared" si="71"/>
        <v>0</v>
      </c>
      <c r="S607" s="14">
        <f t="shared" si="72"/>
        <v>0</v>
      </c>
      <c r="T607" s="15" t="e">
        <f t="shared" si="73"/>
        <v>#REF!</v>
      </c>
    </row>
    <row r="608" spans="11:20">
      <c r="K608" s="16"/>
      <c r="L608" s="14" t="e">
        <f t="shared" si="67"/>
        <v>#REF!</v>
      </c>
      <c r="M608" s="14"/>
      <c r="N608" s="14" t="e">
        <f t="shared" si="68"/>
        <v>#REF!</v>
      </c>
      <c r="O608" s="14"/>
      <c r="P608" s="14" t="e">
        <f t="shared" si="69"/>
        <v>#REF!</v>
      </c>
      <c r="Q608" s="14">
        <f t="shared" si="70"/>
        <v>0</v>
      </c>
      <c r="R608" s="14">
        <f t="shared" si="71"/>
        <v>0</v>
      </c>
      <c r="S608" s="14">
        <f t="shared" si="72"/>
        <v>0</v>
      </c>
      <c r="T608" s="15" t="e">
        <f t="shared" si="73"/>
        <v>#REF!</v>
      </c>
    </row>
    <row r="609" spans="11:20">
      <c r="K609" s="16"/>
      <c r="L609" s="14" t="e">
        <f t="shared" si="67"/>
        <v>#REF!</v>
      </c>
      <c r="M609" s="14"/>
      <c r="N609" s="14" t="e">
        <f t="shared" si="68"/>
        <v>#REF!</v>
      </c>
      <c r="O609" s="14"/>
      <c r="P609" s="14" t="e">
        <f t="shared" si="69"/>
        <v>#REF!</v>
      </c>
      <c r="Q609" s="14">
        <f t="shared" si="70"/>
        <v>0</v>
      </c>
      <c r="R609" s="14">
        <f t="shared" si="71"/>
        <v>0</v>
      </c>
      <c r="S609" s="14">
        <f t="shared" si="72"/>
        <v>0</v>
      </c>
      <c r="T609" s="15" t="e">
        <f t="shared" si="73"/>
        <v>#REF!</v>
      </c>
    </row>
    <row r="610" spans="11:20">
      <c r="K610" s="16"/>
      <c r="L610" s="14" t="e">
        <f t="shared" si="67"/>
        <v>#REF!</v>
      </c>
      <c r="M610" s="14"/>
      <c r="N610" s="14" t="e">
        <f t="shared" si="68"/>
        <v>#REF!</v>
      </c>
      <c r="O610" s="14"/>
      <c r="P610" s="14" t="e">
        <f t="shared" si="69"/>
        <v>#REF!</v>
      </c>
      <c r="Q610" s="14">
        <f t="shared" si="70"/>
        <v>0</v>
      </c>
      <c r="R610" s="14">
        <f t="shared" si="71"/>
        <v>0</v>
      </c>
      <c r="S610" s="14">
        <f t="shared" si="72"/>
        <v>0</v>
      </c>
      <c r="T610" s="15" t="e">
        <f t="shared" si="73"/>
        <v>#REF!</v>
      </c>
    </row>
    <row r="611" spans="11:20">
      <c r="K611" s="16"/>
      <c r="L611" s="14" t="e">
        <f t="shared" si="67"/>
        <v>#REF!</v>
      </c>
      <c r="M611" s="14"/>
      <c r="N611" s="14" t="e">
        <f t="shared" si="68"/>
        <v>#REF!</v>
      </c>
      <c r="O611" s="14"/>
      <c r="P611" s="14" t="e">
        <f t="shared" si="69"/>
        <v>#REF!</v>
      </c>
      <c r="Q611" s="14">
        <f t="shared" si="70"/>
        <v>0</v>
      </c>
      <c r="R611" s="14">
        <f t="shared" si="71"/>
        <v>0</v>
      </c>
      <c r="S611" s="14">
        <f t="shared" si="72"/>
        <v>0</v>
      </c>
      <c r="T611" s="15" t="e">
        <f t="shared" si="73"/>
        <v>#REF!</v>
      </c>
    </row>
    <row r="612" spans="11:20">
      <c r="K612" s="16"/>
      <c r="L612" s="14" t="e">
        <f t="shared" si="67"/>
        <v>#REF!</v>
      </c>
      <c r="M612" s="14"/>
      <c r="N612" s="14" t="e">
        <f t="shared" si="68"/>
        <v>#REF!</v>
      </c>
      <c r="O612" s="14"/>
      <c r="P612" s="14" t="e">
        <f t="shared" si="69"/>
        <v>#REF!</v>
      </c>
      <c r="Q612" s="14">
        <f t="shared" si="70"/>
        <v>0</v>
      </c>
      <c r="R612" s="14">
        <f t="shared" si="71"/>
        <v>0</v>
      </c>
      <c r="S612" s="14">
        <f t="shared" si="72"/>
        <v>0</v>
      </c>
      <c r="T612" s="15" t="e">
        <f t="shared" si="73"/>
        <v>#REF!</v>
      </c>
    </row>
    <row r="613" spans="11:20">
      <c r="K613" s="16"/>
      <c r="L613" s="14" t="e">
        <f t="shared" si="67"/>
        <v>#REF!</v>
      </c>
      <c r="M613" s="14"/>
      <c r="N613" s="14" t="e">
        <f t="shared" si="68"/>
        <v>#REF!</v>
      </c>
      <c r="O613" s="14"/>
      <c r="P613" s="14" t="e">
        <f t="shared" si="69"/>
        <v>#REF!</v>
      </c>
      <c r="Q613" s="14">
        <f t="shared" si="70"/>
        <v>0</v>
      </c>
      <c r="R613" s="14">
        <f t="shared" si="71"/>
        <v>0</v>
      </c>
      <c r="S613" s="14">
        <f t="shared" si="72"/>
        <v>0</v>
      </c>
      <c r="T613" s="15" t="e">
        <f t="shared" si="73"/>
        <v>#REF!</v>
      </c>
    </row>
    <row r="614" spans="11:20">
      <c r="K614" s="16"/>
      <c r="L614" s="14" t="e">
        <f t="shared" si="67"/>
        <v>#REF!</v>
      </c>
      <c r="M614" s="14"/>
      <c r="N614" s="14" t="e">
        <f t="shared" si="68"/>
        <v>#REF!</v>
      </c>
      <c r="O614" s="14"/>
      <c r="P614" s="14" t="e">
        <f t="shared" si="69"/>
        <v>#REF!</v>
      </c>
      <c r="Q614" s="14">
        <f t="shared" si="70"/>
        <v>0</v>
      </c>
      <c r="R614" s="14">
        <f t="shared" si="71"/>
        <v>0</v>
      </c>
      <c r="S614" s="14">
        <f t="shared" si="72"/>
        <v>0</v>
      </c>
      <c r="T614" s="15" t="e">
        <f t="shared" si="73"/>
        <v>#REF!</v>
      </c>
    </row>
    <row r="615" spans="11:20">
      <c r="K615" s="16"/>
      <c r="L615" s="14" t="e">
        <f t="shared" si="67"/>
        <v>#REF!</v>
      </c>
      <c r="M615" s="14"/>
      <c r="N615" s="14" t="e">
        <f t="shared" si="68"/>
        <v>#REF!</v>
      </c>
      <c r="O615" s="14"/>
      <c r="P615" s="14" t="e">
        <f t="shared" si="69"/>
        <v>#REF!</v>
      </c>
      <c r="Q615" s="14">
        <f t="shared" si="70"/>
        <v>0</v>
      </c>
      <c r="R615" s="14">
        <f t="shared" si="71"/>
        <v>0</v>
      </c>
      <c r="S615" s="14">
        <f t="shared" si="72"/>
        <v>0</v>
      </c>
      <c r="T615" s="15" t="e">
        <f t="shared" si="73"/>
        <v>#REF!</v>
      </c>
    </row>
    <row r="616" spans="11:20">
      <c r="K616" s="16"/>
      <c r="L616" s="14" t="e">
        <f t="shared" si="67"/>
        <v>#REF!</v>
      </c>
      <c r="M616" s="14"/>
      <c r="N616" s="14" t="e">
        <f t="shared" si="68"/>
        <v>#REF!</v>
      </c>
      <c r="O616" s="14"/>
      <c r="P616" s="14" t="e">
        <f t="shared" si="69"/>
        <v>#REF!</v>
      </c>
      <c r="Q616" s="14">
        <f t="shared" si="70"/>
        <v>0</v>
      </c>
      <c r="R616" s="14">
        <f t="shared" si="71"/>
        <v>0</v>
      </c>
      <c r="S616" s="14">
        <f t="shared" si="72"/>
        <v>0</v>
      </c>
      <c r="T616" s="15" t="e">
        <f t="shared" si="73"/>
        <v>#REF!</v>
      </c>
    </row>
    <row r="617" spans="11:20">
      <c r="K617" s="16"/>
      <c r="L617" s="14" t="e">
        <f t="shared" si="67"/>
        <v>#REF!</v>
      </c>
      <c r="M617" s="14"/>
      <c r="N617" s="14" t="e">
        <f t="shared" si="68"/>
        <v>#REF!</v>
      </c>
      <c r="O617" s="14"/>
      <c r="P617" s="14" t="e">
        <f t="shared" si="69"/>
        <v>#REF!</v>
      </c>
      <c r="Q617" s="14">
        <f t="shared" si="70"/>
        <v>0</v>
      </c>
      <c r="R617" s="14">
        <f t="shared" si="71"/>
        <v>0</v>
      </c>
      <c r="S617" s="14">
        <f t="shared" si="72"/>
        <v>0</v>
      </c>
      <c r="T617" s="15" t="e">
        <f t="shared" si="73"/>
        <v>#REF!</v>
      </c>
    </row>
    <row r="618" spans="11:20">
      <c r="K618" s="16"/>
      <c r="L618" s="14" t="e">
        <f t="shared" si="67"/>
        <v>#REF!</v>
      </c>
      <c r="M618" s="14"/>
      <c r="N618" s="14" t="e">
        <f t="shared" si="68"/>
        <v>#REF!</v>
      </c>
      <c r="O618" s="14"/>
      <c r="P618" s="14" t="e">
        <f t="shared" si="69"/>
        <v>#REF!</v>
      </c>
      <c r="Q618" s="14">
        <f t="shared" si="70"/>
        <v>0</v>
      </c>
      <c r="R618" s="14">
        <f t="shared" si="71"/>
        <v>0</v>
      </c>
      <c r="S618" s="14">
        <f t="shared" si="72"/>
        <v>0</v>
      </c>
      <c r="T618" s="15" t="e">
        <f t="shared" si="73"/>
        <v>#REF!</v>
      </c>
    </row>
    <row r="619" spans="11:20">
      <c r="K619" s="16"/>
      <c r="L619" s="14" t="e">
        <f t="shared" si="67"/>
        <v>#REF!</v>
      </c>
      <c r="M619" s="14"/>
      <c r="N619" s="14" t="e">
        <f t="shared" si="68"/>
        <v>#REF!</v>
      </c>
      <c r="O619" s="14"/>
      <c r="P619" s="14" t="e">
        <f t="shared" si="69"/>
        <v>#REF!</v>
      </c>
      <c r="Q619" s="14">
        <f t="shared" si="70"/>
        <v>0</v>
      </c>
      <c r="R619" s="14">
        <f t="shared" si="71"/>
        <v>0</v>
      </c>
      <c r="S619" s="14">
        <f t="shared" si="72"/>
        <v>0</v>
      </c>
      <c r="T619" s="15" t="e">
        <f t="shared" si="73"/>
        <v>#REF!</v>
      </c>
    </row>
    <row r="620" spans="11:20">
      <c r="K620" s="16"/>
      <c r="L620" s="14" t="e">
        <f t="shared" si="67"/>
        <v>#REF!</v>
      </c>
      <c r="M620" s="14"/>
      <c r="N620" s="14" t="e">
        <f t="shared" si="68"/>
        <v>#REF!</v>
      </c>
      <c r="O620" s="14"/>
      <c r="P620" s="14" t="e">
        <f t="shared" si="69"/>
        <v>#REF!</v>
      </c>
      <c r="Q620" s="14">
        <f t="shared" si="70"/>
        <v>0</v>
      </c>
      <c r="R620" s="14">
        <f t="shared" si="71"/>
        <v>0</v>
      </c>
      <c r="S620" s="14">
        <f t="shared" si="72"/>
        <v>0</v>
      </c>
      <c r="T620" s="15" t="e">
        <f t="shared" si="73"/>
        <v>#REF!</v>
      </c>
    </row>
    <row r="621" spans="11:20">
      <c r="K621" s="16"/>
      <c r="L621" s="14" t="e">
        <f t="shared" si="67"/>
        <v>#REF!</v>
      </c>
      <c r="M621" s="14"/>
      <c r="N621" s="14" t="e">
        <f t="shared" si="68"/>
        <v>#REF!</v>
      </c>
      <c r="O621" s="14"/>
      <c r="P621" s="14" t="e">
        <f t="shared" si="69"/>
        <v>#REF!</v>
      </c>
      <c r="Q621" s="14">
        <f t="shared" si="70"/>
        <v>0</v>
      </c>
      <c r="R621" s="14">
        <f t="shared" si="71"/>
        <v>0</v>
      </c>
      <c r="S621" s="14">
        <f t="shared" si="72"/>
        <v>0</v>
      </c>
      <c r="T621" s="15" t="e">
        <f t="shared" si="73"/>
        <v>#REF!</v>
      </c>
    </row>
    <row r="622" spans="11:20">
      <c r="K622" s="16"/>
      <c r="L622" s="14" t="e">
        <f t="shared" si="67"/>
        <v>#REF!</v>
      </c>
      <c r="M622" s="14"/>
      <c r="N622" s="14" t="e">
        <f t="shared" si="68"/>
        <v>#REF!</v>
      </c>
      <c r="O622" s="14"/>
      <c r="P622" s="14" t="e">
        <f t="shared" si="69"/>
        <v>#REF!</v>
      </c>
      <c r="Q622" s="14">
        <f t="shared" si="70"/>
        <v>0</v>
      </c>
      <c r="R622" s="14">
        <f t="shared" si="71"/>
        <v>0</v>
      </c>
      <c r="S622" s="14">
        <f t="shared" si="72"/>
        <v>0</v>
      </c>
      <c r="T622" s="15" t="e">
        <f t="shared" si="73"/>
        <v>#REF!</v>
      </c>
    </row>
    <row r="623" spans="11:20">
      <c r="K623" s="16"/>
      <c r="L623" s="14" t="e">
        <f t="shared" si="67"/>
        <v>#REF!</v>
      </c>
      <c r="M623" s="14"/>
      <c r="N623" s="14" t="e">
        <f t="shared" si="68"/>
        <v>#REF!</v>
      </c>
      <c r="O623" s="14"/>
      <c r="P623" s="14" t="e">
        <f t="shared" si="69"/>
        <v>#REF!</v>
      </c>
      <c r="Q623" s="14">
        <f t="shared" si="70"/>
        <v>0</v>
      </c>
      <c r="R623" s="14">
        <f t="shared" si="71"/>
        <v>0</v>
      </c>
      <c r="S623" s="14">
        <f t="shared" si="72"/>
        <v>0</v>
      </c>
      <c r="T623" s="15" t="e">
        <f t="shared" si="73"/>
        <v>#REF!</v>
      </c>
    </row>
    <row r="624" spans="11:20">
      <c r="K624" s="16"/>
      <c r="L624" s="14" t="e">
        <f t="shared" si="67"/>
        <v>#REF!</v>
      </c>
      <c r="M624" s="14"/>
      <c r="N624" s="14" t="e">
        <f t="shared" si="68"/>
        <v>#REF!</v>
      </c>
      <c r="O624" s="14"/>
      <c r="P624" s="14" t="e">
        <f t="shared" si="69"/>
        <v>#REF!</v>
      </c>
      <c r="Q624" s="14">
        <f t="shared" si="70"/>
        <v>0</v>
      </c>
      <c r="R624" s="14">
        <f t="shared" si="71"/>
        <v>0</v>
      </c>
      <c r="S624" s="14">
        <f t="shared" si="72"/>
        <v>0</v>
      </c>
      <c r="T624" s="15" t="e">
        <f t="shared" si="73"/>
        <v>#REF!</v>
      </c>
    </row>
    <row r="625" spans="11:20">
      <c r="K625" s="16"/>
      <c r="L625" s="14" t="e">
        <f t="shared" si="67"/>
        <v>#REF!</v>
      </c>
      <c r="M625" s="14"/>
      <c r="N625" s="14" t="e">
        <f t="shared" si="68"/>
        <v>#REF!</v>
      </c>
      <c r="O625" s="14"/>
      <c r="P625" s="14" t="e">
        <f t="shared" si="69"/>
        <v>#REF!</v>
      </c>
      <c r="Q625" s="14">
        <f t="shared" si="70"/>
        <v>0</v>
      </c>
      <c r="R625" s="14">
        <f t="shared" si="71"/>
        <v>0</v>
      </c>
      <c r="S625" s="14">
        <f t="shared" si="72"/>
        <v>0</v>
      </c>
      <c r="T625" s="15" t="e">
        <f t="shared" si="73"/>
        <v>#REF!</v>
      </c>
    </row>
    <row r="626" spans="11:20">
      <c r="K626" s="16"/>
      <c r="L626" s="14" t="e">
        <f t="shared" si="67"/>
        <v>#REF!</v>
      </c>
      <c r="M626" s="14"/>
      <c r="N626" s="14" t="e">
        <f t="shared" si="68"/>
        <v>#REF!</v>
      </c>
      <c r="O626" s="14"/>
      <c r="P626" s="14" t="e">
        <f t="shared" si="69"/>
        <v>#REF!</v>
      </c>
      <c r="Q626" s="14">
        <f t="shared" si="70"/>
        <v>0</v>
      </c>
      <c r="R626" s="14">
        <f t="shared" si="71"/>
        <v>0</v>
      </c>
      <c r="S626" s="14">
        <f t="shared" si="72"/>
        <v>0</v>
      </c>
      <c r="T626" s="15" t="e">
        <f t="shared" si="73"/>
        <v>#REF!</v>
      </c>
    </row>
    <row r="627" spans="11:20">
      <c r="K627" s="16"/>
      <c r="L627" s="14" t="e">
        <f t="shared" si="67"/>
        <v>#REF!</v>
      </c>
      <c r="M627" s="14"/>
      <c r="N627" s="14" t="e">
        <f t="shared" si="68"/>
        <v>#REF!</v>
      </c>
      <c r="O627" s="14"/>
      <c r="P627" s="14" t="e">
        <f t="shared" si="69"/>
        <v>#REF!</v>
      </c>
      <c r="Q627" s="14">
        <f t="shared" si="70"/>
        <v>0</v>
      </c>
      <c r="R627" s="14">
        <f t="shared" si="71"/>
        <v>0</v>
      </c>
      <c r="S627" s="14">
        <f t="shared" si="72"/>
        <v>0</v>
      </c>
      <c r="T627" s="15" t="e">
        <f t="shared" si="73"/>
        <v>#REF!</v>
      </c>
    </row>
    <row r="628" spans="11:20">
      <c r="K628" s="16"/>
      <c r="L628" s="14" t="e">
        <f t="shared" si="67"/>
        <v>#REF!</v>
      </c>
      <c r="M628" s="14"/>
      <c r="N628" s="14" t="e">
        <f t="shared" si="68"/>
        <v>#REF!</v>
      </c>
      <c r="O628" s="14"/>
      <c r="P628" s="14" t="e">
        <f t="shared" si="69"/>
        <v>#REF!</v>
      </c>
      <c r="Q628" s="14">
        <f t="shared" si="70"/>
        <v>0</v>
      </c>
      <c r="R628" s="14">
        <f t="shared" si="71"/>
        <v>0</v>
      </c>
      <c r="S628" s="14">
        <f t="shared" si="72"/>
        <v>0</v>
      </c>
      <c r="T628" s="15" t="e">
        <f t="shared" si="73"/>
        <v>#REF!</v>
      </c>
    </row>
    <row r="629" spans="11:20">
      <c r="K629" s="16"/>
      <c r="L629" s="14" t="e">
        <f t="shared" si="67"/>
        <v>#REF!</v>
      </c>
      <c r="M629" s="14"/>
      <c r="N629" s="14" t="e">
        <f t="shared" si="68"/>
        <v>#REF!</v>
      </c>
      <c r="O629" s="14"/>
      <c r="P629" s="14" t="e">
        <f t="shared" si="69"/>
        <v>#REF!</v>
      </c>
      <c r="Q629" s="14">
        <f t="shared" si="70"/>
        <v>0</v>
      </c>
      <c r="R629" s="14">
        <f t="shared" si="71"/>
        <v>0</v>
      </c>
      <c r="S629" s="14">
        <f t="shared" si="72"/>
        <v>0</v>
      </c>
      <c r="T629" s="15" t="e">
        <f t="shared" si="73"/>
        <v>#REF!</v>
      </c>
    </row>
    <row r="630" spans="11:20">
      <c r="K630" s="16"/>
      <c r="L630" s="14" t="e">
        <f t="shared" si="67"/>
        <v>#REF!</v>
      </c>
      <c r="M630" s="14"/>
      <c r="N630" s="14" t="e">
        <f t="shared" si="68"/>
        <v>#REF!</v>
      </c>
      <c r="O630" s="14"/>
      <c r="P630" s="14" t="e">
        <f t="shared" si="69"/>
        <v>#REF!</v>
      </c>
      <c r="Q630" s="14">
        <f t="shared" si="70"/>
        <v>0</v>
      </c>
      <c r="R630" s="14">
        <f t="shared" si="71"/>
        <v>0</v>
      </c>
      <c r="S630" s="14">
        <f t="shared" si="72"/>
        <v>0</v>
      </c>
      <c r="T630" s="15" t="e">
        <f t="shared" si="73"/>
        <v>#REF!</v>
      </c>
    </row>
    <row r="631" spans="11:20">
      <c r="K631" s="16"/>
      <c r="L631" s="14" t="e">
        <f t="shared" si="67"/>
        <v>#REF!</v>
      </c>
      <c r="M631" s="14"/>
      <c r="N631" s="14" t="e">
        <f t="shared" si="68"/>
        <v>#REF!</v>
      </c>
      <c r="O631" s="14"/>
      <c r="P631" s="14" t="e">
        <f t="shared" si="69"/>
        <v>#REF!</v>
      </c>
      <c r="Q631" s="14">
        <f t="shared" si="70"/>
        <v>0</v>
      </c>
      <c r="R631" s="14">
        <f t="shared" si="71"/>
        <v>0</v>
      </c>
      <c r="S631" s="14">
        <f t="shared" si="72"/>
        <v>0</v>
      </c>
      <c r="T631" s="15" t="e">
        <f t="shared" si="73"/>
        <v>#REF!</v>
      </c>
    </row>
    <row r="632" spans="11:20">
      <c r="K632" s="16"/>
      <c r="L632" s="14" t="e">
        <f t="shared" si="67"/>
        <v>#REF!</v>
      </c>
      <c r="M632" s="14"/>
      <c r="N632" s="14" t="e">
        <f t="shared" si="68"/>
        <v>#REF!</v>
      </c>
      <c r="O632" s="14"/>
      <c r="P632" s="14" t="e">
        <f t="shared" si="69"/>
        <v>#REF!</v>
      </c>
      <c r="Q632" s="14">
        <f t="shared" si="70"/>
        <v>0</v>
      </c>
      <c r="R632" s="14">
        <f t="shared" si="71"/>
        <v>0</v>
      </c>
      <c r="S632" s="14">
        <f t="shared" si="72"/>
        <v>0</v>
      </c>
      <c r="T632" s="15" t="e">
        <f t="shared" si="73"/>
        <v>#REF!</v>
      </c>
    </row>
    <row r="633" spans="11:20">
      <c r="K633" s="16"/>
      <c r="L633" s="14" t="e">
        <f t="shared" si="67"/>
        <v>#REF!</v>
      </c>
      <c r="M633" s="14"/>
      <c r="N633" s="14" t="e">
        <f t="shared" si="68"/>
        <v>#REF!</v>
      </c>
      <c r="O633" s="14"/>
      <c r="P633" s="14" t="e">
        <f t="shared" si="69"/>
        <v>#REF!</v>
      </c>
      <c r="Q633" s="14">
        <f t="shared" si="70"/>
        <v>0</v>
      </c>
      <c r="R633" s="14">
        <f t="shared" si="71"/>
        <v>0</v>
      </c>
      <c r="S633" s="14">
        <f t="shared" si="72"/>
        <v>0</v>
      </c>
      <c r="T633" s="15" t="e">
        <f t="shared" si="73"/>
        <v>#REF!</v>
      </c>
    </row>
    <row r="634" spans="11:20">
      <c r="K634" s="16"/>
      <c r="L634" s="14" t="e">
        <f>K634+K634*$U$1</f>
        <v>#REF!</v>
      </c>
      <c r="M634" s="14"/>
      <c r="N634" s="14" t="e">
        <f t="shared" si="68"/>
        <v>#REF!</v>
      </c>
      <c r="O634" s="14"/>
      <c r="P634" s="14" t="e">
        <f t="shared" si="69"/>
        <v>#REF!</v>
      </c>
      <c r="Q634" s="14">
        <f t="shared" si="70"/>
        <v>0</v>
      </c>
      <c r="R634" s="14">
        <f t="shared" si="71"/>
        <v>0</v>
      </c>
      <c r="S634" s="14">
        <f t="shared" si="72"/>
        <v>0</v>
      </c>
      <c r="T634" s="15" t="e">
        <f t="shared" si="73"/>
        <v>#REF!</v>
      </c>
    </row>
    <row r="635" spans="11:20">
      <c r="K635" s="16"/>
      <c r="L635" s="14" t="e">
        <f>K635+K635*$U$1</f>
        <v>#REF!</v>
      </c>
      <c r="M635" s="14"/>
      <c r="N635" s="14" t="e">
        <f t="shared" si="68"/>
        <v>#REF!</v>
      </c>
      <c r="O635" s="14"/>
      <c r="P635" s="14" t="e">
        <f t="shared" si="69"/>
        <v>#REF!</v>
      </c>
      <c r="Q635" s="14">
        <f t="shared" si="70"/>
        <v>0</v>
      </c>
      <c r="R635" s="14">
        <f t="shared" si="71"/>
        <v>0</v>
      </c>
      <c r="S635" s="14">
        <f t="shared" si="72"/>
        <v>0</v>
      </c>
      <c r="T635" s="15" t="e">
        <f t="shared" si="73"/>
        <v>#REF!</v>
      </c>
    </row>
    <row r="636" spans="11:20">
      <c r="K636" s="16"/>
      <c r="L636" s="14" t="e">
        <f t="shared" si="67"/>
        <v>#REF!</v>
      </c>
      <c r="M636" s="14"/>
      <c r="N636" s="14" t="e">
        <f t="shared" si="68"/>
        <v>#REF!</v>
      </c>
      <c r="O636" s="14"/>
      <c r="P636" s="14" t="e">
        <f t="shared" si="69"/>
        <v>#REF!</v>
      </c>
      <c r="Q636" s="14">
        <f t="shared" si="70"/>
        <v>0</v>
      </c>
      <c r="R636" s="14">
        <f t="shared" si="71"/>
        <v>0</v>
      </c>
      <c r="S636" s="14">
        <f t="shared" si="72"/>
        <v>0</v>
      </c>
      <c r="T636" s="15" t="e">
        <f t="shared" si="73"/>
        <v>#REF!</v>
      </c>
    </row>
    <row r="637" spans="11:20">
      <c r="K637" s="16"/>
      <c r="L637" s="14" t="e">
        <f t="shared" si="67"/>
        <v>#REF!</v>
      </c>
      <c r="M637" s="14"/>
      <c r="N637" s="14" t="e">
        <f t="shared" si="68"/>
        <v>#REF!</v>
      </c>
      <c r="O637" s="14"/>
      <c r="P637" s="14" t="e">
        <f t="shared" si="69"/>
        <v>#REF!</v>
      </c>
      <c r="Q637" s="14">
        <f t="shared" si="70"/>
        <v>0</v>
      </c>
      <c r="R637" s="14">
        <f t="shared" si="71"/>
        <v>0</v>
      </c>
      <c r="S637" s="14">
        <f t="shared" si="72"/>
        <v>0</v>
      </c>
      <c r="T637" s="15" t="e">
        <f t="shared" si="73"/>
        <v>#REF!</v>
      </c>
    </row>
    <row r="638" spans="11:20">
      <c r="K638" s="16"/>
      <c r="L638" s="14" t="e">
        <f t="shared" si="67"/>
        <v>#REF!</v>
      </c>
      <c r="M638" s="14"/>
      <c r="N638" s="14" t="e">
        <f t="shared" si="68"/>
        <v>#REF!</v>
      </c>
      <c r="O638" s="14"/>
      <c r="P638" s="14" t="e">
        <f t="shared" si="69"/>
        <v>#REF!</v>
      </c>
      <c r="Q638" s="14">
        <f t="shared" si="70"/>
        <v>0</v>
      </c>
      <c r="R638" s="14">
        <f t="shared" si="71"/>
        <v>0</v>
      </c>
      <c r="S638" s="14">
        <f t="shared" si="72"/>
        <v>0</v>
      </c>
      <c r="T638" s="15" t="e">
        <f t="shared" si="73"/>
        <v>#REF!</v>
      </c>
    </row>
    <row r="639" spans="11:20">
      <c r="K639" s="16"/>
      <c r="L639" s="14" t="e">
        <f t="shared" si="67"/>
        <v>#REF!</v>
      </c>
      <c r="M639" s="14"/>
      <c r="N639" s="14" t="e">
        <f t="shared" si="68"/>
        <v>#REF!</v>
      </c>
      <c r="O639" s="14"/>
      <c r="P639" s="14" t="e">
        <f t="shared" si="69"/>
        <v>#REF!</v>
      </c>
      <c r="Q639" s="14">
        <f t="shared" si="70"/>
        <v>0</v>
      </c>
      <c r="R639" s="14">
        <f t="shared" si="71"/>
        <v>0</v>
      </c>
      <c r="S639" s="14">
        <f t="shared" si="72"/>
        <v>0</v>
      </c>
      <c r="T639" s="15" t="e">
        <f t="shared" si="73"/>
        <v>#REF!</v>
      </c>
    </row>
    <row r="640" spans="11:20">
      <c r="K640" s="16"/>
      <c r="L640" s="14" t="e">
        <f t="shared" si="67"/>
        <v>#REF!</v>
      </c>
      <c r="M640" s="14"/>
      <c r="N640" s="14" t="e">
        <f t="shared" si="68"/>
        <v>#REF!</v>
      </c>
      <c r="O640" s="14"/>
      <c r="P640" s="14" t="e">
        <f t="shared" si="69"/>
        <v>#REF!</v>
      </c>
      <c r="Q640" s="14">
        <f t="shared" si="70"/>
        <v>0</v>
      </c>
      <c r="R640" s="14">
        <f t="shared" si="71"/>
        <v>0</v>
      </c>
      <c r="S640" s="14">
        <f t="shared" si="72"/>
        <v>0</v>
      </c>
      <c r="T640" s="15" t="e">
        <f t="shared" si="73"/>
        <v>#REF!</v>
      </c>
    </row>
    <row r="641" spans="11:20">
      <c r="K641" s="16"/>
      <c r="L641" s="14" t="e">
        <f t="shared" si="67"/>
        <v>#REF!</v>
      </c>
      <c r="M641" s="14"/>
      <c r="N641" s="14" t="e">
        <f t="shared" si="68"/>
        <v>#REF!</v>
      </c>
      <c r="O641" s="14"/>
      <c r="P641" s="14" t="e">
        <f t="shared" si="69"/>
        <v>#REF!</v>
      </c>
      <c r="Q641" s="14">
        <f t="shared" si="70"/>
        <v>0</v>
      </c>
      <c r="R641" s="14">
        <f t="shared" si="71"/>
        <v>0</v>
      </c>
      <c r="S641" s="14">
        <f t="shared" si="72"/>
        <v>0</v>
      </c>
      <c r="T641" s="15" t="e">
        <f t="shared" si="73"/>
        <v>#REF!</v>
      </c>
    </row>
    <row r="642" spans="11:20">
      <c r="K642" s="16"/>
      <c r="L642" s="14" t="e">
        <f t="shared" si="67"/>
        <v>#REF!</v>
      </c>
      <c r="M642" s="14"/>
      <c r="N642" s="14" t="e">
        <f t="shared" si="68"/>
        <v>#REF!</v>
      </c>
      <c r="O642" s="14"/>
      <c r="P642" s="14" t="e">
        <f t="shared" si="69"/>
        <v>#REF!</v>
      </c>
      <c r="Q642" s="14">
        <f t="shared" si="70"/>
        <v>0</v>
      </c>
      <c r="R642" s="14">
        <f t="shared" si="71"/>
        <v>0</v>
      </c>
      <c r="S642" s="14">
        <f t="shared" si="72"/>
        <v>0</v>
      </c>
      <c r="T642" s="15" t="e">
        <f t="shared" si="73"/>
        <v>#REF!</v>
      </c>
    </row>
    <row r="643" spans="11:20">
      <c r="K643" s="16"/>
      <c r="L643" s="14" t="e">
        <f t="shared" si="67"/>
        <v>#REF!</v>
      </c>
      <c r="M643" s="14"/>
      <c r="N643" s="14" t="e">
        <f t="shared" si="68"/>
        <v>#REF!</v>
      </c>
      <c r="O643" s="14"/>
      <c r="P643" s="14" t="e">
        <f t="shared" si="69"/>
        <v>#REF!</v>
      </c>
      <c r="Q643" s="14">
        <f t="shared" si="70"/>
        <v>0</v>
      </c>
      <c r="R643" s="14">
        <f t="shared" si="71"/>
        <v>0</v>
      </c>
      <c r="S643" s="14">
        <f t="shared" si="72"/>
        <v>0</v>
      </c>
      <c r="T643" s="15" t="e">
        <f t="shared" si="73"/>
        <v>#REF!</v>
      </c>
    </row>
    <row r="644" spans="11:20">
      <c r="K644" s="16"/>
      <c r="L644" s="14" t="e">
        <f t="shared" si="67"/>
        <v>#REF!</v>
      </c>
      <c r="M644" s="14"/>
      <c r="N644" s="14" t="e">
        <f t="shared" si="68"/>
        <v>#REF!</v>
      </c>
      <c r="O644" s="14"/>
      <c r="P644" s="14" t="e">
        <f t="shared" si="69"/>
        <v>#REF!</v>
      </c>
      <c r="Q644" s="14">
        <f t="shared" si="70"/>
        <v>0</v>
      </c>
      <c r="R644" s="14">
        <f t="shared" si="71"/>
        <v>0</v>
      </c>
      <c r="S644" s="14">
        <f t="shared" si="72"/>
        <v>0</v>
      </c>
      <c r="T644" s="15" t="e">
        <f t="shared" si="73"/>
        <v>#REF!</v>
      </c>
    </row>
    <row r="645" spans="11:20">
      <c r="K645" s="16"/>
      <c r="L645" s="14" t="e">
        <f t="shared" ref="L645:L708" si="74">K645+K645*$U$1</f>
        <v>#REF!</v>
      </c>
      <c r="M645" s="14"/>
      <c r="N645" s="14" t="e">
        <f t="shared" ref="N645:N708" si="75">M645+M645*$U$1</f>
        <v>#REF!</v>
      </c>
      <c r="O645" s="14"/>
      <c r="P645" s="14" t="e">
        <f t="shared" ref="P645:P708" si="76">O645+O645*$U$1</f>
        <v>#REF!</v>
      </c>
      <c r="Q645" s="14">
        <f t="shared" ref="Q645:Q708" si="77">$F645*K645</f>
        <v>0</v>
      </c>
      <c r="R645" s="14">
        <f t="shared" ref="R645:R708" si="78">$F645*M645</f>
        <v>0</v>
      </c>
      <c r="S645" s="14">
        <f t="shared" ref="S645:S708" si="79">$F645*O645</f>
        <v>0</v>
      </c>
      <c r="T645" s="15" t="e">
        <f t="shared" ref="T645:T708" si="80">(Q645+R645+S645)+(Q645+R645+S645)*$U$1</f>
        <v>#REF!</v>
      </c>
    </row>
    <row r="646" spans="11:20">
      <c r="K646" s="16"/>
      <c r="L646" s="14" t="e">
        <f t="shared" si="74"/>
        <v>#REF!</v>
      </c>
      <c r="M646" s="14"/>
      <c r="N646" s="14" t="e">
        <f t="shared" si="75"/>
        <v>#REF!</v>
      </c>
      <c r="O646" s="14"/>
      <c r="P646" s="14" t="e">
        <f t="shared" si="76"/>
        <v>#REF!</v>
      </c>
      <c r="Q646" s="14">
        <f t="shared" si="77"/>
        <v>0</v>
      </c>
      <c r="R646" s="14">
        <f t="shared" si="78"/>
        <v>0</v>
      </c>
      <c r="S646" s="14">
        <f t="shared" si="79"/>
        <v>0</v>
      </c>
      <c r="T646" s="15" t="e">
        <f t="shared" si="80"/>
        <v>#REF!</v>
      </c>
    </row>
    <row r="647" spans="11:20">
      <c r="K647" s="16"/>
      <c r="L647" s="14" t="e">
        <f t="shared" si="74"/>
        <v>#REF!</v>
      </c>
      <c r="M647" s="14"/>
      <c r="N647" s="14" t="e">
        <f t="shared" si="75"/>
        <v>#REF!</v>
      </c>
      <c r="O647" s="14"/>
      <c r="P647" s="14" t="e">
        <f t="shared" si="76"/>
        <v>#REF!</v>
      </c>
      <c r="Q647" s="14">
        <f t="shared" si="77"/>
        <v>0</v>
      </c>
      <c r="R647" s="14">
        <f t="shared" si="78"/>
        <v>0</v>
      </c>
      <c r="S647" s="14">
        <f t="shared" si="79"/>
        <v>0</v>
      </c>
      <c r="T647" s="15" t="e">
        <f t="shared" si="80"/>
        <v>#REF!</v>
      </c>
    </row>
    <row r="648" spans="11:20">
      <c r="K648" s="16"/>
      <c r="L648" s="14" t="e">
        <f t="shared" si="74"/>
        <v>#REF!</v>
      </c>
      <c r="M648" s="14"/>
      <c r="N648" s="14" t="e">
        <f t="shared" si="75"/>
        <v>#REF!</v>
      </c>
      <c r="O648" s="14"/>
      <c r="P648" s="14" t="e">
        <f t="shared" si="76"/>
        <v>#REF!</v>
      </c>
      <c r="Q648" s="14">
        <f t="shared" si="77"/>
        <v>0</v>
      </c>
      <c r="R648" s="14">
        <f t="shared" si="78"/>
        <v>0</v>
      </c>
      <c r="S648" s="14">
        <f t="shared" si="79"/>
        <v>0</v>
      </c>
      <c r="T648" s="15" t="e">
        <f t="shared" si="80"/>
        <v>#REF!</v>
      </c>
    </row>
    <row r="649" spans="11:20">
      <c r="K649" s="16"/>
      <c r="L649" s="14" t="e">
        <f t="shared" si="74"/>
        <v>#REF!</v>
      </c>
      <c r="M649" s="14"/>
      <c r="N649" s="14" t="e">
        <f t="shared" si="75"/>
        <v>#REF!</v>
      </c>
      <c r="O649" s="14"/>
      <c r="P649" s="14" t="e">
        <f t="shared" si="76"/>
        <v>#REF!</v>
      </c>
      <c r="Q649" s="14">
        <f t="shared" si="77"/>
        <v>0</v>
      </c>
      <c r="R649" s="14">
        <f t="shared" si="78"/>
        <v>0</v>
      </c>
      <c r="S649" s="14">
        <f t="shared" si="79"/>
        <v>0</v>
      </c>
      <c r="T649" s="15" t="e">
        <f t="shared" si="80"/>
        <v>#REF!</v>
      </c>
    </row>
    <row r="650" spans="11:20">
      <c r="K650" s="16"/>
      <c r="L650" s="14" t="e">
        <f t="shared" si="74"/>
        <v>#REF!</v>
      </c>
      <c r="M650" s="14"/>
      <c r="N650" s="14" t="e">
        <f t="shared" si="75"/>
        <v>#REF!</v>
      </c>
      <c r="O650" s="14"/>
      <c r="P650" s="14" t="e">
        <f t="shared" si="76"/>
        <v>#REF!</v>
      </c>
      <c r="Q650" s="14">
        <f t="shared" si="77"/>
        <v>0</v>
      </c>
      <c r="R650" s="14">
        <f t="shared" si="78"/>
        <v>0</v>
      </c>
      <c r="S650" s="14">
        <f t="shared" si="79"/>
        <v>0</v>
      </c>
      <c r="T650" s="15" t="e">
        <f t="shared" si="80"/>
        <v>#REF!</v>
      </c>
    </row>
    <row r="651" spans="11:20">
      <c r="K651" s="16"/>
      <c r="L651" s="14" t="e">
        <f t="shared" si="74"/>
        <v>#REF!</v>
      </c>
      <c r="M651" s="14"/>
      <c r="N651" s="14" t="e">
        <f t="shared" si="75"/>
        <v>#REF!</v>
      </c>
      <c r="O651" s="14"/>
      <c r="P651" s="14" t="e">
        <f t="shared" si="76"/>
        <v>#REF!</v>
      </c>
      <c r="Q651" s="14">
        <f t="shared" si="77"/>
        <v>0</v>
      </c>
      <c r="R651" s="14">
        <f t="shared" si="78"/>
        <v>0</v>
      </c>
      <c r="S651" s="14">
        <f t="shared" si="79"/>
        <v>0</v>
      </c>
      <c r="T651" s="15" t="e">
        <f t="shared" si="80"/>
        <v>#REF!</v>
      </c>
    </row>
    <row r="652" spans="11:20">
      <c r="K652" s="16"/>
      <c r="L652" s="14" t="e">
        <f t="shared" si="74"/>
        <v>#REF!</v>
      </c>
      <c r="M652" s="14"/>
      <c r="N652" s="14" t="e">
        <f t="shared" si="75"/>
        <v>#REF!</v>
      </c>
      <c r="O652" s="14"/>
      <c r="P652" s="14" t="e">
        <f t="shared" si="76"/>
        <v>#REF!</v>
      </c>
      <c r="Q652" s="14">
        <f t="shared" si="77"/>
        <v>0</v>
      </c>
      <c r="R652" s="14">
        <f t="shared" si="78"/>
        <v>0</v>
      </c>
      <c r="S652" s="14">
        <f t="shared" si="79"/>
        <v>0</v>
      </c>
      <c r="T652" s="15" t="e">
        <f t="shared" si="80"/>
        <v>#REF!</v>
      </c>
    </row>
    <row r="653" spans="11:20">
      <c r="K653" s="16"/>
      <c r="L653" s="14" t="e">
        <f t="shared" si="74"/>
        <v>#REF!</v>
      </c>
      <c r="M653" s="14"/>
      <c r="N653" s="14" t="e">
        <f t="shared" si="75"/>
        <v>#REF!</v>
      </c>
      <c r="O653" s="14"/>
      <c r="P653" s="14" t="e">
        <f t="shared" si="76"/>
        <v>#REF!</v>
      </c>
      <c r="Q653" s="14">
        <f t="shared" si="77"/>
        <v>0</v>
      </c>
      <c r="R653" s="14">
        <f t="shared" si="78"/>
        <v>0</v>
      </c>
      <c r="S653" s="14">
        <f t="shared" si="79"/>
        <v>0</v>
      </c>
      <c r="T653" s="15" t="e">
        <f t="shared" si="80"/>
        <v>#REF!</v>
      </c>
    </row>
    <row r="654" spans="11:20">
      <c r="K654" s="16"/>
      <c r="L654" s="14" t="e">
        <f t="shared" si="74"/>
        <v>#REF!</v>
      </c>
      <c r="M654" s="14"/>
      <c r="N654" s="14" t="e">
        <f t="shared" si="75"/>
        <v>#REF!</v>
      </c>
      <c r="O654" s="14"/>
      <c r="P654" s="14" t="e">
        <f t="shared" si="76"/>
        <v>#REF!</v>
      </c>
      <c r="Q654" s="14">
        <f t="shared" si="77"/>
        <v>0</v>
      </c>
      <c r="R654" s="14">
        <f t="shared" si="78"/>
        <v>0</v>
      </c>
      <c r="S654" s="14">
        <f t="shared" si="79"/>
        <v>0</v>
      </c>
      <c r="T654" s="15" t="e">
        <f t="shared" si="80"/>
        <v>#REF!</v>
      </c>
    </row>
    <row r="655" spans="11:20">
      <c r="K655" s="16"/>
      <c r="L655" s="14" t="e">
        <f t="shared" si="74"/>
        <v>#REF!</v>
      </c>
      <c r="M655" s="14"/>
      <c r="N655" s="14" t="e">
        <f t="shared" si="75"/>
        <v>#REF!</v>
      </c>
      <c r="O655" s="14"/>
      <c r="P655" s="14" t="e">
        <f t="shared" si="76"/>
        <v>#REF!</v>
      </c>
      <c r="Q655" s="14">
        <f t="shared" si="77"/>
        <v>0</v>
      </c>
      <c r="R655" s="14">
        <f t="shared" si="78"/>
        <v>0</v>
      </c>
      <c r="S655" s="14">
        <f t="shared" si="79"/>
        <v>0</v>
      </c>
      <c r="T655" s="15" t="e">
        <f t="shared" si="80"/>
        <v>#REF!</v>
      </c>
    </row>
    <row r="656" spans="11:20">
      <c r="K656" s="16"/>
      <c r="L656" s="14" t="e">
        <f t="shared" si="74"/>
        <v>#REF!</v>
      </c>
      <c r="M656" s="14"/>
      <c r="N656" s="14" t="e">
        <f t="shared" si="75"/>
        <v>#REF!</v>
      </c>
      <c r="O656" s="14"/>
      <c r="P656" s="14" t="e">
        <f t="shared" si="76"/>
        <v>#REF!</v>
      </c>
      <c r="Q656" s="14">
        <f t="shared" si="77"/>
        <v>0</v>
      </c>
      <c r="R656" s="14">
        <f t="shared" si="78"/>
        <v>0</v>
      </c>
      <c r="S656" s="14">
        <f t="shared" si="79"/>
        <v>0</v>
      </c>
      <c r="T656" s="15" t="e">
        <f t="shared" si="80"/>
        <v>#REF!</v>
      </c>
    </row>
    <row r="657" spans="11:20">
      <c r="K657" s="16"/>
      <c r="L657" s="14" t="e">
        <f t="shared" si="74"/>
        <v>#REF!</v>
      </c>
      <c r="M657" s="14"/>
      <c r="N657" s="14" t="e">
        <f t="shared" si="75"/>
        <v>#REF!</v>
      </c>
      <c r="O657" s="14"/>
      <c r="P657" s="14" t="e">
        <f t="shared" si="76"/>
        <v>#REF!</v>
      </c>
      <c r="Q657" s="14">
        <f t="shared" si="77"/>
        <v>0</v>
      </c>
      <c r="R657" s="14">
        <f t="shared" si="78"/>
        <v>0</v>
      </c>
      <c r="S657" s="14">
        <f t="shared" si="79"/>
        <v>0</v>
      </c>
      <c r="T657" s="15" t="e">
        <f t="shared" si="80"/>
        <v>#REF!</v>
      </c>
    </row>
    <row r="658" spans="11:20">
      <c r="K658" s="16"/>
      <c r="L658" s="14" t="e">
        <f t="shared" si="74"/>
        <v>#REF!</v>
      </c>
      <c r="M658" s="14"/>
      <c r="N658" s="14" t="e">
        <f t="shared" si="75"/>
        <v>#REF!</v>
      </c>
      <c r="O658" s="14"/>
      <c r="P658" s="14" t="e">
        <f t="shared" si="76"/>
        <v>#REF!</v>
      </c>
      <c r="Q658" s="14">
        <f t="shared" si="77"/>
        <v>0</v>
      </c>
      <c r="R658" s="14">
        <f t="shared" si="78"/>
        <v>0</v>
      </c>
      <c r="S658" s="14">
        <f t="shared" si="79"/>
        <v>0</v>
      </c>
      <c r="T658" s="15" t="e">
        <f t="shared" si="80"/>
        <v>#REF!</v>
      </c>
    </row>
    <row r="659" spans="11:20">
      <c r="K659" s="16"/>
      <c r="L659" s="14" t="e">
        <f t="shared" si="74"/>
        <v>#REF!</v>
      </c>
      <c r="M659" s="14"/>
      <c r="N659" s="14" t="e">
        <f t="shared" si="75"/>
        <v>#REF!</v>
      </c>
      <c r="O659" s="14"/>
      <c r="P659" s="14" t="e">
        <f t="shared" si="76"/>
        <v>#REF!</v>
      </c>
      <c r="Q659" s="14">
        <f t="shared" si="77"/>
        <v>0</v>
      </c>
      <c r="R659" s="14">
        <f t="shared" si="78"/>
        <v>0</v>
      </c>
      <c r="S659" s="14">
        <f t="shared" si="79"/>
        <v>0</v>
      </c>
      <c r="T659" s="15" t="e">
        <f t="shared" si="80"/>
        <v>#REF!</v>
      </c>
    </row>
    <row r="660" spans="11:20">
      <c r="K660" s="16"/>
      <c r="L660" s="14" t="e">
        <f t="shared" si="74"/>
        <v>#REF!</v>
      </c>
      <c r="M660" s="14"/>
      <c r="N660" s="14" t="e">
        <f t="shared" si="75"/>
        <v>#REF!</v>
      </c>
      <c r="O660" s="14"/>
      <c r="P660" s="14" t="e">
        <f t="shared" si="76"/>
        <v>#REF!</v>
      </c>
      <c r="Q660" s="14">
        <f t="shared" si="77"/>
        <v>0</v>
      </c>
      <c r="R660" s="14">
        <f t="shared" si="78"/>
        <v>0</v>
      </c>
      <c r="S660" s="14">
        <f t="shared" si="79"/>
        <v>0</v>
      </c>
      <c r="T660" s="15" t="e">
        <f t="shared" si="80"/>
        <v>#REF!</v>
      </c>
    </row>
    <row r="661" spans="11:20">
      <c r="K661" s="16"/>
      <c r="L661" s="14" t="e">
        <f t="shared" si="74"/>
        <v>#REF!</v>
      </c>
      <c r="M661" s="14"/>
      <c r="N661" s="14" t="e">
        <f t="shared" si="75"/>
        <v>#REF!</v>
      </c>
      <c r="O661" s="14"/>
      <c r="P661" s="14" t="e">
        <f t="shared" si="76"/>
        <v>#REF!</v>
      </c>
      <c r="Q661" s="14">
        <f t="shared" si="77"/>
        <v>0</v>
      </c>
      <c r="R661" s="14">
        <f t="shared" si="78"/>
        <v>0</v>
      </c>
      <c r="S661" s="14">
        <f t="shared" si="79"/>
        <v>0</v>
      </c>
      <c r="T661" s="15" t="e">
        <f t="shared" si="80"/>
        <v>#REF!</v>
      </c>
    </row>
    <row r="662" spans="11:20">
      <c r="K662" s="16"/>
      <c r="L662" s="14" t="e">
        <f t="shared" si="74"/>
        <v>#REF!</v>
      </c>
      <c r="M662" s="14"/>
      <c r="N662" s="14" t="e">
        <f t="shared" si="75"/>
        <v>#REF!</v>
      </c>
      <c r="O662" s="14"/>
      <c r="P662" s="14" t="e">
        <f t="shared" si="76"/>
        <v>#REF!</v>
      </c>
      <c r="Q662" s="14">
        <f t="shared" si="77"/>
        <v>0</v>
      </c>
      <c r="R662" s="14">
        <f t="shared" si="78"/>
        <v>0</v>
      </c>
      <c r="S662" s="14">
        <f t="shared" si="79"/>
        <v>0</v>
      </c>
      <c r="T662" s="15" t="e">
        <f t="shared" si="80"/>
        <v>#REF!</v>
      </c>
    </row>
    <row r="663" spans="11:20">
      <c r="K663" s="16"/>
      <c r="L663" s="14" t="e">
        <f t="shared" si="74"/>
        <v>#REF!</v>
      </c>
      <c r="M663" s="14"/>
      <c r="N663" s="14" t="e">
        <f t="shared" si="75"/>
        <v>#REF!</v>
      </c>
      <c r="O663" s="14"/>
      <c r="P663" s="14" t="e">
        <f t="shared" si="76"/>
        <v>#REF!</v>
      </c>
      <c r="Q663" s="14">
        <f t="shared" si="77"/>
        <v>0</v>
      </c>
      <c r="R663" s="14">
        <f t="shared" si="78"/>
        <v>0</v>
      </c>
      <c r="S663" s="14">
        <f t="shared" si="79"/>
        <v>0</v>
      </c>
      <c r="T663" s="15" t="e">
        <f t="shared" si="80"/>
        <v>#REF!</v>
      </c>
    </row>
    <row r="664" spans="11:20">
      <c r="K664" s="16"/>
      <c r="L664" s="14" t="e">
        <f t="shared" si="74"/>
        <v>#REF!</v>
      </c>
      <c r="M664" s="14"/>
      <c r="N664" s="14" t="e">
        <f t="shared" si="75"/>
        <v>#REF!</v>
      </c>
      <c r="O664" s="14"/>
      <c r="P664" s="14" t="e">
        <f t="shared" si="76"/>
        <v>#REF!</v>
      </c>
      <c r="Q664" s="14">
        <f t="shared" si="77"/>
        <v>0</v>
      </c>
      <c r="R664" s="14">
        <f t="shared" si="78"/>
        <v>0</v>
      </c>
      <c r="S664" s="14">
        <f t="shared" si="79"/>
        <v>0</v>
      </c>
      <c r="T664" s="15" t="e">
        <f t="shared" si="80"/>
        <v>#REF!</v>
      </c>
    </row>
    <row r="665" spans="11:20">
      <c r="K665" s="16"/>
      <c r="L665" s="14" t="e">
        <f t="shared" si="74"/>
        <v>#REF!</v>
      </c>
      <c r="M665" s="14"/>
      <c r="N665" s="14" t="e">
        <f t="shared" si="75"/>
        <v>#REF!</v>
      </c>
      <c r="O665" s="14"/>
      <c r="P665" s="14" t="e">
        <f t="shared" si="76"/>
        <v>#REF!</v>
      </c>
      <c r="Q665" s="14">
        <f t="shared" si="77"/>
        <v>0</v>
      </c>
      <c r="R665" s="14">
        <f t="shared" si="78"/>
        <v>0</v>
      </c>
      <c r="S665" s="14">
        <f t="shared" si="79"/>
        <v>0</v>
      </c>
      <c r="T665" s="15" t="e">
        <f t="shared" si="80"/>
        <v>#REF!</v>
      </c>
    </row>
    <row r="666" spans="11:20">
      <c r="K666" s="16"/>
      <c r="L666" s="14" t="e">
        <f t="shared" si="74"/>
        <v>#REF!</v>
      </c>
      <c r="M666" s="14"/>
      <c r="N666" s="14" t="e">
        <f t="shared" si="75"/>
        <v>#REF!</v>
      </c>
      <c r="O666" s="14"/>
      <c r="P666" s="14" t="e">
        <f t="shared" si="76"/>
        <v>#REF!</v>
      </c>
      <c r="Q666" s="14">
        <f t="shared" si="77"/>
        <v>0</v>
      </c>
      <c r="R666" s="14">
        <f t="shared" si="78"/>
        <v>0</v>
      </c>
      <c r="S666" s="14">
        <f t="shared" si="79"/>
        <v>0</v>
      </c>
      <c r="T666" s="15" t="e">
        <f t="shared" si="80"/>
        <v>#REF!</v>
      </c>
    </row>
    <row r="667" spans="11:20">
      <c r="K667" s="16"/>
      <c r="L667" s="14" t="e">
        <f t="shared" si="74"/>
        <v>#REF!</v>
      </c>
      <c r="M667" s="14"/>
      <c r="N667" s="14" t="e">
        <f t="shared" si="75"/>
        <v>#REF!</v>
      </c>
      <c r="O667" s="14"/>
      <c r="P667" s="14" t="e">
        <f t="shared" si="76"/>
        <v>#REF!</v>
      </c>
      <c r="Q667" s="14">
        <f t="shared" si="77"/>
        <v>0</v>
      </c>
      <c r="R667" s="14">
        <f t="shared" si="78"/>
        <v>0</v>
      </c>
      <c r="S667" s="14">
        <f t="shared" si="79"/>
        <v>0</v>
      </c>
      <c r="T667" s="15" t="e">
        <f t="shared" si="80"/>
        <v>#REF!</v>
      </c>
    </row>
    <row r="668" spans="11:20">
      <c r="K668" s="16"/>
      <c r="L668" s="14" t="e">
        <f t="shared" si="74"/>
        <v>#REF!</v>
      </c>
      <c r="M668" s="14"/>
      <c r="N668" s="14" t="e">
        <f t="shared" si="75"/>
        <v>#REF!</v>
      </c>
      <c r="O668" s="14"/>
      <c r="P668" s="14" t="e">
        <f t="shared" si="76"/>
        <v>#REF!</v>
      </c>
      <c r="Q668" s="14">
        <f t="shared" si="77"/>
        <v>0</v>
      </c>
      <c r="R668" s="14">
        <f t="shared" si="78"/>
        <v>0</v>
      </c>
      <c r="S668" s="14">
        <f t="shared" si="79"/>
        <v>0</v>
      </c>
      <c r="T668" s="15" t="e">
        <f t="shared" si="80"/>
        <v>#REF!</v>
      </c>
    </row>
    <row r="669" spans="11:20">
      <c r="K669" s="16"/>
      <c r="L669" s="14" t="e">
        <f t="shared" si="74"/>
        <v>#REF!</v>
      </c>
      <c r="M669" s="14"/>
      <c r="N669" s="14" t="e">
        <f t="shared" si="75"/>
        <v>#REF!</v>
      </c>
      <c r="O669" s="14"/>
      <c r="P669" s="14" t="e">
        <f t="shared" si="76"/>
        <v>#REF!</v>
      </c>
      <c r="Q669" s="14">
        <f t="shared" si="77"/>
        <v>0</v>
      </c>
      <c r="R669" s="14">
        <f t="shared" si="78"/>
        <v>0</v>
      </c>
      <c r="S669" s="14">
        <f t="shared" si="79"/>
        <v>0</v>
      </c>
      <c r="T669" s="15" t="e">
        <f t="shared" si="80"/>
        <v>#REF!</v>
      </c>
    </row>
    <row r="670" spans="11:20">
      <c r="K670" s="16"/>
      <c r="L670" s="14" t="e">
        <f t="shared" si="74"/>
        <v>#REF!</v>
      </c>
      <c r="M670" s="14"/>
      <c r="N670" s="14" t="e">
        <f t="shared" si="75"/>
        <v>#REF!</v>
      </c>
      <c r="O670" s="14"/>
      <c r="P670" s="14" t="e">
        <f t="shared" si="76"/>
        <v>#REF!</v>
      </c>
      <c r="Q670" s="14">
        <f t="shared" si="77"/>
        <v>0</v>
      </c>
      <c r="R670" s="14">
        <f t="shared" si="78"/>
        <v>0</v>
      </c>
      <c r="S670" s="14">
        <f t="shared" si="79"/>
        <v>0</v>
      </c>
      <c r="T670" s="15" t="e">
        <f t="shared" si="80"/>
        <v>#REF!</v>
      </c>
    </row>
    <row r="671" spans="11:20">
      <c r="K671" s="16"/>
      <c r="L671" s="14" t="e">
        <f t="shared" si="74"/>
        <v>#REF!</v>
      </c>
      <c r="M671" s="14"/>
      <c r="N671" s="14" t="e">
        <f t="shared" si="75"/>
        <v>#REF!</v>
      </c>
      <c r="O671" s="14"/>
      <c r="P671" s="14" t="e">
        <f t="shared" si="76"/>
        <v>#REF!</v>
      </c>
      <c r="Q671" s="14">
        <f t="shared" si="77"/>
        <v>0</v>
      </c>
      <c r="R671" s="14">
        <f t="shared" si="78"/>
        <v>0</v>
      </c>
      <c r="S671" s="14">
        <f t="shared" si="79"/>
        <v>0</v>
      </c>
      <c r="T671" s="15" t="e">
        <f t="shared" si="80"/>
        <v>#REF!</v>
      </c>
    </row>
    <row r="672" spans="11:20">
      <c r="K672" s="16"/>
      <c r="L672" s="14" t="e">
        <f t="shared" si="74"/>
        <v>#REF!</v>
      </c>
      <c r="M672" s="14"/>
      <c r="N672" s="14" t="e">
        <f t="shared" si="75"/>
        <v>#REF!</v>
      </c>
      <c r="O672" s="14"/>
      <c r="P672" s="14" t="e">
        <f t="shared" si="76"/>
        <v>#REF!</v>
      </c>
      <c r="Q672" s="14">
        <f t="shared" si="77"/>
        <v>0</v>
      </c>
      <c r="R672" s="14">
        <f t="shared" si="78"/>
        <v>0</v>
      </c>
      <c r="S672" s="14">
        <f t="shared" si="79"/>
        <v>0</v>
      </c>
      <c r="T672" s="15" t="e">
        <f t="shared" si="80"/>
        <v>#REF!</v>
      </c>
    </row>
    <row r="673" spans="11:20">
      <c r="K673" s="16"/>
      <c r="L673" s="14" t="e">
        <f t="shared" si="74"/>
        <v>#REF!</v>
      </c>
      <c r="M673" s="14"/>
      <c r="N673" s="14" t="e">
        <f t="shared" si="75"/>
        <v>#REF!</v>
      </c>
      <c r="O673" s="14"/>
      <c r="P673" s="14" t="e">
        <f t="shared" si="76"/>
        <v>#REF!</v>
      </c>
      <c r="Q673" s="14">
        <f t="shared" si="77"/>
        <v>0</v>
      </c>
      <c r="R673" s="14">
        <f t="shared" si="78"/>
        <v>0</v>
      </c>
      <c r="S673" s="14">
        <f t="shared" si="79"/>
        <v>0</v>
      </c>
      <c r="T673" s="15" t="e">
        <f t="shared" si="80"/>
        <v>#REF!</v>
      </c>
    </row>
    <row r="674" spans="11:20">
      <c r="K674" s="16"/>
      <c r="L674" s="14" t="e">
        <f t="shared" si="74"/>
        <v>#REF!</v>
      </c>
      <c r="M674" s="14"/>
      <c r="N674" s="14" t="e">
        <f t="shared" si="75"/>
        <v>#REF!</v>
      </c>
      <c r="O674" s="14"/>
      <c r="P674" s="14" t="e">
        <f t="shared" si="76"/>
        <v>#REF!</v>
      </c>
      <c r="Q674" s="14">
        <f t="shared" si="77"/>
        <v>0</v>
      </c>
      <c r="R674" s="14">
        <f t="shared" si="78"/>
        <v>0</v>
      </c>
      <c r="S674" s="14">
        <f t="shared" si="79"/>
        <v>0</v>
      </c>
      <c r="T674" s="15" t="e">
        <f t="shared" si="80"/>
        <v>#REF!</v>
      </c>
    </row>
    <row r="675" spans="11:20">
      <c r="K675" s="16"/>
      <c r="L675" s="14" t="e">
        <f t="shared" si="74"/>
        <v>#REF!</v>
      </c>
      <c r="M675" s="14"/>
      <c r="N675" s="14" t="e">
        <f t="shared" si="75"/>
        <v>#REF!</v>
      </c>
      <c r="O675" s="14"/>
      <c r="P675" s="14" t="e">
        <f t="shared" si="76"/>
        <v>#REF!</v>
      </c>
      <c r="Q675" s="14">
        <f t="shared" si="77"/>
        <v>0</v>
      </c>
      <c r="R675" s="14">
        <f t="shared" si="78"/>
        <v>0</v>
      </c>
      <c r="S675" s="14">
        <f t="shared" si="79"/>
        <v>0</v>
      </c>
      <c r="T675" s="15" t="e">
        <f t="shared" si="80"/>
        <v>#REF!</v>
      </c>
    </row>
    <row r="676" spans="11:20">
      <c r="K676" s="16"/>
      <c r="L676" s="14" t="e">
        <f t="shared" si="74"/>
        <v>#REF!</v>
      </c>
      <c r="M676" s="14"/>
      <c r="N676" s="14" t="e">
        <f t="shared" si="75"/>
        <v>#REF!</v>
      </c>
      <c r="O676" s="14"/>
      <c r="P676" s="14" t="e">
        <f t="shared" si="76"/>
        <v>#REF!</v>
      </c>
      <c r="Q676" s="14">
        <f t="shared" si="77"/>
        <v>0</v>
      </c>
      <c r="R676" s="14">
        <f t="shared" si="78"/>
        <v>0</v>
      </c>
      <c r="S676" s="14">
        <f t="shared" si="79"/>
        <v>0</v>
      </c>
      <c r="T676" s="15" t="e">
        <f t="shared" si="80"/>
        <v>#REF!</v>
      </c>
    </row>
    <row r="677" spans="11:20">
      <c r="K677" s="16"/>
      <c r="L677" s="14" t="e">
        <f t="shared" si="74"/>
        <v>#REF!</v>
      </c>
      <c r="M677" s="14"/>
      <c r="N677" s="14" t="e">
        <f t="shared" si="75"/>
        <v>#REF!</v>
      </c>
      <c r="O677" s="14"/>
      <c r="P677" s="14" t="e">
        <f t="shared" si="76"/>
        <v>#REF!</v>
      </c>
      <c r="Q677" s="14">
        <f t="shared" si="77"/>
        <v>0</v>
      </c>
      <c r="R677" s="14">
        <f t="shared" si="78"/>
        <v>0</v>
      </c>
      <c r="S677" s="14">
        <f t="shared" si="79"/>
        <v>0</v>
      </c>
      <c r="T677" s="15" t="e">
        <f t="shared" si="80"/>
        <v>#REF!</v>
      </c>
    </row>
    <row r="678" spans="11:20">
      <c r="K678" s="16"/>
      <c r="L678" s="14" t="e">
        <f t="shared" si="74"/>
        <v>#REF!</v>
      </c>
      <c r="M678" s="14"/>
      <c r="N678" s="14" t="e">
        <f t="shared" si="75"/>
        <v>#REF!</v>
      </c>
      <c r="O678" s="14"/>
      <c r="P678" s="14" t="e">
        <f t="shared" si="76"/>
        <v>#REF!</v>
      </c>
      <c r="Q678" s="14">
        <f t="shared" si="77"/>
        <v>0</v>
      </c>
      <c r="R678" s="14">
        <f t="shared" si="78"/>
        <v>0</v>
      </c>
      <c r="S678" s="14">
        <f t="shared" si="79"/>
        <v>0</v>
      </c>
      <c r="T678" s="15" t="e">
        <f t="shared" si="80"/>
        <v>#REF!</v>
      </c>
    </row>
    <row r="679" spans="11:20">
      <c r="K679" s="16"/>
      <c r="L679" s="14" t="e">
        <f t="shared" si="74"/>
        <v>#REF!</v>
      </c>
      <c r="M679" s="14"/>
      <c r="N679" s="14" t="e">
        <f t="shared" si="75"/>
        <v>#REF!</v>
      </c>
      <c r="O679" s="14"/>
      <c r="P679" s="14" t="e">
        <f t="shared" si="76"/>
        <v>#REF!</v>
      </c>
      <c r="Q679" s="14">
        <f t="shared" si="77"/>
        <v>0</v>
      </c>
      <c r="R679" s="14">
        <f t="shared" si="78"/>
        <v>0</v>
      </c>
      <c r="S679" s="14">
        <f t="shared" si="79"/>
        <v>0</v>
      </c>
      <c r="T679" s="15" t="e">
        <f t="shared" si="80"/>
        <v>#REF!</v>
      </c>
    </row>
    <row r="680" spans="11:20">
      <c r="K680" s="16"/>
      <c r="L680" s="14" t="e">
        <f t="shared" si="74"/>
        <v>#REF!</v>
      </c>
      <c r="M680" s="14"/>
      <c r="N680" s="14" t="e">
        <f t="shared" si="75"/>
        <v>#REF!</v>
      </c>
      <c r="O680" s="14"/>
      <c r="P680" s="14" t="e">
        <f t="shared" si="76"/>
        <v>#REF!</v>
      </c>
      <c r="Q680" s="14">
        <f t="shared" si="77"/>
        <v>0</v>
      </c>
      <c r="R680" s="14">
        <f t="shared" si="78"/>
        <v>0</v>
      </c>
      <c r="S680" s="14">
        <f t="shared" si="79"/>
        <v>0</v>
      </c>
      <c r="T680" s="15" t="e">
        <f t="shared" si="80"/>
        <v>#REF!</v>
      </c>
    </row>
    <row r="681" spans="11:20">
      <c r="K681" s="16"/>
      <c r="L681" s="14" t="e">
        <f t="shared" si="74"/>
        <v>#REF!</v>
      </c>
      <c r="M681" s="14"/>
      <c r="N681" s="14" t="e">
        <f t="shared" si="75"/>
        <v>#REF!</v>
      </c>
      <c r="O681" s="14"/>
      <c r="P681" s="14" t="e">
        <f t="shared" si="76"/>
        <v>#REF!</v>
      </c>
      <c r="Q681" s="14">
        <f t="shared" si="77"/>
        <v>0</v>
      </c>
      <c r="R681" s="14">
        <f t="shared" si="78"/>
        <v>0</v>
      </c>
      <c r="S681" s="14">
        <f t="shared" si="79"/>
        <v>0</v>
      </c>
      <c r="T681" s="15" t="e">
        <f t="shared" si="80"/>
        <v>#REF!</v>
      </c>
    </row>
    <row r="682" spans="11:20">
      <c r="K682" s="16"/>
      <c r="L682" s="14" t="e">
        <f t="shared" si="74"/>
        <v>#REF!</v>
      </c>
      <c r="M682" s="14"/>
      <c r="N682" s="14" t="e">
        <f t="shared" si="75"/>
        <v>#REF!</v>
      </c>
      <c r="O682" s="14"/>
      <c r="P682" s="14" t="e">
        <f t="shared" si="76"/>
        <v>#REF!</v>
      </c>
      <c r="Q682" s="14">
        <f t="shared" si="77"/>
        <v>0</v>
      </c>
      <c r="R682" s="14">
        <f t="shared" si="78"/>
        <v>0</v>
      </c>
      <c r="S682" s="14">
        <f t="shared" si="79"/>
        <v>0</v>
      </c>
      <c r="T682" s="15" t="e">
        <f t="shared" si="80"/>
        <v>#REF!</v>
      </c>
    </row>
    <row r="683" spans="11:20">
      <c r="K683" s="16"/>
      <c r="L683" s="14" t="e">
        <f t="shared" si="74"/>
        <v>#REF!</v>
      </c>
      <c r="M683" s="14"/>
      <c r="N683" s="14" t="e">
        <f t="shared" si="75"/>
        <v>#REF!</v>
      </c>
      <c r="O683" s="14"/>
      <c r="P683" s="14" t="e">
        <f t="shared" si="76"/>
        <v>#REF!</v>
      </c>
      <c r="Q683" s="14">
        <f t="shared" si="77"/>
        <v>0</v>
      </c>
      <c r="R683" s="14">
        <f t="shared" si="78"/>
        <v>0</v>
      </c>
      <c r="S683" s="14">
        <f t="shared" si="79"/>
        <v>0</v>
      </c>
      <c r="T683" s="15" t="e">
        <f t="shared" si="80"/>
        <v>#REF!</v>
      </c>
    </row>
    <row r="684" spans="11:20">
      <c r="K684" s="16"/>
      <c r="L684" s="14" t="e">
        <f t="shared" si="74"/>
        <v>#REF!</v>
      </c>
      <c r="M684" s="14"/>
      <c r="N684" s="14" t="e">
        <f t="shared" si="75"/>
        <v>#REF!</v>
      </c>
      <c r="O684" s="14"/>
      <c r="P684" s="14" t="e">
        <f t="shared" si="76"/>
        <v>#REF!</v>
      </c>
      <c r="Q684" s="14">
        <f t="shared" si="77"/>
        <v>0</v>
      </c>
      <c r="R684" s="14">
        <f t="shared" si="78"/>
        <v>0</v>
      </c>
      <c r="S684" s="14">
        <f t="shared" si="79"/>
        <v>0</v>
      </c>
      <c r="T684" s="15" t="e">
        <f t="shared" si="80"/>
        <v>#REF!</v>
      </c>
    </row>
    <row r="685" spans="11:20">
      <c r="K685" s="16"/>
      <c r="L685" s="14" t="e">
        <f t="shared" si="74"/>
        <v>#REF!</v>
      </c>
      <c r="M685" s="14"/>
      <c r="N685" s="14" t="e">
        <f t="shared" si="75"/>
        <v>#REF!</v>
      </c>
      <c r="O685" s="14"/>
      <c r="P685" s="14" t="e">
        <f t="shared" si="76"/>
        <v>#REF!</v>
      </c>
      <c r="Q685" s="14">
        <f t="shared" si="77"/>
        <v>0</v>
      </c>
      <c r="R685" s="14">
        <f t="shared" si="78"/>
        <v>0</v>
      </c>
      <c r="S685" s="14">
        <f t="shared" si="79"/>
        <v>0</v>
      </c>
      <c r="T685" s="15" t="e">
        <f t="shared" si="80"/>
        <v>#REF!</v>
      </c>
    </row>
    <row r="686" spans="11:20">
      <c r="K686" s="16"/>
      <c r="L686" s="14" t="e">
        <f t="shared" si="74"/>
        <v>#REF!</v>
      </c>
      <c r="M686" s="14"/>
      <c r="N686" s="14" t="e">
        <f t="shared" si="75"/>
        <v>#REF!</v>
      </c>
      <c r="O686" s="14"/>
      <c r="P686" s="14" t="e">
        <f t="shared" si="76"/>
        <v>#REF!</v>
      </c>
      <c r="Q686" s="14">
        <f t="shared" si="77"/>
        <v>0</v>
      </c>
      <c r="R686" s="14">
        <f t="shared" si="78"/>
        <v>0</v>
      </c>
      <c r="S686" s="14">
        <f t="shared" si="79"/>
        <v>0</v>
      </c>
      <c r="T686" s="15" t="e">
        <f t="shared" si="80"/>
        <v>#REF!</v>
      </c>
    </row>
    <row r="687" spans="11:20">
      <c r="K687" s="16"/>
      <c r="L687" s="14" t="e">
        <f t="shared" si="74"/>
        <v>#REF!</v>
      </c>
      <c r="M687" s="14"/>
      <c r="N687" s="14" t="e">
        <f t="shared" si="75"/>
        <v>#REF!</v>
      </c>
      <c r="O687" s="14"/>
      <c r="P687" s="14" t="e">
        <f t="shared" si="76"/>
        <v>#REF!</v>
      </c>
      <c r="Q687" s="14">
        <f t="shared" si="77"/>
        <v>0</v>
      </c>
      <c r="R687" s="14">
        <f t="shared" si="78"/>
        <v>0</v>
      </c>
      <c r="S687" s="14">
        <f t="shared" si="79"/>
        <v>0</v>
      </c>
      <c r="T687" s="15" t="e">
        <f t="shared" si="80"/>
        <v>#REF!</v>
      </c>
    </row>
    <row r="688" spans="11:20">
      <c r="K688" s="16"/>
      <c r="L688" s="14" t="e">
        <f t="shared" si="74"/>
        <v>#REF!</v>
      </c>
      <c r="M688" s="14"/>
      <c r="N688" s="14" t="e">
        <f t="shared" si="75"/>
        <v>#REF!</v>
      </c>
      <c r="O688" s="14"/>
      <c r="P688" s="14" t="e">
        <f t="shared" si="76"/>
        <v>#REF!</v>
      </c>
      <c r="Q688" s="14">
        <f t="shared" si="77"/>
        <v>0</v>
      </c>
      <c r="R688" s="14">
        <f t="shared" si="78"/>
        <v>0</v>
      </c>
      <c r="S688" s="14">
        <f t="shared" si="79"/>
        <v>0</v>
      </c>
      <c r="T688" s="15" t="e">
        <f t="shared" si="80"/>
        <v>#REF!</v>
      </c>
    </row>
    <row r="689" spans="11:20">
      <c r="K689" s="16"/>
      <c r="L689" s="14" t="e">
        <f t="shared" si="74"/>
        <v>#REF!</v>
      </c>
      <c r="M689" s="14"/>
      <c r="N689" s="14" t="e">
        <f t="shared" si="75"/>
        <v>#REF!</v>
      </c>
      <c r="O689" s="14"/>
      <c r="P689" s="14" t="e">
        <f t="shared" si="76"/>
        <v>#REF!</v>
      </c>
      <c r="Q689" s="14">
        <f t="shared" si="77"/>
        <v>0</v>
      </c>
      <c r="R689" s="14">
        <f t="shared" si="78"/>
        <v>0</v>
      </c>
      <c r="S689" s="14">
        <f t="shared" si="79"/>
        <v>0</v>
      </c>
      <c r="T689" s="15" t="e">
        <f t="shared" si="80"/>
        <v>#REF!</v>
      </c>
    </row>
    <row r="690" spans="11:20">
      <c r="K690" s="16"/>
      <c r="L690" s="14" t="e">
        <f t="shared" si="74"/>
        <v>#REF!</v>
      </c>
      <c r="M690" s="14"/>
      <c r="N690" s="14" t="e">
        <f t="shared" si="75"/>
        <v>#REF!</v>
      </c>
      <c r="O690" s="14"/>
      <c r="P690" s="14" t="e">
        <f t="shared" si="76"/>
        <v>#REF!</v>
      </c>
      <c r="Q690" s="14">
        <f t="shared" si="77"/>
        <v>0</v>
      </c>
      <c r="R690" s="14">
        <f t="shared" si="78"/>
        <v>0</v>
      </c>
      <c r="S690" s="14">
        <f t="shared" si="79"/>
        <v>0</v>
      </c>
      <c r="T690" s="15" t="e">
        <f t="shared" si="80"/>
        <v>#REF!</v>
      </c>
    </row>
    <row r="691" spans="11:20">
      <c r="K691" s="16"/>
      <c r="L691" s="14" t="e">
        <f t="shared" si="74"/>
        <v>#REF!</v>
      </c>
      <c r="M691" s="14"/>
      <c r="N691" s="14" t="e">
        <f t="shared" si="75"/>
        <v>#REF!</v>
      </c>
      <c r="O691" s="14"/>
      <c r="P691" s="14" t="e">
        <f t="shared" si="76"/>
        <v>#REF!</v>
      </c>
      <c r="Q691" s="14">
        <f t="shared" si="77"/>
        <v>0</v>
      </c>
      <c r="R691" s="14">
        <f t="shared" si="78"/>
        <v>0</v>
      </c>
      <c r="S691" s="14">
        <f t="shared" si="79"/>
        <v>0</v>
      </c>
      <c r="T691" s="15" t="e">
        <f t="shared" si="80"/>
        <v>#REF!</v>
      </c>
    </row>
    <row r="692" spans="11:20">
      <c r="K692" s="16"/>
      <c r="L692" s="14" t="e">
        <f t="shared" si="74"/>
        <v>#REF!</v>
      </c>
      <c r="M692" s="14"/>
      <c r="N692" s="14" t="e">
        <f t="shared" si="75"/>
        <v>#REF!</v>
      </c>
      <c r="O692" s="14"/>
      <c r="P692" s="14" t="e">
        <f t="shared" si="76"/>
        <v>#REF!</v>
      </c>
      <c r="Q692" s="14">
        <f t="shared" si="77"/>
        <v>0</v>
      </c>
      <c r="R692" s="14">
        <f t="shared" si="78"/>
        <v>0</v>
      </c>
      <c r="S692" s="14">
        <f t="shared" si="79"/>
        <v>0</v>
      </c>
      <c r="T692" s="15" t="e">
        <f t="shared" si="80"/>
        <v>#REF!</v>
      </c>
    </row>
    <row r="693" spans="11:20">
      <c r="K693" s="16"/>
      <c r="L693" s="14" t="e">
        <f t="shared" si="74"/>
        <v>#REF!</v>
      </c>
      <c r="M693" s="14"/>
      <c r="N693" s="14" t="e">
        <f t="shared" si="75"/>
        <v>#REF!</v>
      </c>
      <c r="O693" s="14"/>
      <c r="P693" s="14" t="e">
        <f t="shared" si="76"/>
        <v>#REF!</v>
      </c>
      <c r="Q693" s="14">
        <f t="shared" si="77"/>
        <v>0</v>
      </c>
      <c r="R693" s="14">
        <f t="shared" si="78"/>
        <v>0</v>
      </c>
      <c r="S693" s="14">
        <f t="shared" si="79"/>
        <v>0</v>
      </c>
      <c r="T693" s="15" t="e">
        <f t="shared" si="80"/>
        <v>#REF!</v>
      </c>
    </row>
    <row r="694" spans="11:20">
      <c r="K694" s="16"/>
      <c r="L694" s="14" t="e">
        <f t="shared" si="74"/>
        <v>#REF!</v>
      </c>
      <c r="M694" s="14"/>
      <c r="N694" s="14" t="e">
        <f t="shared" si="75"/>
        <v>#REF!</v>
      </c>
      <c r="O694" s="14"/>
      <c r="P694" s="14" t="e">
        <f t="shared" si="76"/>
        <v>#REF!</v>
      </c>
      <c r="Q694" s="14">
        <f t="shared" si="77"/>
        <v>0</v>
      </c>
      <c r="R694" s="14">
        <f t="shared" si="78"/>
        <v>0</v>
      </c>
      <c r="S694" s="14">
        <f t="shared" si="79"/>
        <v>0</v>
      </c>
      <c r="T694" s="15" t="e">
        <f t="shared" si="80"/>
        <v>#REF!</v>
      </c>
    </row>
    <row r="695" spans="11:20">
      <c r="K695" s="16"/>
      <c r="L695" s="14" t="e">
        <f t="shared" si="74"/>
        <v>#REF!</v>
      </c>
      <c r="M695" s="14"/>
      <c r="N695" s="14" t="e">
        <f t="shared" si="75"/>
        <v>#REF!</v>
      </c>
      <c r="O695" s="14"/>
      <c r="P695" s="14" t="e">
        <f t="shared" si="76"/>
        <v>#REF!</v>
      </c>
      <c r="Q695" s="14">
        <f t="shared" si="77"/>
        <v>0</v>
      </c>
      <c r="R695" s="14">
        <f t="shared" si="78"/>
        <v>0</v>
      </c>
      <c r="S695" s="14">
        <f t="shared" si="79"/>
        <v>0</v>
      </c>
      <c r="T695" s="15" t="e">
        <f t="shared" si="80"/>
        <v>#REF!</v>
      </c>
    </row>
    <row r="696" spans="11:20">
      <c r="K696" s="16"/>
      <c r="L696" s="14" t="e">
        <f t="shared" si="74"/>
        <v>#REF!</v>
      </c>
      <c r="M696" s="14"/>
      <c r="N696" s="14" t="e">
        <f t="shared" si="75"/>
        <v>#REF!</v>
      </c>
      <c r="O696" s="14"/>
      <c r="P696" s="14" t="e">
        <f t="shared" si="76"/>
        <v>#REF!</v>
      </c>
      <c r="Q696" s="14">
        <f t="shared" si="77"/>
        <v>0</v>
      </c>
      <c r="R696" s="14">
        <f t="shared" si="78"/>
        <v>0</v>
      </c>
      <c r="S696" s="14">
        <f t="shared" si="79"/>
        <v>0</v>
      </c>
      <c r="T696" s="15" t="e">
        <f t="shared" si="80"/>
        <v>#REF!</v>
      </c>
    </row>
    <row r="697" spans="11:20">
      <c r="K697" s="16"/>
      <c r="L697" s="14" t="e">
        <f t="shared" si="74"/>
        <v>#REF!</v>
      </c>
      <c r="M697" s="14"/>
      <c r="N697" s="14" t="e">
        <f t="shared" si="75"/>
        <v>#REF!</v>
      </c>
      <c r="O697" s="14"/>
      <c r="P697" s="14" t="e">
        <f t="shared" si="76"/>
        <v>#REF!</v>
      </c>
      <c r="Q697" s="14">
        <f t="shared" si="77"/>
        <v>0</v>
      </c>
      <c r="R697" s="14">
        <f t="shared" si="78"/>
        <v>0</v>
      </c>
      <c r="S697" s="14">
        <f t="shared" si="79"/>
        <v>0</v>
      </c>
      <c r="T697" s="15" t="e">
        <f t="shared" si="80"/>
        <v>#REF!</v>
      </c>
    </row>
    <row r="698" spans="11:20">
      <c r="K698" s="16"/>
      <c r="L698" s="14" t="e">
        <f t="shared" si="74"/>
        <v>#REF!</v>
      </c>
      <c r="M698" s="14"/>
      <c r="N698" s="14" t="e">
        <f t="shared" si="75"/>
        <v>#REF!</v>
      </c>
      <c r="O698" s="14"/>
      <c r="P698" s="14" t="e">
        <f t="shared" si="76"/>
        <v>#REF!</v>
      </c>
      <c r="Q698" s="14">
        <f t="shared" si="77"/>
        <v>0</v>
      </c>
      <c r="R698" s="14">
        <f t="shared" si="78"/>
        <v>0</v>
      </c>
      <c r="S698" s="14">
        <f t="shared" si="79"/>
        <v>0</v>
      </c>
      <c r="T698" s="15" t="e">
        <f t="shared" si="80"/>
        <v>#REF!</v>
      </c>
    </row>
    <row r="699" spans="11:20">
      <c r="K699" s="16"/>
      <c r="L699" s="14" t="e">
        <f t="shared" si="74"/>
        <v>#REF!</v>
      </c>
      <c r="M699" s="14"/>
      <c r="N699" s="14" t="e">
        <f t="shared" si="75"/>
        <v>#REF!</v>
      </c>
      <c r="O699" s="14"/>
      <c r="P699" s="14" t="e">
        <f t="shared" si="76"/>
        <v>#REF!</v>
      </c>
      <c r="Q699" s="14">
        <f t="shared" si="77"/>
        <v>0</v>
      </c>
      <c r="R699" s="14">
        <f t="shared" si="78"/>
        <v>0</v>
      </c>
      <c r="S699" s="14">
        <f t="shared" si="79"/>
        <v>0</v>
      </c>
      <c r="T699" s="15" t="e">
        <f t="shared" si="80"/>
        <v>#REF!</v>
      </c>
    </row>
    <row r="700" spans="11:20">
      <c r="K700" s="16"/>
      <c r="L700" s="14" t="e">
        <f t="shared" si="74"/>
        <v>#REF!</v>
      </c>
      <c r="M700" s="14"/>
      <c r="N700" s="14" t="e">
        <f t="shared" si="75"/>
        <v>#REF!</v>
      </c>
      <c r="O700" s="14"/>
      <c r="P700" s="14" t="e">
        <f t="shared" si="76"/>
        <v>#REF!</v>
      </c>
      <c r="Q700" s="14">
        <f t="shared" si="77"/>
        <v>0</v>
      </c>
      <c r="R700" s="14">
        <f t="shared" si="78"/>
        <v>0</v>
      </c>
      <c r="S700" s="14">
        <f t="shared" si="79"/>
        <v>0</v>
      </c>
      <c r="T700" s="15" t="e">
        <f t="shared" si="80"/>
        <v>#REF!</v>
      </c>
    </row>
    <row r="701" spans="11:20">
      <c r="K701" s="16"/>
      <c r="L701" s="14" t="e">
        <f t="shared" si="74"/>
        <v>#REF!</v>
      </c>
      <c r="M701" s="14"/>
      <c r="N701" s="14" t="e">
        <f t="shared" si="75"/>
        <v>#REF!</v>
      </c>
      <c r="O701" s="14"/>
      <c r="P701" s="14" t="e">
        <f t="shared" si="76"/>
        <v>#REF!</v>
      </c>
      <c r="Q701" s="14">
        <f t="shared" si="77"/>
        <v>0</v>
      </c>
      <c r="R701" s="14">
        <f t="shared" si="78"/>
        <v>0</v>
      </c>
      <c r="S701" s="14">
        <f t="shared" si="79"/>
        <v>0</v>
      </c>
      <c r="T701" s="15" t="e">
        <f t="shared" si="80"/>
        <v>#REF!</v>
      </c>
    </row>
    <row r="702" spans="11:20">
      <c r="K702" s="16"/>
      <c r="L702" s="14" t="e">
        <f t="shared" si="74"/>
        <v>#REF!</v>
      </c>
      <c r="M702" s="14"/>
      <c r="N702" s="14" t="e">
        <f t="shared" si="75"/>
        <v>#REF!</v>
      </c>
      <c r="O702" s="14"/>
      <c r="P702" s="14" t="e">
        <f t="shared" si="76"/>
        <v>#REF!</v>
      </c>
      <c r="Q702" s="14">
        <f t="shared" si="77"/>
        <v>0</v>
      </c>
      <c r="R702" s="14">
        <f t="shared" si="78"/>
        <v>0</v>
      </c>
      <c r="S702" s="14">
        <f t="shared" si="79"/>
        <v>0</v>
      </c>
      <c r="T702" s="15" t="e">
        <f t="shared" si="80"/>
        <v>#REF!</v>
      </c>
    </row>
    <row r="703" spans="11:20">
      <c r="K703" s="16"/>
      <c r="L703" s="14" t="e">
        <f t="shared" si="74"/>
        <v>#REF!</v>
      </c>
      <c r="M703" s="14"/>
      <c r="N703" s="14" t="e">
        <f t="shared" si="75"/>
        <v>#REF!</v>
      </c>
      <c r="O703" s="14"/>
      <c r="P703" s="14" t="e">
        <f t="shared" si="76"/>
        <v>#REF!</v>
      </c>
      <c r="Q703" s="14">
        <f t="shared" si="77"/>
        <v>0</v>
      </c>
      <c r="R703" s="14">
        <f t="shared" si="78"/>
        <v>0</v>
      </c>
      <c r="S703" s="14">
        <f t="shared" si="79"/>
        <v>0</v>
      </c>
      <c r="T703" s="15" t="e">
        <f t="shared" si="80"/>
        <v>#REF!</v>
      </c>
    </row>
    <row r="704" spans="11:20">
      <c r="K704" s="16"/>
      <c r="L704" s="14" t="e">
        <f t="shared" si="74"/>
        <v>#REF!</v>
      </c>
      <c r="M704" s="14"/>
      <c r="N704" s="14" t="e">
        <f t="shared" si="75"/>
        <v>#REF!</v>
      </c>
      <c r="O704" s="14"/>
      <c r="P704" s="14" t="e">
        <f t="shared" si="76"/>
        <v>#REF!</v>
      </c>
      <c r="Q704" s="14">
        <f t="shared" si="77"/>
        <v>0</v>
      </c>
      <c r="R704" s="14">
        <f t="shared" si="78"/>
        <v>0</v>
      </c>
      <c r="S704" s="14">
        <f t="shared" si="79"/>
        <v>0</v>
      </c>
      <c r="T704" s="15" t="e">
        <f t="shared" si="80"/>
        <v>#REF!</v>
      </c>
    </row>
    <row r="705" spans="11:20">
      <c r="K705" s="16"/>
      <c r="L705" s="14" t="e">
        <f t="shared" si="74"/>
        <v>#REF!</v>
      </c>
      <c r="M705" s="14"/>
      <c r="N705" s="14" t="e">
        <f t="shared" si="75"/>
        <v>#REF!</v>
      </c>
      <c r="O705" s="14"/>
      <c r="P705" s="14" t="e">
        <f t="shared" si="76"/>
        <v>#REF!</v>
      </c>
      <c r="Q705" s="14">
        <f t="shared" si="77"/>
        <v>0</v>
      </c>
      <c r="R705" s="14">
        <f t="shared" si="78"/>
        <v>0</v>
      </c>
      <c r="S705" s="14">
        <f t="shared" si="79"/>
        <v>0</v>
      </c>
      <c r="T705" s="15" t="e">
        <f t="shared" si="80"/>
        <v>#REF!</v>
      </c>
    </row>
    <row r="706" spans="11:20">
      <c r="K706" s="16"/>
      <c r="L706" s="14" t="e">
        <f t="shared" si="74"/>
        <v>#REF!</v>
      </c>
      <c r="M706" s="14"/>
      <c r="N706" s="14" t="e">
        <f t="shared" si="75"/>
        <v>#REF!</v>
      </c>
      <c r="O706" s="14"/>
      <c r="P706" s="14" t="e">
        <f t="shared" si="76"/>
        <v>#REF!</v>
      </c>
      <c r="Q706" s="14">
        <f t="shared" si="77"/>
        <v>0</v>
      </c>
      <c r="R706" s="14">
        <f t="shared" si="78"/>
        <v>0</v>
      </c>
      <c r="S706" s="14">
        <f t="shared" si="79"/>
        <v>0</v>
      </c>
      <c r="T706" s="15" t="e">
        <f t="shared" si="80"/>
        <v>#REF!</v>
      </c>
    </row>
    <row r="707" spans="11:20">
      <c r="K707" s="16"/>
      <c r="L707" s="14" t="e">
        <f t="shared" si="74"/>
        <v>#REF!</v>
      </c>
      <c r="M707" s="14"/>
      <c r="N707" s="14" t="e">
        <f t="shared" si="75"/>
        <v>#REF!</v>
      </c>
      <c r="O707" s="14"/>
      <c r="P707" s="14" t="e">
        <f t="shared" si="76"/>
        <v>#REF!</v>
      </c>
      <c r="Q707" s="14">
        <f t="shared" si="77"/>
        <v>0</v>
      </c>
      <c r="R707" s="14">
        <f t="shared" si="78"/>
        <v>0</v>
      </c>
      <c r="S707" s="14">
        <f t="shared" si="79"/>
        <v>0</v>
      </c>
      <c r="T707" s="15" t="e">
        <f t="shared" si="80"/>
        <v>#REF!</v>
      </c>
    </row>
    <row r="708" spans="11:20">
      <c r="K708" s="16"/>
      <c r="L708" s="14" t="e">
        <f t="shared" si="74"/>
        <v>#REF!</v>
      </c>
      <c r="M708" s="14"/>
      <c r="N708" s="14" t="e">
        <f t="shared" si="75"/>
        <v>#REF!</v>
      </c>
      <c r="O708" s="14"/>
      <c r="P708" s="14" t="e">
        <f t="shared" si="76"/>
        <v>#REF!</v>
      </c>
      <c r="Q708" s="14">
        <f t="shared" si="77"/>
        <v>0</v>
      </c>
      <c r="R708" s="14">
        <f t="shared" si="78"/>
        <v>0</v>
      </c>
      <c r="S708" s="14">
        <f t="shared" si="79"/>
        <v>0</v>
      </c>
      <c r="T708" s="15" t="e">
        <f t="shared" si="80"/>
        <v>#REF!</v>
      </c>
    </row>
    <row r="709" spans="11:20">
      <c r="K709" s="16"/>
      <c r="L709" s="14" t="e">
        <f t="shared" ref="L709:L772" si="81">K709+K709*$U$1</f>
        <v>#REF!</v>
      </c>
      <c r="M709" s="14"/>
      <c r="N709" s="14" t="e">
        <f t="shared" ref="N709:N772" si="82">M709+M709*$U$1</f>
        <v>#REF!</v>
      </c>
      <c r="O709" s="14"/>
      <c r="P709" s="14" t="e">
        <f t="shared" ref="P709:P772" si="83">O709+O709*$U$1</f>
        <v>#REF!</v>
      </c>
      <c r="Q709" s="14">
        <f t="shared" ref="Q709:Q772" si="84">$F709*K709</f>
        <v>0</v>
      </c>
      <c r="R709" s="14">
        <f t="shared" ref="R709:R772" si="85">$F709*M709</f>
        <v>0</v>
      </c>
      <c r="S709" s="14">
        <f t="shared" ref="S709:S772" si="86">$F709*O709</f>
        <v>0</v>
      </c>
      <c r="T709" s="15" t="e">
        <f t="shared" ref="T709:T772" si="87">(Q709+R709+S709)+(Q709+R709+S709)*$U$1</f>
        <v>#REF!</v>
      </c>
    </row>
    <row r="710" spans="11:20">
      <c r="K710" s="16"/>
      <c r="L710" s="14" t="e">
        <f t="shared" si="81"/>
        <v>#REF!</v>
      </c>
      <c r="M710" s="14"/>
      <c r="N710" s="14" t="e">
        <f t="shared" si="82"/>
        <v>#REF!</v>
      </c>
      <c r="O710" s="14"/>
      <c r="P710" s="14" t="e">
        <f t="shared" si="83"/>
        <v>#REF!</v>
      </c>
      <c r="Q710" s="14">
        <f t="shared" si="84"/>
        <v>0</v>
      </c>
      <c r="R710" s="14">
        <f t="shared" si="85"/>
        <v>0</v>
      </c>
      <c r="S710" s="14">
        <f t="shared" si="86"/>
        <v>0</v>
      </c>
      <c r="T710" s="15" t="e">
        <f t="shared" si="87"/>
        <v>#REF!</v>
      </c>
    </row>
    <row r="711" spans="11:20">
      <c r="K711" s="16"/>
      <c r="L711" s="14" t="e">
        <f t="shared" si="81"/>
        <v>#REF!</v>
      </c>
      <c r="M711" s="14"/>
      <c r="N711" s="14" t="e">
        <f t="shared" si="82"/>
        <v>#REF!</v>
      </c>
      <c r="O711" s="14"/>
      <c r="P711" s="14" t="e">
        <f t="shared" si="83"/>
        <v>#REF!</v>
      </c>
      <c r="Q711" s="14">
        <f t="shared" si="84"/>
        <v>0</v>
      </c>
      <c r="R711" s="14">
        <f t="shared" si="85"/>
        <v>0</v>
      </c>
      <c r="S711" s="14">
        <f t="shared" si="86"/>
        <v>0</v>
      </c>
      <c r="T711" s="15" t="e">
        <f t="shared" si="87"/>
        <v>#REF!</v>
      </c>
    </row>
    <row r="712" spans="11:20">
      <c r="K712" s="16"/>
      <c r="L712" s="14" t="e">
        <f t="shared" si="81"/>
        <v>#REF!</v>
      </c>
      <c r="M712" s="14"/>
      <c r="N712" s="14" t="e">
        <f t="shared" si="82"/>
        <v>#REF!</v>
      </c>
      <c r="O712" s="14"/>
      <c r="P712" s="14" t="e">
        <f t="shared" si="83"/>
        <v>#REF!</v>
      </c>
      <c r="Q712" s="14">
        <f t="shared" si="84"/>
        <v>0</v>
      </c>
      <c r="R712" s="14">
        <f t="shared" si="85"/>
        <v>0</v>
      </c>
      <c r="S712" s="14">
        <f t="shared" si="86"/>
        <v>0</v>
      </c>
      <c r="T712" s="15" t="e">
        <f t="shared" si="87"/>
        <v>#REF!</v>
      </c>
    </row>
    <row r="713" spans="11:20">
      <c r="K713" s="16"/>
      <c r="L713" s="14" t="e">
        <f t="shared" si="81"/>
        <v>#REF!</v>
      </c>
      <c r="M713" s="14"/>
      <c r="N713" s="14" t="e">
        <f t="shared" si="82"/>
        <v>#REF!</v>
      </c>
      <c r="O713" s="14"/>
      <c r="P713" s="14" t="e">
        <f t="shared" si="83"/>
        <v>#REF!</v>
      </c>
      <c r="Q713" s="14">
        <f t="shared" si="84"/>
        <v>0</v>
      </c>
      <c r="R713" s="14">
        <f t="shared" si="85"/>
        <v>0</v>
      </c>
      <c r="S713" s="14">
        <f t="shared" si="86"/>
        <v>0</v>
      </c>
      <c r="T713" s="15" t="e">
        <f t="shared" si="87"/>
        <v>#REF!</v>
      </c>
    </row>
    <row r="714" spans="11:20">
      <c r="K714" s="16"/>
      <c r="L714" s="14" t="e">
        <f t="shared" si="81"/>
        <v>#REF!</v>
      </c>
      <c r="M714" s="14"/>
      <c r="N714" s="14" t="e">
        <f t="shared" si="82"/>
        <v>#REF!</v>
      </c>
      <c r="O714" s="14"/>
      <c r="P714" s="14" t="e">
        <f t="shared" si="83"/>
        <v>#REF!</v>
      </c>
      <c r="Q714" s="14">
        <f t="shared" si="84"/>
        <v>0</v>
      </c>
      <c r="R714" s="14">
        <f t="shared" si="85"/>
        <v>0</v>
      </c>
      <c r="S714" s="14">
        <f t="shared" si="86"/>
        <v>0</v>
      </c>
      <c r="T714" s="15" t="e">
        <f t="shared" si="87"/>
        <v>#REF!</v>
      </c>
    </row>
    <row r="715" spans="11:20">
      <c r="K715" s="16"/>
      <c r="L715" s="14" t="e">
        <f t="shared" si="81"/>
        <v>#REF!</v>
      </c>
      <c r="M715" s="14"/>
      <c r="N715" s="14" t="e">
        <f t="shared" si="82"/>
        <v>#REF!</v>
      </c>
      <c r="O715" s="14"/>
      <c r="P715" s="14" t="e">
        <f t="shared" si="83"/>
        <v>#REF!</v>
      </c>
      <c r="Q715" s="14">
        <f t="shared" si="84"/>
        <v>0</v>
      </c>
      <c r="R715" s="14">
        <f t="shared" si="85"/>
        <v>0</v>
      </c>
      <c r="S715" s="14">
        <f t="shared" si="86"/>
        <v>0</v>
      </c>
      <c r="T715" s="15" t="e">
        <f t="shared" si="87"/>
        <v>#REF!</v>
      </c>
    </row>
    <row r="716" spans="11:20">
      <c r="K716" s="16"/>
      <c r="L716" s="14" t="e">
        <f t="shared" si="81"/>
        <v>#REF!</v>
      </c>
      <c r="M716" s="14"/>
      <c r="N716" s="14" t="e">
        <f t="shared" si="82"/>
        <v>#REF!</v>
      </c>
      <c r="O716" s="14"/>
      <c r="P716" s="14" t="e">
        <f t="shared" si="83"/>
        <v>#REF!</v>
      </c>
      <c r="Q716" s="14">
        <f t="shared" si="84"/>
        <v>0</v>
      </c>
      <c r="R716" s="14">
        <f t="shared" si="85"/>
        <v>0</v>
      </c>
      <c r="S716" s="14">
        <f t="shared" si="86"/>
        <v>0</v>
      </c>
      <c r="T716" s="15" t="e">
        <f t="shared" si="87"/>
        <v>#REF!</v>
      </c>
    </row>
    <row r="717" spans="11:20">
      <c r="K717" s="16"/>
      <c r="L717" s="14" t="e">
        <f t="shared" si="81"/>
        <v>#REF!</v>
      </c>
      <c r="M717" s="14"/>
      <c r="N717" s="14" t="e">
        <f t="shared" si="82"/>
        <v>#REF!</v>
      </c>
      <c r="O717" s="14"/>
      <c r="P717" s="14" t="e">
        <f t="shared" si="83"/>
        <v>#REF!</v>
      </c>
      <c r="Q717" s="14">
        <f t="shared" si="84"/>
        <v>0</v>
      </c>
      <c r="R717" s="14">
        <f t="shared" si="85"/>
        <v>0</v>
      </c>
      <c r="S717" s="14">
        <f t="shared" si="86"/>
        <v>0</v>
      </c>
      <c r="T717" s="15" t="e">
        <f t="shared" si="87"/>
        <v>#REF!</v>
      </c>
    </row>
    <row r="718" spans="11:20">
      <c r="K718" s="16"/>
      <c r="L718" s="14" t="e">
        <f t="shared" si="81"/>
        <v>#REF!</v>
      </c>
      <c r="M718" s="14"/>
      <c r="N718" s="14" t="e">
        <f t="shared" si="82"/>
        <v>#REF!</v>
      </c>
      <c r="O718" s="14"/>
      <c r="P718" s="14" t="e">
        <f t="shared" si="83"/>
        <v>#REF!</v>
      </c>
      <c r="Q718" s="14">
        <f t="shared" si="84"/>
        <v>0</v>
      </c>
      <c r="R718" s="14">
        <f t="shared" si="85"/>
        <v>0</v>
      </c>
      <c r="S718" s="14">
        <f t="shared" si="86"/>
        <v>0</v>
      </c>
      <c r="T718" s="15" t="e">
        <f t="shared" si="87"/>
        <v>#REF!</v>
      </c>
    </row>
    <row r="719" spans="11:20">
      <c r="K719" s="16"/>
      <c r="L719" s="14" t="e">
        <f t="shared" si="81"/>
        <v>#REF!</v>
      </c>
      <c r="M719" s="14"/>
      <c r="N719" s="14" t="e">
        <f t="shared" si="82"/>
        <v>#REF!</v>
      </c>
      <c r="O719" s="14"/>
      <c r="P719" s="14" t="e">
        <f t="shared" si="83"/>
        <v>#REF!</v>
      </c>
      <c r="Q719" s="14">
        <f t="shared" si="84"/>
        <v>0</v>
      </c>
      <c r="R719" s="14">
        <f t="shared" si="85"/>
        <v>0</v>
      </c>
      <c r="S719" s="14">
        <f t="shared" si="86"/>
        <v>0</v>
      </c>
      <c r="T719" s="15" t="e">
        <f t="shared" si="87"/>
        <v>#REF!</v>
      </c>
    </row>
    <row r="720" spans="11:20">
      <c r="K720" s="16"/>
      <c r="L720" s="14" t="e">
        <f t="shared" si="81"/>
        <v>#REF!</v>
      </c>
      <c r="M720" s="14"/>
      <c r="N720" s="14" t="e">
        <f t="shared" si="82"/>
        <v>#REF!</v>
      </c>
      <c r="O720" s="14"/>
      <c r="P720" s="14" t="e">
        <f t="shared" si="83"/>
        <v>#REF!</v>
      </c>
      <c r="Q720" s="14">
        <f t="shared" si="84"/>
        <v>0</v>
      </c>
      <c r="R720" s="14">
        <f t="shared" si="85"/>
        <v>0</v>
      </c>
      <c r="S720" s="14">
        <f t="shared" si="86"/>
        <v>0</v>
      </c>
      <c r="T720" s="15" t="e">
        <f t="shared" si="87"/>
        <v>#REF!</v>
      </c>
    </row>
    <row r="721" spans="11:20">
      <c r="K721" s="16"/>
      <c r="L721" s="14" t="e">
        <f t="shared" si="81"/>
        <v>#REF!</v>
      </c>
      <c r="M721" s="14"/>
      <c r="N721" s="14" t="e">
        <f t="shared" si="82"/>
        <v>#REF!</v>
      </c>
      <c r="O721" s="14"/>
      <c r="P721" s="14" t="e">
        <f t="shared" si="83"/>
        <v>#REF!</v>
      </c>
      <c r="Q721" s="14">
        <f t="shared" si="84"/>
        <v>0</v>
      </c>
      <c r="R721" s="14">
        <f t="shared" si="85"/>
        <v>0</v>
      </c>
      <c r="S721" s="14">
        <f t="shared" si="86"/>
        <v>0</v>
      </c>
      <c r="T721" s="15" t="e">
        <f t="shared" si="87"/>
        <v>#REF!</v>
      </c>
    </row>
    <row r="722" spans="11:20">
      <c r="K722" s="16"/>
      <c r="L722" s="14" t="e">
        <f t="shared" si="81"/>
        <v>#REF!</v>
      </c>
      <c r="M722" s="14"/>
      <c r="N722" s="14" t="e">
        <f t="shared" si="82"/>
        <v>#REF!</v>
      </c>
      <c r="O722" s="14"/>
      <c r="P722" s="14" t="e">
        <f t="shared" si="83"/>
        <v>#REF!</v>
      </c>
      <c r="Q722" s="14">
        <f t="shared" si="84"/>
        <v>0</v>
      </c>
      <c r="R722" s="14">
        <f t="shared" si="85"/>
        <v>0</v>
      </c>
      <c r="S722" s="14">
        <f t="shared" si="86"/>
        <v>0</v>
      </c>
      <c r="T722" s="15" t="e">
        <f t="shared" si="87"/>
        <v>#REF!</v>
      </c>
    </row>
    <row r="723" spans="11:20">
      <c r="K723" s="16"/>
      <c r="L723" s="14" t="e">
        <f t="shared" si="81"/>
        <v>#REF!</v>
      </c>
      <c r="M723" s="14"/>
      <c r="N723" s="14" t="e">
        <f t="shared" si="82"/>
        <v>#REF!</v>
      </c>
      <c r="O723" s="14"/>
      <c r="P723" s="14" t="e">
        <f t="shared" si="83"/>
        <v>#REF!</v>
      </c>
      <c r="Q723" s="14">
        <f t="shared" si="84"/>
        <v>0</v>
      </c>
      <c r="R723" s="14">
        <f t="shared" si="85"/>
        <v>0</v>
      </c>
      <c r="S723" s="14">
        <f t="shared" si="86"/>
        <v>0</v>
      </c>
      <c r="T723" s="15" t="e">
        <f t="shared" si="87"/>
        <v>#REF!</v>
      </c>
    </row>
    <row r="724" spans="11:20">
      <c r="K724" s="16"/>
      <c r="L724" s="14" t="e">
        <f t="shared" si="81"/>
        <v>#REF!</v>
      </c>
      <c r="M724" s="14"/>
      <c r="N724" s="14" t="e">
        <f t="shared" si="82"/>
        <v>#REF!</v>
      </c>
      <c r="O724" s="14"/>
      <c r="P724" s="14" t="e">
        <f t="shared" si="83"/>
        <v>#REF!</v>
      </c>
      <c r="Q724" s="14">
        <f t="shared" si="84"/>
        <v>0</v>
      </c>
      <c r="R724" s="14">
        <f t="shared" si="85"/>
        <v>0</v>
      </c>
      <c r="S724" s="14">
        <f t="shared" si="86"/>
        <v>0</v>
      </c>
      <c r="T724" s="15" t="e">
        <f t="shared" si="87"/>
        <v>#REF!</v>
      </c>
    </row>
    <row r="725" spans="11:20">
      <c r="K725" s="16"/>
      <c r="L725" s="14" t="e">
        <f t="shared" si="81"/>
        <v>#REF!</v>
      </c>
      <c r="M725" s="14"/>
      <c r="N725" s="14" t="e">
        <f t="shared" si="82"/>
        <v>#REF!</v>
      </c>
      <c r="O725" s="14"/>
      <c r="P725" s="14" t="e">
        <f t="shared" si="83"/>
        <v>#REF!</v>
      </c>
      <c r="Q725" s="14">
        <f t="shared" si="84"/>
        <v>0</v>
      </c>
      <c r="R725" s="14">
        <f t="shared" si="85"/>
        <v>0</v>
      </c>
      <c r="S725" s="14">
        <f t="shared" si="86"/>
        <v>0</v>
      </c>
      <c r="T725" s="15" t="e">
        <f t="shared" si="87"/>
        <v>#REF!</v>
      </c>
    </row>
    <row r="726" spans="11:20">
      <c r="K726" s="16"/>
      <c r="L726" s="14" t="e">
        <f t="shared" si="81"/>
        <v>#REF!</v>
      </c>
      <c r="M726" s="14"/>
      <c r="N726" s="14" t="e">
        <f t="shared" si="82"/>
        <v>#REF!</v>
      </c>
      <c r="O726" s="14"/>
      <c r="P726" s="14" t="e">
        <f t="shared" si="83"/>
        <v>#REF!</v>
      </c>
      <c r="Q726" s="14">
        <f t="shared" si="84"/>
        <v>0</v>
      </c>
      <c r="R726" s="14">
        <f t="shared" si="85"/>
        <v>0</v>
      </c>
      <c r="S726" s="14">
        <f t="shared" si="86"/>
        <v>0</v>
      </c>
      <c r="T726" s="15" t="e">
        <f t="shared" si="87"/>
        <v>#REF!</v>
      </c>
    </row>
    <row r="727" spans="11:20">
      <c r="K727" s="16"/>
      <c r="L727" s="14" t="e">
        <f t="shared" si="81"/>
        <v>#REF!</v>
      </c>
      <c r="M727" s="14"/>
      <c r="N727" s="14" t="e">
        <f t="shared" si="82"/>
        <v>#REF!</v>
      </c>
      <c r="O727" s="14"/>
      <c r="P727" s="14" t="e">
        <f t="shared" si="83"/>
        <v>#REF!</v>
      </c>
      <c r="Q727" s="14">
        <f t="shared" si="84"/>
        <v>0</v>
      </c>
      <c r="R727" s="14">
        <f t="shared" si="85"/>
        <v>0</v>
      </c>
      <c r="S727" s="14">
        <f t="shared" si="86"/>
        <v>0</v>
      </c>
      <c r="T727" s="15" t="e">
        <f t="shared" si="87"/>
        <v>#REF!</v>
      </c>
    </row>
    <row r="728" spans="11:20">
      <c r="K728" s="16"/>
      <c r="L728" s="14" t="e">
        <f t="shared" si="81"/>
        <v>#REF!</v>
      </c>
      <c r="M728" s="14"/>
      <c r="N728" s="14" t="e">
        <f t="shared" si="82"/>
        <v>#REF!</v>
      </c>
      <c r="O728" s="14"/>
      <c r="P728" s="14" t="e">
        <f t="shared" si="83"/>
        <v>#REF!</v>
      </c>
      <c r="Q728" s="14">
        <f t="shared" si="84"/>
        <v>0</v>
      </c>
      <c r="R728" s="14">
        <f t="shared" si="85"/>
        <v>0</v>
      </c>
      <c r="S728" s="14">
        <f t="shared" si="86"/>
        <v>0</v>
      </c>
      <c r="T728" s="15" t="e">
        <f t="shared" si="87"/>
        <v>#REF!</v>
      </c>
    </row>
    <row r="729" spans="11:20">
      <c r="K729" s="16"/>
      <c r="L729" s="14" t="e">
        <f t="shared" si="81"/>
        <v>#REF!</v>
      </c>
      <c r="M729" s="14"/>
      <c r="N729" s="14" t="e">
        <f t="shared" si="82"/>
        <v>#REF!</v>
      </c>
      <c r="O729" s="14"/>
      <c r="P729" s="14" t="e">
        <f t="shared" si="83"/>
        <v>#REF!</v>
      </c>
      <c r="Q729" s="14">
        <f t="shared" si="84"/>
        <v>0</v>
      </c>
      <c r="R729" s="14">
        <f t="shared" si="85"/>
        <v>0</v>
      </c>
      <c r="S729" s="14">
        <f t="shared" si="86"/>
        <v>0</v>
      </c>
      <c r="T729" s="15" t="e">
        <f t="shared" si="87"/>
        <v>#REF!</v>
      </c>
    </row>
    <row r="730" spans="11:20">
      <c r="K730" s="16"/>
      <c r="L730" s="14" t="e">
        <f t="shared" si="81"/>
        <v>#REF!</v>
      </c>
      <c r="M730" s="14"/>
      <c r="N730" s="14" t="e">
        <f t="shared" si="82"/>
        <v>#REF!</v>
      </c>
      <c r="O730" s="14"/>
      <c r="P730" s="14" t="e">
        <f t="shared" si="83"/>
        <v>#REF!</v>
      </c>
      <c r="Q730" s="14">
        <f t="shared" si="84"/>
        <v>0</v>
      </c>
      <c r="R730" s="14">
        <f t="shared" si="85"/>
        <v>0</v>
      </c>
      <c r="S730" s="14">
        <f t="shared" si="86"/>
        <v>0</v>
      </c>
      <c r="T730" s="15" t="e">
        <f t="shared" si="87"/>
        <v>#REF!</v>
      </c>
    </row>
    <row r="731" spans="11:20">
      <c r="K731" s="16"/>
      <c r="L731" s="14" t="e">
        <f t="shared" si="81"/>
        <v>#REF!</v>
      </c>
      <c r="M731" s="14"/>
      <c r="N731" s="14" t="e">
        <f t="shared" si="82"/>
        <v>#REF!</v>
      </c>
      <c r="O731" s="14"/>
      <c r="P731" s="14" t="e">
        <f t="shared" si="83"/>
        <v>#REF!</v>
      </c>
      <c r="Q731" s="14">
        <f t="shared" si="84"/>
        <v>0</v>
      </c>
      <c r="R731" s="14">
        <f t="shared" si="85"/>
        <v>0</v>
      </c>
      <c r="S731" s="14">
        <f t="shared" si="86"/>
        <v>0</v>
      </c>
      <c r="T731" s="15" t="e">
        <f t="shared" si="87"/>
        <v>#REF!</v>
      </c>
    </row>
    <row r="732" spans="11:20">
      <c r="K732" s="16"/>
      <c r="L732" s="14" t="e">
        <f t="shared" si="81"/>
        <v>#REF!</v>
      </c>
      <c r="M732" s="14"/>
      <c r="N732" s="14" t="e">
        <f t="shared" si="82"/>
        <v>#REF!</v>
      </c>
      <c r="O732" s="14"/>
      <c r="P732" s="14" t="e">
        <f t="shared" si="83"/>
        <v>#REF!</v>
      </c>
      <c r="Q732" s="14">
        <f t="shared" si="84"/>
        <v>0</v>
      </c>
      <c r="R732" s="14">
        <f t="shared" si="85"/>
        <v>0</v>
      </c>
      <c r="S732" s="14">
        <f t="shared" si="86"/>
        <v>0</v>
      </c>
      <c r="T732" s="15" t="e">
        <f t="shared" si="87"/>
        <v>#REF!</v>
      </c>
    </row>
    <row r="733" spans="11:20">
      <c r="K733" s="16"/>
      <c r="L733" s="14" t="e">
        <f t="shared" si="81"/>
        <v>#REF!</v>
      </c>
      <c r="M733" s="14"/>
      <c r="N733" s="14" t="e">
        <f t="shared" si="82"/>
        <v>#REF!</v>
      </c>
      <c r="O733" s="14"/>
      <c r="P733" s="14" t="e">
        <f t="shared" si="83"/>
        <v>#REF!</v>
      </c>
      <c r="Q733" s="14">
        <f t="shared" si="84"/>
        <v>0</v>
      </c>
      <c r="R733" s="14">
        <f t="shared" si="85"/>
        <v>0</v>
      </c>
      <c r="S733" s="14">
        <f t="shared" si="86"/>
        <v>0</v>
      </c>
      <c r="T733" s="15" t="e">
        <f t="shared" si="87"/>
        <v>#REF!</v>
      </c>
    </row>
    <row r="734" spans="11:20">
      <c r="K734" s="16"/>
      <c r="L734" s="14" t="e">
        <f t="shared" si="81"/>
        <v>#REF!</v>
      </c>
      <c r="M734" s="14"/>
      <c r="N734" s="14" t="e">
        <f t="shared" si="82"/>
        <v>#REF!</v>
      </c>
      <c r="O734" s="14"/>
      <c r="P734" s="14" t="e">
        <f t="shared" si="83"/>
        <v>#REF!</v>
      </c>
      <c r="Q734" s="14">
        <f t="shared" si="84"/>
        <v>0</v>
      </c>
      <c r="R734" s="14">
        <f t="shared" si="85"/>
        <v>0</v>
      </c>
      <c r="S734" s="14">
        <f t="shared" si="86"/>
        <v>0</v>
      </c>
      <c r="T734" s="15" t="e">
        <f t="shared" si="87"/>
        <v>#REF!</v>
      </c>
    </row>
    <row r="735" spans="11:20">
      <c r="K735" s="16"/>
      <c r="L735" s="14" t="e">
        <f t="shared" si="81"/>
        <v>#REF!</v>
      </c>
      <c r="M735" s="14"/>
      <c r="N735" s="14" t="e">
        <f t="shared" si="82"/>
        <v>#REF!</v>
      </c>
      <c r="O735" s="14"/>
      <c r="P735" s="14" t="e">
        <f t="shared" si="83"/>
        <v>#REF!</v>
      </c>
      <c r="Q735" s="14">
        <f t="shared" si="84"/>
        <v>0</v>
      </c>
      <c r="R735" s="14">
        <f t="shared" si="85"/>
        <v>0</v>
      </c>
      <c r="S735" s="14">
        <f t="shared" si="86"/>
        <v>0</v>
      </c>
      <c r="T735" s="15" t="e">
        <f t="shared" si="87"/>
        <v>#REF!</v>
      </c>
    </row>
    <row r="736" spans="11:20">
      <c r="K736" s="16"/>
      <c r="L736" s="14" t="e">
        <f t="shared" si="81"/>
        <v>#REF!</v>
      </c>
      <c r="M736" s="14"/>
      <c r="N736" s="14" t="e">
        <f t="shared" si="82"/>
        <v>#REF!</v>
      </c>
      <c r="O736" s="14"/>
      <c r="P736" s="14" t="e">
        <f t="shared" si="83"/>
        <v>#REF!</v>
      </c>
      <c r="Q736" s="14">
        <f t="shared" si="84"/>
        <v>0</v>
      </c>
      <c r="R736" s="14">
        <f t="shared" si="85"/>
        <v>0</v>
      </c>
      <c r="S736" s="14">
        <f t="shared" si="86"/>
        <v>0</v>
      </c>
      <c r="T736" s="15" t="e">
        <f t="shared" si="87"/>
        <v>#REF!</v>
      </c>
    </row>
    <row r="737" spans="11:20">
      <c r="K737" s="16"/>
      <c r="L737" s="14" t="e">
        <f t="shared" si="81"/>
        <v>#REF!</v>
      </c>
      <c r="M737" s="14"/>
      <c r="N737" s="14" t="e">
        <f t="shared" si="82"/>
        <v>#REF!</v>
      </c>
      <c r="O737" s="14"/>
      <c r="P737" s="14" t="e">
        <f t="shared" si="83"/>
        <v>#REF!</v>
      </c>
      <c r="Q737" s="14">
        <f t="shared" si="84"/>
        <v>0</v>
      </c>
      <c r="R737" s="14">
        <f t="shared" si="85"/>
        <v>0</v>
      </c>
      <c r="S737" s="14">
        <f t="shared" si="86"/>
        <v>0</v>
      </c>
      <c r="T737" s="15" t="e">
        <f t="shared" si="87"/>
        <v>#REF!</v>
      </c>
    </row>
    <row r="738" spans="11:20">
      <c r="K738" s="16"/>
      <c r="L738" s="14" t="e">
        <f t="shared" si="81"/>
        <v>#REF!</v>
      </c>
      <c r="M738" s="14"/>
      <c r="N738" s="14" t="e">
        <f t="shared" si="82"/>
        <v>#REF!</v>
      </c>
      <c r="O738" s="14"/>
      <c r="P738" s="14" t="e">
        <f t="shared" si="83"/>
        <v>#REF!</v>
      </c>
      <c r="Q738" s="14">
        <f t="shared" si="84"/>
        <v>0</v>
      </c>
      <c r="R738" s="14">
        <f t="shared" si="85"/>
        <v>0</v>
      </c>
      <c r="S738" s="14">
        <f t="shared" si="86"/>
        <v>0</v>
      </c>
      <c r="T738" s="15" t="e">
        <f t="shared" si="87"/>
        <v>#REF!</v>
      </c>
    </row>
    <row r="739" spans="11:20">
      <c r="K739" s="16"/>
      <c r="L739" s="14" t="e">
        <f t="shared" si="81"/>
        <v>#REF!</v>
      </c>
      <c r="M739" s="14"/>
      <c r="N739" s="14" t="e">
        <f t="shared" si="82"/>
        <v>#REF!</v>
      </c>
      <c r="O739" s="14"/>
      <c r="P739" s="14" t="e">
        <f t="shared" si="83"/>
        <v>#REF!</v>
      </c>
      <c r="Q739" s="14">
        <f t="shared" si="84"/>
        <v>0</v>
      </c>
      <c r="R739" s="14">
        <f t="shared" si="85"/>
        <v>0</v>
      </c>
      <c r="S739" s="14">
        <f t="shared" si="86"/>
        <v>0</v>
      </c>
      <c r="T739" s="15" t="e">
        <f t="shared" si="87"/>
        <v>#REF!</v>
      </c>
    </row>
    <row r="740" spans="11:20">
      <c r="K740" s="16"/>
      <c r="L740" s="14" t="e">
        <f t="shared" si="81"/>
        <v>#REF!</v>
      </c>
      <c r="M740" s="14"/>
      <c r="N740" s="14" t="e">
        <f t="shared" si="82"/>
        <v>#REF!</v>
      </c>
      <c r="O740" s="14"/>
      <c r="P740" s="14" t="e">
        <f t="shared" si="83"/>
        <v>#REF!</v>
      </c>
      <c r="Q740" s="14">
        <f t="shared" si="84"/>
        <v>0</v>
      </c>
      <c r="R740" s="14">
        <f t="shared" si="85"/>
        <v>0</v>
      </c>
      <c r="S740" s="14">
        <f t="shared" si="86"/>
        <v>0</v>
      </c>
      <c r="T740" s="15" t="e">
        <f t="shared" si="87"/>
        <v>#REF!</v>
      </c>
    </row>
    <row r="741" spans="11:20">
      <c r="K741" s="16"/>
      <c r="L741" s="14" t="e">
        <f t="shared" si="81"/>
        <v>#REF!</v>
      </c>
      <c r="M741" s="14"/>
      <c r="N741" s="14" t="e">
        <f t="shared" si="82"/>
        <v>#REF!</v>
      </c>
      <c r="O741" s="14"/>
      <c r="P741" s="14" t="e">
        <f t="shared" si="83"/>
        <v>#REF!</v>
      </c>
      <c r="Q741" s="14">
        <f t="shared" si="84"/>
        <v>0</v>
      </c>
      <c r="R741" s="14">
        <f t="shared" si="85"/>
        <v>0</v>
      </c>
      <c r="S741" s="14">
        <f t="shared" si="86"/>
        <v>0</v>
      </c>
      <c r="T741" s="15" t="e">
        <f t="shared" si="87"/>
        <v>#REF!</v>
      </c>
    </row>
    <row r="742" spans="11:20">
      <c r="K742" s="16"/>
      <c r="L742" s="14" t="e">
        <f t="shared" si="81"/>
        <v>#REF!</v>
      </c>
      <c r="M742" s="14"/>
      <c r="N742" s="14" t="e">
        <f t="shared" si="82"/>
        <v>#REF!</v>
      </c>
      <c r="O742" s="14"/>
      <c r="P742" s="14" t="e">
        <f t="shared" si="83"/>
        <v>#REF!</v>
      </c>
      <c r="Q742" s="14">
        <f t="shared" si="84"/>
        <v>0</v>
      </c>
      <c r="R742" s="14">
        <f t="shared" si="85"/>
        <v>0</v>
      </c>
      <c r="S742" s="14">
        <f t="shared" si="86"/>
        <v>0</v>
      </c>
      <c r="T742" s="15" t="e">
        <f t="shared" si="87"/>
        <v>#REF!</v>
      </c>
    </row>
    <row r="743" spans="11:20">
      <c r="K743" s="16"/>
      <c r="L743" s="14" t="e">
        <f t="shared" si="81"/>
        <v>#REF!</v>
      </c>
      <c r="M743" s="14"/>
      <c r="N743" s="14" t="e">
        <f t="shared" si="82"/>
        <v>#REF!</v>
      </c>
      <c r="O743" s="14"/>
      <c r="P743" s="14" t="e">
        <f t="shared" si="83"/>
        <v>#REF!</v>
      </c>
      <c r="Q743" s="14">
        <f t="shared" si="84"/>
        <v>0</v>
      </c>
      <c r="R743" s="14">
        <f t="shared" si="85"/>
        <v>0</v>
      </c>
      <c r="S743" s="14">
        <f t="shared" si="86"/>
        <v>0</v>
      </c>
      <c r="T743" s="15" t="e">
        <f t="shared" si="87"/>
        <v>#REF!</v>
      </c>
    </row>
    <row r="744" spans="11:20">
      <c r="K744" s="16"/>
      <c r="L744" s="14" t="e">
        <f t="shared" si="81"/>
        <v>#REF!</v>
      </c>
      <c r="M744" s="14"/>
      <c r="N744" s="14" t="e">
        <f t="shared" si="82"/>
        <v>#REF!</v>
      </c>
      <c r="O744" s="14"/>
      <c r="P744" s="14" t="e">
        <f t="shared" si="83"/>
        <v>#REF!</v>
      </c>
      <c r="Q744" s="14">
        <f t="shared" si="84"/>
        <v>0</v>
      </c>
      <c r="R744" s="14">
        <f t="shared" si="85"/>
        <v>0</v>
      </c>
      <c r="S744" s="14">
        <f t="shared" si="86"/>
        <v>0</v>
      </c>
      <c r="T744" s="15" t="e">
        <f t="shared" si="87"/>
        <v>#REF!</v>
      </c>
    </row>
    <row r="745" spans="11:20">
      <c r="K745" s="16"/>
      <c r="L745" s="14" t="e">
        <f>K745+K745*$U$1</f>
        <v>#REF!</v>
      </c>
      <c r="M745" s="14"/>
      <c r="N745" s="14" t="e">
        <f t="shared" si="82"/>
        <v>#REF!</v>
      </c>
      <c r="O745" s="14"/>
      <c r="P745" s="14" t="e">
        <f t="shared" si="83"/>
        <v>#REF!</v>
      </c>
      <c r="Q745" s="14">
        <f t="shared" si="84"/>
        <v>0</v>
      </c>
      <c r="R745" s="14">
        <f t="shared" si="85"/>
        <v>0</v>
      </c>
      <c r="S745" s="14">
        <f t="shared" si="86"/>
        <v>0</v>
      </c>
      <c r="T745" s="15" t="e">
        <f t="shared" si="87"/>
        <v>#REF!</v>
      </c>
    </row>
    <row r="746" spans="11:20">
      <c r="K746" s="16"/>
      <c r="L746" s="14" t="e">
        <f>K746+K746*$U$1</f>
        <v>#REF!</v>
      </c>
      <c r="M746" s="14"/>
      <c r="N746" s="14" t="e">
        <f t="shared" si="82"/>
        <v>#REF!</v>
      </c>
      <c r="O746" s="14"/>
      <c r="P746" s="14" t="e">
        <f t="shared" si="83"/>
        <v>#REF!</v>
      </c>
      <c r="Q746" s="14">
        <f t="shared" si="84"/>
        <v>0</v>
      </c>
      <c r="R746" s="14">
        <f t="shared" si="85"/>
        <v>0</v>
      </c>
      <c r="S746" s="14">
        <f t="shared" si="86"/>
        <v>0</v>
      </c>
      <c r="T746" s="15" t="e">
        <f t="shared" si="87"/>
        <v>#REF!</v>
      </c>
    </row>
    <row r="747" spans="11:20">
      <c r="K747" s="16"/>
      <c r="L747" s="14" t="e">
        <f t="shared" si="81"/>
        <v>#REF!</v>
      </c>
      <c r="M747" s="14"/>
      <c r="N747" s="14" t="e">
        <f t="shared" si="82"/>
        <v>#REF!</v>
      </c>
      <c r="O747" s="14"/>
      <c r="P747" s="14" t="e">
        <f t="shared" si="83"/>
        <v>#REF!</v>
      </c>
      <c r="Q747" s="14">
        <f t="shared" si="84"/>
        <v>0</v>
      </c>
      <c r="R747" s="14">
        <f t="shared" si="85"/>
        <v>0</v>
      </c>
      <c r="S747" s="14">
        <f t="shared" si="86"/>
        <v>0</v>
      </c>
      <c r="T747" s="15" t="e">
        <f t="shared" si="87"/>
        <v>#REF!</v>
      </c>
    </row>
    <row r="748" spans="11:20">
      <c r="K748" s="16"/>
      <c r="L748" s="14" t="e">
        <f t="shared" si="81"/>
        <v>#REF!</v>
      </c>
      <c r="M748" s="14"/>
      <c r="N748" s="14" t="e">
        <f t="shared" si="82"/>
        <v>#REF!</v>
      </c>
      <c r="O748" s="14"/>
      <c r="P748" s="14" t="e">
        <f t="shared" si="83"/>
        <v>#REF!</v>
      </c>
      <c r="Q748" s="14">
        <f t="shared" si="84"/>
        <v>0</v>
      </c>
      <c r="R748" s="14">
        <f t="shared" si="85"/>
        <v>0</v>
      </c>
      <c r="S748" s="14">
        <f t="shared" si="86"/>
        <v>0</v>
      </c>
      <c r="T748" s="15" t="e">
        <f t="shared" si="87"/>
        <v>#REF!</v>
      </c>
    </row>
    <row r="749" spans="11:20">
      <c r="K749" s="16"/>
      <c r="L749" s="14" t="e">
        <f t="shared" si="81"/>
        <v>#REF!</v>
      </c>
      <c r="M749" s="14"/>
      <c r="N749" s="14" t="e">
        <f t="shared" si="82"/>
        <v>#REF!</v>
      </c>
      <c r="O749" s="14"/>
      <c r="P749" s="14" t="e">
        <f t="shared" si="83"/>
        <v>#REF!</v>
      </c>
      <c r="Q749" s="14">
        <f t="shared" si="84"/>
        <v>0</v>
      </c>
      <c r="R749" s="14">
        <f t="shared" si="85"/>
        <v>0</v>
      </c>
      <c r="S749" s="14">
        <f t="shared" si="86"/>
        <v>0</v>
      </c>
      <c r="T749" s="15" t="e">
        <f t="shared" si="87"/>
        <v>#REF!</v>
      </c>
    </row>
    <row r="750" spans="11:20">
      <c r="K750" s="16"/>
      <c r="L750" s="14" t="e">
        <f t="shared" si="81"/>
        <v>#REF!</v>
      </c>
      <c r="M750" s="14"/>
      <c r="N750" s="14" t="e">
        <f t="shared" si="82"/>
        <v>#REF!</v>
      </c>
      <c r="O750" s="14"/>
      <c r="P750" s="14" t="e">
        <f t="shared" si="83"/>
        <v>#REF!</v>
      </c>
      <c r="Q750" s="14">
        <f t="shared" si="84"/>
        <v>0</v>
      </c>
      <c r="R750" s="14">
        <f t="shared" si="85"/>
        <v>0</v>
      </c>
      <c r="S750" s="14">
        <f t="shared" si="86"/>
        <v>0</v>
      </c>
      <c r="T750" s="15" t="e">
        <f t="shared" si="87"/>
        <v>#REF!</v>
      </c>
    </row>
    <row r="751" spans="11:20">
      <c r="K751" s="16"/>
      <c r="L751" s="14" t="e">
        <f t="shared" si="81"/>
        <v>#REF!</v>
      </c>
      <c r="M751" s="14"/>
      <c r="N751" s="14" t="e">
        <f t="shared" si="82"/>
        <v>#REF!</v>
      </c>
      <c r="O751" s="14"/>
      <c r="P751" s="14" t="e">
        <f t="shared" si="83"/>
        <v>#REF!</v>
      </c>
      <c r="Q751" s="14">
        <f t="shared" si="84"/>
        <v>0</v>
      </c>
      <c r="R751" s="14">
        <f t="shared" si="85"/>
        <v>0</v>
      </c>
      <c r="S751" s="14">
        <f t="shared" si="86"/>
        <v>0</v>
      </c>
      <c r="T751" s="15" t="e">
        <f t="shared" si="87"/>
        <v>#REF!</v>
      </c>
    </row>
    <row r="752" spans="11:20">
      <c r="K752" s="16"/>
      <c r="L752" s="14" t="e">
        <f t="shared" si="81"/>
        <v>#REF!</v>
      </c>
      <c r="M752" s="14"/>
      <c r="N752" s="14" t="e">
        <f t="shared" si="82"/>
        <v>#REF!</v>
      </c>
      <c r="O752" s="14"/>
      <c r="P752" s="14" t="e">
        <f t="shared" si="83"/>
        <v>#REF!</v>
      </c>
      <c r="Q752" s="14">
        <f t="shared" si="84"/>
        <v>0</v>
      </c>
      <c r="R752" s="14">
        <f t="shared" si="85"/>
        <v>0</v>
      </c>
      <c r="S752" s="14">
        <f t="shared" si="86"/>
        <v>0</v>
      </c>
      <c r="T752" s="15" t="e">
        <f t="shared" si="87"/>
        <v>#REF!</v>
      </c>
    </row>
    <row r="753" spans="11:20">
      <c r="K753" s="16"/>
      <c r="L753" s="14" t="e">
        <f t="shared" si="81"/>
        <v>#REF!</v>
      </c>
      <c r="M753" s="14"/>
      <c r="N753" s="14" t="e">
        <f t="shared" si="82"/>
        <v>#REF!</v>
      </c>
      <c r="O753" s="14"/>
      <c r="P753" s="14" t="e">
        <f t="shared" si="83"/>
        <v>#REF!</v>
      </c>
      <c r="Q753" s="14">
        <f t="shared" si="84"/>
        <v>0</v>
      </c>
      <c r="R753" s="14">
        <f t="shared" si="85"/>
        <v>0</v>
      </c>
      <c r="S753" s="14">
        <f t="shared" si="86"/>
        <v>0</v>
      </c>
      <c r="T753" s="15" t="e">
        <f t="shared" si="87"/>
        <v>#REF!</v>
      </c>
    </row>
    <row r="754" spans="11:20">
      <c r="K754" s="16"/>
      <c r="L754" s="14" t="e">
        <f t="shared" si="81"/>
        <v>#REF!</v>
      </c>
      <c r="M754" s="14"/>
      <c r="N754" s="14" t="e">
        <f t="shared" si="82"/>
        <v>#REF!</v>
      </c>
      <c r="O754" s="14"/>
      <c r="P754" s="14" t="e">
        <f t="shared" si="83"/>
        <v>#REF!</v>
      </c>
      <c r="Q754" s="14">
        <f t="shared" si="84"/>
        <v>0</v>
      </c>
      <c r="R754" s="14">
        <f t="shared" si="85"/>
        <v>0</v>
      </c>
      <c r="S754" s="14">
        <f t="shared" si="86"/>
        <v>0</v>
      </c>
      <c r="T754" s="15" t="e">
        <f t="shared" si="87"/>
        <v>#REF!</v>
      </c>
    </row>
    <row r="755" spans="11:20">
      <c r="K755" s="16"/>
      <c r="L755" s="14" t="e">
        <f t="shared" si="81"/>
        <v>#REF!</v>
      </c>
      <c r="M755" s="14"/>
      <c r="N755" s="14" t="e">
        <f t="shared" si="82"/>
        <v>#REF!</v>
      </c>
      <c r="O755" s="14"/>
      <c r="P755" s="14" t="e">
        <f t="shared" si="83"/>
        <v>#REF!</v>
      </c>
      <c r="Q755" s="14">
        <f t="shared" si="84"/>
        <v>0</v>
      </c>
      <c r="R755" s="14">
        <f t="shared" si="85"/>
        <v>0</v>
      </c>
      <c r="S755" s="14">
        <f t="shared" si="86"/>
        <v>0</v>
      </c>
      <c r="T755" s="15" t="e">
        <f t="shared" si="87"/>
        <v>#REF!</v>
      </c>
    </row>
    <row r="756" spans="11:20">
      <c r="K756" s="16"/>
      <c r="L756" s="14" t="e">
        <f t="shared" si="81"/>
        <v>#REF!</v>
      </c>
      <c r="M756" s="14"/>
      <c r="N756" s="14" t="e">
        <f t="shared" si="82"/>
        <v>#REF!</v>
      </c>
      <c r="O756" s="14"/>
      <c r="P756" s="14" t="e">
        <f t="shared" si="83"/>
        <v>#REF!</v>
      </c>
      <c r="Q756" s="14">
        <f t="shared" si="84"/>
        <v>0</v>
      </c>
      <c r="R756" s="14">
        <f t="shared" si="85"/>
        <v>0</v>
      </c>
      <c r="S756" s="14">
        <f t="shared" si="86"/>
        <v>0</v>
      </c>
      <c r="T756" s="15" t="e">
        <f t="shared" si="87"/>
        <v>#REF!</v>
      </c>
    </row>
    <row r="757" spans="11:20">
      <c r="K757" s="16"/>
      <c r="L757" s="14" t="e">
        <f t="shared" si="81"/>
        <v>#REF!</v>
      </c>
      <c r="M757" s="14"/>
      <c r="N757" s="14" t="e">
        <f t="shared" si="82"/>
        <v>#REF!</v>
      </c>
      <c r="O757" s="14"/>
      <c r="P757" s="14" t="e">
        <f t="shared" si="83"/>
        <v>#REF!</v>
      </c>
      <c r="Q757" s="14">
        <f t="shared" si="84"/>
        <v>0</v>
      </c>
      <c r="R757" s="14">
        <f t="shared" si="85"/>
        <v>0</v>
      </c>
      <c r="S757" s="14">
        <f t="shared" si="86"/>
        <v>0</v>
      </c>
      <c r="T757" s="15" t="e">
        <f t="shared" si="87"/>
        <v>#REF!</v>
      </c>
    </row>
    <row r="758" spans="11:20">
      <c r="K758" s="16"/>
      <c r="L758" s="14" t="e">
        <f t="shared" si="81"/>
        <v>#REF!</v>
      </c>
      <c r="M758" s="14"/>
      <c r="N758" s="14" t="e">
        <f t="shared" si="82"/>
        <v>#REF!</v>
      </c>
      <c r="O758" s="14"/>
      <c r="P758" s="14" t="e">
        <f t="shared" si="83"/>
        <v>#REF!</v>
      </c>
      <c r="Q758" s="14">
        <f t="shared" si="84"/>
        <v>0</v>
      </c>
      <c r="R758" s="14">
        <f t="shared" si="85"/>
        <v>0</v>
      </c>
      <c r="S758" s="14">
        <f t="shared" si="86"/>
        <v>0</v>
      </c>
      <c r="T758" s="15" t="e">
        <f t="shared" si="87"/>
        <v>#REF!</v>
      </c>
    </row>
    <row r="759" spans="11:20">
      <c r="K759" s="16"/>
      <c r="L759" s="14" t="e">
        <f t="shared" si="81"/>
        <v>#REF!</v>
      </c>
      <c r="M759" s="14"/>
      <c r="N759" s="14" t="e">
        <f t="shared" si="82"/>
        <v>#REF!</v>
      </c>
      <c r="O759" s="14"/>
      <c r="P759" s="14" t="e">
        <f t="shared" si="83"/>
        <v>#REF!</v>
      </c>
      <c r="Q759" s="14">
        <f t="shared" si="84"/>
        <v>0</v>
      </c>
      <c r="R759" s="14">
        <f t="shared" si="85"/>
        <v>0</v>
      </c>
      <c r="S759" s="14">
        <f t="shared" si="86"/>
        <v>0</v>
      </c>
      <c r="T759" s="15" t="e">
        <f t="shared" si="87"/>
        <v>#REF!</v>
      </c>
    </row>
    <row r="760" spans="11:20">
      <c r="K760" s="16"/>
      <c r="L760" s="14" t="e">
        <f t="shared" si="81"/>
        <v>#REF!</v>
      </c>
      <c r="M760" s="14"/>
      <c r="N760" s="14" t="e">
        <f t="shared" si="82"/>
        <v>#REF!</v>
      </c>
      <c r="O760" s="14"/>
      <c r="P760" s="14" t="e">
        <f t="shared" si="83"/>
        <v>#REF!</v>
      </c>
      <c r="Q760" s="14">
        <f t="shared" si="84"/>
        <v>0</v>
      </c>
      <c r="R760" s="14">
        <f t="shared" si="85"/>
        <v>0</v>
      </c>
      <c r="S760" s="14">
        <f t="shared" si="86"/>
        <v>0</v>
      </c>
      <c r="T760" s="15" t="e">
        <f t="shared" si="87"/>
        <v>#REF!</v>
      </c>
    </row>
    <row r="761" spans="11:20">
      <c r="K761" s="16"/>
      <c r="L761" s="14" t="e">
        <f t="shared" si="81"/>
        <v>#REF!</v>
      </c>
      <c r="M761" s="14"/>
      <c r="N761" s="14" t="e">
        <f t="shared" si="82"/>
        <v>#REF!</v>
      </c>
      <c r="O761" s="14"/>
      <c r="P761" s="14" t="e">
        <f t="shared" si="83"/>
        <v>#REF!</v>
      </c>
      <c r="Q761" s="14">
        <f t="shared" si="84"/>
        <v>0</v>
      </c>
      <c r="R761" s="14">
        <f t="shared" si="85"/>
        <v>0</v>
      </c>
      <c r="S761" s="14">
        <f t="shared" si="86"/>
        <v>0</v>
      </c>
      <c r="T761" s="15" t="e">
        <f t="shared" si="87"/>
        <v>#REF!</v>
      </c>
    </row>
    <row r="762" spans="11:20">
      <c r="K762" s="16"/>
      <c r="L762" s="14" t="e">
        <f t="shared" si="81"/>
        <v>#REF!</v>
      </c>
      <c r="M762" s="14"/>
      <c r="N762" s="14" t="e">
        <f t="shared" si="82"/>
        <v>#REF!</v>
      </c>
      <c r="O762" s="14"/>
      <c r="P762" s="14" t="e">
        <f t="shared" si="83"/>
        <v>#REF!</v>
      </c>
      <c r="Q762" s="14">
        <f t="shared" si="84"/>
        <v>0</v>
      </c>
      <c r="R762" s="14">
        <f t="shared" si="85"/>
        <v>0</v>
      </c>
      <c r="S762" s="14">
        <f t="shared" si="86"/>
        <v>0</v>
      </c>
      <c r="T762" s="15" t="e">
        <f t="shared" si="87"/>
        <v>#REF!</v>
      </c>
    </row>
    <row r="763" spans="11:20">
      <c r="K763" s="16"/>
      <c r="L763" s="14" t="e">
        <f t="shared" si="81"/>
        <v>#REF!</v>
      </c>
      <c r="M763" s="14"/>
      <c r="N763" s="14" t="e">
        <f t="shared" si="82"/>
        <v>#REF!</v>
      </c>
      <c r="O763" s="14"/>
      <c r="P763" s="14" t="e">
        <f t="shared" si="83"/>
        <v>#REF!</v>
      </c>
      <c r="Q763" s="14">
        <f t="shared" si="84"/>
        <v>0</v>
      </c>
      <c r="R763" s="14">
        <f t="shared" si="85"/>
        <v>0</v>
      </c>
      <c r="S763" s="14">
        <f t="shared" si="86"/>
        <v>0</v>
      </c>
      <c r="T763" s="15" t="e">
        <f t="shared" si="87"/>
        <v>#REF!</v>
      </c>
    </row>
    <row r="764" spans="11:20">
      <c r="K764" s="16"/>
      <c r="L764" s="14" t="e">
        <f t="shared" si="81"/>
        <v>#REF!</v>
      </c>
      <c r="M764" s="14"/>
      <c r="N764" s="14" t="e">
        <f t="shared" si="82"/>
        <v>#REF!</v>
      </c>
      <c r="O764" s="14"/>
      <c r="P764" s="14" t="e">
        <f t="shared" si="83"/>
        <v>#REF!</v>
      </c>
      <c r="Q764" s="14">
        <f t="shared" si="84"/>
        <v>0</v>
      </c>
      <c r="R764" s="14">
        <f t="shared" si="85"/>
        <v>0</v>
      </c>
      <c r="S764" s="14">
        <f t="shared" si="86"/>
        <v>0</v>
      </c>
      <c r="T764" s="15" t="e">
        <f t="shared" si="87"/>
        <v>#REF!</v>
      </c>
    </row>
    <row r="765" spans="11:20">
      <c r="K765" s="16"/>
      <c r="L765" s="14" t="e">
        <f t="shared" si="81"/>
        <v>#REF!</v>
      </c>
      <c r="M765" s="14"/>
      <c r="N765" s="14" t="e">
        <f t="shared" si="82"/>
        <v>#REF!</v>
      </c>
      <c r="O765" s="14"/>
      <c r="P765" s="14" t="e">
        <f t="shared" si="83"/>
        <v>#REF!</v>
      </c>
      <c r="Q765" s="14">
        <f t="shared" si="84"/>
        <v>0</v>
      </c>
      <c r="R765" s="14">
        <f t="shared" si="85"/>
        <v>0</v>
      </c>
      <c r="S765" s="14">
        <f t="shared" si="86"/>
        <v>0</v>
      </c>
      <c r="T765" s="15" t="e">
        <f t="shared" si="87"/>
        <v>#REF!</v>
      </c>
    </row>
    <row r="766" spans="11:20">
      <c r="K766" s="16"/>
      <c r="L766" s="14" t="e">
        <f t="shared" si="81"/>
        <v>#REF!</v>
      </c>
      <c r="M766" s="14"/>
      <c r="N766" s="14" t="e">
        <f t="shared" si="82"/>
        <v>#REF!</v>
      </c>
      <c r="O766" s="14"/>
      <c r="P766" s="14" t="e">
        <f t="shared" si="83"/>
        <v>#REF!</v>
      </c>
      <c r="Q766" s="14">
        <f t="shared" si="84"/>
        <v>0</v>
      </c>
      <c r="R766" s="14">
        <f t="shared" si="85"/>
        <v>0</v>
      </c>
      <c r="S766" s="14">
        <f t="shared" si="86"/>
        <v>0</v>
      </c>
      <c r="T766" s="15" t="e">
        <f t="shared" si="87"/>
        <v>#REF!</v>
      </c>
    </row>
    <row r="767" spans="11:20">
      <c r="K767" s="16"/>
      <c r="L767" s="14" t="e">
        <f t="shared" si="81"/>
        <v>#REF!</v>
      </c>
      <c r="M767" s="14"/>
      <c r="N767" s="14" t="e">
        <f t="shared" si="82"/>
        <v>#REF!</v>
      </c>
      <c r="O767" s="14"/>
      <c r="P767" s="14" t="e">
        <f t="shared" si="83"/>
        <v>#REF!</v>
      </c>
      <c r="Q767" s="14">
        <f t="shared" si="84"/>
        <v>0</v>
      </c>
      <c r="R767" s="14">
        <f t="shared" si="85"/>
        <v>0</v>
      </c>
      <c r="S767" s="14">
        <f t="shared" si="86"/>
        <v>0</v>
      </c>
      <c r="T767" s="15" t="e">
        <f t="shared" si="87"/>
        <v>#REF!</v>
      </c>
    </row>
    <row r="768" spans="11:20">
      <c r="K768" s="16"/>
      <c r="L768" s="14" t="e">
        <f t="shared" si="81"/>
        <v>#REF!</v>
      </c>
      <c r="M768" s="14"/>
      <c r="N768" s="14" t="e">
        <f t="shared" si="82"/>
        <v>#REF!</v>
      </c>
      <c r="O768" s="14"/>
      <c r="P768" s="14" t="e">
        <f t="shared" si="83"/>
        <v>#REF!</v>
      </c>
      <c r="Q768" s="14">
        <f t="shared" si="84"/>
        <v>0</v>
      </c>
      <c r="R768" s="14">
        <f t="shared" si="85"/>
        <v>0</v>
      </c>
      <c r="S768" s="14">
        <f t="shared" si="86"/>
        <v>0</v>
      </c>
      <c r="T768" s="15" t="e">
        <f t="shared" si="87"/>
        <v>#REF!</v>
      </c>
    </row>
    <row r="769" spans="11:20">
      <c r="K769" s="16"/>
      <c r="L769" s="14" t="e">
        <f t="shared" si="81"/>
        <v>#REF!</v>
      </c>
      <c r="M769" s="14"/>
      <c r="N769" s="14" t="e">
        <f t="shared" si="82"/>
        <v>#REF!</v>
      </c>
      <c r="O769" s="14"/>
      <c r="P769" s="14" t="e">
        <f t="shared" si="83"/>
        <v>#REF!</v>
      </c>
      <c r="Q769" s="14">
        <f t="shared" si="84"/>
        <v>0</v>
      </c>
      <c r="R769" s="14">
        <f t="shared" si="85"/>
        <v>0</v>
      </c>
      <c r="S769" s="14">
        <f t="shared" si="86"/>
        <v>0</v>
      </c>
      <c r="T769" s="15" t="e">
        <f t="shared" si="87"/>
        <v>#REF!</v>
      </c>
    </row>
    <row r="770" spans="11:20">
      <c r="K770" s="16"/>
      <c r="L770" s="14" t="e">
        <f t="shared" si="81"/>
        <v>#REF!</v>
      </c>
      <c r="M770" s="14"/>
      <c r="N770" s="14" t="e">
        <f t="shared" si="82"/>
        <v>#REF!</v>
      </c>
      <c r="O770" s="14"/>
      <c r="P770" s="14" t="e">
        <f t="shared" si="83"/>
        <v>#REF!</v>
      </c>
      <c r="Q770" s="14">
        <f t="shared" si="84"/>
        <v>0</v>
      </c>
      <c r="R770" s="14">
        <f t="shared" si="85"/>
        <v>0</v>
      </c>
      <c r="S770" s="14">
        <f t="shared" si="86"/>
        <v>0</v>
      </c>
      <c r="T770" s="15" t="e">
        <f t="shared" si="87"/>
        <v>#REF!</v>
      </c>
    </row>
    <row r="771" spans="11:20">
      <c r="K771" s="16"/>
      <c r="L771" s="14" t="e">
        <f t="shared" si="81"/>
        <v>#REF!</v>
      </c>
      <c r="M771" s="14"/>
      <c r="N771" s="14" t="e">
        <f t="shared" si="82"/>
        <v>#REF!</v>
      </c>
      <c r="O771" s="14"/>
      <c r="P771" s="14" t="e">
        <f t="shared" si="83"/>
        <v>#REF!</v>
      </c>
      <c r="Q771" s="14">
        <f t="shared" si="84"/>
        <v>0</v>
      </c>
      <c r="R771" s="14">
        <f t="shared" si="85"/>
        <v>0</v>
      </c>
      <c r="S771" s="14">
        <f t="shared" si="86"/>
        <v>0</v>
      </c>
      <c r="T771" s="15" t="e">
        <f t="shared" si="87"/>
        <v>#REF!</v>
      </c>
    </row>
    <row r="772" spans="11:20">
      <c r="K772" s="16"/>
      <c r="L772" s="14" t="e">
        <f t="shared" si="81"/>
        <v>#REF!</v>
      </c>
      <c r="M772" s="14"/>
      <c r="N772" s="14" t="e">
        <f t="shared" si="82"/>
        <v>#REF!</v>
      </c>
      <c r="O772" s="14"/>
      <c r="P772" s="14" t="e">
        <f t="shared" si="83"/>
        <v>#REF!</v>
      </c>
      <c r="Q772" s="14">
        <f t="shared" si="84"/>
        <v>0</v>
      </c>
      <c r="R772" s="14">
        <f t="shared" si="85"/>
        <v>0</v>
      </c>
      <c r="S772" s="14">
        <f t="shared" si="86"/>
        <v>0</v>
      </c>
      <c r="T772" s="15" t="e">
        <f t="shared" si="87"/>
        <v>#REF!</v>
      </c>
    </row>
    <row r="773" spans="11:20">
      <c r="K773" s="16"/>
      <c r="L773" s="14" t="e">
        <f t="shared" ref="L773:L836" si="88">K773+K773*$U$1</f>
        <v>#REF!</v>
      </c>
      <c r="M773" s="14"/>
      <c r="N773" s="14" t="e">
        <f t="shared" ref="N773:N836" si="89">M773+M773*$U$1</f>
        <v>#REF!</v>
      </c>
      <c r="O773" s="14"/>
      <c r="P773" s="14" t="e">
        <f t="shared" ref="P773:P836" si="90">O773+O773*$U$1</f>
        <v>#REF!</v>
      </c>
      <c r="Q773" s="14">
        <f t="shared" ref="Q773:Q836" si="91">$F773*K773</f>
        <v>0</v>
      </c>
      <c r="R773" s="14">
        <f t="shared" ref="R773:R836" si="92">$F773*M773</f>
        <v>0</v>
      </c>
      <c r="S773" s="14">
        <f t="shared" ref="S773:S836" si="93">$F773*O773</f>
        <v>0</v>
      </c>
      <c r="T773" s="15" t="e">
        <f t="shared" ref="T773:T836" si="94">(Q773+R773+S773)+(Q773+R773+S773)*$U$1</f>
        <v>#REF!</v>
      </c>
    </row>
    <row r="774" spans="11:20">
      <c r="K774" s="16"/>
      <c r="L774" s="14" t="e">
        <f t="shared" si="88"/>
        <v>#REF!</v>
      </c>
      <c r="M774" s="14"/>
      <c r="N774" s="14" t="e">
        <f t="shared" si="89"/>
        <v>#REF!</v>
      </c>
      <c r="O774" s="14"/>
      <c r="P774" s="14" t="e">
        <f t="shared" si="90"/>
        <v>#REF!</v>
      </c>
      <c r="Q774" s="14">
        <f t="shared" si="91"/>
        <v>0</v>
      </c>
      <c r="R774" s="14">
        <f t="shared" si="92"/>
        <v>0</v>
      </c>
      <c r="S774" s="14">
        <f t="shared" si="93"/>
        <v>0</v>
      </c>
      <c r="T774" s="15" t="e">
        <f t="shared" si="94"/>
        <v>#REF!</v>
      </c>
    </row>
    <row r="775" spans="11:20">
      <c r="K775" s="16"/>
      <c r="L775" s="14" t="e">
        <f t="shared" si="88"/>
        <v>#REF!</v>
      </c>
      <c r="M775" s="14"/>
      <c r="N775" s="14" t="e">
        <f t="shared" si="89"/>
        <v>#REF!</v>
      </c>
      <c r="O775" s="14"/>
      <c r="P775" s="14" t="e">
        <f t="shared" si="90"/>
        <v>#REF!</v>
      </c>
      <c r="Q775" s="14">
        <f t="shared" si="91"/>
        <v>0</v>
      </c>
      <c r="R775" s="14">
        <f t="shared" si="92"/>
        <v>0</v>
      </c>
      <c r="S775" s="14">
        <f t="shared" si="93"/>
        <v>0</v>
      </c>
      <c r="T775" s="15" t="e">
        <f t="shared" si="94"/>
        <v>#REF!</v>
      </c>
    </row>
    <row r="776" spans="11:20">
      <c r="K776" s="16"/>
      <c r="L776" s="14" t="e">
        <f t="shared" si="88"/>
        <v>#REF!</v>
      </c>
      <c r="M776" s="14"/>
      <c r="N776" s="14" t="e">
        <f t="shared" si="89"/>
        <v>#REF!</v>
      </c>
      <c r="O776" s="14"/>
      <c r="P776" s="14" t="e">
        <f t="shared" si="90"/>
        <v>#REF!</v>
      </c>
      <c r="Q776" s="14">
        <f t="shared" si="91"/>
        <v>0</v>
      </c>
      <c r="R776" s="14">
        <f t="shared" si="92"/>
        <v>0</v>
      </c>
      <c r="S776" s="14">
        <f t="shared" si="93"/>
        <v>0</v>
      </c>
      <c r="T776" s="15" t="e">
        <f t="shared" si="94"/>
        <v>#REF!</v>
      </c>
    </row>
    <row r="777" spans="11:20">
      <c r="K777" s="16"/>
      <c r="L777" s="14" t="e">
        <f t="shared" si="88"/>
        <v>#REF!</v>
      </c>
      <c r="M777" s="14"/>
      <c r="N777" s="14" t="e">
        <f t="shared" si="89"/>
        <v>#REF!</v>
      </c>
      <c r="O777" s="14"/>
      <c r="P777" s="14" t="e">
        <f t="shared" si="90"/>
        <v>#REF!</v>
      </c>
      <c r="Q777" s="14">
        <f t="shared" si="91"/>
        <v>0</v>
      </c>
      <c r="R777" s="14">
        <f t="shared" si="92"/>
        <v>0</v>
      </c>
      <c r="S777" s="14">
        <f t="shared" si="93"/>
        <v>0</v>
      </c>
      <c r="T777" s="15" t="e">
        <f t="shared" si="94"/>
        <v>#REF!</v>
      </c>
    </row>
    <row r="778" spans="11:20">
      <c r="K778" s="16"/>
      <c r="L778" s="14" t="e">
        <f t="shared" si="88"/>
        <v>#REF!</v>
      </c>
      <c r="M778" s="14"/>
      <c r="N778" s="14" t="e">
        <f t="shared" si="89"/>
        <v>#REF!</v>
      </c>
      <c r="O778" s="14"/>
      <c r="P778" s="14" t="e">
        <f t="shared" si="90"/>
        <v>#REF!</v>
      </c>
      <c r="Q778" s="14">
        <f t="shared" si="91"/>
        <v>0</v>
      </c>
      <c r="R778" s="14">
        <f t="shared" si="92"/>
        <v>0</v>
      </c>
      <c r="S778" s="14">
        <f t="shared" si="93"/>
        <v>0</v>
      </c>
      <c r="T778" s="15" t="e">
        <f t="shared" si="94"/>
        <v>#REF!</v>
      </c>
    </row>
    <row r="779" spans="11:20">
      <c r="K779" s="16"/>
      <c r="L779" s="14" t="e">
        <f t="shared" si="88"/>
        <v>#REF!</v>
      </c>
      <c r="M779" s="14"/>
      <c r="N779" s="14" t="e">
        <f t="shared" si="89"/>
        <v>#REF!</v>
      </c>
      <c r="O779" s="14"/>
      <c r="P779" s="14" t="e">
        <f t="shared" si="90"/>
        <v>#REF!</v>
      </c>
      <c r="Q779" s="14">
        <f t="shared" si="91"/>
        <v>0</v>
      </c>
      <c r="R779" s="14">
        <f t="shared" si="92"/>
        <v>0</v>
      </c>
      <c r="S779" s="14">
        <f t="shared" si="93"/>
        <v>0</v>
      </c>
      <c r="T779" s="15" t="e">
        <f t="shared" si="94"/>
        <v>#REF!</v>
      </c>
    </row>
    <row r="780" spans="11:20">
      <c r="K780" s="16"/>
      <c r="L780" s="14" t="e">
        <f t="shared" si="88"/>
        <v>#REF!</v>
      </c>
      <c r="M780" s="14"/>
      <c r="N780" s="14" t="e">
        <f t="shared" si="89"/>
        <v>#REF!</v>
      </c>
      <c r="O780" s="14"/>
      <c r="P780" s="14" t="e">
        <f t="shared" si="90"/>
        <v>#REF!</v>
      </c>
      <c r="Q780" s="14">
        <f t="shared" si="91"/>
        <v>0</v>
      </c>
      <c r="R780" s="14">
        <f t="shared" si="92"/>
        <v>0</v>
      </c>
      <c r="S780" s="14">
        <f t="shared" si="93"/>
        <v>0</v>
      </c>
      <c r="T780" s="15" t="e">
        <f t="shared" si="94"/>
        <v>#REF!</v>
      </c>
    </row>
    <row r="781" spans="11:20">
      <c r="K781" s="16"/>
      <c r="L781" s="14" t="e">
        <f t="shared" si="88"/>
        <v>#REF!</v>
      </c>
      <c r="M781" s="14"/>
      <c r="N781" s="14" t="e">
        <f t="shared" si="89"/>
        <v>#REF!</v>
      </c>
      <c r="O781" s="14"/>
      <c r="P781" s="14" t="e">
        <f t="shared" si="90"/>
        <v>#REF!</v>
      </c>
      <c r="Q781" s="14">
        <f t="shared" si="91"/>
        <v>0</v>
      </c>
      <c r="R781" s="14">
        <f t="shared" si="92"/>
        <v>0</v>
      </c>
      <c r="S781" s="14">
        <f t="shared" si="93"/>
        <v>0</v>
      </c>
      <c r="T781" s="15" t="e">
        <f t="shared" si="94"/>
        <v>#REF!</v>
      </c>
    </row>
    <row r="782" spans="11:20">
      <c r="K782" s="16"/>
      <c r="L782" s="14" t="e">
        <f t="shared" si="88"/>
        <v>#REF!</v>
      </c>
      <c r="M782" s="14"/>
      <c r="N782" s="14" t="e">
        <f t="shared" si="89"/>
        <v>#REF!</v>
      </c>
      <c r="O782" s="14"/>
      <c r="P782" s="14" t="e">
        <f t="shared" si="90"/>
        <v>#REF!</v>
      </c>
      <c r="Q782" s="14">
        <f t="shared" si="91"/>
        <v>0</v>
      </c>
      <c r="R782" s="14">
        <f t="shared" si="92"/>
        <v>0</v>
      </c>
      <c r="S782" s="14">
        <f t="shared" si="93"/>
        <v>0</v>
      </c>
      <c r="T782" s="15" t="e">
        <f t="shared" si="94"/>
        <v>#REF!</v>
      </c>
    </row>
    <row r="783" spans="11:20">
      <c r="K783" s="16"/>
      <c r="L783" s="14" t="e">
        <f t="shared" si="88"/>
        <v>#REF!</v>
      </c>
      <c r="M783" s="14"/>
      <c r="N783" s="14" t="e">
        <f t="shared" si="89"/>
        <v>#REF!</v>
      </c>
      <c r="O783" s="14"/>
      <c r="P783" s="14" t="e">
        <f t="shared" si="90"/>
        <v>#REF!</v>
      </c>
      <c r="Q783" s="14">
        <f t="shared" si="91"/>
        <v>0</v>
      </c>
      <c r="R783" s="14">
        <f t="shared" si="92"/>
        <v>0</v>
      </c>
      <c r="S783" s="14">
        <f t="shared" si="93"/>
        <v>0</v>
      </c>
      <c r="T783" s="15" t="e">
        <f t="shared" si="94"/>
        <v>#REF!</v>
      </c>
    </row>
    <row r="784" spans="11:20">
      <c r="K784" s="16"/>
      <c r="L784" s="14" t="e">
        <f t="shared" si="88"/>
        <v>#REF!</v>
      </c>
      <c r="M784" s="14"/>
      <c r="N784" s="14" t="e">
        <f t="shared" si="89"/>
        <v>#REF!</v>
      </c>
      <c r="O784" s="14"/>
      <c r="P784" s="14" t="e">
        <f t="shared" si="90"/>
        <v>#REF!</v>
      </c>
      <c r="Q784" s="14">
        <f t="shared" si="91"/>
        <v>0</v>
      </c>
      <c r="R784" s="14">
        <f t="shared" si="92"/>
        <v>0</v>
      </c>
      <c r="S784" s="14">
        <f t="shared" si="93"/>
        <v>0</v>
      </c>
      <c r="T784" s="15" t="e">
        <f t="shared" si="94"/>
        <v>#REF!</v>
      </c>
    </row>
    <row r="785" spans="11:20">
      <c r="K785" s="16"/>
      <c r="L785" s="14" t="e">
        <f t="shared" si="88"/>
        <v>#REF!</v>
      </c>
      <c r="M785" s="14"/>
      <c r="N785" s="14" t="e">
        <f t="shared" si="89"/>
        <v>#REF!</v>
      </c>
      <c r="O785" s="14"/>
      <c r="P785" s="14" t="e">
        <f t="shared" si="90"/>
        <v>#REF!</v>
      </c>
      <c r="Q785" s="14">
        <f t="shared" si="91"/>
        <v>0</v>
      </c>
      <c r="R785" s="14">
        <f t="shared" si="92"/>
        <v>0</v>
      </c>
      <c r="S785" s="14">
        <f t="shared" si="93"/>
        <v>0</v>
      </c>
      <c r="T785" s="15" t="e">
        <f t="shared" si="94"/>
        <v>#REF!</v>
      </c>
    </row>
    <row r="786" spans="11:20">
      <c r="K786" s="16"/>
      <c r="L786" s="14" t="e">
        <f t="shared" si="88"/>
        <v>#REF!</v>
      </c>
      <c r="M786" s="14"/>
      <c r="N786" s="14" t="e">
        <f t="shared" si="89"/>
        <v>#REF!</v>
      </c>
      <c r="O786" s="14"/>
      <c r="P786" s="14" t="e">
        <f t="shared" si="90"/>
        <v>#REF!</v>
      </c>
      <c r="Q786" s="14">
        <f t="shared" si="91"/>
        <v>0</v>
      </c>
      <c r="R786" s="14">
        <f t="shared" si="92"/>
        <v>0</v>
      </c>
      <c r="S786" s="14">
        <f t="shared" si="93"/>
        <v>0</v>
      </c>
      <c r="T786" s="15" t="e">
        <f t="shared" si="94"/>
        <v>#REF!</v>
      </c>
    </row>
    <row r="787" spans="11:20">
      <c r="K787" s="16"/>
      <c r="L787" s="14" t="e">
        <f t="shared" si="88"/>
        <v>#REF!</v>
      </c>
      <c r="M787" s="14"/>
      <c r="N787" s="14" t="e">
        <f t="shared" si="89"/>
        <v>#REF!</v>
      </c>
      <c r="O787" s="14"/>
      <c r="P787" s="14" t="e">
        <f t="shared" si="90"/>
        <v>#REF!</v>
      </c>
      <c r="Q787" s="14">
        <f t="shared" si="91"/>
        <v>0</v>
      </c>
      <c r="R787" s="14">
        <f t="shared" si="92"/>
        <v>0</v>
      </c>
      <c r="S787" s="14">
        <f t="shared" si="93"/>
        <v>0</v>
      </c>
      <c r="T787" s="15" t="e">
        <f t="shared" si="94"/>
        <v>#REF!</v>
      </c>
    </row>
    <row r="788" spans="11:20">
      <c r="K788" s="16"/>
      <c r="L788" s="14" t="e">
        <f t="shared" si="88"/>
        <v>#REF!</v>
      </c>
      <c r="M788" s="14"/>
      <c r="N788" s="14" t="e">
        <f t="shared" si="89"/>
        <v>#REF!</v>
      </c>
      <c r="O788" s="14"/>
      <c r="P788" s="14" t="e">
        <f t="shared" si="90"/>
        <v>#REF!</v>
      </c>
      <c r="Q788" s="14">
        <f t="shared" si="91"/>
        <v>0</v>
      </c>
      <c r="R788" s="14">
        <f t="shared" si="92"/>
        <v>0</v>
      </c>
      <c r="S788" s="14">
        <f t="shared" si="93"/>
        <v>0</v>
      </c>
      <c r="T788" s="15" t="e">
        <f t="shared" si="94"/>
        <v>#REF!</v>
      </c>
    </row>
    <row r="789" spans="11:20">
      <c r="K789" s="16"/>
      <c r="L789" s="14" t="e">
        <f t="shared" si="88"/>
        <v>#REF!</v>
      </c>
      <c r="M789" s="14"/>
      <c r="N789" s="14" t="e">
        <f t="shared" si="89"/>
        <v>#REF!</v>
      </c>
      <c r="O789" s="14"/>
      <c r="P789" s="14" t="e">
        <f t="shared" si="90"/>
        <v>#REF!</v>
      </c>
      <c r="Q789" s="14">
        <f t="shared" si="91"/>
        <v>0</v>
      </c>
      <c r="R789" s="14">
        <f t="shared" si="92"/>
        <v>0</v>
      </c>
      <c r="S789" s="14">
        <f t="shared" si="93"/>
        <v>0</v>
      </c>
      <c r="T789" s="15" t="e">
        <f t="shared" si="94"/>
        <v>#REF!</v>
      </c>
    </row>
    <row r="790" spans="11:20">
      <c r="K790" s="16"/>
      <c r="L790" s="14" t="e">
        <f t="shared" si="88"/>
        <v>#REF!</v>
      </c>
      <c r="M790" s="14"/>
      <c r="N790" s="14" t="e">
        <f t="shared" si="89"/>
        <v>#REF!</v>
      </c>
      <c r="O790" s="14"/>
      <c r="P790" s="14" t="e">
        <f t="shared" si="90"/>
        <v>#REF!</v>
      </c>
      <c r="Q790" s="14">
        <f t="shared" si="91"/>
        <v>0</v>
      </c>
      <c r="R790" s="14">
        <f t="shared" si="92"/>
        <v>0</v>
      </c>
      <c r="S790" s="14">
        <f t="shared" si="93"/>
        <v>0</v>
      </c>
      <c r="T790" s="15" t="e">
        <f t="shared" si="94"/>
        <v>#REF!</v>
      </c>
    </row>
    <row r="791" spans="11:20">
      <c r="K791" s="16"/>
      <c r="L791" s="14" t="e">
        <f t="shared" si="88"/>
        <v>#REF!</v>
      </c>
      <c r="M791" s="14"/>
      <c r="N791" s="14" t="e">
        <f t="shared" si="89"/>
        <v>#REF!</v>
      </c>
      <c r="O791" s="14"/>
      <c r="P791" s="14" t="e">
        <f t="shared" si="90"/>
        <v>#REF!</v>
      </c>
      <c r="Q791" s="14">
        <f t="shared" si="91"/>
        <v>0</v>
      </c>
      <c r="R791" s="14">
        <f t="shared" si="92"/>
        <v>0</v>
      </c>
      <c r="S791" s="14">
        <f t="shared" si="93"/>
        <v>0</v>
      </c>
      <c r="T791" s="15" t="e">
        <f t="shared" si="94"/>
        <v>#REF!</v>
      </c>
    </row>
    <row r="792" spans="11:20">
      <c r="K792" s="16"/>
      <c r="L792" s="14" t="e">
        <f t="shared" si="88"/>
        <v>#REF!</v>
      </c>
      <c r="M792" s="14"/>
      <c r="N792" s="14" t="e">
        <f t="shared" si="89"/>
        <v>#REF!</v>
      </c>
      <c r="O792" s="14"/>
      <c r="P792" s="14" t="e">
        <f t="shared" si="90"/>
        <v>#REF!</v>
      </c>
      <c r="Q792" s="14">
        <f t="shared" si="91"/>
        <v>0</v>
      </c>
      <c r="R792" s="14">
        <f t="shared" si="92"/>
        <v>0</v>
      </c>
      <c r="S792" s="14">
        <f t="shared" si="93"/>
        <v>0</v>
      </c>
      <c r="T792" s="15" t="e">
        <f t="shared" si="94"/>
        <v>#REF!</v>
      </c>
    </row>
    <row r="793" spans="11:20">
      <c r="K793" s="16"/>
      <c r="L793" s="14" t="e">
        <f t="shared" si="88"/>
        <v>#REF!</v>
      </c>
      <c r="M793" s="14"/>
      <c r="N793" s="14" t="e">
        <f t="shared" si="89"/>
        <v>#REF!</v>
      </c>
      <c r="O793" s="14"/>
      <c r="P793" s="14" t="e">
        <f t="shared" si="90"/>
        <v>#REF!</v>
      </c>
      <c r="Q793" s="14">
        <f t="shared" si="91"/>
        <v>0</v>
      </c>
      <c r="R793" s="14">
        <f t="shared" si="92"/>
        <v>0</v>
      </c>
      <c r="S793" s="14">
        <f t="shared" si="93"/>
        <v>0</v>
      </c>
      <c r="T793" s="15" t="e">
        <f t="shared" si="94"/>
        <v>#REF!</v>
      </c>
    </row>
    <row r="794" spans="11:20">
      <c r="K794" s="16"/>
      <c r="L794" s="14" t="e">
        <f t="shared" si="88"/>
        <v>#REF!</v>
      </c>
      <c r="M794" s="14"/>
      <c r="N794" s="14" t="e">
        <f t="shared" si="89"/>
        <v>#REF!</v>
      </c>
      <c r="O794" s="14"/>
      <c r="P794" s="14" t="e">
        <f t="shared" si="90"/>
        <v>#REF!</v>
      </c>
      <c r="Q794" s="14">
        <f t="shared" si="91"/>
        <v>0</v>
      </c>
      <c r="R794" s="14">
        <f t="shared" si="92"/>
        <v>0</v>
      </c>
      <c r="S794" s="14">
        <f t="shared" si="93"/>
        <v>0</v>
      </c>
      <c r="T794" s="15" t="e">
        <f t="shared" si="94"/>
        <v>#REF!</v>
      </c>
    </row>
    <row r="795" spans="11:20">
      <c r="K795" s="16"/>
      <c r="L795" s="14" t="e">
        <f t="shared" si="88"/>
        <v>#REF!</v>
      </c>
      <c r="M795" s="14"/>
      <c r="N795" s="14" t="e">
        <f t="shared" si="89"/>
        <v>#REF!</v>
      </c>
      <c r="O795" s="14"/>
      <c r="P795" s="14" t="e">
        <f t="shared" si="90"/>
        <v>#REF!</v>
      </c>
      <c r="Q795" s="14">
        <f t="shared" si="91"/>
        <v>0</v>
      </c>
      <c r="R795" s="14">
        <f t="shared" si="92"/>
        <v>0</v>
      </c>
      <c r="S795" s="14">
        <f t="shared" si="93"/>
        <v>0</v>
      </c>
      <c r="T795" s="15" t="e">
        <f t="shared" si="94"/>
        <v>#REF!</v>
      </c>
    </row>
    <row r="796" spans="11:20">
      <c r="K796" s="16"/>
      <c r="L796" s="14" t="e">
        <f t="shared" si="88"/>
        <v>#REF!</v>
      </c>
      <c r="M796" s="14"/>
      <c r="N796" s="14" t="e">
        <f t="shared" si="89"/>
        <v>#REF!</v>
      </c>
      <c r="O796" s="14"/>
      <c r="P796" s="14" t="e">
        <f t="shared" si="90"/>
        <v>#REF!</v>
      </c>
      <c r="Q796" s="14">
        <f t="shared" si="91"/>
        <v>0</v>
      </c>
      <c r="R796" s="14">
        <f t="shared" si="92"/>
        <v>0</v>
      </c>
      <c r="S796" s="14">
        <f t="shared" si="93"/>
        <v>0</v>
      </c>
      <c r="T796" s="15" t="e">
        <f t="shared" si="94"/>
        <v>#REF!</v>
      </c>
    </row>
    <row r="797" spans="11:20">
      <c r="K797" s="16"/>
      <c r="L797" s="14" t="e">
        <f t="shared" si="88"/>
        <v>#REF!</v>
      </c>
      <c r="M797" s="14"/>
      <c r="N797" s="14" t="e">
        <f t="shared" si="89"/>
        <v>#REF!</v>
      </c>
      <c r="O797" s="14"/>
      <c r="P797" s="14" t="e">
        <f t="shared" si="90"/>
        <v>#REF!</v>
      </c>
      <c r="Q797" s="14">
        <f t="shared" si="91"/>
        <v>0</v>
      </c>
      <c r="R797" s="14">
        <f t="shared" si="92"/>
        <v>0</v>
      </c>
      <c r="S797" s="14">
        <f t="shared" si="93"/>
        <v>0</v>
      </c>
      <c r="T797" s="15" t="e">
        <f t="shared" si="94"/>
        <v>#REF!</v>
      </c>
    </row>
    <row r="798" spans="11:20">
      <c r="K798" s="16"/>
      <c r="L798" s="14" t="e">
        <f t="shared" si="88"/>
        <v>#REF!</v>
      </c>
      <c r="M798" s="14"/>
      <c r="N798" s="14" t="e">
        <f t="shared" si="89"/>
        <v>#REF!</v>
      </c>
      <c r="O798" s="14"/>
      <c r="P798" s="14" t="e">
        <f t="shared" si="90"/>
        <v>#REF!</v>
      </c>
      <c r="Q798" s="14">
        <f t="shared" si="91"/>
        <v>0</v>
      </c>
      <c r="R798" s="14">
        <f t="shared" si="92"/>
        <v>0</v>
      </c>
      <c r="S798" s="14">
        <f t="shared" si="93"/>
        <v>0</v>
      </c>
      <c r="T798" s="15" t="e">
        <f t="shared" si="94"/>
        <v>#REF!</v>
      </c>
    </row>
    <row r="799" spans="11:20">
      <c r="K799" s="16"/>
      <c r="L799" s="14" t="e">
        <f t="shared" si="88"/>
        <v>#REF!</v>
      </c>
      <c r="M799" s="14"/>
      <c r="N799" s="14" t="e">
        <f t="shared" si="89"/>
        <v>#REF!</v>
      </c>
      <c r="O799" s="14"/>
      <c r="P799" s="14" t="e">
        <f t="shared" si="90"/>
        <v>#REF!</v>
      </c>
      <c r="Q799" s="14">
        <f t="shared" si="91"/>
        <v>0</v>
      </c>
      <c r="R799" s="14">
        <f t="shared" si="92"/>
        <v>0</v>
      </c>
      <c r="S799" s="14">
        <f t="shared" si="93"/>
        <v>0</v>
      </c>
      <c r="T799" s="15" t="e">
        <f t="shared" si="94"/>
        <v>#REF!</v>
      </c>
    </row>
    <row r="800" spans="11:20">
      <c r="K800" s="16"/>
      <c r="L800" s="14" t="e">
        <f>K800+K800*$U$1</f>
        <v>#REF!</v>
      </c>
      <c r="M800" s="14"/>
      <c r="N800" s="14" t="e">
        <f>M800+M800*$U$1</f>
        <v>#REF!</v>
      </c>
      <c r="O800" s="14"/>
      <c r="P800" s="14" t="e">
        <f>O800+O800*$U$1</f>
        <v>#REF!</v>
      </c>
      <c r="Q800" s="14">
        <f>$F800*K800</f>
        <v>0</v>
      </c>
      <c r="R800" s="14">
        <f>$F800*M800</f>
        <v>0</v>
      </c>
      <c r="S800" s="14">
        <f>$F800*O800</f>
        <v>0</v>
      </c>
      <c r="T800" s="15" t="e">
        <f>(Q800+R800+S800)+(Q800+R800+S800)*$U$1</f>
        <v>#REF!</v>
      </c>
    </row>
    <row r="801" spans="11:20">
      <c r="K801" s="16"/>
      <c r="L801" s="14" t="e">
        <f t="shared" si="88"/>
        <v>#REF!</v>
      </c>
      <c r="M801" s="14"/>
      <c r="N801" s="14" t="e">
        <f t="shared" si="89"/>
        <v>#REF!</v>
      </c>
      <c r="O801" s="14"/>
      <c r="P801" s="14" t="e">
        <f t="shared" si="90"/>
        <v>#REF!</v>
      </c>
      <c r="Q801" s="14">
        <f t="shared" si="91"/>
        <v>0</v>
      </c>
      <c r="R801" s="14">
        <f t="shared" si="92"/>
        <v>0</v>
      </c>
      <c r="S801" s="14">
        <f t="shared" si="93"/>
        <v>0</v>
      </c>
      <c r="T801" s="15" t="e">
        <f t="shared" si="94"/>
        <v>#REF!</v>
      </c>
    </row>
    <row r="802" spans="11:20">
      <c r="K802" s="16"/>
      <c r="L802" s="14" t="e">
        <f t="shared" si="88"/>
        <v>#REF!</v>
      </c>
      <c r="M802" s="14"/>
      <c r="N802" s="14" t="e">
        <f t="shared" si="89"/>
        <v>#REF!</v>
      </c>
      <c r="O802" s="14"/>
      <c r="P802" s="14" t="e">
        <f t="shared" si="90"/>
        <v>#REF!</v>
      </c>
      <c r="Q802" s="14">
        <f t="shared" si="91"/>
        <v>0</v>
      </c>
      <c r="R802" s="14">
        <f t="shared" si="92"/>
        <v>0</v>
      </c>
      <c r="S802" s="14">
        <f t="shared" si="93"/>
        <v>0</v>
      </c>
      <c r="T802" s="15" t="e">
        <f t="shared" si="94"/>
        <v>#REF!</v>
      </c>
    </row>
    <row r="803" spans="11:20">
      <c r="K803" s="16"/>
      <c r="L803" s="14" t="e">
        <f t="shared" si="88"/>
        <v>#REF!</v>
      </c>
      <c r="M803" s="14"/>
      <c r="N803" s="14" t="e">
        <f t="shared" si="89"/>
        <v>#REF!</v>
      </c>
      <c r="O803" s="14"/>
      <c r="P803" s="14" t="e">
        <f t="shared" si="90"/>
        <v>#REF!</v>
      </c>
      <c r="Q803" s="14">
        <f t="shared" si="91"/>
        <v>0</v>
      </c>
      <c r="R803" s="14">
        <f t="shared" si="92"/>
        <v>0</v>
      </c>
      <c r="S803" s="14">
        <f t="shared" si="93"/>
        <v>0</v>
      </c>
      <c r="T803" s="15" t="e">
        <f t="shared" si="94"/>
        <v>#REF!</v>
      </c>
    </row>
    <row r="804" spans="11:20">
      <c r="K804" s="16"/>
      <c r="L804" s="14" t="e">
        <f t="shared" si="88"/>
        <v>#REF!</v>
      </c>
      <c r="M804" s="14"/>
      <c r="N804" s="14" t="e">
        <f t="shared" si="89"/>
        <v>#REF!</v>
      </c>
      <c r="O804" s="14"/>
      <c r="P804" s="14" t="e">
        <f t="shared" si="90"/>
        <v>#REF!</v>
      </c>
      <c r="Q804" s="14">
        <f t="shared" si="91"/>
        <v>0</v>
      </c>
      <c r="R804" s="14">
        <f t="shared" si="92"/>
        <v>0</v>
      </c>
      <c r="S804" s="14">
        <f t="shared" si="93"/>
        <v>0</v>
      </c>
      <c r="T804" s="15" t="e">
        <f t="shared" si="94"/>
        <v>#REF!</v>
      </c>
    </row>
    <row r="805" spans="11:20">
      <c r="K805" s="16"/>
      <c r="L805" s="14" t="e">
        <f t="shared" si="88"/>
        <v>#REF!</v>
      </c>
      <c r="M805" s="14"/>
      <c r="N805" s="14" t="e">
        <f t="shared" si="89"/>
        <v>#REF!</v>
      </c>
      <c r="O805" s="14"/>
      <c r="P805" s="14" t="e">
        <f t="shared" si="90"/>
        <v>#REF!</v>
      </c>
      <c r="Q805" s="14">
        <f t="shared" si="91"/>
        <v>0</v>
      </c>
      <c r="R805" s="14">
        <f t="shared" si="92"/>
        <v>0</v>
      </c>
      <c r="S805" s="14">
        <f t="shared" si="93"/>
        <v>0</v>
      </c>
      <c r="T805" s="15" t="e">
        <f t="shared" si="94"/>
        <v>#REF!</v>
      </c>
    </row>
    <row r="806" spans="11:20">
      <c r="K806" s="16"/>
      <c r="L806" s="14" t="e">
        <f t="shared" si="88"/>
        <v>#REF!</v>
      </c>
      <c r="M806" s="14"/>
      <c r="N806" s="14" t="e">
        <f t="shared" si="89"/>
        <v>#REF!</v>
      </c>
      <c r="O806" s="14"/>
      <c r="P806" s="14" t="e">
        <f t="shared" si="90"/>
        <v>#REF!</v>
      </c>
      <c r="Q806" s="14">
        <f t="shared" si="91"/>
        <v>0</v>
      </c>
      <c r="R806" s="14">
        <f t="shared" si="92"/>
        <v>0</v>
      </c>
      <c r="S806" s="14">
        <f t="shared" si="93"/>
        <v>0</v>
      </c>
      <c r="T806" s="15" t="e">
        <f t="shared" si="94"/>
        <v>#REF!</v>
      </c>
    </row>
    <row r="807" spans="11:20">
      <c r="K807" s="16"/>
      <c r="L807" s="14" t="e">
        <f t="shared" si="88"/>
        <v>#REF!</v>
      </c>
      <c r="M807" s="14"/>
      <c r="N807" s="14" t="e">
        <f t="shared" si="89"/>
        <v>#REF!</v>
      </c>
      <c r="O807" s="14"/>
      <c r="P807" s="14" t="e">
        <f t="shared" si="90"/>
        <v>#REF!</v>
      </c>
      <c r="Q807" s="14">
        <f t="shared" si="91"/>
        <v>0</v>
      </c>
      <c r="R807" s="14">
        <f t="shared" si="92"/>
        <v>0</v>
      </c>
      <c r="S807" s="14">
        <f t="shared" si="93"/>
        <v>0</v>
      </c>
      <c r="T807" s="15" t="e">
        <f t="shared" si="94"/>
        <v>#REF!</v>
      </c>
    </row>
    <row r="808" spans="11:20">
      <c r="K808" s="16"/>
      <c r="L808" s="14" t="e">
        <f t="shared" si="88"/>
        <v>#REF!</v>
      </c>
      <c r="M808" s="14"/>
      <c r="N808" s="14" t="e">
        <f t="shared" si="89"/>
        <v>#REF!</v>
      </c>
      <c r="O808" s="14"/>
      <c r="P808" s="14" t="e">
        <f t="shared" si="90"/>
        <v>#REF!</v>
      </c>
      <c r="Q808" s="14">
        <f t="shared" si="91"/>
        <v>0</v>
      </c>
      <c r="R808" s="14">
        <f t="shared" si="92"/>
        <v>0</v>
      </c>
      <c r="S808" s="14">
        <f t="shared" si="93"/>
        <v>0</v>
      </c>
      <c r="T808" s="15" t="e">
        <f t="shared" si="94"/>
        <v>#REF!</v>
      </c>
    </row>
    <row r="809" spans="11:20">
      <c r="K809" s="16"/>
      <c r="L809" s="14" t="e">
        <f t="shared" si="88"/>
        <v>#REF!</v>
      </c>
      <c r="M809" s="14"/>
      <c r="N809" s="14" t="e">
        <f t="shared" si="89"/>
        <v>#REF!</v>
      </c>
      <c r="O809" s="14"/>
      <c r="P809" s="14" t="e">
        <f t="shared" si="90"/>
        <v>#REF!</v>
      </c>
      <c r="Q809" s="14">
        <f t="shared" si="91"/>
        <v>0</v>
      </c>
      <c r="R809" s="14">
        <f t="shared" si="92"/>
        <v>0</v>
      </c>
      <c r="S809" s="14">
        <f t="shared" si="93"/>
        <v>0</v>
      </c>
      <c r="T809" s="15" t="e">
        <f t="shared" si="94"/>
        <v>#REF!</v>
      </c>
    </row>
    <row r="810" spans="11:20">
      <c r="K810" s="16"/>
      <c r="L810" s="14" t="e">
        <f t="shared" si="88"/>
        <v>#REF!</v>
      </c>
      <c r="M810" s="14"/>
      <c r="N810" s="14" t="e">
        <f t="shared" si="89"/>
        <v>#REF!</v>
      </c>
      <c r="O810" s="14"/>
      <c r="P810" s="14" t="e">
        <f t="shared" si="90"/>
        <v>#REF!</v>
      </c>
      <c r="Q810" s="14">
        <f t="shared" si="91"/>
        <v>0</v>
      </c>
      <c r="R810" s="14">
        <f t="shared" si="92"/>
        <v>0</v>
      </c>
      <c r="S810" s="14">
        <f t="shared" si="93"/>
        <v>0</v>
      </c>
      <c r="T810" s="15" t="e">
        <f t="shared" si="94"/>
        <v>#REF!</v>
      </c>
    </row>
    <row r="811" spans="11:20">
      <c r="K811" s="16"/>
      <c r="L811" s="14" t="e">
        <f t="shared" si="88"/>
        <v>#REF!</v>
      </c>
      <c r="M811" s="14"/>
      <c r="N811" s="14" t="e">
        <f t="shared" si="89"/>
        <v>#REF!</v>
      </c>
      <c r="O811" s="14"/>
      <c r="P811" s="14" t="e">
        <f t="shared" si="90"/>
        <v>#REF!</v>
      </c>
      <c r="Q811" s="14">
        <f t="shared" si="91"/>
        <v>0</v>
      </c>
      <c r="R811" s="14">
        <f t="shared" si="92"/>
        <v>0</v>
      </c>
      <c r="S811" s="14">
        <f t="shared" si="93"/>
        <v>0</v>
      </c>
      <c r="T811" s="15" t="e">
        <f t="shared" si="94"/>
        <v>#REF!</v>
      </c>
    </row>
    <row r="812" spans="11:20">
      <c r="K812" s="16"/>
      <c r="L812" s="14" t="e">
        <f t="shared" si="88"/>
        <v>#REF!</v>
      </c>
      <c r="M812" s="14"/>
      <c r="N812" s="14" t="e">
        <f t="shared" si="89"/>
        <v>#REF!</v>
      </c>
      <c r="O812" s="14"/>
      <c r="P812" s="14" t="e">
        <f t="shared" si="90"/>
        <v>#REF!</v>
      </c>
      <c r="Q812" s="14">
        <f t="shared" si="91"/>
        <v>0</v>
      </c>
      <c r="R812" s="14">
        <f t="shared" si="92"/>
        <v>0</v>
      </c>
      <c r="S812" s="14">
        <f t="shared" si="93"/>
        <v>0</v>
      </c>
      <c r="T812" s="15" t="e">
        <f t="shared" si="94"/>
        <v>#REF!</v>
      </c>
    </row>
    <row r="813" spans="11:20">
      <c r="K813" s="16"/>
      <c r="L813" s="14" t="e">
        <f t="shared" si="88"/>
        <v>#REF!</v>
      </c>
      <c r="M813" s="14"/>
      <c r="N813" s="14" t="e">
        <f t="shared" si="89"/>
        <v>#REF!</v>
      </c>
      <c r="O813" s="14"/>
      <c r="P813" s="14" t="e">
        <f t="shared" si="90"/>
        <v>#REF!</v>
      </c>
      <c r="Q813" s="14">
        <f t="shared" si="91"/>
        <v>0</v>
      </c>
      <c r="R813" s="14">
        <f t="shared" si="92"/>
        <v>0</v>
      </c>
      <c r="S813" s="14">
        <f t="shared" si="93"/>
        <v>0</v>
      </c>
      <c r="T813" s="15" t="e">
        <f t="shared" si="94"/>
        <v>#REF!</v>
      </c>
    </row>
    <row r="814" spans="11:20">
      <c r="K814" s="16"/>
      <c r="L814" s="14" t="e">
        <f t="shared" si="88"/>
        <v>#REF!</v>
      </c>
      <c r="M814" s="14"/>
      <c r="N814" s="14" t="e">
        <f t="shared" si="89"/>
        <v>#REF!</v>
      </c>
      <c r="O814" s="14"/>
      <c r="P814" s="14" t="e">
        <f t="shared" si="90"/>
        <v>#REF!</v>
      </c>
      <c r="Q814" s="14">
        <f t="shared" si="91"/>
        <v>0</v>
      </c>
      <c r="R814" s="14">
        <f t="shared" si="92"/>
        <v>0</v>
      </c>
      <c r="S814" s="14">
        <f t="shared" si="93"/>
        <v>0</v>
      </c>
      <c r="T814" s="15" t="e">
        <f t="shared" si="94"/>
        <v>#REF!</v>
      </c>
    </row>
    <row r="815" spans="11:20">
      <c r="K815" s="16"/>
      <c r="L815" s="14" t="e">
        <f t="shared" si="88"/>
        <v>#REF!</v>
      </c>
      <c r="M815" s="14"/>
      <c r="N815" s="14" t="e">
        <f t="shared" si="89"/>
        <v>#REF!</v>
      </c>
      <c r="O815" s="14"/>
      <c r="P815" s="14" t="e">
        <f t="shared" si="90"/>
        <v>#REF!</v>
      </c>
      <c r="Q815" s="14">
        <f t="shared" si="91"/>
        <v>0</v>
      </c>
      <c r="R815" s="14">
        <f t="shared" si="92"/>
        <v>0</v>
      </c>
      <c r="S815" s="14">
        <f t="shared" si="93"/>
        <v>0</v>
      </c>
      <c r="T815" s="15" t="e">
        <f t="shared" si="94"/>
        <v>#REF!</v>
      </c>
    </row>
    <row r="816" spans="11:20">
      <c r="K816" s="16"/>
      <c r="L816" s="14" t="e">
        <f t="shared" si="88"/>
        <v>#REF!</v>
      </c>
      <c r="M816" s="14"/>
      <c r="N816" s="14" t="e">
        <f t="shared" si="89"/>
        <v>#REF!</v>
      </c>
      <c r="O816" s="14"/>
      <c r="P816" s="14" t="e">
        <f t="shared" si="90"/>
        <v>#REF!</v>
      </c>
      <c r="Q816" s="14">
        <f t="shared" si="91"/>
        <v>0</v>
      </c>
      <c r="R816" s="14">
        <f t="shared" si="92"/>
        <v>0</v>
      </c>
      <c r="S816" s="14">
        <f t="shared" si="93"/>
        <v>0</v>
      </c>
      <c r="T816" s="15" t="e">
        <f t="shared" si="94"/>
        <v>#REF!</v>
      </c>
    </row>
    <row r="817" spans="11:20">
      <c r="K817" s="16"/>
      <c r="L817" s="14" t="e">
        <f t="shared" si="88"/>
        <v>#REF!</v>
      </c>
      <c r="M817" s="14"/>
      <c r="N817" s="14" t="e">
        <f t="shared" si="89"/>
        <v>#REF!</v>
      </c>
      <c r="O817" s="14"/>
      <c r="P817" s="14" t="e">
        <f t="shared" si="90"/>
        <v>#REF!</v>
      </c>
      <c r="Q817" s="14">
        <f t="shared" si="91"/>
        <v>0</v>
      </c>
      <c r="R817" s="14">
        <f t="shared" si="92"/>
        <v>0</v>
      </c>
      <c r="S817" s="14">
        <f t="shared" si="93"/>
        <v>0</v>
      </c>
      <c r="T817" s="15" t="e">
        <f t="shared" si="94"/>
        <v>#REF!</v>
      </c>
    </row>
    <row r="818" spans="11:20">
      <c r="K818" s="16"/>
      <c r="L818" s="14" t="e">
        <f t="shared" si="88"/>
        <v>#REF!</v>
      </c>
      <c r="M818" s="14"/>
      <c r="N818" s="14" t="e">
        <f t="shared" si="89"/>
        <v>#REF!</v>
      </c>
      <c r="O818" s="14"/>
      <c r="P818" s="14" t="e">
        <f t="shared" si="90"/>
        <v>#REF!</v>
      </c>
      <c r="Q818" s="14">
        <f t="shared" si="91"/>
        <v>0</v>
      </c>
      <c r="R818" s="14">
        <f t="shared" si="92"/>
        <v>0</v>
      </c>
      <c r="S818" s="14">
        <f t="shared" si="93"/>
        <v>0</v>
      </c>
      <c r="T818" s="15" t="e">
        <f t="shared" si="94"/>
        <v>#REF!</v>
      </c>
    </row>
    <row r="819" spans="11:20">
      <c r="K819" s="16"/>
      <c r="L819" s="14" t="e">
        <f t="shared" si="88"/>
        <v>#REF!</v>
      </c>
      <c r="M819" s="14"/>
      <c r="N819" s="14" t="e">
        <f t="shared" si="89"/>
        <v>#REF!</v>
      </c>
      <c r="O819" s="14"/>
      <c r="P819" s="14" t="e">
        <f t="shared" si="90"/>
        <v>#REF!</v>
      </c>
      <c r="Q819" s="14">
        <f t="shared" si="91"/>
        <v>0</v>
      </c>
      <c r="R819" s="14">
        <f t="shared" si="92"/>
        <v>0</v>
      </c>
      <c r="S819" s="14">
        <f t="shared" si="93"/>
        <v>0</v>
      </c>
      <c r="T819" s="15" t="e">
        <f t="shared" si="94"/>
        <v>#REF!</v>
      </c>
    </row>
    <row r="820" spans="11:20">
      <c r="K820" s="16"/>
      <c r="L820" s="14" t="e">
        <f t="shared" si="88"/>
        <v>#REF!</v>
      </c>
      <c r="M820" s="14"/>
      <c r="N820" s="14" t="e">
        <f t="shared" si="89"/>
        <v>#REF!</v>
      </c>
      <c r="O820" s="14"/>
      <c r="P820" s="14" t="e">
        <f t="shared" si="90"/>
        <v>#REF!</v>
      </c>
      <c r="Q820" s="14">
        <f t="shared" si="91"/>
        <v>0</v>
      </c>
      <c r="R820" s="14">
        <f t="shared" si="92"/>
        <v>0</v>
      </c>
      <c r="S820" s="14">
        <f t="shared" si="93"/>
        <v>0</v>
      </c>
      <c r="T820" s="15" t="e">
        <f t="shared" si="94"/>
        <v>#REF!</v>
      </c>
    </row>
    <row r="821" spans="11:20">
      <c r="K821" s="16"/>
      <c r="L821" s="14" t="e">
        <f t="shared" si="88"/>
        <v>#REF!</v>
      </c>
      <c r="M821" s="14"/>
      <c r="N821" s="14" t="e">
        <f t="shared" si="89"/>
        <v>#REF!</v>
      </c>
      <c r="O821" s="14"/>
      <c r="P821" s="14" t="e">
        <f t="shared" si="90"/>
        <v>#REF!</v>
      </c>
      <c r="Q821" s="14">
        <f t="shared" si="91"/>
        <v>0</v>
      </c>
      <c r="R821" s="14">
        <f t="shared" si="92"/>
        <v>0</v>
      </c>
      <c r="S821" s="14">
        <f t="shared" si="93"/>
        <v>0</v>
      </c>
      <c r="T821" s="15" t="e">
        <f t="shared" si="94"/>
        <v>#REF!</v>
      </c>
    </row>
    <row r="822" spans="11:20">
      <c r="K822" s="16"/>
      <c r="L822" s="14" t="e">
        <f t="shared" si="88"/>
        <v>#REF!</v>
      </c>
      <c r="M822" s="14"/>
      <c r="N822" s="14" t="e">
        <f t="shared" si="89"/>
        <v>#REF!</v>
      </c>
      <c r="O822" s="14"/>
      <c r="P822" s="14" t="e">
        <f t="shared" si="90"/>
        <v>#REF!</v>
      </c>
      <c r="Q822" s="14">
        <f t="shared" si="91"/>
        <v>0</v>
      </c>
      <c r="R822" s="14">
        <f t="shared" si="92"/>
        <v>0</v>
      </c>
      <c r="S822" s="14">
        <f t="shared" si="93"/>
        <v>0</v>
      </c>
      <c r="T822" s="15" t="e">
        <f t="shared" si="94"/>
        <v>#REF!</v>
      </c>
    </row>
    <row r="823" spans="11:20">
      <c r="K823" s="16"/>
      <c r="L823" s="14" t="e">
        <f t="shared" si="88"/>
        <v>#REF!</v>
      </c>
      <c r="M823" s="14"/>
      <c r="N823" s="14" t="e">
        <f t="shared" si="89"/>
        <v>#REF!</v>
      </c>
      <c r="O823" s="14"/>
      <c r="P823" s="14" t="e">
        <f t="shared" si="90"/>
        <v>#REF!</v>
      </c>
      <c r="Q823" s="14">
        <f t="shared" si="91"/>
        <v>0</v>
      </c>
      <c r="R823" s="14">
        <f t="shared" si="92"/>
        <v>0</v>
      </c>
      <c r="S823" s="14">
        <f t="shared" si="93"/>
        <v>0</v>
      </c>
      <c r="T823" s="15" t="e">
        <f t="shared" si="94"/>
        <v>#REF!</v>
      </c>
    </row>
    <row r="824" spans="11:20">
      <c r="K824" s="16"/>
      <c r="L824" s="14" t="e">
        <f t="shared" si="88"/>
        <v>#REF!</v>
      </c>
      <c r="M824" s="14"/>
      <c r="N824" s="14" t="e">
        <f t="shared" si="89"/>
        <v>#REF!</v>
      </c>
      <c r="O824" s="14"/>
      <c r="P824" s="14" t="e">
        <f t="shared" si="90"/>
        <v>#REF!</v>
      </c>
      <c r="Q824" s="14">
        <f t="shared" si="91"/>
        <v>0</v>
      </c>
      <c r="R824" s="14">
        <f t="shared" si="92"/>
        <v>0</v>
      </c>
      <c r="S824" s="14">
        <f t="shared" si="93"/>
        <v>0</v>
      </c>
      <c r="T824" s="15" t="e">
        <f t="shared" si="94"/>
        <v>#REF!</v>
      </c>
    </row>
    <row r="825" spans="11:20">
      <c r="K825" s="16"/>
      <c r="L825" s="14" t="e">
        <f t="shared" si="88"/>
        <v>#REF!</v>
      </c>
      <c r="M825" s="14"/>
      <c r="N825" s="14" t="e">
        <f t="shared" si="89"/>
        <v>#REF!</v>
      </c>
      <c r="O825" s="14"/>
      <c r="P825" s="14" t="e">
        <f t="shared" si="90"/>
        <v>#REF!</v>
      </c>
      <c r="Q825" s="14">
        <f t="shared" si="91"/>
        <v>0</v>
      </c>
      <c r="R825" s="14">
        <f t="shared" si="92"/>
        <v>0</v>
      </c>
      <c r="S825" s="14">
        <f t="shared" si="93"/>
        <v>0</v>
      </c>
      <c r="T825" s="15" t="e">
        <f t="shared" si="94"/>
        <v>#REF!</v>
      </c>
    </row>
    <row r="826" spans="11:20">
      <c r="K826" s="16"/>
      <c r="L826" s="14" t="e">
        <f t="shared" si="88"/>
        <v>#REF!</v>
      </c>
      <c r="M826" s="14"/>
      <c r="N826" s="14" t="e">
        <f t="shared" si="89"/>
        <v>#REF!</v>
      </c>
      <c r="O826" s="14"/>
      <c r="P826" s="14" t="e">
        <f t="shared" si="90"/>
        <v>#REF!</v>
      </c>
      <c r="Q826" s="14">
        <f t="shared" si="91"/>
        <v>0</v>
      </c>
      <c r="R826" s="14">
        <f t="shared" si="92"/>
        <v>0</v>
      </c>
      <c r="S826" s="14">
        <f t="shared" si="93"/>
        <v>0</v>
      </c>
      <c r="T826" s="15" t="e">
        <f t="shared" si="94"/>
        <v>#REF!</v>
      </c>
    </row>
    <row r="827" spans="11:20">
      <c r="K827" s="16"/>
      <c r="L827" s="14" t="e">
        <f t="shared" si="88"/>
        <v>#REF!</v>
      </c>
      <c r="M827" s="14"/>
      <c r="N827" s="14" t="e">
        <f t="shared" si="89"/>
        <v>#REF!</v>
      </c>
      <c r="O827" s="14"/>
      <c r="P827" s="14" t="e">
        <f t="shared" si="90"/>
        <v>#REF!</v>
      </c>
      <c r="Q827" s="14">
        <f t="shared" si="91"/>
        <v>0</v>
      </c>
      <c r="R827" s="14">
        <f t="shared" si="92"/>
        <v>0</v>
      </c>
      <c r="S827" s="14">
        <f t="shared" si="93"/>
        <v>0</v>
      </c>
      <c r="T827" s="15" t="e">
        <f t="shared" si="94"/>
        <v>#REF!</v>
      </c>
    </row>
    <row r="828" spans="11:20">
      <c r="K828" s="16"/>
      <c r="L828" s="14" t="e">
        <f t="shared" si="88"/>
        <v>#REF!</v>
      </c>
      <c r="M828" s="14"/>
      <c r="N828" s="14" t="e">
        <f t="shared" si="89"/>
        <v>#REF!</v>
      </c>
      <c r="O828" s="14"/>
      <c r="P828" s="14" t="e">
        <f t="shared" si="90"/>
        <v>#REF!</v>
      </c>
      <c r="Q828" s="14">
        <f t="shared" si="91"/>
        <v>0</v>
      </c>
      <c r="R828" s="14">
        <f t="shared" si="92"/>
        <v>0</v>
      </c>
      <c r="S828" s="14">
        <f t="shared" si="93"/>
        <v>0</v>
      </c>
      <c r="T828" s="15" t="e">
        <f t="shared" si="94"/>
        <v>#REF!</v>
      </c>
    </row>
    <row r="829" spans="11:20">
      <c r="K829" s="16"/>
      <c r="L829" s="14" t="e">
        <f t="shared" si="88"/>
        <v>#REF!</v>
      </c>
      <c r="M829" s="14"/>
      <c r="N829" s="14" t="e">
        <f t="shared" si="89"/>
        <v>#REF!</v>
      </c>
      <c r="O829" s="14"/>
      <c r="P829" s="14" t="e">
        <f t="shared" si="90"/>
        <v>#REF!</v>
      </c>
      <c r="Q829" s="14">
        <f t="shared" si="91"/>
        <v>0</v>
      </c>
      <c r="R829" s="14">
        <f t="shared" si="92"/>
        <v>0</v>
      </c>
      <c r="S829" s="14">
        <f t="shared" si="93"/>
        <v>0</v>
      </c>
      <c r="T829" s="15" t="e">
        <f t="shared" si="94"/>
        <v>#REF!</v>
      </c>
    </row>
    <row r="830" spans="11:20">
      <c r="K830" s="16"/>
      <c r="L830" s="14" t="e">
        <f t="shared" si="88"/>
        <v>#REF!</v>
      </c>
      <c r="M830" s="14"/>
      <c r="N830" s="14" t="e">
        <f t="shared" si="89"/>
        <v>#REF!</v>
      </c>
      <c r="O830" s="14"/>
      <c r="P830" s="14" t="e">
        <f t="shared" si="90"/>
        <v>#REF!</v>
      </c>
      <c r="Q830" s="14">
        <f t="shared" si="91"/>
        <v>0</v>
      </c>
      <c r="R830" s="14">
        <f t="shared" si="92"/>
        <v>0</v>
      </c>
      <c r="S830" s="14">
        <f t="shared" si="93"/>
        <v>0</v>
      </c>
      <c r="T830" s="15" t="e">
        <f t="shared" si="94"/>
        <v>#REF!</v>
      </c>
    </row>
    <row r="831" spans="11:20">
      <c r="K831" s="16"/>
      <c r="L831" s="14" t="e">
        <f t="shared" si="88"/>
        <v>#REF!</v>
      </c>
      <c r="M831" s="14"/>
      <c r="N831" s="14" t="e">
        <f t="shared" si="89"/>
        <v>#REF!</v>
      </c>
      <c r="O831" s="14"/>
      <c r="P831" s="14" t="e">
        <f t="shared" si="90"/>
        <v>#REF!</v>
      </c>
      <c r="Q831" s="14">
        <f t="shared" si="91"/>
        <v>0</v>
      </c>
      <c r="R831" s="14">
        <f t="shared" si="92"/>
        <v>0</v>
      </c>
      <c r="S831" s="14">
        <f t="shared" si="93"/>
        <v>0</v>
      </c>
      <c r="T831" s="15" t="e">
        <f t="shared" si="94"/>
        <v>#REF!</v>
      </c>
    </row>
    <row r="832" spans="11:20">
      <c r="K832" s="16"/>
      <c r="L832" s="14" t="e">
        <f t="shared" si="88"/>
        <v>#REF!</v>
      </c>
      <c r="M832" s="14"/>
      <c r="N832" s="14" t="e">
        <f t="shared" si="89"/>
        <v>#REF!</v>
      </c>
      <c r="O832" s="14"/>
      <c r="P832" s="14" t="e">
        <f t="shared" si="90"/>
        <v>#REF!</v>
      </c>
      <c r="Q832" s="14">
        <f t="shared" si="91"/>
        <v>0</v>
      </c>
      <c r="R832" s="14">
        <f t="shared" si="92"/>
        <v>0</v>
      </c>
      <c r="S832" s="14">
        <f t="shared" si="93"/>
        <v>0</v>
      </c>
      <c r="T832" s="15" t="e">
        <f t="shared" si="94"/>
        <v>#REF!</v>
      </c>
    </row>
    <row r="833" spans="11:20">
      <c r="K833" s="16"/>
      <c r="L833" s="14" t="e">
        <f t="shared" si="88"/>
        <v>#REF!</v>
      </c>
      <c r="M833" s="14"/>
      <c r="N833" s="14" t="e">
        <f t="shared" si="89"/>
        <v>#REF!</v>
      </c>
      <c r="O833" s="14"/>
      <c r="P833" s="14" t="e">
        <f t="shared" si="90"/>
        <v>#REF!</v>
      </c>
      <c r="Q833" s="14">
        <f t="shared" si="91"/>
        <v>0</v>
      </c>
      <c r="R833" s="14">
        <f t="shared" si="92"/>
        <v>0</v>
      </c>
      <c r="S833" s="14">
        <f t="shared" si="93"/>
        <v>0</v>
      </c>
      <c r="T833" s="15" t="e">
        <f t="shared" si="94"/>
        <v>#REF!</v>
      </c>
    </row>
    <row r="834" spans="11:20">
      <c r="K834" s="16"/>
      <c r="L834" s="14" t="e">
        <f t="shared" si="88"/>
        <v>#REF!</v>
      </c>
      <c r="M834" s="14"/>
      <c r="N834" s="14" t="e">
        <f t="shared" si="89"/>
        <v>#REF!</v>
      </c>
      <c r="O834" s="14"/>
      <c r="P834" s="14" t="e">
        <f t="shared" si="90"/>
        <v>#REF!</v>
      </c>
      <c r="Q834" s="14">
        <f t="shared" si="91"/>
        <v>0</v>
      </c>
      <c r="R834" s="14">
        <f t="shared" si="92"/>
        <v>0</v>
      </c>
      <c r="S834" s="14">
        <f t="shared" si="93"/>
        <v>0</v>
      </c>
      <c r="T834" s="15" t="e">
        <f t="shared" si="94"/>
        <v>#REF!</v>
      </c>
    </row>
    <row r="835" spans="11:20">
      <c r="K835" s="16"/>
      <c r="L835" s="14" t="e">
        <f t="shared" si="88"/>
        <v>#REF!</v>
      </c>
      <c r="M835" s="14"/>
      <c r="N835" s="14" t="e">
        <f t="shared" si="89"/>
        <v>#REF!</v>
      </c>
      <c r="O835" s="14"/>
      <c r="P835" s="14" t="e">
        <f t="shared" si="90"/>
        <v>#REF!</v>
      </c>
      <c r="Q835" s="14">
        <f t="shared" si="91"/>
        <v>0</v>
      </c>
      <c r="R835" s="14">
        <f t="shared" si="92"/>
        <v>0</v>
      </c>
      <c r="S835" s="14">
        <f t="shared" si="93"/>
        <v>0</v>
      </c>
      <c r="T835" s="15" t="e">
        <f t="shared" si="94"/>
        <v>#REF!</v>
      </c>
    </row>
    <row r="836" spans="11:20">
      <c r="K836" s="16"/>
      <c r="L836" s="14" t="e">
        <f t="shared" si="88"/>
        <v>#REF!</v>
      </c>
      <c r="M836" s="14"/>
      <c r="N836" s="14" t="e">
        <f t="shared" si="89"/>
        <v>#REF!</v>
      </c>
      <c r="O836" s="14"/>
      <c r="P836" s="14" t="e">
        <f t="shared" si="90"/>
        <v>#REF!</v>
      </c>
      <c r="Q836" s="14">
        <f t="shared" si="91"/>
        <v>0</v>
      </c>
      <c r="R836" s="14">
        <f t="shared" si="92"/>
        <v>0</v>
      </c>
      <c r="S836" s="14">
        <f t="shared" si="93"/>
        <v>0</v>
      </c>
      <c r="T836" s="15" t="e">
        <f t="shared" si="94"/>
        <v>#REF!</v>
      </c>
    </row>
    <row r="837" spans="11:20">
      <c r="K837" s="16"/>
      <c r="L837" s="14" t="e">
        <f t="shared" ref="L837:L842" si="95">K837+K837*$U$1</f>
        <v>#REF!</v>
      </c>
      <c r="M837" s="14"/>
      <c r="N837" s="14" t="e">
        <f t="shared" ref="N837:N842" si="96">M837+M837*$U$1</f>
        <v>#REF!</v>
      </c>
      <c r="O837" s="14"/>
      <c r="P837" s="14" t="e">
        <f t="shared" ref="P837:P842" si="97">O837+O837*$U$1</f>
        <v>#REF!</v>
      </c>
      <c r="Q837" s="14">
        <f t="shared" ref="Q837:Q842" si="98">$F837*K837</f>
        <v>0</v>
      </c>
      <c r="R837" s="14">
        <f t="shared" ref="R837:R842" si="99">$F837*M837</f>
        <v>0</v>
      </c>
      <c r="S837" s="14">
        <f t="shared" ref="S837:S842" si="100">$F837*O837</f>
        <v>0</v>
      </c>
      <c r="T837" s="15" t="e">
        <f t="shared" ref="T837:T842" si="101">(Q837+R837+S837)+(Q837+R837+S837)*$U$1</f>
        <v>#REF!</v>
      </c>
    </row>
    <row r="838" spans="11:20">
      <c r="K838" s="16"/>
      <c r="L838" s="14" t="e">
        <f t="shared" si="95"/>
        <v>#REF!</v>
      </c>
      <c r="M838" s="14"/>
      <c r="N838" s="14" t="e">
        <f t="shared" si="96"/>
        <v>#REF!</v>
      </c>
      <c r="O838" s="14"/>
      <c r="P838" s="14" t="e">
        <f t="shared" si="97"/>
        <v>#REF!</v>
      </c>
      <c r="Q838" s="14">
        <f t="shared" si="98"/>
        <v>0</v>
      </c>
      <c r="R838" s="14">
        <f t="shared" si="99"/>
        <v>0</v>
      </c>
      <c r="S838" s="14">
        <f t="shared" si="100"/>
        <v>0</v>
      </c>
      <c r="T838" s="15" t="e">
        <f t="shared" si="101"/>
        <v>#REF!</v>
      </c>
    </row>
    <row r="839" spans="11:20">
      <c r="K839" s="16"/>
      <c r="L839" s="14" t="e">
        <f t="shared" si="95"/>
        <v>#REF!</v>
      </c>
      <c r="M839" s="14"/>
      <c r="N839" s="14" t="e">
        <f t="shared" si="96"/>
        <v>#REF!</v>
      </c>
      <c r="O839" s="14"/>
      <c r="P839" s="14" t="e">
        <f t="shared" si="97"/>
        <v>#REF!</v>
      </c>
      <c r="Q839" s="14">
        <f t="shared" si="98"/>
        <v>0</v>
      </c>
      <c r="R839" s="14">
        <f t="shared" si="99"/>
        <v>0</v>
      </c>
      <c r="S839" s="14">
        <f t="shared" si="100"/>
        <v>0</v>
      </c>
      <c r="T839" s="15" t="e">
        <f t="shared" si="101"/>
        <v>#REF!</v>
      </c>
    </row>
    <row r="840" spans="11:20">
      <c r="K840" s="16"/>
      <c r="L840" s="14" t="e">
        <f t="shared" si="95"/>
        <v>#REF!</v>
      </c>
      <c r="M840" s="14"/>
      <c r="N840" s="14" t="e">
        <f t="shared" si="96"/>
        <v>#REF!</v>
      </c>
      <c r="O840" s="14"/>
      <c r="P840" s="14" t="e">
        <f t="shared" si="97"/>
        <v>#REF!</v>
      </c>
      <c r="Q840" s="14">
        <f t="shared" si="98"/>
        <v>0</v>
      </c>
      <c r="R840" s="14">
        <f t="shared" si="99"/>
        <v>0</v>
      </c>
      <c r="S840" s="14">
        <f t="shared" si="100"/>
        <v>0</v>
      </c>
      <c r="T840" s="15" t="e">
        <f t="shared" si="101"/>
        <v>#REF!</v>
      </c>
    </row>
    <row r="841" spans="11:20">
      <c r="K841" s="16"/>
      <c r="L841" s="14" t="e">
        <f t="shared" si="95"/>
        <v>#REF!</v>
      </c>
      <c r="M841" s="14"/>
      <c r="N841" s="14" t="e">
        <f t="shared" si="96"/>
        <v>#REF!</v>
      </c>
      <c r="O841" s="14"/>
      <c r="P841" s="14" t="e">
        <f t="shared" si="97"/>
        <v>#REF!</v>
      </c>
      <c r="Q841" s="14">
        <f t="shared" si="98"/>
        <v>0</v>
      </c>
      <c r="R841" s="14">
        <f t="shared" si="99"/>
        <v>0</v>
      </c>
      <c r="S841" s="14">
        <f t="shared" si="100"/>
        <v>0</v>
      </c>
      <c r="T841" s="15" t="e">
        <f t="shared" si="101"/>
        <v>#REF!</v>
      </c>
    </row>
    <row r="842" spans="11:20">
      <c r="K842" s="16"/>
      <c r="L842" s="14" t="e">
        <f t="shared" si="95"/>
        <v>#REF!</v>
      </c>
      <c r="M842" s="14"/>
      <c r="N842" s="14" t="e">
        <f t="shared" si="96"/>
        <v>#REF!</v>
      </c>
      <c r="O842" s="14"/>
      <c r="P842" s="14" t="e">
        <f t="shared" si="97"/>
        <v>#REF!</v>
      </c>
      <c r="Q842" s="14">
        <f t="shared" si="98"/>
        <v>0</v>
      </c>
      <c r="R842" s="14">
        <f t="shared" si="99"/>
        <v>0</v>
      </c>
      <c r="S842" s="14">
        <f t="shared" si="100"/>
        <v>0</v>
      </c>
      <c r="T842" s="15" t="e">
        <f t="shared" si="101"/>
        <v>#REF!</v>
      </c>
    </row>
    <row r="843" spans="11:20">
      <c r="Q843" s="13">
        <f t="shared" ref="Q843:S843" si="102">SUM(Q4:Q842)</f>
        <v>6968</v>
      </c>
      <c r="R843" s="13">
        <f t="shared" si="102"/>
        <v>650900</v>
      </c>
      <c r="S843" s="13">
        <f t="shared" si="102"/>
        <v>5350</v>
      </c>
      <c r="T843" s="13" t="e">
        <f>SUM(T4:T842)</f>
        <v>#REF!</v>
      </c>
    </row>
    <row r="844" spans="11:20">
      <c r="T844" s="13" t="e">
        <f>T843-S843-R843-Q843</f>
        <v>#REF!</v>
      </c>
    </row>
  </sheetData>
  <pageMargins left="0.7" right="0.7" top="0.75" bottom="0.75" header="0.3" footer="0.3"/>
  <pageSetup fitToWidth="0" fitToHeight="0" orientation="portrait" errors="blank"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U846"/>
  <sheetViews>
    <sheetView workbookViewId="0">
      <selection sqref="A1:H256"/>
    </sheetView>
  </sheetViews>
  <sheetFormatPr defaultRowHeight="15"/>
  <cols>
    <col min="1" max="1" width="9.140625" customWidth="1"/>
    <col min="2" max="3" width="18.140625" hidden="1" customWidth="1"/>
    <col min="4" max="4" width="36.42578125" customWidth="1"/>
    <col min="5" max="5" width="9.140625" customWidth="1"/>
    <col min="6" max="6" width="12.42578125" bestFit="1" customWidth="1"/>
    <col min="7" max="7" width="16.42578125" style="8" bestFit="1" customWidth="1"/>
    <col min="8" max="8" width="16.5703125" style="8" bestFit="1" customWidth="1"/>
    <col min="11" max="13" width="13.42578125" style="13" bestFit="1" customWidth="1"/>
    <col min="14" max="14" width="13.5703125" style="13" bestFit="1" customWidth="1"/>
    <col min="15" max="16" width="12.42578125" style="13" bestFit="1" customWidth="1"/>
    <col min="17" max="17" width="15.140625" style="13" bestFit="1" customWidth="1"/>
    <col min="18" max="18" width="15.85546875" style="13" bestFit="1" customWidth="1"/>
    <col min="19" max="20" width="18.140625" style="13" bestFit="1" customWidth="1"/>
    <col min="21" max="21" width="16.42578125" style="12" customWidth="1"/>
    <col min="258" max="259" width="18.140625" customWidth="1"/>
    <col min="260" max="260" width="36.42578125" customWidth="1"/>
    <col min="514" max="515" width="18.140625" customWidth="1"/>
    <col min="516" max="516" width="36.42578125" customWidth="1"/>
    <col min="770" max="771" width="18.140625" customWidth="1"/>
    <col min="772" max="772" width="36.42578125" customWidth="1"/>
    <col min="1026" max="1027" width="18.140625" customWidth="1"/>
    <col min="1028" max="1028" width="36.42578125" customWidth="1"/>
    <col min="1282" max="1283" width="18.140625" customWidth="1"/>
    <col min="1284" max="1284" width="36.42578125" customWidth="1"/>
    <col min="1538" max="1539" width="18.140625" customWidth="1"/>
    <col min="1540" max="1540" width="36.42578125" customWidth="1"/>
    <col min="1794" max="1795" width="18.140625" customWidth="1"/>
    <col min="1796" max="1796" width="36.42578125" customWidth="1"/>
    <col min="2050" max="2051" width="18.140625" customWidth="1"/>
    <col min="2052" max="2052" width="36.42578125" customWidth="1"/>
    <col min="2306" max="2307" width="18.140625" customWidth="1"/>
    <col min="2308" max="2308" width="36.42578125" customWidth="1"/>
    <col min="2562" max="2563" width="18.140625" customWidth="1"/>
    <col min="2564" max="2564" width="36.42578125" customWidth="1"/>
    <col min="2818" max="2819" width="18.140625" customWidth="1"/>
    <col min="2820" max="2820" width="36.42578125" customWidth="1"/>
    <col min="3074" max="3075" width="18.140625" customWidth="1"/>
    <col min="3076" max="3076" width="36.42578125" customWidth="1"/>
    <col min="3330" max="3331" width="18.140625" customWidth="1"/>
    <col min="3332" max="3332" width="36.42578125" customWidth="1"/>
    <col min="3586" max="3587" width="18.140625" customWidth="1"/>
    <col min="3588" max="3588" width="36.42578125" customWidth="1"/>
    <col min="3842" max="3843" width="18.140625" customWidth="1"/>
    <col min="3844" max="3844" width="36.42578125" customWidth="1"/>
    <col min="4098" max="4099" width="18.140625" customWidth="1"/>
    <col min="4100" max="4100" width="36.42578125" customWidth="1"/>
    <col min="4354" max="4355" width="18.140625" customWidth="1"/>
    <col min="4356" max="4356" width="36.42578125" customWidth="1"/>
    <col min="4610" max="4611" width="18.140625" customWidth="1"/>
    <col min="4612" max="4612" width="36.42578125" customWidth="1"/>
    <col min="4866" max="4867" width="18.140625" customWidth="1"/>
    <col min="4868" max="4868" width="36.42578125" customWidth="1"/>
    <col min="5122" max="5123" width="18.140625" customWidth="1"/>
    <col min="5124" max="5124" width="36.42578125" customWidth="1"/>
    <col min="5378" max="5379" width="18.140625" customWidth="1"/>
    <col min="5380" max="5380" width="36.42578125" customWidth="1"/>
    <col min="5634" max="5635" width="18.140625" customWidth="1"/>
    <col min="5636" max="5636" width="36.42578125" customWidth="1"/>
    <col min="5890" max="5891" width="18.140625" customWidth="1"/>
    <col min="5892" max="5892" width="36.42578125" customWidth="1"/>
    <col min="6146" max="6147" width="18.140625" customWidth="1"/>
    <col min="6148" max="6148" width="36.42578125" customWidth="1"/>
    <col min="6402" max="6403" width="18.140625" customWidth="1"/>
    <col min="6404" max="6404" width="36.42578125" customWidth="1"/>
    <col min="6658" max="6659" width="18.140625" customWidth="1"/>
    <col min="6660" max="6660" width="36.42578125" customWidth="1"/>
    <col min="6914" max="6915" width="18.140625" customWidth="1"/>
    <col min="6916" max="6916" width="36.42578125" customWidth="1"/>
    <col min="7170" max="7171" width="18.140625" customWidth="1"/>
    <col min="7172" max="7172" width="36.42578125" customWidth="1"/>
    <col min="7426" max="7427" width="18.140625" customWidth="1"/>
    <col min="7428" max="7428" width="36.42578125" customWidth="1"/>
    <col min="7682" max="7683" width="18.140625" customWidth="1"/>
    <col min="7684" max="7684" width="36.42578125" customWidth="1"/>
    <col min="7938" max="7939" width="18.140625" customWidth="1"/>
    <col min="7940" max="7940" width="36.42578125" customWidth="1"/>
    <col min="8194" max="8195" width="18.140625" customWidth="1"/>
    <col min="8196" max="8196" width="36.42578125" customWidth="1"/>
    <col min="8450" max="8451" width="18.140625" customWidth="1"/>
    <col min="8452" max="8452" width="36.42578125" customWidth="1"/>
    <col min="8706" max="8707" width="18.140625" customWidth="1"/>
    <col min="8708" max="8708" width="36.42578125" customWidth="1"/>
    <col min="8962" max="8963" width="18.140625" customWidth="1"/>
    <col min="8964" max="8964" width="36.42578125" customWidth="1"/>
    <col min="9218" max="9219" width="18.140625" customWidth="1"/>
    <col min="9220" max="9220" width="36.42578125" customWidth="1"/>
    <col min="9474" max="9475" width="18.140625" customWidth="1"/>
    <col min="9476" max="9476" width="36.42578125" customWidth="1"/>
    <col min="9730" max="9731" width="18.140625" customWidth="1"/>
    <col min="9732" max="9732" width="36.42578125" customWidth="1"/>
    <col min="9986" max="9987" width="18.140625" customWidth="1"/>
    <col min="9988" max="9988" width="36.42578125" customWidth="1"/>
    <col min="10242" max="10243" width="18.140625" customWidth="1"/>
    <col min="10244" max="10244" width="36.42578125" customWidth="1"/>
    <col min="10498" max="10499" width="18.140625" customWidth="1"/>
    <col min="10500" max="10500" width="36.42578125" customWidth="1"/>
    <col min="10754" max="10755" width="18.140625" customWidth="1"/>
    <col min="10756" max="10756" width="36.42578125" customWidth="1"/>
    <col min="11010" max="11011" width="18.140625" customWidth="1"/>
    <col min="11012" max="11012" width="36.42578125" customWidth="1"/>
    <col min="11266" max="11267" width="18.140625" customWidth="1"/>
    <col min="11268" max="11268" width="36.42578125" customWidth="1"/>
    <col min="11522" max="11523" width="18.140625" customWidth="1"/>
    <col min="11524" max="11524" width="36.42578125" customWidth="1"/>
    <col min="11778" max="11779" width="18.140625" customWidth="1"/>
    <col min="11780" max="11780" width="36.42578125" customWidth="1"/>
    <col min="12034" max="12035" width="18.140625" customWidth="1"/>
    <col min="12036" max="12036" width="36.42578125" customWidth="1"/>
    <col min="12290" max="12291" width="18.140625" customWidth="1"/>
    <col min="12292" max="12292" width="36.42578125" customWidth="1"/>
    <col min="12546" max="12547" width="18.140625" customWidth="1"/>
    <col min="12548" max="12548" width="36.42578125" customWidth="1"/>
    <col min="12802" max="12803" width="18.140625" customWidth="1"/>
    <col min="12804" max="12804" width="36.42578125" customWidth="1"/>
    <col min="13058" max="13059" width="18.140625" customWidth="1"/>
    <col min="13060" max="13060" width="36.42578125" customWidth="1"/>
    <col min="13314" max="13315" width="18.140625" customWidth="1"/>
    <col min="13316" max="13316" width="36.42578125" customWidth="1"/>
    <col min="13570" max="13571" width="18.140625" customWidth="1"/>
    <col min="13572" max="13572" width="36.42578125" customWidth="1"/>
    <col min="13826" max="13827" width="18.140625" customWidth="1"/>
    <col min="13828" max="13828" width="36.42578125" customWidth="1"/>
    <col min="14082" max="14083" width="18.140625" customWidth="1"/>
    <col min="14084" max="14084" width="36.42578125" customWidth="1"/>
    <col min="14338" max="14339" width="18.140625" customWidth="1"/>
    <col min="14340" max="14340" width="36.42578125" customWidth="1"/>
    <col min="14594" max="14595" width="18.140625" customWidth="1"/>
    <col min="14596" max="14596" width="36.42578125" customWidth="1"/>
    <col min="14850" max="14851" width="18.140625" customWidth="1"/>
    <col min="14852" max="14852" width="36.42578125" customWidth="1"/>
    <col min="15106" max="15107" width="18.140625" customWidth="1"/>
    <col min="15108" max="15108" width="36.42578125" customWidth="1"/>
    <col min="15362" max="15363" width="18.140625" customWidth="1"/>
    <col min="15364" max="15364" width="36.42578125" customWidth="1"/>
    <col min="15618" max="15619" width="18.140625" customWidth="1"/>
    <col min="15620" max="15620" width="36.42578125" customWidth="1"/>
    <col min="15874" max="15875" width="18.140625" customWidth="1"/>
    <col min="15876" max="15876" width="36.42578125" customWidth="1"/>
    <col min="16130" max="16131" width="18.140625" customWidth="1"/>
    <col min="16132" max="16132" width="36.42578125" customWidth="1"/>
  </cols>
  <sheetData>
    <row r="1" spans="1:21" ht="28.5">
      <c r="A1" s="1" t="s">
        <v>0</v>
      </c>
      <c r="B1" s="1" t="s">
        <v>1</v>
      </c>
      <c r="C1" s="1" t="s">
        <v>2</v>
      </c>
      <c r="D1" s="1" t="s">
        <v>3</v>
      </c>
      <c r="E1" s="1" t="s">
        <v>4</v>
      </c>
      <c r="F1" s="1" t="s">
        <v>5</v>
      </c>
      <c r="G1" s="33" t="s">
        <v>6</v>
      </c>
      <c r="H1" s="33" t="s">
        <v>7</v>
      </c>
      <c r="K1" s="9"/>
      <c r="L1" s="9" t="s">
        <v>16</v>
      </c>
      <c r="M1" s="9"/>
      <c r="N1" s="9" t="s">
        <v>17</v>
      </c>
      <c r="O1" s="9"/>
      <c r="P1" s="9" t="s">
        <v>19</v>
      </c>
      <c r="Q1" s="9" t="s">
        <v>20</v>
      </c>
      <c r="R1" s="9" t="s">
        <v>21</v>
      </c>
      <c r="S1" s="9" t="s">
        <v>22</v>
      </c>
      <c r="T1" s="10" t="s">
        <v>23</v>
      </c>
      <c r="U1" s="11" t="e">
        <f>#REF!</f>
        <v>#REF!</v>
      </c>
    </row>
    <row r="2" spans="1:21">
      <c r="A2" s="1" t="s">
        <v>8</v>
      </c>
      <c r="B2" s="1" t="s">
        <v>9</v>
      </c>
      <c r="C2" s="1" t="s">
        <v>10</v>
      </c>
      <c r="D2" s="1" t="s">
        <v>11</v>
      </c>
      <c r="E2" s="1" t="s">
        <v>12</v>
      </c>
      <c r="F2" s="1" t="s">
        <v>13</v>
      </c>
      <c r="G2" s="33" t="s">
        <v>14</v>
      </c>
      <c r="H2" s="33" t="s">
        <v>15</v>
      </c>
    </row>
    <row r="3" spans="1:21">
      <c r="A3" s="2" t="s">
        <v>8</v>
      </c>
      <c r="B3" s="2"/>
      <c r="C3" s="2"/>
      <c r="D3" s="2" t="s">
        <v>2686</v>
      </c>
      <c r="E3" s="2"/>
      <c r="F3" s="2"/>
      <c r="G3" s="34"/>
      <c r="H3" s="34"/>
    </row>
    <row r="4" spans="1:21" ht="33">
      <c r="A4" s="3" t="s">
        <v>8</v>
      </c>
      <c r="B4" s="3" t="s">
        <v>1410</v>
      </c>
      <c r="C4" s="3" t="s">
        <v>1791</v>
      </c>
      <c r="D4" s="3" t="s">
        <v>2687</v>
      </c>
      <c r="E4" s="3" t="s">
        <v>25</v>
      </c>
      <c r="F4" s="4">
        <v>110</v>
      </c>
      <c r="G4" s="17" t="e">
        <f>L4+N4+P4</f>
        <v>#REF!</v>
      </c>
      <c r="H4" s="17" t="e">
        <f t="shared" ref="H4:H68" si="0">ROUND(F4*G4,2)</f>
        <v>#REF!</v>
      </c>
      <c r="K4" s="16">
        <v>30</v>
      </c>
      <c r="L4" s="14" t="e">
        <f>K4+K4*$U$1</f>
        <v>#REF!</v>
      </c>
      <c r="M4" s="14">
        <v>35</v>
      </c>
      <c r="N4" s="14" t="e">
        <f>M4+M4*$U$1</f>
        <v>#REF!</v>
      </c>
      <c r="O4" s="14"/>
      <c r="P4" s="14" t="e">
        <f>O4+O4*$U$1</f>
        <v>#REF!</v>
      </c>
      <c r="Q4" s="14">
        <f>$F4*K4</f>
        <v>3300</v>
      </c>
      <c r="R4" s="14">
        <f>$F4*M4</f>
        <v>3850</v>
      </c>
      <c r="S4" s="14">
        <f>$F4*O4</f>
        <v>0</v>
      </c>
      <c r="T4" s="15" t="e">
        <f>(Q4+R4+S4)+(Q4+R4+S4)*$U$1</f>
        <v>#REF!</v>
      </c>
    </row>
    <row r="5" spans="1:21" ht="33">
      <c r="A5" s="3" t="s">
        <v>9</v>
      </c>
      <c r="B5" s="3" t="s">
        <v>1410</v>
      </c>
      <c r="C5" s="3" t="s">
        <v>1791</v>
      </c>
      <c r="D5" s="3" t="s">
        <v>2688</v>
      </c>
      <c r="E5" s="3" t="s">
        <v>25</v>
      </c>
      <c r="F5" s="4">
        <v>34</v>
      </c>
      <c r="G5" s="17" t="e">
        <f t="shared" ref="G5:G69" si="1">L5+N5+P5</f>
        <v>#REF!</v>
      </c>
      <c r="H5" s="17" t="e">
        <f t="shared" si="0"/>
        <v>#REF!</v>
      </c>
      <c r="K5" s="16">
        <v>30</v>
      </c>
      <c r="L5" s="14" t="e">
        <f t="shared" ref="L5:L69" si="2">K5+K5*$U$1</f>
        <v>#REF!</v>
      </c>
      <c r="M5" s="14">
        <v>35</v>
      </c>
      <c r="N5" s="14" t="e">
        <f t="shared" ref="N5:N69" si="3">M5+M5*$U$1</f>
        <v>#REF!</v>
      </c>
      <c r="O5" s="14"/>
      <c r="P5" s="14" t="e">
        <f t="shared" ref="P5:P69" si="4">O5+O5*$U$1</f>
        <v>#REF!</v>
      </c>
      <c r="Q5" s="14">
        <f t="shared" ref="Q5:Q69" si="5">$F5*K5</f>
        <v>1020</v>
      </c>
      <c r="R5" s="14">
        <f t="shared" ref="R5:R69" si="6">$F5*M5</f>
        <v>1190</v>
      </c>
      <c r="S5" s="14">
        <f t="shared" ref="S5:S69" si="7">$F5*O5</f>
        <v>0</v>
      </c>
      <c r="T5" s="15" t="e">
        <f t="shared" ref="T5:T69" si="8">(Q5+R5+S5)+(Q5+R5+S5)*$U$1</f>
        <v>#REF!</v>
      </c>
    </row>
    <row r="6" spans="1:21" ht="33">
      <c r="A6" s="3" t="s">
        <v>10</v>
      </c>
      <c r="B6" s="3" t="s">
        <v>1410</v>
      </c>
      <c r="C6" s="3" t="s">
        <v>1791</v>
      </c>
      <c r="D6" s="3" t="s">
        <v>2689</v>
      </c>
      <c r="E6" s="3" t="s">
        <v>25</v>
      </c>
      <c r="F6" s="4">
        <v>271</v>
      </c>
      <c r="G6" s="17" t="e">
        <f t="shared" si="1"/>
        <v>#REF!</v>
      </c>
      <c r="H6" s="17" t="e">
        <f t="shared" si="0"/>
        <v>#REF!</v>
      </c>
      <c r="K6" s="16">
        <v>30</v>
      </c>
      <c r="L6" s="14" t="e">
        <f t="shared" si="2"/>
        <v>#REF!</v>
      </c>
      <c r="M6" s="14">
        <v>32</v>
      </c>
      <c r="N6" s="14" t="e">
        <f t="shared" si="3"/>
        <v>#REF!</v>
      </c>
      <c r="O6" s="14"/>
      <c r="P6" s="14" t="e">
        <f t="shared" si="4"/>
        <v>#REF!</v>
      </c>
      <c r="Q6" s="14">
        <f t="shared" si="5"/>
        <v>8130</v>
      </c>
      <c r="R6" s="14">
        <f t="shared" si="6"/>
        <v>8672</v>
      </c>
      <c r="S6" s="14">
        <f t="shared" si="7"/>
        <v>0</v>
      </c>
      <c r="T6" s="15" t="e">
        <f t="shared" si="8"/>
        <v>#REF!</v>
      </c>
    </row>
    <row r="7" spans="1:21" ht="33">
      <c r="A7" s="3" t="s">
        <v>11</v>
      </c>
      <c r="B7" s="3" t="s">
        <v>1410</v>
      </c>
      <c r="C7" s="3" t="s">
        <v>1791</v>
      </c>
      <c r="D7" s="3" t="s">
        <v>2690</v>
      </c>
      <c r="E7" s="3" t="s">
        <v>25</v>
      </c>
      <c r="F7" s="4">
        <v>344</v>
      </c>
      <c r="G7" s="17" t="e">
        <f t="shared" si="1"/>
        <v>#REF!</v>
      </c>
      <c r="H7" s="17" t="e">
        <f t="shared" si="0"/>
        <v>#REF!</v>
      </c>
      <c r="K7" s="16">
        <v>30</v>
      </c>
      <c r="L7" s="14" t="e">
        <f t="shared" si="2"/>
        <v>#REF!</v>
      </c>
      <c r="M7" s="14">
        <v>32</v>
      </c>
      <c r="N7" s="14" t="e">
        <f t="shared" si="3"/>
        <v>#REF!</v>
      </c>
      <c r="O7" s="14"/>
      <c r="P7" s="14" t="e">
        <f t="shared" si="4"/>
        <v>#REF!</v>
      </c>
      <c r="Q7" s="14">
        <f t="shared" si="5"/>
        <v>10320</v>
      </c>
      <c r="R7" s="14">
        <f t="shared" si="6"/>
        <v>11008</v>
      </c>
      <c r="S7" s="14">
        <f t="shared" si="7"/>
        <v>0</v>
      </c>
      <c r="T7" s="15" t="e">
        <f t="shared" si="8"/>
        <v>#REF!</v>
      </c>
    </row>
    <row r="8" spans="1:21" ht="33">
      <c r="A8" s="3" t="s">
        <v>12</v>
      </c>
      <c r="B8" s="3" t="s">
        <v>1410</v>
      </c>
      <c r="C8" s="3" t="s">
        <v>1791</v>
      </c>
      <c r="D8" s="3" t="s">
        <v>2691</v>
      </c>
      <c r="E8" s="3" t="s">
        <v>25</v>
      </c>
      <c r="F8" s="4">
        <v>69</v>
      </c>
      <c r="G8" s="17" t="e">
        <f t="shared" si="1"/>
        <v>#REF!</v>
      </c>
      <c r="H8" s="17" t="e">
        <f t="shared" si="0"/>
        <v>#REF!</v>
      </c>
      <c r="K8" s="16">
        <v>30</v>
      </c>
      <c r="L8" s="14" t="e">
        <f t="shared" si="2"/>
        <v>#REF!</v>
      </c>
      <c r="M8" s="14">
        <v>30</v>
      </c>
      <c r="N8" s="14" t="e">
        <f t="shared" si="3"/>
        <v>#REF!</v>
      </c>
      <c r="O8" s="14"/>
      <c r="P8" s="14" t="e">
        <f t="shared" si="4"/>
        <v>#REF!</v>
      </c>
      <c r="Q8" s="14">
        <f t="shared" si="5"/>
        <v>2070</v>
      </c>
      <c r="R8" s="14">
        <f t="shared" si="6"/>
        <v>2070</v>
      </c>
      <c r="S8" s="14">
        <f t="shared" si="7"/>
        <v>0</v>
      </c>
      <c r="T8" s="15" t="e">
        <f t="shared" si="8"/>
        <v>#REF!</v>
      </c>
    </row>
    <row r="9" spans="1:21" ht="33">
      <c r="A9" s="3" t="s">
        <v>13</v>
      </c>
      <c r="B9" s="3" t="s">
        <v>1410</v>
      </c>
      <c r="C9" s="3" t="s">
        <v>1791</v>
      </c>
      <c r="D9" s="3" t="s">
        <v>2692</v>
      </c>
      <c r="E9" s="3" t="s">
        <v>25</v>
      </c>
      <c r="F9" s="4">
        <v>67</v>
      </c>
      <c r="G9" s="17" t="e">
        <f t="shared" si="1"/>
        <v>#REF!</v>
      </c>
      <c r="H9" s="17" t="e">
        <f t="shared" si="0"/>
        <v>#REF!</v>
      </c>
      <c r="K9" s="16">
        <v>30</v>
      </c>
      <c r="L9" s="14" t="e">
        <f t="shared" si="2"/>
        <v>#REF!</v>
      </c>
      <c r="M9" s="14">
        <v>30</v>
      </c>
      <c r="N9" s="14" t="e">
        <f t="shared" si="3"/>
        <v>#REF!</v>
      </c>
      <c r="O9" s="14"/>
      <c r="P9" s="14" t="e">
        <f t="shared" si="4"/>
        <v>#REF!</v>
      </c>
      <c r="Q9" s="14">
        <f t="shared" si="5"/>
        <v>2010</v>
      </c>
      <c r="R9" s="14">
        <f t="shared" si="6"/>
        <v>2010</v>
      </c>
      <c r="S9" s="14">
        <f t="shared" si="7"/>
        <v>0</v>
      </c>
      <c r="T9" s="15" t="e">
        <f t="shared" si="8"/>
        <v>#REF!</v>
      </c>
    </row>
    <row r="10" spans="1:21" ht="33">
      <c r="A10" s="3" t="s">
        <v>14</v>
      </c>
      <c r="B10" s="3" t="s">
        <v>1410</v>
      </c>
      <c r="C10" s="3" t="s">
        <v>1791</v>
      </c>
      <c r="D10" s="3" t="s">
        <v>2693</v>
      </c>
      <c r="E10" s="3" t="s">
        <v>25</v>
      </c>
      <c r="F10" s="4">
        <v>15</v>
      </c>
      <c r="G10" s="17" t="e">
        <f t="shared" si="1"/>
        <v>#REF!</v>
      </c>
      <c r="H10" s="17" t="e">
        <f t="shared" si="0"/>
        <v>#REF!</v>
      </c>
      <c r="K10" s="16">
        <v>30</v>
      </c>
      <c r="L10" s="14" t="e">
        <f t="shared" si="2"/>
        <v>#REF!</v>
      </c>
      <c r="M10" s="14">
        <v>28</v>
      </c>
      <c r="N10" s="14" t="e">
        <f t="shared" si="3"/>
        <v>#REF!</v>
      </c>
      <c r="O10" s="14"/>
      <c r="P10" s="14" t="e">
        <f t="shared" si="4"/>
        <v>#REF!</v>
      </c>
      <c r="Q10" s="14">
        <f t="shared" si="5"/>
        <v>450</v>
      </c>
      <c r="R10" s="14">
        <f t="shared" si="6"/>
        <v>420</v>
      </c>
      <c r="S10" s="14">
        <f t="shared" si="7"/>
        <v>0</v>
      </c>
      <c r="T10" s="15" t="e">
        <f t="shared" si="8"/>
        <v>#REF!</v>
      </c>
    </row>
    <row r="11" spans="1:21" ht="33">
      <c r="A11" s="3" t="s">
        <v>15</v>
      </c>
      <c r="B11" s="3" t="s">
        <v>1410</v>
      </c>
      <c r="C11" s="3" t="s">
        <v>1791</v>
      </c>
      <c r="D11" s="3" t="s">
        <v>2694</v>
      </c>
      <c r="E11" s="3" t="s">
        <v>25</v>
      </c>
      <c r="F11" s="4">
        <v>17</v>
      </c>
      <c r="G11" s="17" t="e">
        <f t="shared" si="1"/>
        <v>#REF!</v>
      </c>
      <c r="H11" s="17" t="e">
        <f t="shared" si="0"/>
        <v>#REF!</v>
      </c>
      <c r="K11" s="16">
        <v>30</v>
      </c>
      <c r="L11" s="14" t="e">
        <f t="shared" si="2"/>
        <v>#REF!</v>
      </c>
      <c r="M11" s="14">
        <v>25</v>
      </c>
      <c r="N11" s="14" t="e">
        <f t="shared" si="3"/>
        <v>#REF!</v>
      </c>
      <c r="O11" s="14"/>
      <c r="P11" s="14" t="e">
        <f t="shared" si="4"/>
        <v>#REF!</v>
      </c>
      <c r="Q11" s="14">
        <f t="shared" si="5"/>
        <v>510</v>
      </c>
      <c r="R11" s="14">
        <f t="shared" si="6"/>
        <v>425</v>
      </c>
      <c r="S11" s="14">
        <f t="shared" si="7"/>
        <v>0</v>
      </c>
      <c r="T11" s="15" t="e">
        <f t="shared" si="8"/>
        <v>#REF!</v>
      </c>
    </row>
    <row r="12" spans="1:21" ht="33">
      <c r="A12" s="3" t="s">
        <v>406</v>
      </c>
      <c r="B12" s="3" t="s">
        <v>1410</v>
      </c>
      <c r="C12" s="3" t="s">
        <v>1791</v>
      </c>
      <c r="D12" s="3" t="s">
        <v>49</v>
      </c>
      <c r="E12" s="3" t="s">
        <v>25</v>
      </c>
      <c r="F12" s="4">
        <v>34</v>
      </c>
      <c r="G12" s="17" t="e">
        <f t="shared" si="1"/>
        <v>#REF!</v>
      </c>
      <c r="H12" s="17" t="e">
        <f t="shared" si="0"/>
        <v>#REF!</v>
      </c>
      <c r="K12" s="16">
        <v>30</v>
      </c>
      <c r="L12" s="14" t="e">
        <f t="shared" si="2"/>
        <v>#REF!</v>
      </c>
      <c r="M12" s="14">
        <v>25</v>
      </c>
      <c r="N12" s="14" t="e">
        <f t="shared" si="3"/>
        <v>#REF!</v>
      </c>
      <c r="O12" s="14"/>
      <c r="P12" s="14" t="e">
        <f t="shared" si="4"/>
        <v>#REF!</v>
      </c>
      <c r="Q12" s="14">
        <f t="shared" si="5"/>
        <v>1020</v>
      </c>
      <c r="R12" s="14">
        <f t="shared" si="6"/>
        <v>850</v>
      </c>
      <c r="S12" s="14">
        <f t="shared" si="7"/>
        <v>0</v>
      </c>
      <c r="T12" s="15" t="e">
        <f t="shared" si="8"/>
        <v>#REF!</v>
      </c>
    </row>
    <row r="13" spans="1:21" ht="33">
      <c r="A13" s="3" t="s">
        <v>422</v>
      </c>
      <c r="B13" s="3" t="s">
        <v>1410</v>
      </c>
      <c r="C13" s="3" t="s">
        <v>1791</v>
      </c>
      <c r="D13" s="3" t="s">
        <v>2695</v>
      </c>
      <c r="E13" s="3" t="s">
        <v>25</v>
      </c>
      <c r="F13" s="4">
        <v>969</v>
      </c>
      <c r="G13" s="17" t="e">
        <f t="shared" si="1"/>
        <v>#REF!</v>
      </c>
      <c r="H13" s="17" t="e">
        <f t="shared" si="0"/>
        <v>#REF!</v>
      </c>
      <c r="K13" s="16">
        <v>30</v>
      </c>
      <c r="L13" s="14" t="e">
        <f t="shared" si="2"/>
        <v>#REF!</v>
      </c>
      <c r="M13" s="14">
        <v>20</v>
      </c>
      <c r="N13" s="14" t="e">
        <f t="shared" si="3"/>
        <v>#REF!</v>
      </c>
      <c r="O13" s="14"/>
      <c r="P13" s="14" t="e">
        <f t="shared" si="4"/>
        <v>#REF!</v>
      </c>
      <c r="Q13" s="14">
        <f t="shared" si="5"/>
        <v>29070</v>
      </c>
      <c r="R13" s="14">
        <f t="shared" si="6"/>
        <v>19380</v>
      </c>
      <c r="S13" s="14">
        <f t="shared" si="7"/>
        <v>0</v>
      </c>
      <c r="T13" s="15" t="e">
        <f t="shared" si="8"/>
        <v>#REF!</v>
      </c>
    </row>
    <row r="14" spans="1:21" ht="33">
      <c r="A14" s="3" t="s">
        <v>494</v>
      </c>
      <c r="B14" s="3" t="s">
        <v>1410</v>
      </c>
      <c r="C14" s="3" t="s">
        <v>1791</v>
      </c>
      <c r="D14" s="3" t="s">
        <v>48</v>
      </c>
      <c r="E14" s="3" t="s">
        <v>25</v>
      </c>
      <c r="F14" s="4">
        <v>876</v>
      </c>
      <c r="G14" s="17" t="e">
        <f t="shared" si="1"/>
        <v>#REF!</v>
      </c>
      <c r="H14" s="17" t="e">
        <f t="shared" si="0"/>
        <v>#REF!</v>
      </c>
      <c r="K14" s="16">
        <v>30</v>
      </c>
      <c r="L14" s="14" t="e">
        <f t="shared" si="2"/>
        <v>#REF!</v>
      </c>
      <c r="M14" s="14">
        <v>20</v>
      </c>
      <c r="N14" s="14" t="e">
        <f t="shared" si="3"/>
        <v>#REF!</v>
      </c>
      <c r="O14" s="14"/>
      <c r="P14" s="14" t="e">
        <f t="shared" si="4"/>
        <v>#REF!</v>
      </c>
      <c r="Q14" s="14">
        <f t="shared" si="5"/>
        <v>26280</v>
      </c>
      <c r="R14" s="14">
        <f t="shared" si="6"/>
        <v>17520</v>
      </c>
      <c r="S14" s="14">
        <f t="shared" si="7"/>
        <v>0</v>
      </c>
      <c r="T14" s="15" t="e">
        <f t="shared" si="8"/>
        <v>#REF!</v>
      </c>
      <c r="U14"/>
    </row>
    <row r="15" spans="1:21" ht="33">
      <c r="A15" s="3" t="s">
        <v>496</v>
      </c>
      <c r="B15" s="3" t="s">
        <v>1406</v>
      </c>
      <c r="C15" s="3" t="s">
        <v>1791</v>
      </c>
      <c r="D15" s="3" t="s">
        <v>2696</v>
      </c>
      <c r="E15" s="3" t="s">
        <v>25</v>
      </c>
      <c r="F15" s="4">
        <v>35</v>
      </c>
      <c r="G15" s="17" t="e">
        <f t="shared" si="1"/>
        <v>#REF!</v>
      </c>
      <c r="H15" s="17" t="e">
        <f t="shared" si="0"/>
        <v>#REF!</v>
      </c>
      <c r="K15" s="16">
        <v>30</v>
      </c>
      <c r="L15" s="14" t="e">
        <f t="shared" si="2"/>
        <v>#REF!</v>
      </c>
      <c r="M15" s="14">
        <v>42</v>
      </c>
      <c r="N15" s="14" t="e">
        <f t="shared" si="3"/>
        <v>#REF!</v>
      </c>
      <c r="O15" s="14"/>
      <c r="P15" s="14" t="e">
        <f t="shared" si="4"/>
        <v>#REF!</v>
      </c>
      <c r="Q15" s="14">
        <f t="shared" si="5"/>
        <v>1050</v>
      </c>
      <c r="R15" s="14">
        <f t="shared" si="6"/>
        <v>1470</v>
      </c>
      <c r="S15" s="14">
        <f t="shared" si="7"/>
        <v>0</v>
      </c>
      <c r="T15" s="15" t="e">
        <f t="shared" si="8"/>
        <v>#REF!</v>
      </c>
      <c r="U15"/>
    </row>
    <row r="16" spans="1:21" ht="33">
      <c r="A16" s="3" t="s">
        <v>498</v>
      </c>
      <c r="B16" s="3" t="s">
        <v>1406</v>
      </c>
      <c r="C16" s="3" t="s">
        <v>1791</v>
      </c>
      <c r="D16" s="3" t="s">
        <v>2697</v>
      </c>
      <c r="E16" s="3" t="s">
        <v>25</v>
      </c>
      <c r="F16" s="4">
        <v>4</v>
      </c>
      <c r="G16" s="17" t="e">
        <f t="shared" si="1"/>
        <v>#REF!</v>
      </c>
      <c r="H16" s="17" t="e">
        <f t="shared" si="0"/>
        <v>#REF!</v>
      </c>
      <c r="K16" s="16">
        <v>30</v>
      </c>
      <c r="L16" s="14" t="e">
        <f t="shared" si="2"/>
        <v>#REF!</v>
      </c>
      <c r="M16" s="14">
        <v>50</v>
      </c>
      <c r="N16" s="14" t="e">
        <f t="shared" si="3"/>
        <v>#REF!</v>
      </c>
      <c r="O16" s="14"/>
      <c r="P16" s="14" t="e">
        <f t="shared" si="4"/>
        <v>#REF!</v>
      </c>
      <c r="Q16" s="14">
        <f t="shared" si="5"/>
        <v>120</v>
      </c>
      <c r="R16" s="14">
        <f t="shared" si="6"/>
        <v>200</v>
      </c>
      <c r="S16" s="14">
        <f t="shared" si="7"/>
        <v>0</v>
      </c>
      <c r="T16" s="15" t="e">
        <f t="shared" si="8"/>
        <v>#REF!</v>
      </c>
      <c r="U16"/>
    </row>
    <row r="17" spans="1:21" ht="33">
      <c r="A17" s="3" t="s">
        <v>500</v>
      </c>
      <c r="B17" s="3" t="s">
        <v>1406</v>
      </c>
      <c r="C17" s="3" t="s">
        <v>1791</v>
      </c>
      <c r="D17" s="3" t="s">
        <v>2698</v>
      </c>
      <c r="E17" s="3" t="s">
        <v>25</v>
      </c>
      <c r="F17" s="4">
        <v>25</v>
      </c>
      <c r="G17" s="17" t="e">
        <f t="shared" si="1"/>
        <v>#REF!</v>
      </c>
      <c r="H17" s="17" t="e">
        <f t="shared" si="0"/>
        <v>#REF!</v>
      </c>
      <c r="K17" s="16">
        <v>30</v>
      </c>
      <c r="L17" s="14" t="e">
        <f t="shared" si="2"/>
        <v>#REF!</v>
      </c>
      <c r="M17" s="14">
        <v>35</v>
      </c>
      <c r="N17" s="14" t="e">
        <f t="shared" si="3"/>
        <v>#REF!</v>
      </c>
      <c r="O17" s="14"/>
      <c r="P17" s="14" t="e">
        <f t="shared" si="4"/>
        <v>#REF!</v>
      </c>
      <c r="Q17" s="14">
        <f t="shared" si="5"/>
        <v>750</v>
      </c>
      <c r="R17" s="14">
        <f t="shared" si="6"/>
        <v>875</v>
      </c>
      <c r="S17" s="14">
        <f t="shared" si="7"/>
        <v>0</v>
      </c>
      <c r="T17" s="15" t="e">
        <f t="shared" si="8"/>
        <v>#REF!</v>
      </c>
      <c r="U17"/>
    </row>
    <row r="18" spans="1:21" ht="33">
      <c r="A18" s="3" t="s">
        <v>502</v>
      </c>
      <c r="B18" s="3" t="s">
        <v>1406</v>
      </c>
      <c r="C18" s="3" t="s">
        <v>1791</v>
      </c>
      <c r="D18" s="3" t="s">
        <v>2699</v>
      </c>
      <c r="E18" s="3" t="s">
        <v>25</v>
      </c>
      <c r="F18" s="4">
        <v>28</v>
      </c>
      <c r="G18" s="17" t="e">
        <f t="shared" si="1"/>
        <v>#REF!</v>
      </c>
      <c r="H18" s="17" t="e">
        <f t="shared" si="0"/>
        <v>#REF!</v>
      </c>
      <c r="K18" s="16">
        <v>30</v>
      </c>
      <c r="L18" s="14" t="e">
        <f t="shared" si="2"/>
        <v>#REF!</v>
      </c>
      <c r="M18" s="14">
        <v>32</v>
      </c>
      <c r="N18" s="14" t="e">
        <f t="shared" si="3"/>
        <v>#REF!</v>
      </c>
      <c r="O18" s="14"/>
      <c r="P18" s="14" t="e">
        <f t="shared" si="4"/>
        <v>#REF!</v>
      </c>
      <c r="Q18" s="14">
        <f t="shared" si="5"/>
        <v>840</v>
      </c>
      <c r="R18" s="14">
        <f t="shared" si="6"/>
        <v>896</v>
      </c>
      <c r="S18" s="14">
        <f t="shared" si="7"/>
        <v>0</v>
      </c>
      <c r="T18" s="15" t="e">
        <f t="shared" si="8"/>
        <v>#REF!</v>
      </c>
      <c r="U18"/>
    </row>
    <row r="19" spans="1:21" ht="33">
      <c r="A19" s="3" t="s">
        <v>504</v>
      </c>
      <c r="B19" s="3" t="s">
        <v>1406</v>
      </c>
      <c r="C19" s="3" t="s">
        <v>1791</v>
      </c>
      <c r="D19" s="3" t="s">
        <v>2700</v>
      </c>
      <c r="E19" s="3" t="s">
        <v>25</v>
      </c>
      <c r="F19" s="4">
        <v>15</v>
      </c>
      <c r="G19" s="17" t="e">
        <f t="shared" si="1"/>
        <v>#REF!</v>
      </c>
      <c r="H19" s="17" t="e">
        <f t="shared" si="0"/>
        <v>#REF!</v>
      </c>
      <c r="K19" s="16">
        <v>30</v>
      </c>
      <c r="L19" s="14" t="e">
        <f t="shared" si="2"/>
        <v>#REF!</v>
      </c>
      <c r="M19" s="14">
        <v>32</v>
      </c>
      <c r="N19" s="14" t="e">
        <f t="shared" si="3"/>
        <v>#REF!</v>
      </c>
      <c r="O19" s="14"/>
      <c r="P19" s="14" t="e">
        <f t="shared" si="4"/>
        <v>#REF!</v>
      </c>
      <c r="Q19" s="14">
        <f t="shared" si="5"/>
        <v>450</v>
      </c>
      <c r="R19" s="14">
        <f t="shared" si="6"/>
        <v>480</v>
      </c>
      <c r="S19" s="14">
        <f t="shared" si="7"/>
        <v>0</v>
      </c>
      <c r="T19" s="15" t="e">
        <f t="shared" si="8"/>
        <v>#REF!</v>
      </c>
      <c r="U19"/>
    </row>
    <row r="20" spans="1:21" ht="33">
      <c r="A20" s="3" t="s">
        <v>506</v>
      </c>
      <c r="B20" s="3" t="s">
        <v>1406</v>
      </c>
      <c r="C20" s="3" t="s">
        <v>1791</v>
      </c>
      <c r="D20" s="3" t="s">
        <v>2701</v>
      </c>
      <c r="E20" s="3" t="s">
        <v>25</v>
      </c>
      <c r="F20" s="4">
        <v>20</v>
      </c>
      <c r="G20" s="17" t="e">
        <f t="shared" si="1"/>
        <v>#REF!</v>
      </c>
      <c r="H20" s="17" t="e">
        <f t="shared" si="0"/>
        <v>#REF!</v>
      </c>
      <c r="K20" s="16">
        <v>30</v>
      </c>
      <c r="L20" s="14" t="e">
        <f t="shared" si="2"/>
        <v>#REF!</v>
      </c>
      <c r="M20" s="14">
        <v>32</v>
      </c>
      <c r="N20" s="14" t="e">
        <f t="shared" si="3"/>
        <v>#REF!</v>
      </c>
      <c r="O20" s="14"/>
      <c r="P20" s="14" t="e">
        <f t="shared" si="4"/>
        <v>#REF!</v>
      </c>
      <c r="Q20" s="14">
        <f t="shared" si="5"/>
        <v>600</v>
      </c>
      <c r="R20" s="14">
        <f t="shared" si="6"/>
        <v>640</v>
      </c>
      <c r="S20" s="14">
        <f t="shared" si="7"/>
        <v>0</v>
      </c>
      <c r="T20" s="15" t="e">
        <f t="shared" si="8"/>
        <v>#REF!</v>
      </c>
      <c r="U20"/>
    </row>
    <row r="21" spans="1:21" ht="33">
      <c r="A21" s="3" t="s">
        <v>508</v>
      </c>
      <c r="B21" s="3" t="s">
        <v>1406</v>
      </c>
      <c r="C21" s="3" t="s">
        <v>1791</v>
      </c>
      <c r="D21" s="3" t="s">
        <v>2702</v>
      </c>
      <c r="E21" s="3" t="s">
        <v>25</v>
      </c>
      <c r="F21" s="4">
        <v>30</v>
      </c>
      <c r="G21" s="17" t="e">
        <f t="shared" si="1"/>
        <v>#REF!</v>
      </c>
      <c r="H21" s="17" t="e">
        <f t="shared" si="0"/>
        <v>#REF!</v>
      </c>
      <c r="K21" s="16">
        <v>30</v>
      </c>
      <c r="L21" s="14" t="e">
        <f t="shared" si="2"/>
        <v>#REF!</v>
      </c>
      <c r="M21" s="14">
        <v>32</v>
      </c>
      <c r="N21" s="14" t="e">
        <f t="shared" si="3"/>
        <v>#REF!</v>
      </c>
      <c r="O21" s="14"/>
      <c r="P21" s="14" t="e">
        <f t="shared" si="4"/>
        <v>#REF!</v>
      </c>
      <c r="Q21" s="14">
        <f t="shared" si="5"/>
        <v>900</v>
      </c>
      <c r="R21" s="14">
        <f t="shared" si="6"/>
        <v>960</v>
      </c>
      <c r="S21" s="14">
        <f t="shared" si="7"/>
        <v>0</v>
      </c>
      <c r="T21" s="15" t="e">
        <f t="shared" si="8"/>
        <v>#REF!</v>
      </c>
      <c r="U21"/>
    </row>
    <row r="22" spans="1:21" ht="33">
      <c r="A22" s="3" t="s">
        <v>513</v>
      </c>
      <c r="B22" s="3" t="s">
        <v>1406</v>
      </c>
      <c r="C22" s="3" t="s">
        <v>1791</v>
      </c>
      <c r="D22" s="3" t="s">
        <v>2703</v>
      </c>
      <c r="E22" s="3" t="s">
        <v>25</v>
      </c>
      <c r="F22" s="4">
        <v>30</v>
      </c>
      <c r="G22" s="17" t="e">
        <f t="shared" si="1"/>
        <v>#REF!</v>
      </c>
      <c r="H22" s="17" t="e">
        <f t="shared" si="0"/>
        <v>#REF!</v>
      </c>
      <c r="K22" s="16">
        <v>30</v>
      </c>
      <c r="L22" s="14" t="e">
        <f t="shared" si="2"/>
        <v>#REF!</v>
      </c>
      <c r="M22" s="14">
        <v>30</v>
      </c>
      <c r="N22" s="14" t="e">
        <f t="shared" si="3"/>
        <v>#REF!</v>
      </c>
      <c r="O22" s="14"/>
      <c r="P22" s="14" t="e">
        <f t="shared" si="4"/>
        <v>#REF!</v>
      </c>
      <c r="Q22" s="14">
        <f t="shared" si="5"/>
        <v>900</v>
      </c>
      <c r="R22" s="14">
        <f t="shared" si="6"/>
        <v>900</v>
      </c>
      <c r="S22" s="14">
        <f t="shared" si="7"/>
        <v>0</v>
      </c>
      <c r="T22" s="15" t="e">
        <f t="shared" si="8"/>
        <v>#REF!</v>
      </c>
      <c r="U22"/>
    </row>
    <row r="23" spans="1:21" ht="33">
      <c r="A23" s="3" t="s">
        <v>517</v>
      </c>
      <c r="B23" s="3" t="s">
        <v>1406</v>
      </c>
      <c r="C23" s="3" t="s">
        <v>1791</v>
      </c>
      <c r="D23" s="3" t="s">
        <v>2704</v>
      </c>
      <c r="E23" s="3" t="s">
        <v>25</v>
      </c>
      <c r="F23" s="4">
        <v>20</v>
      </c>
      <c r="G23" s="17" t="e">
        <f t="shared" si="1"/>
        <v>#REF!</v>
      </c>
      <c r="H23" s="17" t="e">
        <f t="shared" si="0"/>
        <v>#REF!</v>
      </c>
      <c r="K23" s="16">
        <v>30</v>
      </c>
      <c r="L23" s="14" t="e">
        <f t="shared" si="2"/>
        <v>#REF!</v>
      </c>
      <c r="M23" s="14">
        <v>30</v>
      </c>
      <c r="N23" s="14" t="e">
        <f t="shared" si="3"/>
        <v>#REF!</v>
      </c>
      <c r="O23" s="14"/>
      <c r="P23" s="14" t="e">
        <f t="shared" si="4"/>
        <v>#REF!</v>
      </c>
      <c r="Q23" s="14">
        <f t="shared" si="5"/>
        <v>600</v>
      </c>
      <c r="R23" s="14">
        <f t="shared" si="6"/>
        <v>600</v>
      </c>
      <c r="S23" s="14">
        <f t="shared" si="7"/>
        <v>0</v>
      </c>
      <c r="T23" s="15" t="e">
        <f t="shared" si="8"/>
        <v>#REF!</v>
      </c>
      <c r="U23"/>
    </row>
    <row r="24" spans="1:21" ht="33">
      <c r="A24" s="3" t="s">
        <v>520</v>
      </c>
      <c r="B24" s="3" t="s">
        <v>1406</v>
      </c>
      <c r="C24" s="3" t="s">
        <v>1791</v>
      </c>
      <c r="D24" s="3" t="s">
        <v>2705</v>
      </c>
      <c r="E24" s="3" t="s">
        <v>25</v>
      </c>
      <c r="F24" s="4">
        <v>13</v>
      </c>
      <c r="G24" s="17" t="e">
        <f t="shared" si="1"/>
        <v>#REF!</v>
      </c>
      <c r="H24" s="17" t="e">
        <f t="shared" si="0"/>
        <v>#REF!</v>
      </c>
      <c r="K24" s="16">
        <v>30</v>
      </c>
      <c r="L24" s="14" t="e">
        <f t="shared" si="2"/>
        <v>#REF!</v>
      </c>
      <c r="M24" s="14">
        <v>35</v>
      </c>
      <c r="N24" s="14" t="e">
        <f t="shared" si="3"/>
        <v>#REF!</v>
      </c>
      <c r="O24" s="14"/>
      <c r="P24" s="14" t="e">
        <f t="shared" si="4"/>
        <v>#REF!</v>
      </c>
      <c r="Q24" s="14">
        <f t="shared" si="5"/>
        <v>390</v>
      </c>
      <c r="R24" s="14">
        <f t="shared" si="6"/>
        <v>455</v>
      </c>
      <c r="S24" s="14">
        <f t="shared" si="7"/>
        <v>0</v>
      </c>
      <c r="T24" s="15" t="e">
        <f t="shared" si="8"/>
        <v>#REF!</v>
      </c>
      <c r="U24"/>
    </row>
    <row r="25" spans="1:21" ht="33">
      <c r="A25" s="3" t="s">
        <v>522</v>
      </c>
      <c r="B25" s="3" t="s">
        <v>1406</v>
      </c>
      <c r="C25" s="3" t="s">
        <v>1791</v>
      </c>
      <c r="D25" s="3" t="s">
        <v>2706</v>
      </c>
      <c r="E25" s="3" t="s">
        <v>25</v>
      </c>
      <c r="F25" s="4">
        <v>6</v>
      </c>
      <c r="G25" s="17" t="e">
        <f t="shared" si="1"/>
        <v>#REF!</v>
      </c>
      <c r="H25" s="17" t="e">
        <f t="shared" si="0"/>
        <v>#REF!</v>
      </c>
      <c r="K25" s="16">
        <v>30</v>
      </c>
      <c r="L25" s="14" t="e">
        <f t="shared" si="2"/>
        <v>#REF!</v>
      </c>
      <c r="M25" s="14">
        <v>25</v>
      </c>
      <c r="N25" s="14" t="e">
        <f t="shared" si="3"/>
        <v>#REF!</v>
      </c>
      <c r="O25" s="14"/>
      <c r="P25" s="14" t="e">
        <f t="shared" si="4"/>
        <v>#REF!</v>
      </c>
      <c r="Q25" s="14">
        <f t="shared" si="5"/>
        <v>180</v>
      </c>
      <c r="R25" s="14">
        <f t="shared" si="6"/>
        <v>150</v>
      </c>
      <c r="S25" s="14">
        <f t="shared" si="7"/>
        <v>0</v>
      </c>
      <c r="T25" s="15" t="e">
        <f t="shared" si="8"/>
        <v>#REF!</v>
      </c>
      <c r="U25"/>
    </row>
    <row r="26" spans="1:21" ht="33">
      <c r="A26" s="3" t="s">
        <v>524</v>
      </c>
      <c r="B26" s="3" t="s">
        <v>2707</v>
      </c>
      <c r="C26" s="3" t="s">
        <v>1791</v>
      </c>
      <c r="D26" s="3" t="s">
        <v>2708</v>
      </c>
      <c r="E26" s="3" t="s">
        <v>27</v>
      </c>
      <c r="F26" s="4">
        <v>4500</v>
      </c>
      <c r="G26" s="17" t="e">
        <f t="shared" si="1"/>
        <v>#REF!</v>
      </c>
      <c r="H26" s="17" t="e">
        <f t="shared" si="0"/>
        <v>#REF!</v>
      </c>
      <c r="K26" s="16">
        <v>5</v>
      </c>
      <c r="L26" s="14" t="e">
        <f t="shared" si="2"/>
        <v>#REF!</v>
      </c>
      <c r="M26" s="14">
        <v>8</v>
      </c>
      <c r="N26" s="14" t="e">
        <f t="shared" si="3"/>
        <v>#REF!</v>
      </c>
      <c r="O26" s="14"/>
      <c r="P26" s="14" t="e">
        <f t="shared" si="4"/>
        <v>#REF!</v>
      </c>
      <c r="Q26" s="14">
        <f t="shared" si="5"/>
        <v>22500</v>
      </c>
      <c r="R26" s="14">
        <f t="shared" si="6"/>
        <v>36000</v>
      </c>
      <c r="S26" s="14">
        <f t="shared" si="7"/>
        <v>0</v>
      </c>
      <c r="T26" s="15" t="e">
        <f t="shared" si="8"/>
        <v>#REF!</v>
      </c>
      <c r="U26"/>
    </row>
    <row r="27" spans="1:21" ht="33">
      <c r="A27" s="3" t="s">
        <v>526</v>
      </c>
      <c r="B27" s="3" t="s">
        <v>2709</v>
      </c>
      <c r="C27" s="3" t="s">
        <v>1791</v>
      </c>
      <c r="D27" s="3" t="s">
        <v>2710</v>
      </c>
      <c r="E27" s="3" t="s">
        <v>25</v>
      </c>
      <c r="F27" s="4">
        <v>64</v>
      </c>
      <c r="G27" s="17" t="e">
        <f t="shared" si="1"/>
        <v>#REF!</v>
      </c>
      <c r="H27" s="17" t="e">
        <f t="shared" si="0"/>
        <v>#REF!</v>
      </c>
      <c r="K27" s="16">
        <v>12</v>
      </c>
      <c r="L27" s="14" t="e">
        <f t="shared" si="2"/>
        <v>#REF!</v>
      </c>
      <c r="M27" s="14">
        <v>65</v>
      </c>
      <c r="N27" s="14" t="e">
        <f t="shared" si="3"/>
        <v>#REF!</v>
      </c>
      <c r="O27" s="14"/>
      <c r="P27" s="14" t="e">
        <f t="shared" si="4"/>
        <v>#REF!</v>
      </c>
      <c r="Q27" s="14">
        <f t="shared" si="5"/>
        <v>768</v>
      </c>
      <c r="R27" s="14">
        <f t="shared" si="6"/>
        <v>4160</v>
      </c>
      <c r="S27" s="14">
        <f t="shared" si="7"/>
        <v>0</v>
      </c>
      <c r="T27" s="15" t="e">
        <f t="shared" si="8"/>
        <v>#REF!</v>
      </c>
      <c r="U27"/>
    </row>
    <row r="28" spans="1:21" ht="33">
      <c r="A28" s="3" t="s">
        <v>528</v>
      </c>
      <c r="B28" s="3" t="s">
        <v>2709</v>
      </c>
      <c r="C28" s="3" t="s">
        <v>1791</v>
      </c>
      <c r="D28" s="3" t="s">
        <v>2711</v>
      </c>
      <c r="E28" s="3" t="s">
        <v>25</v>
      </c>
      <c r="F28" s="4">
        <v>8</v>
      </c>
      <c r="G28" s="17" t="e">
        <f t="shared" si="1"/>
        <v>#REF!</v>
      </c>
      <c r="H28" s="17" t="e">
        <f t="shared" si="0"/>
        <v>#REF!</v>
      </c>
      <c r="K28" s="16">
        <v>12</v>
      </c>
      <c r="L28" s="14" t="e">
        <f t="shared" si="2"/>
        <v>#REF!</v>
      </c>
      <c r="M28" s="14">
        <v>65</v>
      </c>
      <c r="N28" s="14" t="e">
        <f t="shared" si="3"/>
        <v>#REF!</v>
      </c>
      <c r="O28" s="14"/>
      <c r="P28" s="14" t="e">
        <f t="shared" si="4"/>
        <v>#REF!</v>
      </c>
      <c r="Q28" s="14">
        <f t="shared" si="5"/>
        <v>96</v>
      </c>
      <c r="R28" s="14">
        <f t="shared" si="6"/>
        <v>520</v>
      </c>
      <c r="S28" s="14">
        <f t="shared" si="7"/>
        <v>0</v>
      </c>
      <c r="T28" s="15" t="e">
        <f t="shared" si="8"/>
        <v>#REF!</v>
      </c>
      <c r="U28"/>
    </row>
    <row r="29" spans="1:21" ht="33">
      <c r="A29" s="3" t="s">
        <v>530</v>
      </c>
      <c r="B29" s="3" t="s">
        <v>2709</v>
      </c>
      <c r="C29" s="3" t="s">
        <v>1791</v>
      </c>
      <c r="D29" s="3" t="s">
        <v>2712</v>
      </c>
      <c r="E29" s="3" t="s">
        <v>25</v>
      </c>
      <c r="F29" s="4">
        <v>808</v>
      </c>
      <c r="G29" s="17" t="e">
        <f t="shared" si="1"/>
        <v>#REF!</v>
      </c>
      <c r="H29" s="17" t="e">
        <f t="shared" si="0"/>
        <v>#REF!</v>
      </c>
      <c r="K29" s="16">
        <v>12</v>
      </c>
      <c r="L29" s="14" t="e">
        <f t="shared" si="2"/>
        <v>#REF!</v>
      </c>
      <c r="M29" s="14">
        <v>52</v>
      </c>
      <c r="N29" s="14" t="e">
        <f t="shared" si="3"/>
        <v>#REF!</v>
      </c>
      <c r="O29" s="14"/>
      <c r="P29" s="14" t="e">
        <f t="shared" si="4"/>
        <v>#REF!</v>
      </c>
      <c r="Q29" s="14">
        <f t="shared" si="5"/>
        <v>9696</v>
      </c>
      <c r="R29" s="14">
        <f t="shared" si="6"/>
        <v>42016</v>
      </c>
      <c r="S29" s="14">
        <f t="shared" si="7"/>
        <v>0</v>
      </c>
      <c r="T29" s="15" t="e">
        <f t="shared" si="8"/>
        <v>#REF!</v>
      </c>
      <c r="U29"/>
    </row>
    <row r="30" spans="1:21" ht="33">
      <c r="A30" s="3" t="s">
        <v>532</v>
      </c>
      <c r="B30" s="3" t="s">
        <v>2709</v>
      </c>
      <c r="C30" s="3" t="s">
        <v>1791</v>
      </c>
      <c r="D30" s="3" t="s">
        <v>2713</v>
      </c>
      <c r="E30" s="3" t="s">
        <v>25</v>
      </c>
      <c r="F30" s="4">
        <v>202</v>
      </c>
      <c r="G30" s="17" t="e">
        <f t="shared" si="1"/>
        <v>#REF!</v>
      </c>
      <c r="H30" s="17" t="e">
        <f t="shared" si="0"/>
        <v>#REF!</v>
      </c>
      <c r="K30" s="16">
        <v>12</v>
      </c>
      <c r="L30" s="14" t="e">
        <f t="shared" si="2"/>
        <v>#REF!</v>
      </c>
      <c r="M30" s="14">
        <v>31</v>
      </c>
      <c r="N30" s="14" t="e">
        <f t="shared" si="3"/>
        <v>#REF!</v>
      </c>
      <c r="O30" s="14"/>
      <c r="P30" s="14" t="e">
        <f t="shared" si="4"/>
        <v>#REF!</v>
      </c>
      <c r="Q30" s="14">
        <f t="shared" si="5"/>
        <v>2424</v>
      </c>
      <c r="R30" s="14">
        <f t="shared" si="6"/>
        <v>6262</v>
      </c>
      <c r="S30" s="14">
        <f t="shared" si="7"/>
        <v>0</v>
      </c>
      <c r="T30" s="15" t="e">
        <f t="shared" si="8"/>
        <v>#REF!</v>
      </c>
      <c r="U30"/>
    </row>
    <row r="31" spans="1:21" ht="33">
      <c r="A31" s="3" t="s">
        <v>535</v>
      </c>
      <c r="B31" s="3" t="s">
        <v>2709</v>
      </c>
      <c r="C31" s="3" t="s">
        <v>1791</v>
      </c>
      <c r="D31" s="3" t="s">
        <v>2714</v>
      </c>
      <c r="E31" s="3" t="s">
        <v>25</v>
      </c>
      <c r="F31" s="4">
        <v>448</v>
      </c>
      <c r="G31" s="17" t="e">
        <f t="shared" si="1"/>
        <v>#REF!</v>
      </c>
      <c r="H31" s="17" t="e">
        <f t="shared" si="0"/>
        <v>#REF!</v>
      </c>
      <c r="K31" s="16">
        <v>12</v>
      </c>
      <c r="L31" s="14" t="e">
        <f t="shared" si="2"/>
        <v>#REF!</v>
      </c>
      <c r="M31" s="14">
        <v>42</v>
      </c>
      <c r="N31" s="14" t="e">
        <f t="shared" si="3"/>
        <v>#REF!</v>
      </c>
      <c r="O31" s="14"/>
      <c r="P31" s="14" t="e">
        <f t="shared" si="4"/>
        <v>#REF!</v>
      </c>
      <c r="Q31" s="14">
        <f t="shared" si="5"/>
        <v>5376</v>
      </c>
      <c r="R31" s="14">
        <f t="shared" si="6"/>
        <v>18816</v>
      </c>
      <c r="S31" s="14">
        <f t="shared" si="7"/>
        <v>0</v>
      </c>
      <c r="T31" s="15" t="e">
        <f t="shared" si="8"/>
        <v>#REF!</v>
      </c>
      <c r="U31"/>
    </row>
    <row r="32" spans="1:21" ht="33">
      <c r="A32" s="3" t="s">
        <v>537</v>
      </c>
      <c r="B32" s="3" t="s">
        <v>2709</v>
      </c>
      <c r="C32" s="3" t="s">
        <v>1791</v>
      </c>
      <c r="D32" s="3" t="s">
        <v>2715</v>
      </c>
      <c r="E32" s="3" t="s">
        <v>25</v>
      </c>
      <c r="F32" s="4">
        <v>112</v>
      </c>
      <c r="G32" s="17" t="e">
        <f t="shared" si="1"/>
        <v>#REF!</v>
      </c>
      <c r="H32" s="17" t="e">
        <f t="shared" si="0"/>
        <v>#REF!</v>
      </c>
      <c r="K32" s="16">
        <v>12</v>
      </c>
      <c r="L32" s="14" t="e">
        <f t="shared" si="2"/>
        <v>#REF!</v>
      </c>
      <c r="M32" s="14">
        <v>27</v>
      </c>
      <c r="N32" s="14" t="e">
        <f t="shared" si="3"/>
        <v>#REF!</v>
      </c>
      <c r="O32" s="14"/>
      <c r="P32" s="14" t="e">
        <f t="shared" si="4"/>
        <v>#REF!</v>
      </c>
      <c r="Q32" s="14">
        <f t="shared" si="5"/>
        <v>1344</v>
      </c>
      <c r="R32" s="14">
        <f t="shared" si="6"/>
        <v>3024</v>
      </c>
      <c r="S32" s="14">
        <f t="shared" si="7"/>
        <v>0</v>
      </c>
      <c r="T32" s="15" t="e">
        <f t="shared" si="8"/>
        <v>#REF!</v>
      </c>
      <c r="U32"/>
    </row>
    <row r="33" spans="1:21" ht="33">
      <c r="A33" s="3" t="s">
        <v>539</v>
      </c>
      <c r="B33" s="3" t="s">
        <v>2709</v>
      </c>
      <c r="C33" s="3" t="s">
        <v>1791</v>
      </c>
      <c r="D33" s="3" t="s">
        <v>2716</v>
      </c>
      <c r="E33" s="3" t="s">
        <v>25</v>
      </c>
      <c r="F33" s="4">
        <v>232</v>
      </c>
      <c r="G33" s="17" t="e">
        <f t="shared" si="1"/>
        <v>#REF!</v>
      </c>
      <c r="H33" s="17" t="e">
        <f t="shared" si="0"/>
        <v>#REF!</v>
      </c>
      <c r="K33" s="16">
        <v>20</v>
      </c>
      <c r="L33" s="14" t="e">
        <f t="shared" si="2"/>
        <v>#REF!</v>
      </c>
      <c r="M33" s="14">
        <f>31*5</f>
        <v>155</v>
      </c>
      <c r="N33" s="14" t="e">
        <f t="shared" si="3"/>
        <v>#REF!</v>
      </c>
      <c r="O33" s="14"/>
      <c r="P33" s="14" t="e">
        <f t="shared" si="4"/>
        <v>#REF!</v>
      </c>
      <c r="Q33" s="14">
        <f t="shared" si="5"/>
        <v>4640</v>
      </c>
      <c r="R33" s="14">
        <f t="shared" si="6"/>
        <v>35960</v>
      </c>
      <c r="S33" s="14">
        <f t="shared" si="7"/>
        <v>0</v>
      </c>
      <c r="T33" s="15" t="e">
        <f t="shared" si="8"/>
        <v>#REF!</v>
      </c>
      <c r="U33"/>
    </row>
    <row r="34" spans="1:21" ht="33">
      <c r="A34" s="3" t="s">
        <v>541</v>
      </c>
      <c r="B34" s="3" t="s">
        <v>2709</v>
      </c>
      <c r="C34" s="3" t="s">
        <v>1791</v>
      </c>
      <c r="D34" s="3" t="s">
        <v>2717</v>
      </c>
      <c r="E34" s="3" t="s">
        <v>25</v>
      </c>
      <c r="F34" s="4">
        <v>38</v>
      </c>
      <c r="G34" s="17" t="e">
        <f t="shared" si="1"/>
        <v>#REF!</v>
      </c>
      <c r="H34" s="17" t="e">
        <f t="shared" si="0"/>
        <v>#REF!</v>
      </c>
      <c r="K34" s="16">
        <v>20</v>
      </c>
      <c r="L34" s="14" t="e">
        <f t="shared" si="2"/>
        <v>#REF!</v>
      </c>
      <c r="M34" s="14">
        <f>5*27</f>
        <v>135</v>
      </c>
      <c r="N34" s="14" t="e">
        <f t="shared" si="3"/>
        <v>#REF!</v>
      </c>
      <c r="O34" s="14"/>
      <c r="P34" s="14" t="e">
        <f t="shared" si="4"/>
        <v>#REF!</v>
      </c>
      <c r="Q34" s="14">
        <f t="shared" si="5"/>
        <v>760</v>
      </c>
      <c r="R34" s="14">
        <f t="shared" si="6"/>
        <v>5130</v>
      </c>
      <c r="S34" s="14">
        <f t="shared" si="7"/>
        <v>0</v>
      </c>
      <c r="T34" s="15" t="e">
        <f t="shared" si="8"/>
        <v>#REF!</v>
      </c>
      <c r="U34"/>
    </row>
    <row r="35" spans="1:21" ht="33">
      <c r="A35" s="3" t="s">
        <v>543</v>
      </c>
      <c r="B35" s="3" t="s">
        <v>2709</v>
      </c>
      <c r="C35" s="3" t="s">
        <v>1791</v>
      </c>
      <c r="D35" s="3" t="s">
        <v>2718</v>
      </c>
      <c r="E35" s="3" t="s">
        <v>25</v>
      </c>
      <c r="F35" s="4">
        <v>154</v>
      </c>
      <c r="G35" s="17" t="e">
        <f t="shared" si="1"/>
        <v>#REF!</v>
      </c>
      <c r="H35" s="17" t="e">
        <f t="shared" si="0"/>
        <v>#REF!</v>
      </c>
      <c r="K35" s="16">
        <v>20</v>
      </c>
      <c r="L35" s="14" t="e">
        <f t="shared" si="2"/>
        <v>#REF!</v>
      </c>
      <c r="M35" s="14">
        <v>62</v>
      </c>
      <c r="N35" s="14" t="e">
        <f t="shared" si="3"/>
        <v>#REF!</v>
      </c>
      <c r="O35" s="14"/>
      <c r="P35" s="14" t="e">
        <f t="shared" si="4"/>
        <v>#REF!</v>
      </c>
      <c r="Q35" s="14">
        <f t="shared" si="5"/>
        <v>3080</v>
      </c>
      <c r="R35" s="14">
        <f t="shared" si="6"/>
        <v>9548</v>
      </c>
      <c r="S35" s="14">
        <f t="shared" si="7"/>
        <v>0</v>
      </c>
      <c r="T35" s="15" t="e">
        <f t="shared" si="8"/>
        <v>#REF!</v>
      </c>
      <c r="U35"/>
    </row>
    <row r="36" spans="1:21" ht="33">
      <c r="A36" s="3" t="s">
        <v>545</v>
      </c>
      <c r="B36" s="3" t="s">
        <v>2709</v>
      </c>
      <c r="C36" s="3" t="s">
        <v>1791</v>
      </c>
      <c r="D36" s="3" t="s">
        <v>2719</v>
      </c>
      <c r="E36" s="3" t="s">
        <v>25</v>
      </c>
      <c r="F36" s="4">
        <v>46</v>
      </c>
      <c r="G36" s="17" t="e">
        <f t="shared" si="1"/>
        <v>#REF!</v>
      </c>
      <c r="H36" s="17" t="e">
        <f t="shared" si="0"/>
        <v>#REF!</v>
      </c>
      <c r="K36" s="16">
        <v>20</v>
      </c>
      <c r="L36" s="14" t="e">
        <f t="shared" si="2"/>
        <v>#REF!</v>
      </c>
      <c r="M36" s="14">
        <v>62</v>
      </c>
      <c r="N36" s="14" t="e">
        <f t="shared" si="3"/>
        <v>#REF!</v>
      </c>
      <c r="O36" s="14"/>
      <c r="P36" s="14" t="e">
        <f t="shared" si="4"/>
        <v>#REF!</v>
      </c>
      <c r="Q36" s="14">
        <f t="shared" si="5"/>
        <v>920</v>
      </c>
      <c r="R36" s="14">
        <f t="shared" si="6"/>
        <v>2852</v>
      </c>
      <c r="S36" s="14">
        <f t="shared" si="7"/>
        <v>0</v>
      </c>
      <c r="T36" s="15" t="e">
        <f t="shared" si="8"/>
        <v>#REF!</v>
      </c>
      <c r="U36"/>
    </row>
    <row r="37" spans="1:21" ht="33">
      <c r="A37" s="3" t="s">
        <v>547</v>
      </c>
      <c r="B37" s="3" t="s">
        <v>2709</v>
      </c>
      <c r="C37" s="3" t="s">
        <v>1791</v>
      </c>
      <c r="D37" s="3" t="s">
        <v>2720</v>
      </c>
      <c r="E37" s="3" t="s">
        <v>25</v>
      </c>
      <c r="F37" s="4">
        <v>2768</v>
      </c>
      <c r="G37" s="17" t="e">
        <f t="shared" si="1"/>
        <v>#REF!</v>
      </c>
      <c r="H37" s="17" t="e">
        <f t="shared" si="0"/>
        <v>#REF!</v>
      </c>
      <c r="K37" s="16">
        <v>12</v>
      </c>
      <c r="L37" s="14" t="e">
        <f t="shared" si="2"/>
        <v>#REF!</v>
      </c>
      <c r="M37" s="14">
        <v>38</v>
      </c>
      <c r="N37" s="14" t="e">
        <f t="shared" si="3"/>
        <v>#REF!</v>
      </c>
      <c r="O37" s="14"/>
      <c r="P37" s="14" t="e">
        <f t="shared" si="4"/>
        <v>#REF!</v>
      </c>
      <c r="Q37" s="14">
        <f t="shared" si="5"/>
        <v>33216</v>
      </c>
      <c r="R37" s="14">
        <f t="shared" si="6"/>
        <v>105184</v>
      </c>
      <c r="S37" s="14">
        <f t="shared" si="7"/>
        <v>0</v>
      </c>
      <c r="T37" s="15" t="e">
        <f t="shared" si="8"/>
        <v>#REF!</v>
      </c>
      <c r="U37"/>
    </row>
    <row r="38" spans="1:21" ht="33">
      <c r="A38" s="3" t="s">
        <v>549</v>
      </c>
      <c r="B38" s="3" t="s">
        <v>2709</v>
      </c>
      <c r="C38" s="3" t="s">
        <v>1791</v>
      </c>
      <c r="D38" s="3" t="s">
        <v>2721</v>
      </c>
      <c r="E38" s="3" t="s">
        <v>25</v>
      </c>
      <c r="F38" s="4">
        <v>218</v>
      </c>
      <c r="G38" s="17" t="e">
        <f t="shared" si="1"/>
        <v>#REF!</v>
      </c>
      <c r="H38" s="17" t="e">
        <f t="shared" si="0"/>
        <v>#REF!</v>
      </c>
      <c r="K38" s="16">
        <v>12</v>
      </c>
      <c r="L38" s="14" t="e">
        <f t="shared" si="2"/>
        <v>#REF!</v>
      </c>
      <c r="M38" s="14">
        <v>18</v>
      </c>
      <c r="N38" s="14" t="e">
        <f t="shared" si="3"/>
        <v>#REF!</v>
      </c>
      <c r="O38" s="14"/>
      <c r="P38" s="14" t="e">
        <f t="shared" si="4"/>
        <v>#REF!</v>
      </c>
      <c r="Q38" s="14">
        <f t="shared" si="5"/>
        <v>2616</v>
      </c>
      <c r="R38" s="14">
        <f t="shared" si="6"/>
        <v>3924</v>
      </c>
      <c r="S38" s="14">
        <f t="shared" si="7"/>
        <v>0</v>
      </c>
      <c r="T38" s="15" t="e">
        <f t="shared" si="8"/>
        <v>#REF!</v>
      </c>
      <c r="U38"/>
    </row>
    <row r="39" spans="1:21" ht="33">
      <c r="A39" s="3" t="s">
        <v>551</v>
      </c>
      <c r="B39" s="3" t="s">
        <v>2709</v>
      </c>
      <c r="C39" s="3" t="s">
        <v>1791</v>
      </c>
      <c r="D39" s="3" t="s">
        <v>2722</v>
      </c>
      <c r="E39" s="3" t="s">
        <v>25</v>
      </c>
      <c r="F39" s="4">
        <v>376</v>
      </c>
      <c r="G39" s="17" t="e">
        <f t="shared" si="1"/>
        <v>#REF!</v>
      </c>
      <c r="H39" s="17" t="e">
        <f t="shared" si="0"/>
        <v>#REF!</v>
      </c>
      <c r="K39" s="16">
        <v>12</v>
      </c>
      <c r="L39" s="14" t="e">
        <f t="shared" si="2"/>
        <v>#REF!</v>
      </c>
      <c r="M39" s="14">
        <v>12</v>
      </c>
      <c r="N39" s="14" t="e">
        <f t="shared" si="3"/>
        <v>#REF!</v>
      </c>
      <c r="O39" s="14"/>
      <c r="P39" s="14" t="e">
        <f t="shared" si="4"/>
        <v>#REF!</v>
      </c>
      <c r="Q39" s="14">
        <f t="shared" si="5"/>
        <v>4512</v>
      </c>
      <c r="R39" s="14">
        <f t="shared" si="6"/>
        <v>4512</v>
      </c>
      <c r="S39" s="14">
        <f t="shared" si="7"/>
        <v>0</v>
      </c>
      <c r="T39" s="15" t="e">
        <f t="shared" si="8"/>
        <v>#REF!</v>
      </c>
      <c r="U39"/>
    </row>
    <row r="40" spans="1:21" ht="33">
      <c r="A40" s="3" t="s">
        <v>553</v>
      </c>
      <c r="B40" s="3" t="s">
        <v>2709</v>
      </c>
      <c r="C40" s="3" t="s">
        <v>1791</v>
      </c>
      <c r="D40" s="3" t="s">
        <v>2723</v>
      </c>
      <c r="E40" s="3" t="s">
        <v>25</v>
      </c>
      <c r="F40" s="4">
        <v>48</v>
      </c>
      <c r="G40" s="17" t="e">
        <f t="shared" si="1"/>
        <v>#REF!</v>
      </c>
      <c r="H40" s="17" t="e">
        <f t="shared" si="0"/>
        <v>#REF!</v>
      </c>
      <c r="K40" s="16">
        <v>12</v>
      </c>
      <c r="L40" s="14" t="e">
        <f t="shared" si="2"/>
        <v>#REF!</v>
      </c>
      <c r="M40" s="14">
        <v>90</v>
      </c>
      <c r="N40" s="14" t="e">
        <f t="shared" si="3"/>
        <v>#REF!</v>
      </c>
      <c r="O40" s="14"/>
      <c r="P40" s="14" t="e">
        <f t="shared" si="4"/>
        <v>#REF!</v>
      </c>
      <c r="Q40" s="14">
        <f t="shared" si="5"/>
        <v>576</v>
      </c>
      <c r="R40" s="14">
        <f t="shared" si="6"/>
        <v>4320</v>
      </c>
      <c r="S40" s="14">
        <f t="shared" si="7"/>
        <v>0</v>
      </c>
      <c r="T40" s="15" t="e">
        <f t="shared" si="8"/>
        <v>#REF!</v>
      </c>
      <c r="U40"/>
    </row>
    <row r="41" spans="1:21" ht="33">
      <c r="A41" s="3" t="s">
        <v>558</v>
      </c>
      <c r="B41" s="3" t="s">
        <v>2709</v>
      </c>
      <c r="C41" s="3" t="s">
        <v>1791</v>
      </c>
      <c r="D41" s="3" t="s">
        <v>2724</v>
      </c>
      <c r="E41" s="3" t="s">
        <v>25</v>
      </c>
      <c r="F41" s="4">
        <v>6</v>
      </c>
      <c r="G41" s="17" t="e">
        <f t="shared" si="1"/>
        <v>#REF!</v>
      </c>
      <c r="H41" s="17" t="e">
        <f t="shared" si="0"/>
        <v>#REF!</v>
      </c>
      <c r="K41" s="16">
        <v>12</v>
      </c>
      <c r="L41" s="14" t="e">
        <f t="shared" si="2"/>
        <v>#REF!</v>
      </c>
      <c r="M41" s="14">
        <v>90</v>
      </c>
      <c r="N41" s="14" t="e">
        <f t="shared" si="3"/>
        <v>#REF!</v>
      </c>
      <c r="O41" s="14"/>
      <c r="P41" s="14" t="e">
        <f t="shared" si="4"/>
        <v>#REF!</v>
      </c>
      <c r="Q41" s="14">
        <f t="shared" si="5"/>
        <v>72</v>
      </c>
      <c r="R41" s="14">
        <f t="shared" si="6"/>
        <v>540</v>
      </c>
      <c r="S41" s="14">
        <f t="shared" si="7"/>
        <v>0</v>
      </c>
      <c r="T41" s="15" t="e">
        <f t="shared" si="8"/>
        <v>#REF!</v>
      </c>
      <c r="U41"/>
    </row>
    <row r="42" spans="1:21" ht="33">
      <c r="A42" s="3" t="s">
        <v>561</v>
      </c>
      <c r="B42" s="3" t="s">
        <v>2709</v>
      </c>
      <c r="C42" s="3" t="s">
        <v>1791</v>
      </c>
      <c r="D42" s="3" t="s">
        <v>2725</v>
      </c>
      <c r="E42" s="3" t="s">
        <v>25</v>
      </c>
      <c r="F42" s="4">
        <v>245</v>
      </c>
      <c r="G42" s="17" t="e">
        <f t="shared" si="1"/>
        <v>#REF!</v>
      </c>
      <c r="H42" s="17" t="e">
        <f t="shared" si="0"/>
        <v>#REF!</v>
      </c>
      <c r="K42" s="16">
        <v>12</v>
      </c>
      <c r="L42" s="14" t="e">
        <f t="shared" si="2"/>
        <v>#REF!</v>
      </c>
      <c r="M42" s="14">
        <v>28</v>
      </c>
      <c r="N42" s="14" t="e">
        <f t="shared" si="3"/>
        <v>#REF!</v>
      </c>
      <c r="O42" s="14"/>
      <c r="P42" s="14" t="e">
        <f t="shared" si="4"/>
        <v>#REF!</v>
      </c>
      <c r="Q42" s="14">
        <f t="shared" si="5"/>
        <v>2940</v>
      </c>
      <c r="R42" s="14">
        <f t="shared" si="6"/>
        <v>6860</v>
      </c>
      <c r="S42" s="14">
        <f t="shared" si="7"/>
        <v>0</v>
      </c>
      <c r="T42" s="15" t="e">
        <f t="shared" si="8"/>
        <v>#REF!</v>
      </c>
      <c r="U42"/>
    </row>
    <row r="43" spans="1:21" ht="33">
      <c r="A43" s="3" t="s">
        <v>563</v>
      </c>
      <c r="B43" s="3" t="s">
        <v>2726</v>
      </c>
      <c r="C43" s="3" t="s">
        <v>1791</v>
      </c>
      <c r="D43" s="3" t="s">
        <v>31</v>
      </c>
      <c r="E43" s="3" t="s">
        <v>32</v>
      </c>
      <c r="F43" s="4">
        <v>640</v>
      </c>
      <c r="G43" s="17" t="e">
        <f t="shared" si="1"/>
        <v>#REF!</v>
      </c>
      <c r="H43" s="17" t="e">
        <f t="shared" si="0"/>
        <v>#REF!</v>
      </c>
      <c r="K43" s="16">
        <v>15</v>
      </c>
      <c r="L43" s="14" t="e">
        <f t="shared" si="2"/>
        <v>#REF!</v>
      </c>
      <c r="M43" s="14"/>
      <c r="N43" s="14" t="e">
        <f t="shared" si="3"/>
        <v>#REF!</v>
      </c>
      <c r="O43" s="14"/>
      <c r="P43" s="14" t="e">
        <f t="shared" si="4"/>
        <v>#REF!</v>
      </c>
      <c r="Q43" s="14">
        <f t="shared" si="5"/>
        <v>9600</v>
      </c>
      <c r="R43" s="14">
        <f t="shared" si="6"/>
        <v>0</v>
      </c>
      <c r="S43" s="14">
        <f t="shared" si="7"/>
        <v>0</v>
      </c>
      <c r="T43" s="15" t="e">
        <f t="shared" si="8"/>
        <v>#REF!</v>
      </c>
      <c r="U43"/>
    </row>
    <row r="44" spans="1:21" ht="33">
      <c r="A44" s="3" t="s">
        <v>565</v>
      </c>
      <c r="B44" s="3" t="s">
        <v>2606</v>
      </c>
      <c r="C44" s="3" t="s">
        <v>1791</v>
      </c>
      <c r="D44" s="3" t="s">
        <v>33</v>
      </c>
      <c r="E44" s="3" t="s">
        <v>30</v>
      </c>
      <c r="F44" s="4">
        <v>640</v>
      </c>
      <c r="G44" s="17" t="e">
        <f t="shared" si="1"/>
        <v>#REF!</v>
      </c>
      <c r="H44" s="17" t="e">
        <f t="shared" si="0"/>
        <v>#REF!</v>
      </c>
      <c r="K44" s="16"/>
      <c r="L44" s="14" t="e">
        <f t="shared" si="2"/>
        <v>#REF!</v>
      </c>
      <c r="M44" s="14"/>
      <c r="N44" s="14" t="e">
        <f t="shared" si="3"/>
        <v>#REF!</v>
      </c>
      <c r="O44" s="14">
        <v>40</v>
      </c>
      <c r="P44" s="14" t="e">
        <f t="shared" si="4"/>
        <v>#REF!</v>
      </c>
      <c r="Q44" s="14">
        <f t="shared" si="5"/>
        <v>0</v>
      </c>
      <c r="R44" s="14">
        <f t="shared" si="6"/>
        <v>0</v>
      </c>
      <c r="S44" s="14">
        <f t="shared" si="7"/>
        <v>25600</v>
      </c>
      <c r="T44" s="15" t="e">
        <f t="shared" si="8"/>
        <v>#REF!</v>
      </c>
      <c r="U44"/>
    </row>
    <row r="45" spans="1:21" ht="115.5">
      <c r="A45" s="3" t="s">
        <v>567</v>
      </c>
      <c r="B45" s="3" t="s">
        <v>1410</v>
      </c>
      <c r="C45" s="3" t="s">
        <v>1791</v>
      </c>
      <c r="D45" s="3" t="s">
        <v>2727</v>
      </c>
      <c r="E45" s="3" t="s">
        <v>25</v>
      </c>
      <c r="F45" s="4">
        <v>5</v>
      </c>
      <c r="G45" s="17" t="e">
        <f t="shared" si="1"/>
        <v>#REF!</v>
      </c>
      <c r="H45" s="17" t="e">
        <f t="shared" si="0"/>
        <v>#REF!</v>
      </c>
      <c r="K45" s="16">
        <v>30</v>
      </c>
      <c r="L45" s="14" t="e">
        <f t="shared" si="2"/>
        <v>#REF!</v>
      </c>
      <c r="M45" s="14">
        <v>60</v>
      </c>
      <c r="N45" s="14" t="e">
        <f t="shared" si="3"/>
        <v>#REF!</v>
      </c>
      <c r="O45" s="14"/>
      <c r="P45" s="14" t="e">
        <f t="shared" si="4"/>
        <v>#REF!</v>
      </c>
      <c r="Q45" s="14">
        <f t="shared" si="5"/>
        <v>150</v>
      </c>
      <c r="R45" s="14">
        <f t="shared" si="6"/>
        <v>300</v>
      </c>
      <c r="S45" s="14">
        <f t="shared" si="7"/>
        <v>0</v>
      </c>
      <c r="T45" s="15" t="e">
        <f t="shared" si="8"/>
        <v>#REF!</v>
      </c>
      <c r="U45"/>
    </row>
    <row r="46" spans="1:21" ht="99">
      <c r="A46" s="3" t="s">
        <v>569</v>
      </c>
      <c r="B46" s="3" t="s">
        <v>1410</v>
      </c>
      <c r="C46" s="3" t="s">
        <v>1791</v>
      </c>
      <c r="D46" s="3" t="s">
        <v>2728</v>
      </c>
      <c r="E46" s="3" t="s">
        <v>25</v>
      </c>
      <c r="F46" s="4">
        <v>4</v>
      </c>
      <c r="G46" s="17" t="e">
        <f t="shared" si="1"/>
        <v>#REF!</v>
      </c>
      <c r="H46" s="17" t="e">
        <f t="shared" si="0"/>
        <v>#REF!</v>
      </c>
      <c r="K46" s="16">
        <v>30</v>
      </c>
      <c r="L46" s="14" t="e">
        <f t="shared" si="2"/>
        <v>#REF!</v>
      </c>
      <c r="M46" s="14">
        <v>85</v>
      </c>
      <c r="N46" s="14" t="e">
        <f t="shared" si="3"/>
        <v>#REF!</v>
      </c>
      <c r="O46" s="14"/>
      <c r="P46" s="14" t="e">
        <f t="shared" si="4"/>
        <v>#REF!</v>
      </c>
      <c r="Q46" s="14">
        <f t="shared" si="5"/>
        <v>120</v>
      </c>
      <c r="R46" s="14">
        <f t="shared" si="6"/>
        <v>340</v>
      </c>
      <c r="S46" s="14">
        <f t="shared" si="7"/>
        <v>0</v>
      </c>
      <c r="T46" s="15" t="e">
        <f t="shared" si="8"/>
        <v>#REF!</v>
      </c>
      <c r="U46"/>
    </row>
    <row r="47" spans="1:21" ht="33">
      <c r="A47" s="3" t="s">
        <v>571</v>
      </c>
      <c r="B47" s="3" t="s">
        <v>1410</v>
      </c>
      <c r="C47" s="3" t="s">
        <v>1791</v>
      </c>
      <c r="D47" s="3" t="s">
        <v>2729</v>
      </c>
      <c r="E47" s="3" t="s">
        <v>25</v>
      </c>
      <c r="F47" s="4">
        <v>138</v>
      </c>
      <c r="G47" s="17" t="e">
        <f t="shared" si="1"/>
        <v>#REF!</v>
      </c>
      <c r="H47" s="17" t="e">
        <f t="shared" si="0"/>
        <v>#REF!</v>
      </c>
      <c r="K47" s="16">
        <v>30</v>
      </c>
      <c r="L47" s="14" t="e">
        <f t="shared" si="2"/>
        <v>#REF!</v>
      </c>
      <c r="M47" s="14">
        <v>45</v>
      </c>
      <c r="N47" s="14" t="e">
        <f t="shared" si="3"/>
        <v>#REF!</v>
      </c>
      <c r="O47" s="14"/>
      <c r="P47" s="14" t="e">
        <f t="shared" si="4"/>
        <v>#REF!</v>
      </c>
      <c r="Q47" s="14">
        <f t="shared" si="5"/>
        <v>4140</v>
      </c>
      <c r="R47" s="14">
        <f t="shared" si="6"/>
        <v>6210</v>
      </c>
      <c r="S47" s="14">
        <f t="shared" si="7"/>
        <v>0</v>
      </c>
      <c r="T47" s="15" t="e">
        <f t="shared" si="8"/>
        <v>#REF!</v>
      </c>
      <c r="U47"/>
    </row>
    <row r="48" spans="1:21" ht="16.5">
      <c r="A48" s="3" t="s">
        <v>573</v>
      </c>
      <c r="B48" s="3" t="s">
        <v>1738</v>
      </c>
      <c r="C48" s="3" t="s">
        <v>1791</v>
      </c>
      <c r="D48" s="3" t="s">
        <v>2730</v>
      </c>
      <c r="E48" s="3" t="s">
        <v>25</v>
      </c>
      <c r="F48" s="4">
        <v>195</v>
      </c>
      <c r="G48" s="17" t="e">
        <f t="shared" si="1"/>
        <v>#REF!</v>
      </c>
      <c r="H48" s="17" t="e">
        <f t="shared" si="0"/>
        <v>#REF!</v>
      </c>
      <c r="K48" s="16">
        <v>10</v>
      </c>
      <c r="L48" s="14" t="e">
        <f t="shared" si="2"/>
        <v>#REF!</v>
      </c>
      <c r="M48" s="14">
        <v>12</v>
      </c>
      <c r="N48" s="14" t="e">
        <f t="shared" si="3"/>
        <v>#REF!</v>
      </c>
      <c r="O48" s="14"/>
      <c r="P48" s="14" t="e">
        <f t="shared" si="4"/>
        <v>#REF!</v>
      </c>
      <c r="Q48" s="14">
        <f t="shared" si="5"/>
        <v>1950</v>
      </c>
      <c r="R48" s="14">
        <f t="shared" si="6"/>
        <v>2340</v>
      </c>
      <c r="S48" s="14">
        <f t="shared" si="7"/>
        <v>0</v>
      </c>
      <c r="T48" s="15" t="e">
        <f t="shared" si="8"/>
        <v>#REF!</v>
      </c>
      <c r="U48"/>
    </row>
    <row r="49" spans="1:21" ht="33">
      <c r="A49" s="3" t="s">
        <v>575</v>
      </c>
      <c r="B49" s="3" t="s">
        <v>2731</v>
      </c>
      <c r="C49" s="3" t="s">
        <v>1791</v>
      </c>
      <c r="D49" s="3" t="s">
        <v>26</v>
      </c>
      <c r="E49" s="3" t="s">
        <v>27</v>
      </c>
      <c r="F49" s="4">
        <v>71</v>
      </c>
      <c r="G49" s="17" t="e">
        <f t="shared" si="1"/>
        <v>#REF!</v>
      </c>
      <c r="H49" s="17" t="e">
        <f t="shared" si="0"/>
        <v>#REF!</v>
      </c>
      <c r="K49" s="16">
        <v>50</v>
      </c>
      <c r="L49" s="14" t="e">
        <f t="shared" si="2"/>
        <v>#REF!</v>
      </c>
      <c r="M49" s="14"/>
      <c r="N49" s="14" t="e">
        <f t="shared" si="3"/>
        <v>#REF!</v>
      </c>
      <c r="O49" s="14"/>
      <c r="P49" s="14" t="e">
        <f t="shared" si="4"/>
        <v>#REF!</v>
      </c>
      <c r="Q49" s="14">
        <f t="shared" si="5"/>
        <v>3550</v>
      </c>
      <c r="R49" s="14">
        <f t="shared" si="6"/>
        <v>0</v>
      </c>
      <c r="S49" s="14">
        <f t="shared" si="7"/>
        <v>0</v>
      </c>
      <c r="T49" s="15" t="e">
        <f t="shared" si="8"/>
        <v>#REF!</v>
      </c>
      <c r="U49"/>
    </row>
    <row r="50" spans="1:21" ht="49.5">
      <c r="A50" s="3" t="s">
        <v>577</v>
      </c>
      <c r="B50" s="3" t="s">
        <v>2732</v>
      </c>
      <c r="C50" s="3" t="s">
        <v>1791</v>
      </c>
      <c r="D50" s="3" t="s">
        <v>2733</v>
      </c>
      <c r="E50" s="3" t="s">
        <v>27</v>
      </c>
      <c r="F50" s="4">
        <v>8350</v>
      </c>
      <c r="G50" s="17" t="e">
        <f t="shared" si="1"/>
        <v>#REF!</v>
      </c>
      <c r="H50" s="17" t="e">
        <f t="shared" si="0"/>
        <v>#REF!</v>
      </c>
      <c r="K50" s="16">
        <v>3</v>
      </c>
      <c r="L50" s="14" t="e">
        <f t="shared" si="2"/>
        <v>#REF!</v>
      </c>
      <c r="M50" s="14"/>
      <c r="N50" s="14" t="e">
        <f t="shared" si="3"/>
        <v>#REF!</v>
      </c>
      <c r="O50" s="14"/>
      <c r="P50" s="14" t="e">
        <f t="shared" si="4"/>
        <v>#REF!</v>
      </c>
      <c r="Q50" s="14">
        <f t="shared" si="5"/>
        <v>25050</v>
      </c>
      <c r="R50" s="14">
        <f t="shared" si="6"/>
        <v>0</v>
      </c>
      <c r="S50" s="14">
        <f t="shared" si="7"/>
        <v>0</v>
      </c>
      <c r="T50" s="15" t="e">
        <f t="shared" si="8"/>
        <v>#REF!</v>
      </c>
      <c r="U50"/>
    </row>
    <row r="51" spans="1:21" ht="33">
      <c r="A51" s="3"/>
      <c r="B51" s="3" t="s">
        <v>2734</v>
      </c>
      <c r="C51" s="3" t="s">
        <v>1791</v>
      </c>
      <c r="D51" s="3" t="s">
        <v>2735</v>
      </c>
      <c r="E51" s="3" t="s">
        <v>24</v>
      </c>
      <c r="F51" s="4">
        <v>1</v>
      </c>
      <c r="G51" s="17" t="e">
        <f t="shared" ref="G51" si="9">L51+N51+P51</f>
        <v>#REF!</v>
      </c>
      <c r="H51" s="17" t="e">
        <f t="shared" ref="H51" si="10">ROUND(F51*G51,2)</f>
        <v>#REF!</v>
      </c>
      <c r="K51" s="16">
        <f>M51*12%</f>
        <v>90000</v>
      </c>
      <c r="L51" s="14" t="e">
        <f t="shared" ref="L51" si="11">K51+K51*$U$1</f>
        <v>#REF!</v>
      </c>
      <c r="M51" s="14">
        <v>750000</v>
      </c>
      <c r="N51" s="14" t="e">
        <f t="shared" ref="N51" si="12">M51+M51*$U$1</f>
        <v>#REF!</v>
      </c>
      <c r="O51" s="14"/>
      <c r="P51" s="14" t="e">
        <f t="shared" ref="P51" si="13">O51+O51*$U$1</f>
        <v>#REF!</v>
      </c>
      <c r="Q51" s="14">
        <f t="shared" ref="Q51" si="14">$F51*K51</f>
        <v>90000</v>
      </c>
      <c r="R51" s="14">
        <f t="shared" ref="R51" si="15">$F51*M51</f>
        <v>750000</v>
      </c>
      <c r="S51" s="14">
        <f t="shared" ref="S51" si="16">$F51*O51</f>
        <v>0</v>
      </c>
      <c r="T51" s="15" t="e">
        <f t="shared" ref="T51" si="17">(Q51+R51+S51)+(Q51+R51+S51)*$U$1</f>
        <v>#REF!</v>
      </c>
      <c r="U51"/>
    </row>
    <row r="52" spans="1:21" ht="82.5">
      <c r="A52" s="36" t="s">
        <v>579</v>
      </c>
      <c r="B52" s="36" t="s">
        <v>2734</v>
      </c>
      <c r="C52" s="36" t="s">
        <v>1791</v>
      </c>
      <c r="D52" s="36" t="s">
        <v>2736</v>
      </c>
      <c r="E52" s="36" t="s">
        <v>24</v>
      </c>
      <c r="F52" s="37">
        <v>1</v>
      </c>
      <c r="G52" s="38" t="e">
        <f t="shared" si="1"/>
        <v>#REF!</v>
      </c>
      <c r="H52" s="38" t="e">
        <f t="shared" si="0"/>
        <v>#REF!</v>
      </c>
      <c r="K52" s="16">
        <f>M52*15%</f>
        <v>0</v>
      </c>
      <c r="L52" s="14" t="e">
        <f t="shared" si="2"/>
        <v>#REF!</v>
      </c>
      <c r="M52" s="14"/>
      <c r="N52" s="14" t="e">
        <f t="shared" si="3"/>
        <v>#REF!</v>
      </c>
      <c r="O52" s="14"/>
      <c r="P52" s="14" t="e">
        <f t="shared" si="4"/>
        <v>#REF!</v>
      </c>
      <c r="Q52" s="14">
        <f t="shared" si="5"/>
        <v>0</v>
      </c>
      <c r="R52" s="14">
        <f t="shared" si="6"/>
        <v>0</v>
      </c>
      <c r="S52" s="14">
        <f t="shared" si="7"/>
        <v>0</v>
      </c>
      <c r="T52" s="15" t="e">
        <f t="shared" si="8"/>
        <v>#REF!</v>
      </c>
      <c r="U52"/>
    </row>
    <row r="53" spans="1:21" ht="82.5">
      <c r="A53" s="36" t="s">
        <v>581</v>
      </c>
      <c r="B53" s="36" t="s">
        <v>2734</v>
      </c>
      <c r="C53" s="36" t="s">
        <v>1791</v>
      </c>
      <c r="D53" s="36" t="s">
        <v>2737</v>
      </c>
      <c r="E53" s="36" t="s">
        <v>24</v>
      </c>
      <c r="F53" s="37">
        <v>1</v>
      </c>
      <c r="G53" s="38" t="e">
        <f t="shared" si="1"/>
        <v>#REF!</v>
      </c>
      <c r="H53" s="38" t="e">
        <f t="shared" si="0"/>
        <v>#REF!</v>
      </c>
      <c r="K53" s="16">
        <f t="shared" ref="K53:K116" si="18">M53*15%</f>
        <v>0</v>
      </c>
      <c r="L53" s="14" t="e">
        <f t="shared" si="2"/>
        <v>#REF!</v>
      </c>
      <c r="M53" s="14"/>
      <c r="N53" s="14" t="e">
        <f t="shared" si="3"/>
        <v>#REF!</v>
      </c>
      <c r="O53" s="14"/>
      <c r="P53" s="14" t="e">
        <f t="shared" si="4"/>
        <v>#REF!</v>
      </c>
      <c r="Q53" s="14">
        <f t="shared" si="5"/>
        <v>0</v>
      </c>
      <c r="R53" s="14">
        <f t="shared" si="6"/>
        <v>0</v>
      </c>
      <c r="S53" s="14">
        <f t="shared" si="7"/>
        <v>0</v>
      </c>
      <c r="T53" s="15" t="e">
        <f t="shared" si="8"/>
        <v>#REF!</v>
      </c>
      <c r="U53"/>
    </row>
    <row r="54" spans="1:21" ht="82.5">
      <c r="A54" s="36" t="s">
        <v>583</v>
      </c>
      <c r="B54" s="36" t="s">
        <v>2734</v>
      </c>
      <c r="C54" s="36" t="s">
        <v>1791</v>
      </c>
      <c r="D54" s="36" t="s">
        <v>2738</v>
      </c>
      <c r="E54" s="36" t="s">
        <v>24</v>
      </c>
      <c r="F54" s="37">
        <v>1</v>
      </c>
      <c r="G54" s="38" t="e">
        <f t="shared" si="1"/>
        <v>#REF!</v>
      </c>
      <c r="H54" s="38" t="e">
        <f t="shared" si="0"/>
        <v>#REF!</v>
      </c>
      <c r="K54" s="16">
        <f t="shared" si="18"/>
        <v>0</v>
      </c>
      <c r="L54" s="14" t="e">
        <f t="shared" si="2"/>
        <v>#REF!</v>
      </c>
      <c r="M54" s="14"/>
      <c r="N54" s="14" t="e">
        <f t="shared" si="3"/>
        <v>#REF!</v>
      </c>
      <c r="O54" s="14"/>
      <c r="P54" s="14" t="e">
        <f t="shared" si="4"/>
        <v>#REF!</v>
      </c>
      <c r="Q54" s="14">
        <f t="shared" si="5"/>
        <v>0</v>
      </c>
      <c r="R54" s="14">
        <f t="shared" si="6"/>
        <v>0</v>
      </c>
      <c r="S54" s="14">
        <f t="shared" si="7"/>
        <v>0</v>
      </c>
      <c r="T54" s="15" t="e">
        <f t="shared" si="8"/>
        <v>#REF!</v>
      </c>
      <c r="U54"/>
    </row>
    <row r="55" spans="1:21" ht="82.5">
      <c r="A55" s="36" t="s">
        <v>585</v>
      </c>
      <c r="B55" s="36" t="s">
        <v>2734</v>
      </c>
      <c r="C55" s="36" t="s">
        <v>1791</v>
      </c>
      <c r="D55" s="36" t="s">
        <v>2739</v>
      </c>
      <c r="E55" s="36" t="s">
        <v>24</v>
      </c>
      <c r="F55" s="37">
        <v>1</v>
      </c>
      <c r="G55" s="38" t="e">
        <f t="shared" si="1"/>
        <v>#REF!</v>
      </c>
      <c r="H55" s="38" t="e">
        <f t="shared" si="0"/>
        <v>#REF!</v>
      </c>
      <c r="K55" s="16">
        <f t="shared" si="18"/>
        <v>0</v>
      </c>
      <c r="L55" s="14" t="e">
        <f t="shared" si="2"/>
        <v>#REF!</v>
      </c>
      <c r="M55" s="14"/>
      <c r="N55" s="14" t="e">
        <f t="shared" si="3"/>
        <v>#REF!</v>
      </c>
      <c r="O55" s="14"/>
      <c r="P55" s="14" t="e">
        <f t="shared" si="4"/>
        <v>#REF!</v>
      </c>
      <c r="Q55" s="14">
        <f t="shared" si="5"/>
        <v>0</v>
      </c>
      <c r="R55" s="14">
        <f t="shared" si="6"/>
        <v>0</v>
      </c>
      <c r="S55" s="14">
        <f t="shared" si="7"/>
        <v>0</v>
      </c>
      <c r="T55" s="15" t="e">
        <f t="shared" si="8"/>
        <v>#REF!</v>
      </c>
      <c r="U55"/>
    </row>
    <row r="56" spans="1:21" ht="82.5">
      <c r="A56" s="36" t="s">
        <v>587</v>
      </c>
      <c r="B56" s="36" t="s">
        <v>2734</v>
      </c>
      <c r="C56" s="36" t="s">
        <v>1791</v>
      </c>
      <c r="D56" s="36" t="s">
        <v>2740</v>
      </c>
      <c r="E56" s="36" t="s">
        <v>24</v>
      </c>
      <c r="F56" s="37">
        <v>1</v>
      </c>
      <c r="G56" s="38" t="e">
        <f t="shared" si="1"/>
        <v>#REF!</v>
      </c>
      <c r="H56" s="38" t="e">
        <f t="shared" si="0"/>
        <v>#REF!</v>
      </c>
      <c r="K56" s="16">
        <f t="shared" si="18"/>
        <v>0</v>
      </c>
      <c r="L56" s="14" t="e">
        <f t="shared" si="2"/>
        <v>#REF!</v>
      </c>
      <c r="M56" s="14"/>
      <c r="N56" s="14" t="e">
        <f t="shared" si="3"/>
        <v>#REF!</v>
      </c>
      <c r="O56" s="14"/>
      <c r="P56" s="14" t="e">
        <f t="shared" si="4"/>
        <v>#REF!</v>
      </c>
      <c r="Q56" s="14">
        <f t="shared" si="5"/>
        <v>0</v>
      </c>
      <c r="R56" s="14">
        <f t="shared" si="6"/>
        <v>0</v>
      </c>
      <c r="S56" s="14">
        <f t="shared" si="7"/>
        <v>0</v>
      </c>
      <c r="T56" s="15" t="e">
        <f t="shared" si="8"/>
        <v>#REF!</v>
      </c>
      <c r="U56"/>
    </row>
    <row r="57" spans="1:21" ht="82.5">
      <c r="A57" s="36" t="s">
        <v>589</v>
      </c>
      <c r="B57" s="36" t="s">
        <v>2734</v>
      </c>
      <c r="C57" s="36" t="s">
        <v>1791</v>
      </c>
      <c r="D57" s="36" t="s">
        <v>2741</v>
      </c>
      <c r="E57" s="36" t="s">
        <v>24</v>
      </c>
      <c r="F57" s="37">
        <v>1</v>
      </c>
      <c r="G57" s="38" t="e">
        <f t="shared" si="1"/>
        <v>#REF!</v>
      </c>
      <c r="H57" s="38" t="e">
        <f t="shared" si="0"/>
        <v>#REF!</v>
      </c>
      <c r="K57" s="16">
        <f t="shared" si="18"/>
        <v>0</v>
      </c>
      <c r="L57" s="14" t="e">
        <f t="shared" si="2"/>
        <v>#REF!</v>
      </c>
      <c r="M57" s="14"/>
      <c r="N57" s="14" t="e">
        <f t="shared" si="3"/>
        <v>#REF!</v>
      </c>
      <c r="O57" s="14"/>
      <c r="P57" s="14" t="e">
        <f t="shared" si="4"/>
        <v>#REF!</v>
      </c>
      <c r="Q57" s="14">
        <f t="shared" si="5"/>
        <v>0</v>
      </c>
      <c r="R57" s="14">
        <f t="shared" si="6"/>
        <v>0</v>
      </c>
      <c r="S57" s="14">
        <f t="shared" si="7"/>
        <v>0</v>
      </c>
      <c r="T57" s="15" t="e">
        <f t="shared" si="8"/>
        <v>#REF!</v>
      </c>
      <c r="U57"/>
    </row>
    <row r="58" spans="1:21" ht="82.5">
      <c r="A58" s="36" t="s">
        <v>591</v>
      </c>
      <c r="B58" s="36" t="s">
        <v>2734</v>
      </c>
      <c r="C58" s="36" t="s">
        <v>1791</v>
      </c>
      <c r="D58" s="36" t="s">
        <v>2742</v>
      </c>
      <c r="E58" s="36" t="s">
        <v>24</v>
      </c>
      <c r="F58" s="37">
        <v>1</v>
      </c>
      <c r="G58" s="38" t="e">
        <f t="shared" si="1"/>
        <v>#REF!</v>
      </c>
      <c r="H58" s="38" t="e">
        <f t="shared" si="0"/>
        <v>#REF!</v>
      </c>
      <c r="K58" s="16">
        <f t="shared" si="18"/>
        <v>0</v>
      </c>
      <c r="L58" s="14" t="e">
        <f t="shared" si="2"/>
        <v>#REF!</v>
      </c>
      <c r="M58" s="14"/>
      <c r="N58" s="14" t="e">
        <f t="shared" si="3"/>
        <v>#REF!</v>
      </c>
      <c r="O58" s="14"/>
      <c r="P58" s="14" t="e">
        <f t="shared" si="4"/>
        <v>#REF!</v>
      </c>
      <c r="Q58" s="14">
        <f t="shared" si="5"/>
        <v>0</v>
      </c>
      <c r="R58" s="14">
        <f t="shared" si="6"/>
        <v>0</v>
      </c>
      <c r="S58" s="14">
        <f t="shared" si="7"/>
        <v>0</v>
      </c>
      <c r="T58" s="15" t="e">
        <f t="shared" si="8"/>
        <v>#REF!</v>
      </c>
      <c r="U58"/>
    </row>
    <row r="59" spans="1:21" ht="82.5">
      <c r="A59" s="36" t="s">
        <v>593</v>
      </c>
      <c r="B59" s="36" t="s">
        <v>2734</v>
      </c>
      <c r="C59" s="36" t="s">
        <v>1791</v>
      </c>
      <c r="D59" s="36" t="s">
        <v>2743</v>
      </c>
      <c r="E59" s="36" t="s">
        <v>24</v>
      </c>
      <c r="F59" s="37">
        <v>1</v>
      </c>
      <c r="G59" s="38" t="e">
        <f t="shared" si="1"/>
        <v>#REF!</v>
      </c>
      <c r="H59" s="38" t="e">
        <f t="shared" si="0"/>
        <v>#REF!</v>
      </c>
      <c r="K59" s="16">
        <f t="shared" si="18"/>
        <v>0</v>
      </c>
      <c r="L59" s="14" t="e">
        <f t="shared" si="2"/>
        <v>#REF!</v>
      </c>
      <c r="M59" s="14"/>
      <c r="N59" s="14" t="e">
        <f t="shared" si="3"/>
        <v>#REF!</v>
      </c>
      <c r="O59" s="14"/>
      <c r="P59" s="14" t="e">
        <f t="shared" si="4"/>
        <v>#REF!</v>
      </c>
      <c r="Q59" s="14">
        <f t="shared" si="5"/>
        <v>0</v>
      </c>
      <c r="R59" s="14">
        <f t="shared" si="6"/>
        <v>0</v>
      </c>
      <c r="S59" s="14">
        <f t="shared" si="7"/>
        <v>0</v>
      </c>
      <c r="T59" s="15" t="e">
        <f t="shared" si="8"/>
        <v>#REF!</v>
      </c>
      <c r="U59"/>
    </row>
    <row r="60" spans="1:21" ht="82.5">
      <c r="A60" s="36" t="s">
        <v>595</v>
      </c>
      <c r="B60" s="36" t="s">
        <v>2734</v>
      </c>
      <c r="C60" s="36" t="s">
        <v>1791</v>
      </c>
      <c r="D60" s="36" t="s">
        <v>2744</v>
      </c>
      <c r="E60" s="36" t="s">
        <v>24</v>
      </c>
      <c r="F60" s="37">
        <v>1</v>
      </c>
      <c r="G60" s="38" t="e">
        <f t="shared" si="1"/>
        <v>#REF!</v>
      </c>
      <c r="H60" s="38" t="e">
        <f t="shared" si="0"/>
        <v>#REF!</v>
      </c>
      <c r="K60" s="16">
        <f t="shared" si="18"/>
        <v>0</v>
      </c>
      <c r="L60" s="14" t="e">
        <f t="shared" si="2"/>
        <v>#REF!</v>
      </c>
      <c r="M60" s="14"/>
      <c r="N60" s="14" t="e">
        <f t="shared" si="3"/>
        <v>#REF!</v>
      </c>
      <c r="O60" s="14"/>
      <c r="P60" s="14" t="e">
        <f t="shared" si="4"/>
        <v>#REF!</v>
      </c>
      <c r="Q60" s="14">
        <f t="shared" si="5"/>
        <v>0</v>
      </c>
      <c r="R60" s="14">
        <f t="shared" si="6"/>
        <v>0</v>
      </c>
      <c r="S60" s="14">
        <f t="shared" si="7"/>
        <v>0</v>
      </c>
      <c r="T60" s="15" t="e">
        <f t="shared" si="8"/>
        <v>#REF!</v>
      </c>
      <c r="U60"/>
    </row>
    <row r="61" spans="1:21" ht="82.5">
      <c r="A61" s="36" t="s">
        <v>597</v>
      </c>
      <c r="B61" s="36" t="s">
        <v>2734</v>
      </c>
      <c r="C61" s="36" t="s">
        <v>1791</v>
      </c>
      <c r="D61" s="36" t="s">
        <v>2745</v>
      </c>
      <c r="E61" s="36" t="s">
        <v>24</v>
      </c>
      <c r="F61" s="37">
        <v>1</v>
      </c>
      <c r="G61" s="38" t="e">
        <f t="shared" si="1"/>
        <v>#REF!</v>
      </c>
      <c r="H61" s="38" t="e">
        <f t="shared" si="0"/>
        <v>#REF!</v>
      </c>
      <c r="K61" s="16">
        <f t="shared" si="18"/>
        <v>0</v>
      </c>
      <c r="L61" s="14" t="e">
        <f t="shared" si="2"/>
        <v>#REF!</v>
      </c>
      <c r="M61" s="14"/>
      <c r="N61" s="14" t="e">
        <f t="shared" si="3"/>
        <v>#REF!</v>
      </c>
      <c r="O61" s="14"/>
      <c r="P61" s="14" t="e">
        <f t="shared" si="4"/>
        <v>#REF!</v>
      </c>
      <c r="Q61" s="14">
        <f t="shared" si="5"/>
        <v>0</v>
      </c>
      <c r="R61" s="14">
        <f t="shared" si="6"/>
        <v>0</v>
      </c>
      <c r="S61" s="14">
        <f t="shared" si="7"/>
        <v>0</v>
      </c>
      <c r="T61" s="15" t="e">
        <f t="shared" si="8"/>
        <v>#REF!</v>
      </c>
      <c r="U61"/>
    </row>
    <row r="62" spans="1:21" ht="82.5">
      <c r="A62" s="36" t="s">
        <v>599</v>
      </c>
      <c r="B62" s="36" t="s">
        <v>2734</v>
      </c>
      <c r="C62" s="36" t="s">
        <v>1791</v>
      </c>
      <c r="D62" s="36" t="s">
        <v>2746</v>
      </c>
      <c r="E62" s="36" t="s">
        <v>24</v>
      </c>
      <c r="F62" s="37">
        <v>1</v>
      </c>
      <c r="G62" s="38" t="e">
        <f t="shared" si="1"/>
        <v>#REF!</v>
      </c>
      <c r="H62" s="38" t="e">
        <f t="shared" si="0"/>
        <v>#REF!</v>
      </c>
      <c r="K62" s="16">
        <f t="shared" si="18"/>
        <v>0</v>
      </c>
      <c r="L62" s="14" t="e">
        <f t="shared" si="2"/>
        <v>#REF!</v>
      </c>
      <c r="M62" s="14"/>
      <c r="N62" s="14" t="e">
        <f t="shared" si="3"/>
        <v>#REF!</v>
      </c>
      <c r="O62" s="14"/>
      <c r="P62" s="14" t="e">
        <f t="shared" si="4"/>
        <v>#REF!</v>
      </c>
      <c r="Q62" s="14">
        <f t="shared" si="5"/>
        <v>0</v>
      </c>
      <c r="R62" s="14">
        <f t="shared" si="6"/>
        <v>0</v>
      </c>
      <c r="S62" s="14">
        <f t="shared" si="7"/>
        <v>0</v>
      </c>
      <c r="T62" s="15" t="e">
        <f t="shared" si="8"/>
        <v>#REF!</v>
      </c>
      <c r="U62"/>
    </row>
    <row r="63" spans="1:21" ht="82.5">
      <c r="A63" s="36" t="s">
        <v>602</v>
      </c>
      <c r="B63" s="36" t="s">
        <v>2734</v>
      </c>
      <c r="C63" s="36" t="s">
        <v>1791</v>
      </c>
      <c r="D63" s="36" t="s">
        <v>2747</v>
      </c>
      <c r="E63" s="36" t="s">
        <v>24</v>
      </c>
      <c r="F63" s="37">
        <v>1</v>
      </c>
      <c r="G63" s="38" t="e">
        <f t="shared" si="1"/>
        <v>#REF!</v>
      </c>
      <c r="H63" s="38" t="e">
        <f t="shared" si="0"/>
        <v>#REF!</v>
      </c>
      <c r="K63" s="16">
        <f t="shared" si="18"/>
        <v>0</v>
      </c>
      <c r="L63" s="14" t="e">
        <f t="shared" si="2"/>
        <v>#REF!</v>
      </c>
      <c r="M63" s="14"/>
      <c r="N63" s="14" t="e">
        <f t="shared" si="3"/>
        <v>#REF!</v>
      </c>
      <c r="O63" s="14"/>
      <c r="P63" s="14" t="e">
        <f t="shared" si="4"/>
        <v>#REF!</v>
      </c>
      <c r="Q63" s="14">
        <f t="shared" si="5"/>
        <v>0</v>
      </c>
      <c r="R63" s="14">
        <f t="shared" si="6"/>
        <v>0</v>
      </c>
      <c r="S63" s="14">
        <f t="shared" si="7"/>
        <v>0</v>
      </c>
      <c r="T63" s="15" t="e">
        <f t="shared" si="8"/>
        <v>#REF!</v>
      </c>
      <c r="U63"/>
    </row>
    <row r="64" spans="1:21" ht="82.5">
      <c r="A64" s="36" t="s">
        <v>604</v>
      </c>
      <c r="B64" s="36" t="s">
        <v>2734</v>
      </c>
      <c r="C64" s="36" t="s">
        <v>1791</v>
      </c>
      <c r="D64" s="36" t="s">
        <v>2748</v>
      </c>
      <c r="E64" s="36" t="s">
        <v>24</v>
      </c>
      <c r="F64" s="37">
        <v>1</v>
      </c>
      <c r="G64" s="38" t="e">
        <f t="shared" si="1"/>
        <v>#REF!</v>
      </c>
      <c r="H64" s="38" t="e">
        <f t="shared" si="0"/>
        <v>#REF!</v>
      </c>
      <c r="K64" s="16">
        <f t="shared" si="18"/>
        <v>0</v>
      </c>
      <c r="L64" s="14" t="e">
        <f t="shared" si="2"/>
        <v>#REF!</v>
      </c>
      <c r="M64" s="14"/>
      <c r="N64" s="14" t="e">
        <f t="shared" si="3"/>
        <v>#REF!</v>
      </c>
      <c r="O64" s="14"/>
      <c r="P64" s="14" t="e">
        <f t="shared" si="4"/>
        <v>#REF!</v>
      </c>
      <c r="Q64" s="14">
        <f t="shared" si="5"/>
        <v>0</v>
      </c>
      <c r="R64" s="14">
        <f t="shared" si="6"/>
        <v>0</v>
      </c>
      <c r="S64" s="14">
        <f t="shared" si="7"/>
        <v>0</v>
      </c>
      <c r="T64" s="15" t="e">
        <f t="shared" si="8"/>
        <v>#REF!</v>
      </c>
      <c r="U64"/>
    </row>
    <row r="65" spans="1:21" ht="82.5">
      <c r="A65" s="36" t="s">
        <v>606</v>
      </c>
      <c r="B65" s="36" t="s">
        <v>2734</v>
      </c>
      <c r="C65" s="36" t="s">
        <v>1791</v>
      </c>
      <c r="D65" s="36" t="s">
        <v>2749</v>
      </c>
      <c r="E65" s="36" t="s">
        <v>24</v>
      </c>
      <c r="F65" s="37">
        <v>1</v>
      </c>
      <c r="G65" s="38" t="e">
        <f t="shared" si="1"/>
        <v>#REF!</v>
      </c>
      <c r="H65" s="38" t="e">
        <f t="shared" si="0"/>
        <v>#REF!</v>
      </c>
      <c r="K65" s="16">
        <f t="shared" si="18"/>
        <v>0</v>
      </c>
      <c r="L65" s="14" t="e">
        <f t="shared" si="2"/>
        <v>#REF!</v>
      </c>
      <c r="M65" s="14"/>
      <c r="N65" s="14" t="e">
        <f t="shared" si="3"/>
        <v>#REF!</v>
      </c>
      <c r="O65" s="14"/>
      <c r="P65" s="14" t="e">
        <f t="shared" si="4"/>
        <v>#REF!</v>
      </c>
      <c r="Q65" s="14">
        <f t="shared" si="5"/>
        <v>0</v>
      </c>
      <c r="R65" s="14">
        <f t="shared" si="6"/>
        <v>0</v>
      </c>
      <c r="S65" s="14">
        <f t="shared" si="7"/>
        <v>0</v>
      </c>
      <c r="T65" s="15" t="e">
        <f t="shared" si="8"/>
        <v>#REF!</v>
      </c>
      <c r="U65"/>
    </row>
    <row r="66" spans="1:21" ht="82.5">
      <c r="A66" s="36" t="s">
        <v>608</v>
      </c>
      <c r="B66" s="36" t="s">
        <v>2734</v>
      </c>
      <c r="C66" s="36" t="s">
        <v>1791</v>
      </c>
      <c r="D66" s="36" t="s">
        <v>2750</v>
      </c>
      <c r="E66" s="36" t="s">
        <v>24</v>
      </c>
      <c r="F66" s="37">
        <v>1</v>
      </c>
      <c r="G66" s="38" t="e">
        <f t="shared" si="1"/>
        <v>#REF!</v>
      </c>
      <c r="H66" s="38" t="e">
        <f t="shared" si="0"/>
        <v>#REF!</v>
      </c>
      <c r="K66" s="16">
        <f t="shared" si="18"/>
        <v>0</v>
      </c>
      <c r="L66" s="14" t="e">
        <f t="shared" si="2"/>
        <v>#REF!</v>
      </c>
      <c r="M66" s="14"/>
      <c r="N66" s="14" t="e">
        <f t="shared" si="3"/>
        <v>#REF!</v>
      </c>
      <c r="O66" s="14"/>
      <c r="P66" s="14" t="e">
        <f t="shared" si="4"/>
        <v>#REF!</v>
      </c>
      <c r="Q66" s="14">
        <f t="shared" si="5"/>
        <v>0</v>
      </c>
      <c r="R66" s="14">
        <f t="shared" si="6"/>
        <v>0</v>
      </c>
      <c r="S66" s="14">
        <f t="shared" si="7"/>
        <v>0</v>
      </c>
      <c r="T66" s="15" t="e">
        <f t="shared" si="8"/>
        <v>#REF!</v>
      </c>
      <c r="U66"/>
    </row>
    <row r="67" spans="1:21" ht="82.5">
      <c r="A67" s="36" t="s">
        <v>610</v>
      </c>
      <c r="B67" s="36" t="s">
        <v>2639</v>
      </c>
      <c r="C67" s="36" t="s">
        <v>1791</v>
      </c>
      <c r="D67" s="36" t="s">
        <v>2751</v>
      </c>
      <c r="E67" s="36" t="s">
        <v>29</v>
      </c>
      <c r="F67" s="37">
        <v>1</v>
      </c>
      <c r="G67" s="38" t="e">
        <f t="shared" si="1"/>
        <v>#REF!</v>
      </c>
      <c r="H67" s="38" t="e">
        <f t="shared" si="0"/>
        <v>#REF!</v>
      </c>
      <c r="K67" s="16">
        <f t="shared" si="18"/>
        <v>0</v>
      </c>
      <c r="L67" s="14" t="e">
        <f t="shared" si="2"/>
        <v>#REF!</v>
      </c>
      <c r="M67" s="14"/>
      <c r="N67" s="14" t="e">
        <f t="shared" si="3"/>
        <v>#REF!</v>
      </c>
      <c r="O67" s="14"/>
      <c r="P67" s="14" t="e">
        <f t="shared" si="4"/>
        <v>#REF!</v>
      </c>
      <c r="Q67" s="14">
        <f t="shared" si="5"/>
        <v>0</v>
      </c>
      <c r="R67" s="14">
        <f t="shared" si="6"/>
        <v>0</v>
      </c>
      <c r="S67" s="14">
        <f t="shared" si="7"/>
        <v>0</v>
      </c>
      <c r="T67" s="15" t="e">
        <f t="shared" si="8"/>
        <v>#REF!</v>
      </c>
      <c r="U67"/>
    </row>
    <row r="68" spans="1:21" ht="82.5">
      <c r="A68" s="36" t="s">
        <v>612</v>
      </c>
      <c r="B68" s="36" t="s">
        <v>2639</v>
      </c>
      <c r="C68" s="36" t="s">
        <v>1791</v>
      </c>
      <c r="D68" s="36" t="s">
        <v>2752</v>
      </c>
      <c r="E68" s="36" t="s">
        <v>29</v>
      </c>
      <c r="F68" s="37">
        <v>1</v>
      </c>
      <c r="G68" s="38" t="e">
        <f t="shared" si="1"/>
        <v>#REF!</v>
      </c>
      <c r="H68" s="38" t="e">
        <f t="shared" si="0"/>
        <v>#REF!</v>
      </c>
      <c r="K68" s="16">
        <f t="shared" si="18"/>
        <v>0</v>
      </c>
      <c r="L68" s="14" t="e">
        <f t="shared" si="2"/>
        <v>#REF!</v>
      </c>
      <c r="M68" s="14"/>
      <c r="N68" s="14" t="e">
        <f t="shared" si="3"/>
        <v>#REF!</v>
      </c>
      <c r="O68" s="14"/>
      <c r="P68" s="14" t="e">
        <f t="shared" si="4"/>
        <v>#REF!</v>
      </c>
      <c r="Q68" s="14">
        <f t="shared" si="5"/>
        <v>0</v>
      </c>
      <c r="R68" s="14">
        <f t="shared" si="6"/>
        <v>0</v>
      </c>
      <c r="S68" s="14">
        <f t="shared" si="7"/>
        <v>0</v>
      </c>
      <c r="T68" s="15" t="e">
        <f t="shared" si="8"/>
        <v>#REF!</v>
      </c>
      <c r="U68"/>
    </row>
    <row r="69" spans="1:21" ht="82.5">
      <c r="A69" s="36" t="s">
        <v>614</v>
      </c>
      <c r="B69" s="36" t="s">
        <v>2639</v>
      </c>
      <c r="C69" s="36" t="s">
        <v>1791</v>
      </c>
      <c r="D69" s="36" t="s">
        <v>2753</v>
      </c>
      <c r="E69" s="36" t="s">
        <v>29</v>
      </c>
      <c r="F69" s="37">
        <v>1</v>
      </c>
      <c r="G69" s="38" t="e">
        <f t="shared" si="1"/>
        <v>#REF!</v>
      </c>
      <c r="H69" s="38" t="e">
        <f t="shared" ref="H69:H132" si="19">ROUND(F69*G69,2)</f>
        <v>#REF!</v>
      </c>
      <c r="K69" s="16">
        <f t="shared" si="18"/>
        <v>0</v>
      </c>
      <c r="L69" s="14" t="e">
        <f t="shared" si="2"/>
        <v>#REF!</v>
      </c>
      <c r="M69" s="14"/>
      <c r="N69" s="14" t="e">
        <f t="shared" si="3"/>
        <v>#REF!</v>
      </c>
      <c r="O69" s="14"/>
      <c r="P69" s="14" t="e">
        <f t="shared" si="4"/>
        <v>#REF!</v>
      </c>
      <c r="Q69" s="14">
        <f t="shared" si="5"/>
        <v>0</v>
      </c>
      <c r="R69" s="14">
        <f t="shared" si="6"/>
        <v>0</v>
      </c>
      <c r="S69" s="14">
        <f t="shared" si="7"/>
        <v>0</v>
      </c>
      <c r="T69" s="15" t="e">
        <f t="shared" si="8"/>
        <v>#REF!</v>
      </c>
      <c r="U69"/>
    </row>
    <row r="70" spans="1:21" ht="82.5">
      <c r="A70" s="36" t="s">
        <v>616</v>
      </c>
      <c r="B70" s="36" t="s">
        <v>2639</v>
      </c>
      <c r="C70" s="36" t="s">
        <v>1791</v>
      </c>
      <c r="D70" s="36" t="s">
        <v>2754</v>
      </c>
      <c r="E70" s="36" t="s">
        <v>29</v>
      </c>
      <c r="F70" s="37">
        <v>1</v>
      </c>
      <c r="G70" s="38" t="e">
        <f t="shared" ref="G70:G133" si="20">L70+N70+P70</f>
        <v>#REF!</v>
      </c>
      <c r="H70" s="38" t="e">
        <f t="shared" si="19"/>
        <v>#REF!</v>
      </c>
      <c r="K70" s="16">
        <f t="shared" si="18"/>
        <v>0</v>
      </c>
      <c r="L70" s="14" t="e">
        <f t="shared" ref="L70:L135" si="21">K70+K70*$U$1</f>
        <v>#REF!</v>
      </c>
      <c r="M70" s="14"/>
      <c r="N70" s="14" t="e">
        <f t="shared" ref="N70:N133" si="22">M70+M70*$U$1</f>
        <v>#REF!</v>
      </c>
      <c r="O70" s="14"/>
      <c r="P70" s="14" t="e">
        <f t="shared" ref="P70:P133" si="23">O70+O70*$U$1</f>
        <v>#REF!</v>
      </c>
      <c r="Q70" s="14">
        <f t="shared" ref="Q70:Q133" si="24">$F70*K70</f>
        <v>0</v>
      </c>
      <c r="R70" s="14">
        <f t="shared" ref="R70:R133" si="25">$F70*M70</f>
        <v>0</v>
      </c>
      <c r="S70" s="14">
        <f t="shared" ref="S70:S133" si="26">$F70*O70</f>
        <v>0</v>
      </c>
      <c r="T70" s="15" t="e">
        <f t="shared" ref="T70:T133" si="27">(Q70+R70+S70)+(Q70+R70+S70)*$U$1</f>
        <v>#REF!</v>
      </c>
      <c r="U70"/>
    </row>
    <row r="71" spans="1:21" ht="82.5">
      <c r="A71" s="36" t="s">
        <v>618</v>
      </c>
      <c r="B71" s="36" t="s">
        <v>2639</v>
      </c>
      <c r="C71" s="36" t="s">
        <v>1791</v>
      </c>
      <c r="D71" s="36" t="s">
        <v>2755</v>
      </c>
      <c r="E71" s="36" t="s">
        <v>29</v>
      </c>
      <c r="F71" s="37">
        <v>1</v>
      </c>
      <c r="G71" s="38" t="e">
        <f t="shared" si="20"/>
        <v>#REF!</v>
      </c>
      <c r="H71" s="38" t="e">
        <f t="shared" si="19"/>
        <v>#REF!</v>
      </c>
      <c r="K71" s="16">
        <f t="shared" si="18"/>
        <v>0</v>
      </c>
      <c r="L71" s="14" t="e">
        <f t="shared" si="21"/>
        <v>#REF!</v>
      </c>
      <c r="M71" s="14"/>
      <c r="N71" s="14" t="e">
        <f t="shared" si="22"/>
        <v>#REF!</v>
      </c>
      <c r="O71" s="14"/>
      <c r="P71" s="14" t="e">
        <f t="shared" si="23"/>
        <v>#REF!</v>
      </c>
      <c r="Q71" s="14">
        <f t="shared" si="24"/>
        <v>0</v>
      </c>
      <c r="R71" s="14">
        <f t="shared" si="25"/>
        <v>0</v>
      </c>
      <c r="S71" s="14">
        <f t="shared" si="26"/>
        <v>0</v>
      </c>
      <c r="T71" s="15" t="e">
        <f t="shared" si="27"/>
        <v>#REF!</v>
      </c>
      <c r="U71"/>
    </row>
    <row r="72" spans="1:21" ht="82.5">
      <c r="A72" s="36" t="s">
        <v>620</v>
      </c>
      <c r="B72" s="36" t="s">
        <v>2639</v>
      </c>
      <c r="C72" s="36" t="s">
        <v>1791</v>
      </c>
      <c r="D72" s="36" t="s">
        <v>2756</v>
      </c>
      <c r="E72" s="36" t="s">
        <v>29</v>
      </c>
      <c r="F72" s="37">
        <v>1</v>
      </c>
      <c r="G72" s="38" t="e">
        <f t="shared" si="20"/>
        <v>#REF!</v>
      </c>
      <c r="H72" s="38" t="e">
        <f t="shared" si="19"/>
        <v>#REF!</v>
      </c>
      <c r="K72" s="16">
        <f t="shared" si="18"/>
        <v>0</v>
      </c>
      <c r="L72" s="14" t="e">
        <f t="shared" si="21"/>
        <v>#REF!</v>
      </c>
      <c r="M72" s="14"/>
      <c r="N72" s="14" t="e">
        <f t="shared" si="22"/>
        <v>#REF!</v>
      </c>
      <c r="O72" s="14"/>
      <c r="P72" s="14" t="e">
        <f t="shared" si="23"/>
        <v>#REF!</v>
      </c>
      <c r="Q72" s="14">
        <f t="shared" si="24"/>
        <v>0</v>
      </c>
      <c r="R72" s="14">
        <f t="shared" si="25"/>
        <v>0</v>
      </c>
      <c r="S72" s="14">
        <f t="shared" si="26"/>
        <v>0</v>
      </c>
      <c r="T72" s="15" t="e">
        <f t="shared" si="27"/>
        <v>#REF!</v>
      </c>
      <c r="U72"/>
    </row>
    <row r="73" spans="1:21" ht="82.5">
      <c r="A73" s="36" t="s">
        <v>622</v>
      </c>
      <c r="B73" s="36" t="s">
        <v>2639</v>
      </c>
      <c r="C73" s="36" t="s">
        <v>1791</v>
      </c>
      <c r="D73" s="36" t="s">
        <v>2757</v>
      </c>
      <c r="E73" s="36" t="s">
        <v>29</v>
      </c>
      <c r="F73" s="37">
        <v>1</v>
      </c>
      <c r="G73" s="38" t="e">
        <f t="shared" si="20"/>
        <v>#REF!</v>
      </c>
      <c r="H73" s="38" t="e">
        <f t="shared" si="19"/>
        <v>#REF!</v>
      </c>
      <c r="K73" s="16">
        <f t="shared" si="18"/>
        <v>0</v>
      </c>
      <c r="L73" s="14" t="e">
        <f t="shared" si="21"/>
        <v>#REF!</v>
      </c>
      <c r="M73" s="14"/>
      <c r="N73" s="14" t="e">
        <f t="shared" si="22"/>
        <v>#REF!</v>
      </c>
      <c r="O73" s="14"/>
      <c r="P73" s="14" t="e">
        <f t="shared" si="23"/>
        <v>#REF!</v>
      </c>
      <c r="Q73" s="14">
        <f t="shared" si="24"/>
        <v>0</v>
      </c>
      <c r="R73" s="14">
        <f t="shared" si="25"/>
        <v>0</v>
      </c>
      <c r="S73" s="14">
        <f t="shared" si="26"/>
        <v>0</v>
      </c>
      <c r="T73" s="15" t="e">
        <f t="shared" si="27"/>
        <v>#REF!</v>
      </c>
      <c r="U73"/>
    </row>
    <row r="74" spans="1:21" ht="82.5">
      <c r="A74" s="36" t="s">
        <v>624</v>
      </c>
      <c r="B74" s="36" t="s">
        <v>2639</v>
      </c>
      <c r="C74" s="36" t="s">
        <v>1791</v>
      </c>
      <c r="D74" s="36" t="s">
        <v>2758</v>
      </c>
      <c r="E74" s="36" t="s">
        <v>29</v>
      </c>
      <c r="F74" s="37">
        <v>1</v>
      </c>
      <c r="G74" s="38" t="e">
        <f t="shared" si="20"/>
        <v>#REF!</v>
      </c>
      <c r="H74" s="38" t="e">
        <f t="shared" si="19"/>
        <v>#REF!</v>
      </c>
      <c r="K74" s="16">
        <f t="shared" si="18"/>
        <v>0</v>
      </c>
      <c r="L74" s="14" t="e">
        <f t="shared" si="21"/>
        <v>#REF!</v>
      </c>
      <c r="M74" s="14"/>
      <c r="N74" s="14" t="e">
        <f t="shared" si="22"/>
        <v>#REF!</v>
      </c>
      <c r="O74" s="14"/>
      <c r="P74" s="14" t="e">
        <f t="shared" si="23"/>
        <v>#REF!</v>
      </c>
      <c r="Q74" s="14">
        <f t="shared" si="24"/>
        <v>0</v>
      </c>
      <c r="R74" s="14">
        <f t="shared" si="25"/>
        <v>0</v>
      </c>
      <c r="S74" s="14">
        <f t="shared" si="26"/>
        <v>0</v>
      </c>
      <c r="T74" s="15" t="e">
        <f t="shared" si="27"/>
        <v>#REF!</v>
      </c>
      <c r="U74"/>
    </row>
    <row r="75" spans="1:21" ht="82.5">
      <c r="A75" s="36" t="s">
        <v>626</v>
      </c>
      <c r="B75" s="36" t="s">
        <v>2639</v>
      </c>
      <c r="C75" s="36" t="s">
        <v>1791</v>
      </c>
      <c r="D75" s="36" t="s">
        <v>2759</v>
      </c>
      <c r="E75" s="36" t="s">
        <v>29</v>
      </c>
      <c r="F75" s="37">
        <v>1</v>
      </c>
      <c r="G75" s="38" t="e">
        <f t="shared" si="20"/>
        <v>#REF!</v>
      </c>
      <c r="H75" s="38" t="e">
        <f t="shared" si="19"/>
        <v>#REF!</v>
      </c>
      <c r="K75" s="16">
        <f t="shared" si="18"/>
        <v>0</v>
      </c>
      <c r="L75" s="14" t="e">
        <f t="shared" si="21"/>
        <v>#REF!</v>
      </c>
      <c r="M75" s="14"/>
      <c r="N75" s="14" t="e">
        <f t="shared" si="22"/>
        <v>#REF!</v>
      </c>
      <c r="O75" s="14"/>
      <c r="P75" s="14" t="e">
        <f t="shared" si="23"/>
        <v>#REF!</v>
      </c>
      <c r="Q75" s="14">
        <f t="shared" si="24"/>
        <v>0</v>
      </c>
      <c r="R75" s="14">
        <f t="shared" si="25"/>
        <v>0</v>
      </c>
      <c r="S75" s="14">
        <f t="shared" si="26"/>
        <v>0</v>
      </c>
      <c r="T75" s="15" t="e">
        <f t="shared" si="27"/>
        <v>#REF!</v>
      </c>
      <c r="U75"/>
    </row>
    <row r="76" spans="1:21" ht="82.5">
      <c r="A76" s="36" t="s">
        <v>628</v>
      </c>
      <c r="B76" s="36" t="s">
        <v>2639</v>
      </c>
      <c r="C76" s="36" t="s">
        <v>1791</v>
      </c>
      <c r="D76" s="36" t="s">
        <v>2760</v>
      </c>
      <c r="E76" s="36" t="s">
        <v>29</v>
      </c>
      <c r="F76" s="37">
        <v>1</v>
      </c>
      <c r="G76" s="38" t="e">
        <f t="shared" si="20"/>
        <v>#REF!</v>
      </c>
      <c r="H76" s="38" t="e">
        <f t="shared" si="19"/>
        <v>#REF!</v>
      </c>
      <c r="K76" s="16">
        <f t="shared" si="18"/>
        <v>0</v>
      </c>
      <c r="L76" s="14" t="e">
        <f t="shared" si="21"/>
        <v>#REF!</v>
      </c>
      <c r="M76" s="14"/>
      <c r="N76" s="14" t="e">
        <f t="shared" si="22"/>
        <v>#REF!</v>
      </c>
      <c r="O76" s="14"/>
      <c r="P76" s="14" t="e">
        <f t="shared" si="23"/>
        <v>#REF!</v>
      </c>
      <c r="Q76" s="14">
        <f t="shared" si="24"/>
        <v>0</v>
      </c>
      <c r="R76" s="14">
        <f t="shared" si="25"/>
        <v>0</v>
      </c>
      <c r="S76" s="14">
        <f t="shared" si="26"/>
        <v>0</v>
      </c>
      <c r="T76" s="15" t="e">
        <f t="shared" si="27"/>
        <v>#REF!</v>
      </c>
      <c r="U76"/>
    </row>
    <row r="77" spans="1:21" ht="82.5">
      <c r="A77" s="36" t="s">
        <v>630</v>
      </c>
      <c r="B77" s="36" t="s">
        <v>2639</v>
      </c>
      <c r="C77" s="36" t="s">
        <v>1791</v>
      </c>
      <c r="D77" s="36" t="s">
        <v>2761</v>
      </c>
      <c r="E77" s="36" t="s">
        <v>29</v>
      </c>
      <c r="F77" s="37">
        <v>1</v>
      </c>
      <c r="G77" s="38" t="e">
        <f t="shared" si="20"/>
        <v>#REF!</v>
      </c>
      <c r="H77" s="38" t="e">
        <f t="shared" si="19"/>
        <v>#REF!</v>
      </c>
      <c r="K77" s="16">
        <f t="shared" si="18"/>
        <v>0</v>
      </c>
      <c r="L77" s="14" t="e">
        <f t="shared" si="21"/>
        <v>#REF!</v>
      </c>
      <c r="M77" s="14"/>
      <c r="N77" s="14" t="e">
        <f t="shared" si="22"/>
        <v>#REF!</v>
      </c>
      <c r="O77" s="14"/>
      <c r="P77" s="14" t="e">
        <f t="shared" si="23"/>
        <v>#REF!</v>
      </c>
      <c r="Q77" s="14">
        <f t="shared" si="24"/>
        <v>0</v>
      </c>
      <c r="R77" s="14">
        <f t="shared" si="25"/>
        <v>0</v>
      </c>
      <c r="S77" s="14">
        <f t="shared" si="26"/>
        <v>0</v>
      </c>
      <c r="T77" s="15" t="e">
        <f t="shared" si="27"/>
        <v>#REF!</v>
      </c>
      <c r="U77"/>
    </row>
    <row r="78" spans="1:21" ht="82.5">
      <c r="A78" s="36" t="s">
        <v>632</v>
      </c>
      <c r="B78" s="36" t="s">
        <v>2639</v>
      </c>
      <c r="C78" s="36" t="s">
        <v>1791</v>
      </c>
      <c r="D78" s="36" t="s">
        <v>2762</v>
      </c>
      <c r="E78" s="36" t="s">
        <v>29</v>
      </c>
      <c r="F78" s="37">
        <v>1</v>
      </c>
      <c r="G78" s="38" t="e">
        <f t="shared" si="20"/>
        <v>#REF!</v>
      </c>
      <c r="H78" s="38" t="e">
        <f t="shared" si="19"/>
        <v>#REF!</v>
      </c>
      <c r="K78" s="16">
        <f t="shared" si="18"/>
        <v>0</v>
      </c>
      <c r="L78" s="14" t="e">
        <f t="shared" si="21"/>
        <v>#REF!</v>
      </c>
      <c r="M78" s="14"/>
      <c r="N78" s="14" t="e">
        <f t="shared" si="22"/>
        <v>#REF!</v>
      </c>
      <c r="O78" s="14"/>
      <c r="P78" s="14" t="e">
        <f t="shared" si="23"/>
        <v>#REF!</v>
      </c>
      <c r="Q78" s="14">
        <f t="shared" si="24"/>
        <v>0</v>
      </c>
      <c r="R78" s="14">
        <f t="shared" si="25"/>
        <v>0</v>
      </c>
      <c r="S78" s="14">
        <f t="shared" si="26"/>
        <v>0</v>
      </c>
      <c r="T78" s="15" t="e">
        <f t="shared" si="27"/>
        <v>#REF!</v>
      </c>
      <c r="U78"/>
    </row>
    <row r="79" spans="1:21" ht="82.5">
      <c r="A79" s="36" t="s">
        <v>634</v>
      </c>
      <c r="B79" s="36" t="s">
        <v>2639</v>
      </c>
      <c r="C79" s="36" t="s">
        <v>1791</v>
      </c>
      <c r="D79" s="36" t="s">
        <v>2763</v>
      </c>
      <c r="E79" s="36" t="s">
        <v>29</v>
      </c>
      <c r="F79" s="37">
        <v>1</v>
      </c>
      <c r="G79" s="38" t="e">
        <f t="shared" si="20"/>
        <v>#REF!</v>
      </c>
      <c r="H79" s="38" t="e">
        <f t="shared" si="19"/>
        <v>#REF!</v>
      </c>
      <c r="K79" s="16">
        <f t="shared" si="18"/>
        <v>0</v>
      </c>
      <c r="L79" s="14" t="e">
        <f t="shared" si="21"/>
        <v>#REF!</v>
      </c>
      <c r="M79" s="14"/>
      <c r="N79" s="14" t="e">
        <f t="shared" si="22"/>
        <v>#REF!</v>
      </c>
      <c r="O79" s="14"/>
      <c r="P79" s="14" t="e">
        <f t="shared" si="23"/>
        <v>#REF!</v>
      </c>
      <c r="Q79" s="14">
        <f t="shared" si="24"/>
        <v>0</v>
      </c>
      <c r="R79" s="14">
        <f t="shared" si="25"/>
        <v>0</v>
      </c>
      <c r="S79" s="14">
        <f t="shared" si="26"/>
        <v>0</v>
      </c>
      <c r="T79" s="15" t="e">
        <f t="shared" si="27"/>
        <v>#REF!</v>
      </c>
      <c r="U79"/>
    </row>
    <row r="80" spans="1:21" ht="82.5">
      <c r="A80" s="36" t="s">
        <v>636</v>
      </c>
      <c r="B80" s="36" t="s">
        <v>2639</v>
      </c>
      <c r="C80" s="36" t="s">
        <v>1791</v>
      </c>
      <c r="D80" s="36" t="s">
        <v>2764</v>
      </c>
      <c r="E80" s="36" t="s">
        <v>29</v>
      </c>
      <c r="F80" s="37">
        <v>1</v>
      </c>
      <c r="G80" s="38" t="e">
        <f t="shared" si="20"/>
        <v>#REF!</v>
      </c>
      <c r="H80" s="38" t="e">
        <f t="shared" si="19"/>
        <v>#REF!</v>
      </c>
      <c r="K80" s="16">
        <f t="shared" si="18"/>
        <v>0</v>
      </c>
      <c r="L80" s="14" t="e">
        <f t="shared" si="21"/>
        <v>#REF!</v>
      </c>
      <c r="M80" s="14"/>
      <c r="N80" s="14" t="e">
        <f t="shared" si="22"/>
        <v>#REF!</v>
      </c>
      <c r="O80" s="14"/>
      <c r="P80" s="14" t="e">
        <f t="shared" si="23"/>
        <v>#REF!</v>
      </c>
      <c r="Q80" s="14">
        <f t="shared" si="24"/>
        <v>0</v>
      </c>
      <c r="R80" s="14">
        <f t="shared" si="25"/>
        <v>0</v>
      </c>
      <c r="S80" s="14">
        <f t="shared" si="26"/>
        <v>0</v>
      </c>
      <c r="T80" s="15" t="e">
        <f t="shared" si="27"/>
        <v>#REF!</v>
      </c>
      <c r="U80"/>
    </row>
    <row r="81" spans="1:21" ht="82.5">
      <c r="A81" s="36" t="s">
        <v>638</v>
      </c>
      <c r="B81" s="36" t="s">
        <v>2639</v>
      </c>
      <c r="C81" s="36" t="s">
        <v>1791</v>
      </c>
      <c r="D81" s="36" t="s">
        <v>2765</v>
      </c>
      <c r="E81" s="36" t="s">
        <v>29</v>
      </c>
      <c r="F81" s="37">
        <v>1</v>
      </c>
      <c r="G81" s="38" t="e">
        <f t="shared" si="20"/>
        <v>#REF!</v>
      </c>
      <c r="H81" s="38" t="e">
        <f t="shared" si="19"/>
        <v>#REF!</v>
      </c>
      <c r="K81" s="16">
        <f t="shared" si="18"/>
        <v>0</v>
      </c>
      <c r="L81" s="14" t="e">
        <f t="shared" si="21"/>
        <v>#REF!</v>
      </c>
      <c r="M81" s="14"/>
      <c r="N81" s="14" t="e">
        <f t="shared" si="22"/>
        <v>#REF!</v>
      </c>
      <c r="O81" s="14"/>
      <c r="P81" s="14" t="e">
        <f t="shared" si="23"/>
        <v>#REF!</v>
      </c>
      <c r="Q81" s="14">
        <f t="shared" si="24"/>
        <v>0</v>
      </c>
      <c r="R81" s="14">
        <f t="shared" si="25"/>
        <v>0</v>
      </c>
      <c r="S81" s="14">
        <f t="shared" si="26"/>
        <v>0</v>
      </c>
      <c r="T81" s="15" t="e">
        <f t="shared" si="27"/>
        <v>#REF!</v>
      </c>
      <c r="U81"/>
    </row>
    <row r="82" spans="1:21" ht="82.5">
      <c r="A82" s="36" t="s">
        <v>640</v>
      </c>
      <c r="B82" s="36" t="s">
        <v>2639</v>
      </c>
      <c r="C82" s="36" t="s">
        <v>1791</v>
      </c>
      <c r="D82" s="36" t="s">
        <v>2766</v>
      </c>
      <c r="E82" s="36" t="s">
        <v>29</v>
      </c>
      <c r="F82" s="37">
        <v>1</v>
      </c>
      <c r="G82" s="38" t="e">
        <f t="shared" si="20"/>
        <v>#REF!</v>
      </c>
      <c r="H82" s="38" t="e">
        <f t="shared" si="19"/>
        <v>#REF!</v>
      </c>
      <c r="K82" s="16">
        <f t="shared" si="18"/>
        <v>0</v>
      </c>
      <c r="L82" s="14" t="e">
        <f t="shared" si="21"/>
        <v>#REF!</v>
      </c>
      <c r="M82" s="14"/>
      <c r="N82" s="14" t="e">
        <f t="shared" si="22"/>
        <v>#REF!</v>
      </c>
      <c r="O82" s="14"/>
      <c r="P82" s="14" t="e">
        <f t="shared" si="23"/>
        <v>#REF!</v>
      </c>
      <c r="Q82" s="14">
        <f t="shared" si="24"/>
        <v>0</v>
      </c>
      <c r="R82" s="14">
        <f t="shared" si="25"/>
        <v>0</v>
      </c>
      <c r="S82" s="14">
        <f t="shared" si="26"/>
        <v>0</v>
      </c>
      <c r="T82" s="15" t="e">
        <f t="shared" si="27"/>
        <v>#REF!</v>
      </c>
      <c r="U82"/>
    </row>
    <row r="83" spans="1:21" ht="82.5">
      <c r="A83" s="36" t="s">
        <v>642</v>
      </c>
      <c r="B83" s="36" t="s">
        <v>2639</v>
      </c>
      <c r="C83" s="36" t="s">
        <v>1791</v>
      </c>
      <c r="D83" s="36" t="s">
        <v>2767</v>
      </c>
      <c r="E83" s="36" t="s">
        <v>29</v>
      </c>
      <c r="F83" s="37">
        <v>1</v>
      </c>
      <c r="G83" s="38" t="e">
        <f t="shared" si="20"/>
        <v>#REF!</v>
      </c>
      <c r="H83" s="38" t="e">
        <f t="shared" si="19"/>
        <v>#REF!</v>
      </c>
      <c r="K83" s="16">
        <f t="shared" si="18"/>
        <v>0</v>
      </c>
      <c r="L83" s="14" t="e">
        <f t="shared" si="21"/>
        <v>#REF!</v>
      </c>
      <c r="M83" s="14"/>
      <c r="N83" s="14" t="e">
        <f t="shared" si="22"/>
        <v>#REF!</v>
      </c>
      <c r="O83" s="14"/>
      <c r="P83" s="14" t="e">
        <f t="shared" si="23"/>
        <v>#REF!</v>
      </c>
      <c r="Q83" s="14">
        <f t="shared" si="24"/>
        <v>0</v>
      </c>
      <c r="R83" s="14">
        <f t="shared" si="25"/>
        <v>0</v>
      </c>
      <c r="S83" s="14">
        <f t="shared" si="26"/>
        <v>0</v>
      </c>
      <c r="T83" s="15" t="e">
        <f t="shared" si="27"/>
        <v>#REF!</v>
      </c>
      <c r="U83"/>
    </row>
    <row r="84" spans="1:21" ht="82.5">
      <c r="A84" s="36" t="s">
        <v>644</v>
      </c>
      <c r="B84" s="36" t="s">
        <v>2639</v>
      </c>
      <c r="C84" s="36" t="s">
        <v>1791</v>
      </c>
      <c r="D84" s="36" t="s">
        <v>2768</v>
      </c>
      <c r="E84" s="36" t="s">
        <v>29</v>
      </c>
      <c r="F84" s="37">
        <v>1</v>
      </c>
      <c r="G84" s="38" t="e">
        <f t="shared" si="20"/>
        <v>#REF!</v>
      </c>
      <c r="H84" s="38" t="e">
        <f t="shared" si="19"/>
        <v>#REF!</v>
      </c>
      <c r="K84" s="16">
        <f t="shared" si="18"/>
        <v>0</v>
      </c>
      <c r="L84" s="14" t="e">
        <f t="shared" si="21"/>
        <v>#REF!</v>
      </c>
      <c r="M84" s="14"/>
      <c r="N84" s="14" t="e">
        <f t="shared" si="22"/>
        <v>#REF!</v>
      </c>
      <c r="O84" s="14"/>
      <c r="P84" s="14" t="e">
        <f t="shared" si="23"/>
        <v>#REF!</v>
      </c>
      <c r="Q84" s="14">
        <f t="shared" si="24"/>
        <v>0</v>
      </c>
      <c r="R84" s="14">
        <f t="shared" si="25"/>
        <v>0</v>
      </c>
      <c r="S84" s="14">
        <f t="shared" si="26"/>
        <v>0</v>
      </c>
      <c r="T84" s="15" t="e">
        <f t="shared" si="27"/>
        <v>#REF!</v>
      </c>
      <c r="U84"/>
    </row>
    <row r="85" spans="1:21" ht="82.5">
      <c r="A85" s="36" t="s">
        <v>646</v>
      </c>
      <c r="B85" s="36" t="s">
        <v>2639</v>
      </c>
      <c r="C85" s="36" t="s">
        <v>1791</v>
      </c>
      <c r="D85" s="36" t="s">
        <v>2769</v>
      </c>
      <c r="E85" s="36" t="s">
        <v>29</v>
      </c>
      <c r="F85" s="37">
        <v>1</v>
      </c>
      <c r="G85" s="38" t="e">
        <f t="shared" si="20"/>
        <v>#REF!</v>
      </c>
      <c r="H85" s="38" t="e">
        <f t="shared" si="19"/>
        <v>#REF!</v>
      </c>
      <c r="K85" s="16">
        <f t="shared" si="18"/>
        <v>0</v>
      </c>
      <c r="L85" s="14" t="e">
        <f t="shared" si="21"/>
        <v>#REF!</v>
      </c>
      <c r="M85" s="14"/>
      <c r="N85" s="14" t="e">
        <f t="shared" si="22"/>
        <v>#REF!</v>
      </c>
      <c r="O85" s="14"/>
      <c r="P85" s="14" t="e">
        <f t="shared" si="23"/>
        <v>#REF!</v>
      </c>
      <c r="Q85" s="14">
        <f t="shared" si="24"/>
        <v>0</v>
      </c>
      <c r="R85" s="14">
        <f t="shared" si="25"/>
        <v>0</v>
      </c>
      <c r="S85" s="14">
        <f t="shared" si="26"/>
        <v>0</v>
      </c>
      <c r="T85" s="15" t="e">
        <f t="shared" si="27"/>
        <v>#REF!</v>
      </c>
      <c r="U85"/>
    </row>
    <row r="86" spans="1:21" ht="82.5">
      <c r="A86" s="36" t="s">
        <v>650</v>
      </c>
      <c r="B86" s="36" t="s">
        <v>2639</v>
      </c>
      <c r="C86" s="36" t="s">
        <v>1791</v>
      </c>
      <c r="D86" s="36" t="s">
        <v>2770</v>
      </c>
      <c r="E86" s="36" t="s">
        <v>29</v>
      </c>
      <c r="F86" s="37">
        <v>1</v>
      </c>
      <c r="G86" s="38" t="e">
        <f t="shared" si="20"/>
        <v>#REF!</v>
      </c>
      <c r="H86" s="38" t="e">
        <f t="shared" si="19"/>
        <v>#REF!</v>
      </c>
      <c r="K86" s="16">
        <f t="shared" si="18"/>
        <v>0</v>
      </c>
      <c r="L86" s="14" t="e">
        <f t="shared" si="21"/>
        <v>#REF!</v>
      </c>
      <c r="M86" s="14"/>
      <c r="N86" s="14" t="e">
        <f t="shared" si="22"/>
        <v>#REF!</v>
      </c>
      <c r="O86" s="14"/>
      <c r="P86" s="14" t="e">
        <f t="shared" si="23"/>
        <v>#REF!</v>
      </c>
      <c r="Q86" s="14">
        <f t="shared" si="24"/>
        <v>0</v>
      </c>
      <c r="R86" s="14">
        <f t="shared" si="25"/>
        <v>0</v>
      </c>
      <c r="S86" s="14">
        <f t="shared" si="26"/>
        <v>0</v>
      </c>
      <c r="T86" s="15" t="e">
        <f t="shared" si="27"/>
        <v>#REF!</v>
      </c>
      <c r="U86"/>
    </row>
    <row r="87" spans="1:21" ht="82.5">
      <c r="A87" s="36" t="s">
        <v>652</v>
      </c>
      <c r="B87" s="36" t="s">
        <v>2639</v>
      </c>
      <c r="C87" s="36" t="s">
        <v>1791</v>
      </c>
      <c r="D87" s="36" t="s">
        <v>2771</v>
      </c>
      <c r="E87" s="36" t="s">
        <v>29</v>
      </c>
      <c r="F87" s="37">
        <v>1</v>
      </c>
      <c r="G87" s="38" t="e">
        <f t="shared" si="20"/>
        <v>#REF!</v>
      </c>
      <c r="H87" s="38" t="e">
        <f t="shared" si="19"/>
        <v>#REF!</v>
      </c>
      <c r="K87" s="16">
        <f t="shared" si="18"/>
        <v>0</v>
      </c>
      <c r="L87" s="14" t="e">
        <f t="shared" si="21"/>
        <v>#REF!</v>
      </c>
      <c r="M87" s="14"/>
      <c r="N87" s="14" t="e">
        <f t="shared" si="22"/>
        <v>#REF!</v>
      </c>
      <c r="O87" s="14"/>
      <c r="P87" s="14" t="e">
        <f t="shared" si="23"/>
        <v>#REF!</v>
      </c>
      <c r="Q87" s="14">
        <f t="shared" si="24"/>
        <v>0</v>
      </c>
      <c r="R87" s="14">
        <f t="shared" si="25"/>
        <v>0</v>
      </c>
      <c r="S87" s="14">
        <f t="shared" si="26"/>
        <v>0</v>
      </c>
      <c r="T87" s="15" t="e">
        <f t="shared" si="27"/>
        <v>#REF!</v>
      </c>
      <c r="U87"/>
    </row>
    <row r="88" spans="1:21" ht="82.5">
      <c r="A88" s="36" t="s">
        <v>654</v>
      </c>
      <c r="B88" s="36" t="s">
        <v>2639</v>
      </c>
      <c r="C88" s="36" t="s">
        <v>1791</v>
      </c>
      <c r="D88" s="36" t="s">
        <v>2772</v>
      </c>
      <c r="E88" s="36" t="s">
        <v>29</v>
      </c>
      <c r="F88" s="37">
        <v>1</v>
      </c>
      <c r="G88" s="38" t="e">
        <f t="shared" si="20"/>
        <v>#REF!</v>
      </c>
      <c r="H88" s="38" t="e">
        <f t="shared" si="19"/>
        <v>#REF!</v>
      </c>
      <c r="K88" s="16">
        <f t="shared" si="18"/>
        <v>0</v>
      </c>
      <c r="L88" s="14" t="e">
        <f t="shared" si="21"/>
        <v>#REF!</v>
      </c>
      <c r="M88" s="14"/>
      <c r="N88" s="14" t="e">
        <f t="shared" si="22"/>
        <v>#REF!</v>
      </c>
      <c r="O88" s="14"/>
      <c r="P88" s="14" t="e">
        <f t="shared" si="23"/>
        <v>#REF!</v>
      </c>
      <c r="Q88" s="14">
        <f t="shared" si="24"/>
        <v>0</v>
      </c>
      <c r="R88" s="14">
        <f t="shared" si="25"/>
        <v>0</v>
      </c>
      <c r="S88" s="14">
        <f t="shared" si="26"/>
        <v>0</v>
      </c>
      <c r="T88" s="15" t="e">
        <f t="shared" si="27"/>
        <v>#REF!</v>
      </c>
      <c r="U88"/>
    </row>
    <row r="89" spans="1:21" ht="82.5">
      <c r="A89" s="36" t="s">
        <v>656</v>
      </c>
      <c r="B89" s="36" t="s">
        <v>2639</v>
      </c>
      <c r="C89" s="36" t="s">
        <v>1791</v>
      </c>
      <c r="D89" s="36" t="s">
        <v>2773</v>
      </c>
      <c r="E89" s="36" t="s">
        <v>29</v>
      </c>
      <c r="F89" s="37">
        <v>1</v>
      </c>
      <c r="G89" s="38" t="e">
        <f t="shared" si="20"/>
        <v>#REF!</v>
      </c>
      <c r="H89" s="38" t="e">
        <f t="shared" si="19"/>
        <v>#REF!</v>
      </c>
      <c r="K89" s="16">
        <f t="shared" si="18"/>
        <v>0</v>
      </c>
      <c r="L89" s="14" t="e">
        <f t="shared" si="21"/>
        <v>#REF!</v>
      </c>
      <c r="M89" s="14"/>
      <c r="N89" s="14" t="e">
        <f t="shared" si="22"/>
        <v>#REF!</v>
      </c>
      <c r="O89" s="14"/>
      <c r="P89" s="14" t="e">
        <f t="shared" si="23"/>
        <v>#REF!</v>
      </c>
      <c r="Q89" s="14">
        <f t="shared" si="24"/>
        <v>0</v>
      </c>
      <c r="R89" s="14">
        <f t="shared" si="25"/>
        <v>0</v>
      </c>
      <c r="S89" s="14">
        <f t="shared" si="26"/>
        <v>0</v>
      </c>
      <c r="T89" s="15" t="e">
        <f t="shared" si="27"/>
        <v>#REF!</v>
      </c>
      <c r="U89"/>
    </row>
    <row r="90" spans="1:21" ht="82.5">
      <c r="A90" s="36" t="s">
        <v>658</v>
      </c>
      <c r="B90" s="36" t="s">
        <v>2639</v>
      </c>
      <c r="C90" s="36" t="s">
        <v>1791</v>
      </c>
      <c r="D90" s="36" t="s">
        <v>2774</v>
      </c>
      <c r="E90" s="36" t="s">
        <v>29</v>
      </c>
      <c r="F90" s="37">
        <v>1</v>
      </c>
      <c r="G90" s="38" t="e">
        <f t="shared" si="20"/>
        <v>#REF!</v>
      </c>
      <c r="H90" s="38" t="e">
        <f t="shared" si="19"/>
        <v>#REF!</v>
      </c>
      <c r="K90" s="16">
        <f t="shared" si="18"/>
        <v>0</v>
      </c>
      <c r="L90" s="14" t="e">
        <f t="shared" si="21"/>
        <v>#REF!</v>
      </c>
      <c r="M90" s="14"/>
      <c r="N90" s="14" t="e">
        <f t="shared" si="22"/>
        <v>#REF!</v>
      </c>
      <c r="O90" s="14"/>
      <c r="P90" s="14" t="e">
        <f t="shared" si="23"/>
        <v>#REF!</v>
      </c>
      <c r="Q90" s="14">
        <f t="shared" si="24"/>
        <v>0</v>
      </c>
      <c r="R90" s="14">
        <f t="shared" si="25"/>
        <v>0</v>
      </c>
      <c r="S90" s="14">
        <f t="shared" si="26"/>
        <v>0</v>
      </c>
      <c r="T90" s="15" t="e">
        <f t="shared" si="27"/>
        <v>#REF!</v>
      </c>
      <c r="U90"/>
    </row>
    <row r="91" spans="1:21" ht="82.5">
      <c r="A91" s="36" t="s">
        <v>660</v>
      </c>
      <c r="B91" s="36" t="s">
        <v>2639</v>
      </c>
      <c r="C91" s="36" t="s">
        <v>1791</v>
      </c>
      <c r="D91" s="36" t="s">
        <v>2775</v>
      </c>
      <c r="E91" s="36" t="s">
        <v>29</v>
      </c>
      <c r="F91" s="37">
        <v>1</v>
      </c>
      <c r="G91" s="38" t="e">
        <f t="shared" si="20"/>
        <v>#REF!</v>
      </c>
      <c r="H91" s="38" t="e">
        <f t="shared" si="19"/>
        <v>#REF!</v>
      </c>
      <c r="K91" s="16">
        <f t="shared" si="18"/>
        <v>0</v>
      </c>
      <c r="L91" s="14" t="e">
        <f t="shared" si="21"/>
        <v>#REF!</v>
      </c>
      <c r="M91" s="14"/>
      <c r="N91" s="14" t="e">
        <f t="shared" si="22"/>
        <v>#REF!</v>
      </c>
      <c r="O91" s="14"/>
      <c r="P91" s="14" t="e">
        <f t="shared" si="23"/>
        <v>#REF!</v>
      </c>
      <c r="Q91" s="14">
        <f t="shared" si="24"/>
        <v>0</v>
      </c>
      <c r="R91" s="14">
        <f t="shared" si="25"/>
        <v>0</v>
      </c>
      <c r="S91" s="14">
        <f t="shared" si="26"/>
        <v>0</v>
      </c>
      <c r="T91" s="15" t="e">
        <f t="shared" si="27"/>
        <v>#REF!</v>
      </c>
      <c r="U91"/>
    </row>
    <row r="92" spans="1:21" ht="82.5">
      <c r="A92" s="36" t="s">
        <v>662</v>
      </c>
      <c r="B92" s="36" t="s">
        <v>2639</v>
      </c>
      <c r="C92" s="36" t="s">
        <v>1791</v>
      </c>
      <c r="D92" s="36" t="s">
        <v>2776</v>
      </c>
      <c r="E92" s="36" t="s">
        <v>29</v>
      </c>
      <c r="F92" s="37">
        <v>1</v>
      </c>
      <c r="G92" s="38" t="e">
        <f t="shared" si="20"/>
        <v>#REF!</v>
      </c>
      <c r="H92" s="38" t="e">
        <f t="shared" si="19"/>
        <v>#REF!</v>
      </c>
      <c r="K92" s="16">
        <f t="shared" si="18"/>
        <v>0</v>
      </c>
      <c r="L92" s="14" t="e">
        <f t="shared" si="21"/>
        <v>#REF!</v>
      </c>
      <c r="M92" s="14"/>
      <c r="N92" s="14" t="e">
        <f t="shared" si="22"/>
        <v>#REF!</v>
      </c>
      <c r="O92" s="14"/>
      <c r="P92" s="14" t="e">
        <f t="shared" si="23"/>
        <v>#REF!</v>
      </c>
      <c r="Q92" s="14">
        <f t="shared" si="24"/>
        <v>0</v>
      </c>
      <c r="R92" s="14">
        <f t="shared" si="25"/>
        <v>0</v>
      </c>
      <c r="S92" s="14">
        <f t="shared" si="26"/>
        <v>0</v>
      </c>
      <c r="T92" s="15" t="e">
        <f t="shared" si="27"/>
        <v>#REF!</v>
      </c>
      <c r="U92"/>
    </row>
    <row r="93" spans="1:21" ht="82.5">
      <c r="A93" s="36" t="s">
        <v>664</v>
      </c>
      <c r="B93" s="36" t="s">
        <v>2639</v>
      </c>
      <c r="C93" s="36" t="s">
        <v>1791</v>
      </c>
      <c r="D93" s="36" t="s">
        <v>2777</v>
      </c>
      <c r="E93" s="36" t="s">
        <v>29</v>
      </c>
      <c r="F93" s="37">
        <v>1</v>
      </c>
      <c r="G93" s="38" t="e">
        <f t="shared" si="20"/>
        <v>#REF!</v>
      </c>
      <c r="H93" s="38" t="e">
        <f t="shared" si="19"/>
        <v>#REF!</v>
      </c>
      <c r="K93" s="16">
        <f t="shared" si="18"/>
        <v>0</v>
      </c>
      <c r="L93" s="14" t="e">
        <f t="shared" si="21"/>
        <v>#REF!</v>
      </c>
      <c r="M93" s="14"/>
      <c r="N93" s="14" t="e">
        <f t="shared" si="22"/>
        <v>#REF!</v>
      </c>
      <c r="O93" s="14"/>
      <c r="P93" s="14" t="e">
        <f t="shared" si="23"/>
        <v>#REF!</v>
      </c>
      <c r="Q93" s="14">
        <f t="shared" si="24"/>
        <v>0</v>
      </c>
      <c r="R93" s="14">
        <f t="shared" si="25"/>
        <v>0</v>
      </c>
      <c r="S93" s="14">
        <f t="shared" si="26"/>
        <v>0</v>
      </c>
      <c r="T93" s="15" t="e">
        <f t="shared" si="27"/>
        <v>#REF!</v>
      </c>
      <c r="U93"/>
    </row>
    <row r="94" spans="1:21" ht="82.5">
      <c r="A94" s="36" t="s">
        <v>666</v>
      </c>
      <c r="B94" s="36" t="s">
        <v>2639</v>
      </c>
      <c r="C94" s="36" t="s">
        <v>1791</v>
      </c>
      <c r="D94" s="36" t="s">
        <v>2778</v>
      </c>
      <c r="E94" s="36" t="s">
        <v>29</v>
      </c>
      <c r="F94" s="37">
        <v>1</v>
      </c>
      <c r="G94" s="38" t="e">
        <f t="shared" si="20"/>
        <v>#REF!</v>
      </c>
      <c r="H94" s="38" t="e">
        <f t="shared" si="19"/>
        <v>#REF!</v>
      </c>
      <c r="K94" s="16">
        <f t="shared" si="18"/>
        <v>0</v>
      </c>
      <c r="L94" s="14" t="e">
        <f t="shared" si="21"/>
        <v>#REF!</v>
      </c>
      <c r="M94" s="14"/>
      <c r="N94" s="14" t="e">
        <f t="shared" si="22"/>
        <v>#REF!</v>
      </c>
      <c r="O94" s="14"/>
      <c r="P94" s="14" t="e">
        <f t="shared" si="23"/>
        <v>#REF!</v>
      </c>
      <c r="Q94" s="14">
        <f t="shared" si="24"/>
        <v>0</v>
      </c>
      <c r="R94" s="14">
        <f t="shared" si="25"/>
        <v>0</v>
      </c>
      <c r="S94" s="14">
        <f t="shared" si="26"/>
        <v>0</v>
      </c>
      <c r="T94" s="15" t="e">
        <f t="shared" si="27"/>
        <v>#REF!</v>
      </c>
      <c r="U94"/>
    </row>
    <row r="95" spans="1:21" ht="82.5">
      <c r="A95" s="36" t="s">
        <v>668</v>
      </c>
      <c r="B95" s="36" t="s">
        <v>2639</v>
      </c>
      <c r="C95" s="36" t="s">
        <v>1791</v>
      </c>
      <c r="D95" s="36" t="s">
        <v>2779</v>
      </c>
      <c r="E95" s="36" t="s">
        <v>29</v>
      </c>
      <c r="F95" s="37">
        <v>1</v>
      </c>
      <c r="G95" s="38" t="e">
        <f t="shared" si="20"/>
        <v>#REF!</v>
      </c>
      <c r="H95" s="38" t="e">
        <f t="shared" si="19"/>
        <v>#REF!</v>
      </c>
      <c r="K95" s="16">
        <f t="shared" si="18"/>
        <v>0</v>
      </c>
      <c r="L95" s="14" t="e">
        <f t="shared" si="21"/>
        <v>#REF!</v>
      </c>
      <c r="M95" s="14"/>
      <c r="N95" s="14" t="e">
        <f t="shared" si="22"/>
        <v>#REF!</v>
      </c>
      <c r="O95" s="14"/>
      <c r="P95" s="14" t="e">
        <f t="shared" si="23"/>
        <v>#REF!</v>
      </c>
      <c r="Q95" s="14">
        <f t="shared" si="24"/>
        <v>0</v>
      </c>
      <c r="R95" s="14">
        <f t="shared" si="25"/>
        <v>0</v>
      </c>
      <c r="S95" s="14">
        <f t="shared" si="26"/>
        <v>0</v>
      </c>
      <c r="T95" s="15" t="e">
        <f t="shared" si="27"/>
        <v>#REF!</v>
      </c>
      <c r="U95"/>
    </row>
    <row r="96" spans="1:21" ht="82.5">
      <c r="A96" s="36" t="s">
        <v>670</v>
      </c>
      <c r="B96" s="36" t="s">
        <v>2639</v>
      </c>
      <c r="C96" s="36" t="s">
        <v>1791</v>
      </c>
      <c r="D96" s="36" t="s">
        <v>2780</v>
      </c>
      <c r="E96" s="36" t="s">
        <v>29</v>
      </c>
      <c r="F96" s="37">
        <v>1</v>
      </c>
      <c r="G96" s="38" t="e">
        <f t="shared" si="20"/>
        <v>#REF!</v>
      </c>
      <c r="H96" s="38" t="e">
        <f t="shared" si="19"/>
        <v>#REF!</v>
      </c>
      <c r="K96" s="16">
        <f t="shared" si="18"/>
        <v>0</v>
      </c>
      <c r="L96" s="14" t="e">
        <f t="shared" si="21"/>
        <v>#REF!</v>
      </c>
      <c r="M96" s="14"/>
      <c r="N96" s="14" t="e">
        <f t="shared" si="22"/>
        <v>#REF!</v>
      </c>
      <c r="O96" s="14"/>
      <c r="P96" s="14" t="e">
        <f t="shared" si="23"/>
        <v>#REF!</v>
      </c>
      <c r="Q96" s="14">
        <f t="shared" si="24"/>
        <v>0</v>
      </c>
      <c r="R96" s="14">
        <f t="shared" si="25"/>
        <v>0</v>
      </c>
      <c r="S96" s="14">
        <f t="shared" si="26"/>
        <v>0</v>
      </c>
      <c r="T96" s="15" t="e">
        <f t="shared" si="27"/>
        <v>#REF!</v>
      </c>
      <c r="U96"/>
    </row>
    <row r="97" spans="1:21" ht="82.5">
      <c r="A97" s="36" t="s">
        <v>672</v>
      </c>
      <c r="B97" s="36" t="s">
        <v>2639</v>
      </c>
      <c r="C97" s="36" t="s">
        <v>1791</v>
      </c>
      <c r="D97" s="36" t="s">
        <v>2781</v>
      </c>
      <c r="E97" s="36" t="s">
        <v>29</v>
      </c>
      <c r="F97" s="37">
        <v>1</v>
      </c>
      <c r="G97" s="38" t="e">
        <f t="shared" si="20"/>
        <v>#REF!</v>
      </c>
      <c r="H97" s="38" t="e">
        <f t="shared" si="19"/>
        <v>#REF!</v>
      </c>
      <c r="K97" s="16">
        <f t="shared" si="18"/>
        <v>0</v>
      </c>
      <c r="L97" s="14" t="e">
        <f t="shared" si="21"/>
        <v>#REF!</v>
      </c>
      <c r="M97" s="14"/>
      <c r="N97" s="14" t="e">
        <f t="shared" si="22"/>
        <v>#REF!</v>
      </c>
      <c r="O97" s="14"/>
      <c r="P97" s="14" t="e">
        <f t="shared" si="23"/>
        <v>#REF!</v>
      </c>
      <c r="Q97" s="14">
        <f t="shared" si="24"/>
        <v>0</v>
      </c>
      <c r="R97" s="14">
        <f t="shared" si="25"/>
        <v>0</v>
      </c>
      <c r="S97" s="14">
        <f t="shared" si="26"/>
        <v>0</v>
      </c>
      <c r="T97" s="15" t="e">
        <f t="shared" si="27"/>
        <v>#REF!</v>
      </c>
      <c r="U97"/>
    </row>
    <row r="98" spans="1:21" ht="82.5">
      <c r="A98" s="36" t="s">
        <v>674</v>
      </c>
      <c r="B98" s="36" t="s">
        <v>2639</v>
      </c>
      <c r="C98" s="36" t="s">
        <v>1791</v>
      </c>
      <c r="D98" s="36" t="s">
        <v>2782</v>
      </c>
      <c r="E98" s="36" t="s">
        <v>29</v>
      </c>
      <c r="F98" s="37">
        <v>1</v>
      </c>
      <c r="G98" s="38" t="e">
        <f t="shared" si="20"/>
        <v>#REF!</v>
      </c>
      <c r="H98" s="38" t="e">
        <f t="shared" si="19"/>
        <v>#REF!</v>
      </c>
      <c r="K98" s="16">
        <f t="shared" si="18"/>
        <v>0</v>
      </c>
      <c r="L98" s="14" t="e">
        <f t="shared" si="21"/>
        <v>#REF!</v>
      </c>
      <c r="M98" s="14"/>
      <c r="N98" s="14" t="e">
        <f t="shared" si="22"/>
        <v>#REF!</v>
      </c>
      <c r="O98" s="14"/>
      <c r="P98" s="14" t="e">
        <f t="shared" si="23"/>
        <v>#REF!</v>
      </c>
      <c r="Q98" s="14">
        <f t="shared" si="24"/>
        <v>0</v>
      </c>
      <c r="R98" s="14">
        <f t="shared" si="25"/>
        <v>0</v>
      </c>
      <c r="S98" s="14">
        <f t="shared" si="26"/>
        <v>0</v>
      </c>
      <c r="T98" s="15" t="e">
        <f t="shared" si="27"/>
        <v>#REF!</v>
      </c>
      <c r="U98"/>
    </row>
    <row r="99" spans="1:21" ht="82.5">
      <c r="A99" s="36" t="s">
        <v>679</v>
      </c>
      <c r="B99" s="36" t="s">
        <v>2639</v>
      </c>
      <c r="C99" s="36" t="s">
        <v>1791</v>
      </c>
      <c r="D99" s="36" t="s">
        <v>2783</v>
      </c>
      <c r="E99" s="36" t="s">
        <v>29</v>
      </c>
      <c r="F99" s="37">
        <v>1</v>
      </c>
      <c r="G99" s="38" t="e">
        <f t="shared" si="20"/>
        <v>#REF!</v>
      </c>
      <c r="H99" s="38" t="e">
        <f t="shared" si="19"/>
        <v>#REF!</v>
      </c>
      <c r="K99" s="16">
        <f t="shared" si="18"/>
        <v>0</v>
      </c>
      <c r="L99" s="14" t="e">
        <f t="shared" si="21"/>
        <v>#REF!</v>
      </c>
      <c r="M99" s="14"/>
      <c r="N99" s="14" t="e">
        <f t="shared" si="22"/>
        <v>#REF!</v>
      </c>
      <c r="O99" s="14"/>
      <c r="P99" s="14" t="e">
        <f t="shared" si="23"/>
        <v>#REF!</v>
      </c>
      <c r="Q99" s="14">
        <f t="shared" si="24"/>
        <v>0</v>
      </c>
      <c r="R99" s="14">
        <f t="shared" si="25"/>
        <v>0</v>
      </c>
      <c r="S99" s="14">
        <f t="shared" si="26"/>
        <v>0</v>
      </c>
      <c r="T99" s="15" t="e">
        <f t="shared" si="27"/>
        <v>#REF!</v>
      </c>
      <c r="U99"/>
    </row>
    <row r="100" spans="1:21" ht="82.5">
      <c r="A100" s="36" t="s">
        <v>682</v>
      </c>
      <c r="B100" s="36" t="s">
        <v>2639</v>
      </c>
      <c r="C100" s="36" t="s">
        <v>1791</v>
      </c>
      <c r="D100" s="36" t="s">
        <v>2784</v>
      </c>
      <c r="E100" s="36" t="s">
        <v>29</v>
      </c>
      <c r="F100" s="37">
        <v>1</v>
      </c>
      <c r="G100" s="38" t="e">
        <f t="shared" si="20"/>
        <v>#REF!</v>
      </c>
      <c r="H100" s="38" t="e">
        <f t="shared" si="19"/>
        <v>#REF!</v>
      </c>
      <c r="K100" s="16">
        <f t="shared" si="18"/>
        <v>0</v>
      </c>
      <c r="L100" s="14" t="e">
        <f t="shared" si="21"/>
        <v>#REF!</v>
      </c>
      <c r="M100" s="14"/>
      <c r="N100" s="14" t="e">
        <f t="shared" si="22"/>
        <v>#REF!</v>
      </c>
      <c r="O100" s="14"/>
      <c r="P100" s="14" t="e">
        <f t="shared" si="23"/>
        <v>#REF!</v>
      </c>
      <c r="Q100" s="14">
        <f t="shared" si="24"/>
        <v>0</v>
      </c>
      <c r="R100" s="14">
        <f t="shared" si="25"/>
        <v>0</v>
      </c>
      <c r="S100" s="14">
        <f t="shared" si="26"/>
        <v>0</v>
      </c>
      <c r="T100" s="15" t="e">
        <f t="shared" si="27"/>
        <v>#REF!</v>
      </c>
      <c r="U100"/>
    </row>
    <row r="101" spans="1:21" ht="82.5">
      <c r="A101" s="36" t="s">
        <v>684</v>
      </c>
      <c r="B101" s="36" t="s">
        <v>2639</v>
      </c>
      <c r="C101" s="36" t="s">
        <v>1791</v>
      </c>
      <c r="D101" s="36" t="s">
        <v>2785</v>
      </c>
      <c r="E101" s="36" t="s">
        <v>29</v>
      </c>
      <c r="F101" s="37">
        <v>1</v>
      </c>
      <c r="G101" s="38" t="e">
        <f t="shared" si="20"/>
        <v>#REF!</v>
      </c>
      <c r="H101" s="38" t="e">
        <f t="shared" si="19"/>
        <v>#REF!</v>
      </c>
      <c r="K101" s="16">
        <f t="shared" si="18"/>
        <v>0</v>
      </c>
      <c r="L101" s="14" t="e">
        <f t="shared" si="21"/>
        <v>#REF!</v>
      </c>
      <c r="M101" s="14"/>
      <c r="N101" s="14" t="e">
        <f t="shared" si="22"/>
        <v>#REF!</v>
      </c>
      <c r="O101" s="14"/>
      <c r="P101" s="14" t="e">
        <f t="shared" si="23"/>
        <v>#REF!</v>
      </c>
      <c r="Q101" s="14">
        <f t="shared" si="24"/>
        <v>0</v>
      </c>
      <c r="R101" s="14">
        <f t="shared" si="25"/>
        <v>0</v>
      </c>
      <c r="S101" s="14">
        <f t="shared" si="26"/>
        <v>0</v>
      </c>
      <c r="T101" s="15" t="e">
        <f t="shared" si="27"/>
        <v>#REF!</v>
      </c>
      <c r="U101"/>
    </row>
    <row r="102" spans="1:21" ht="82.5">
      <c r="A102" s="36" t="s">
        <v>687</v>
      </c>
      <c r="B102" s="36" t="s">
        <v>2639</v>
      </c>
      <c r="C102" s="36" t="s">
        <v>1791</v>
      </c>
      <c r="D102" s="36" t="s">
        <v>2786</v>
      </c>
      <c r="E102" s="36" t="s">
        <v>29</v>
      </c>
      <c r="F102" s="37">
        <v>1</v>
      </c>
      <c r="G102" s="38" t="e">
        <f t="shared" si="20"/>
        <v>#REF!</v>
      </c>
      <c r="H102" s="38" t="e">
        <f t="shared" si="19"/>
        <v>#REF!</v>
      </c>
      <c r="K102" s="16">
        <f t="shared" si="18"/>
        <v>0</v>
      </c>
      <c r="L102" s="14" t="e">
        <f t="shared" si="21"/>
        <v>#REF!</v>
      </c>
      <c r="M102" s="14"/>
      <c r="N102" s="14" t="e">
        <f t="shared" si="22"/>
        <v>#REF!</v>
      </c>
      <c r="O102" s="14"/>
      <c r="P102" s="14" t="e">
        <f t="shared" si="23"/>
        <v>#REF!</v>
      </c>
      <c r="Q102" s="14">
        <f t="shared" si="24"/>
        <v>0</v>
      </c>
      <c r="R102" s="14">
        <f t="shared" si="25"/>
        <v>0</v>
      </c>
      <c r="S102" s="14">
        <f t="shared" si="26"/>
        <v>0</v>
      </c>
      <c r="T102" s="15" t="e">
        <f t="shared" si="27"/>
        <v>#REF!</v>
      </c>
      <c r="U102"/>
    </row>
    <row r="103" spans="1:21" ht="82.5">
      <c r="A103" s="36" t="s">
        <v>690</v>
      </c>
      <c r="B103" s="36" t="s">
        <v>2639</v>
      </c>
      <c r="C103" s="36" t="s">
        <v>1791</v>
      </c>
      <c r="D103" s="36" t="s">
        <v>2787</v>
      </c>
      <c r="E103" s="36" t="s">
        <v>29</v>
      </c>
      <c r="F103" s="37">
        <v>1</v>
      </c>
      <c r="G103" s="38" t="e">
        <f t="shared" si="20"/>
        <v>#REF!</v>
      </c>
      <c r="H103" s="38" t="e">
        <f t="shared" si="19"/>
        <v>#REF!</v>
      </c>
      <c r="K103" s="16">
        <f t="shared" si="18"/>
        <v>0</v>
      </c>
      <c r="L103" s="14" t="e">
        <f t="shared" si="21"/>
        <v>#REF!</v>
      </c>
      <c r="M103" s="14"/>
      <c r="N103" s="14" t="e">
        <f t="shared" si="22"/>
        <v>#REF!</v>
      </c>
      <c r="O103" s="14"/>
      <c r="P103" s="14" t="e">
        <f t="shared" si="23"/>
        <v>#REF!</v>
      </c>
      <c r="Q103" s="14">
        <f t="shared" si="24"/>
        <v>0</v>
      </c>
      <c r="R103" s="14">
        <f t="shared" si="25"/>
        <v>0</v>
      </c>
      <c r="S103" s="14">
        <f t="shared" si="26"/>
        <v>0</v>
      </c>
      <c r="T103" s="15" t="e">
        <f t="shared" si="27"/>
        <v>#REF!</v>
      </c>
      <c r="U103"/>
    </row>
    <row r="104" spans="1:21" ht="82.5">
      <c r="A104" s="36" t="s">
        <v>693</v>
      </c>
      <c r="B104" s="36" t="s">
        <v>2639</v>
      </c>
      <c r="C104" s="36" t="s">
        <v>1791</v>
      </c>
      <c r="D104" s="36" t="s">
        <v>2788</v>
      </c>
      <c r="E104" s="36" t="s">
        <v>29</v>
      </c>
      <c r="F104" s="37">
        <v>1</v>
      </c>
      <c r="G104" s="38" t="e">
        <f t="shared" si="20"/>
        <v>#REF!</v>
      </c>
      <c r="H104" s="38" t="e">
        <f t="shared" si="19"/>
        <v>#REF!</v>
      </c>
      <c r="K104" s="16">
        <f t="shared" si="18"/>
        <v>0</v>
      </c>
      <c r="L104" s="14" t="e">
        <f t="shared" si="21"/>
        <v>#REF!</v>
      </c>
      <c r="M104" s="14"/>
      <c r="N104" s="14" t="e">
        <f t="shared" si="22"/>
        <v>#REF!</v>
      </c>
      <c r="O104" s="14"/>
      <c r="P104" s="14" t="e">
        <f t="shared" si="23"/>
        <v>#REF!</v>
      </c>
      <c r="Q104" s="14">
        <f t="shared" si="24"/>
        <v>0</v>
      </c>
      <c r="R104" s="14">
        <f t="shared" si="25"/>
        <v>0</v>
      </c>
      <c r="S104" s="14">
        <f t="shared" si="26"/>
        <v>0</v>
      </c>
      <c r="T104" s="15" t="e">
        <f t="shared" si="27"/>
        <v>#REF!</v>
      </c>
      <c r="U104"/>
    </row>
    <row r="105" spans="1:21" ht="82.5">
      <c r="A105" s="36" t="s">
        <v>696</v>
      </c>
      <c r="B105" s="36" t="s">
        <v>2639</v>
      </c>
      <c r="C105" s="36" t="s">
        <v>1791</v>
      </c>
      <c r="D105" s="36" t="s">
        <v>2789</v>
      </c>
      <c r="E105" s="36" t="s">
        <v>29</v>
      </c>
      <c r="F105" s="37">
        <v>1</v>
      </c>
      <c r="G105" s="38" t="e">
        <f t="shared" si="20"/>
        <v>#REF!</v>
      </c>
      <c r="H105" s="38" t="e">
        <f t="shared" si="19"/>
        <v>#REF!</v>
      </c>
      <c r="K105" s="16">
        <f t="shared" si="18"/>
        <v>0</v>
      </c>
      <c r="L105" s="14" t="e">
        <f t="shared" si="21"/>
        <v>#REF!</v>
      </c>
      <c r="M105" s="14"/>
      <c r="N105" s="14" t="e">
        <f t="shared" si="22"/>
        <v>#REF!</v>
      </c>
      <c r="O105" s="14"/>
      <c r="P105" s="14" t="e">
        <f t="shared" si="23"/>
        <v>#REF!</v>
      </c>
      <c r="Q105" s="14">
        <f t="shared" si="24"/>
        <v>0</v>
      </c>
      <c r="R105" s="14">
        <f t="shared" si="25"/>
        <v>0</v>
      </c>
      <c r="S105" s="14">
        <f t="shared" si="26"/>
        <v>0</v>
      </c>
      <c r="T105" s="15" t="e">
        <f t="shared" si="27"/>
        <v>#REF!</v>
      </c>
      <c r="U105"/>
    </row>
    <row r="106" spans="1:21" ht="82.5">
      <c r="A106" s="36" t="s">
        <v>698</v>
      </c>
      <c r="B106" s="36" t="s">
        <v>2639</v>
      </c>
      <c r="C106" s="36" t="s">
        <v>1791</v>
      </c>
      <c r="D106" s="36" t="s">
        <v>2790</v>
      </c>
      <c r="E106" s="36" t="s">
        <v>29</v>
      </c>
      <c r="F106" s="37">
        <v>1</v>
      </c>
      <c r="G106" s="38" t="e">
        <f t="shared" si="20"/>
        <v>#REF!</v>
      </c>
      <c r="H106" s="38" t="e">
        <f t="shared" si="19"/>
        <v>#REF!</v>
      </c>
      <c r="K106" s="16">
        <f t="shared" si="18"/>
        <v>0</v>
      </c>
      <c r="L106" s="14" t="e">
        <f t="shared" si="21"/>
        <v>#REF!</v>
      </c>
      <c r="M106" s="14"/>
      <c r="N106" s="14" t="e">
        <f t="shared" si="22"/>
        <v>#REF!</v>
      </c>
      <c r="O106" s="14"/>
      <c r="P106" s="14" t="e">
        <f t="shared" si="23"/>
        <v>#REF!</v>
      </c>
      <c r="Q106" s="14">
        <f t="shared" si="24"/>
        <v>0</v>
      </c>
      <c r="R106" s="14">
        <f t="shared" si="25"/>
        <v>0</v>
      </c>
      <c r="S106" s="14">
        <f t="shared" si="26"/>
        <v>0</v>
      </c>
      <c r="T106" s="15" t="e">
        <f t="shared" si="27"/>
        <v>#REF!</v>
      </c>
      <c r="U106"/>
    </row>
    <row r="107" spans="1:21" ht="82.5">
      <c r="A107" s="36" t="s">
        <v>703</v>
      </c>
      <c r="B107" s="36" t="s">
        <v>2639</v>
      </c>
      <c r="C107" s="36" t="s">
        <v>1791</v>
      </c>
      <c r="D107" s="36" t="s">
        <v>2791</v>
      </c>
      <c r="E107" s="36" t="s">
        <v>29</v>
      </c>
      <c r="F107" s="37">
        <v>1</v>
      </c>
      <c r="G107" s="38" t="e">
        <f t="shared" si="20"/>
        <v>#REF!</v>
      </c>
      <c r="H107" s="38" t="e">
        <f t="shared" si="19"/>
        <v>#REF!</v>
      </c>
      <c r="K107" s="16">
        <f t="shared" si="18"/>
        <v>0</v>
      </c>
      <c r="L107" s="14" t="e">
        <f t="shared" si="21"/>
        <v>#REF!</v>
      </c>
      <c r="M107" s="14"/>
      <c r="N107" s="14" t="e">
        <f t="shared" si="22"/>
        <v>#REF!</v>
      </c>
      <c r="O107" s="14"/>
      <c r="P107" s="14" t="e">
        <f t="shared" si="23"/>
        <v>#REF!</v>
      </c>
      <c r="Q107" s="14">
        <f t="shared" si="24"/>
        <v>0</v>
      </c>
      <c r="R107" s="14">
        <f t="shared" si="25"/>
        <v>0</v>
      </c>
      <c r="S107" s="14">
        <f t="shared" si="26"/>
        <v>0</v>
      </c>
      <c r="T107" s="15" t="e">
        <f t="shared" si="27"/>
        <v>#REF!</v>
      </c>
      <c r="U107"/>
    </row>
    <row r="108" spans="1:21" ht="82.5">
      <c r="A108" s="36" t="s">
        <v>706</v>
      </c>
      <c r="B108" s="36" t="s">
        <v>2639</v>
      </c>
      <c r="C108" s="36" t="s">
        <v>1791</v>
      </c>
      <c r="D108" s="36" t="s">
        <v>2792</v>
      </c>
      <c r="E108" s="36" t="s">
        <v>29</v>
      </c>
      <c r="F108" s="37">
        <v>1</v>
      </c>
      <c r="G108" s="38" t="e">
        <f t="shared" si="20"/>
        <v>#REF!</v>
      </c>
      <c r="H108" s="38" t="e">
        <f t="shared" si="19"/>
        <v>#REF!</v>
      </c>
      <c r="K108" s="16">
        <f t="shared" si="18"/>
        <v>0</v>
      </c>
      <c r="L108" s="14" t="e">
        <f t="shared" si="21"/>
        <v>#REF!</v>
      </c>
      <c r="M108" s="14"/>
      <c r="N108" s="14" t="e">
        <f t="shared" si="22"/>
        <v>#REF!</v>
      </c>
      <c r="O108" s="14"/>
      <c r="P108" s="14" t="e">
        <f t="shared" si="23"/>
        <v>#REF!</v>
      </c>
      <c r="Q108" s="14">
        <f t="shared" si="24"/>
        <v>0</v>
      </c>
      <c r="R108" s="14">
        <f t="shared" si="25"/>
        <v>0</v>
      </c>
      <c r="S108" s="14">
        <f t="shared" si="26"/>
        <v>0</v>
      </c>
      <c r="T108" s="15" t="e">
        <f t="shared" si="27"/>
        <v>#REF!</v>
      </c>
      <c r="U108"/>
    </row>
    <row r="109" spans="1:21" ht="82.5">
      <c r="A109" s="36" t="s">
        <v>708</v>
      </c>
      <c r="B109" s="36" t="s">
        <v>2639</v>
      </c>
      <c r="C109" s="36" t="s">
        <v>1791</v>
      </c>
      <c r="D109" s="36" t="s">
        <v>2793</v>
      </c>
      <c r="E109" s="36" t="s">
        <v>29</v>
      </c>
      <c r="F109" s="37">
        <v>1</v>
      </c>
      <c r="G109" s="38" t="e">
        <f t="shared" si="20"/>
        <v>#REF!</v>
      </c>
      <c r="H109" s="38" t="e">
        <f t="shared" si="19"/>
        <v>#REF!</v>
      </c>
      <c r="K109" s="16">
        <f t="shared" si="18"/>
        <v>0</v>
      </c>
      <c r="L109" s="14" t="e">
        <f t="shared" si="21"/>
        <v>#REF!</v>
      </c>
      <c r="M109" s="14"/>
      <c r="N109" s="14" t="e">
        <f t="shared" si="22"/>
        <v>#REF!</v>
      </c>
      <c r="O109" s="14"/>
      <c r="P109" s="14" t="e">
        <f t="shared" si="23"/>
        <v>#REF!</v>
      </c>
      <c r="Q109" s="14">
        <f t="shared" si="24"/>
        <v>0</v>
      </c>
      <c r="R109" s="14">
        <f t="shared" si="25"/>
        <v>0</v>
      </c>
      <c r="S109" s="14">
        <f t="shared" si="26"/>
        <v>0</v>
      </c>
      <c r="T109" s="15" t="e">
        <f t="shared" si="27"/>
        <v>#REF!</v>
      </c>
      <c r="U109"/>
    </row>
    <row r="110" spans="1:21" ht="82.5">
      <c r="A110" s="36" t="s">
        <v>711</v>
      </c>
      <c r="B110" s="36" t="s">
        <v>2639</v>
      </c>
      <c r="C110" s="36" t="s">
        <v>1791</v>
      </c>
      <c r="D110" s="36" t="s">
        <v>2794</v>
      </c>
      <c r="E110" s="36" t="s">
        <v>29</v>
      </c>
      <c r="F110" s="37">
        <v>1</v>
      </c>
      <c r="G110" s="38" t="e">
        <f t="shared" si="20"/>
        <v>#REF!</v>
      </c>
      <c r="H110" s="38" t="e">
        <f t="shared" si="19"/>
        <v>#REF!</v>
      </c>
      <c r="K110" s="16">
        <f t="shared" si="18"/>
        <v>0</v>
      </c>
      <c r="L110" s="14" t="e">
        <f t="shared" si="21"/>
        <v>#REF!</v>
      </c>
      <c r="M110" s="14"/>
      <c r="N110" s="14" t="e">
        <f t="shared" si="22"/>
        <v>#REF!</v>
      </c>
      <c r="O110" s="14"/>
      <c r="P110" s="14" t="e">
        <f t="shared" si="23"/>
        <v>#REF!</v>
      </c>
      <c r="Q110" s="14">
        <f t="shared" si="24"/>
        <v>0</v>
      </c>
      <c r="R110" s="14">
        <f t="shared" si="25"/>
        <v>0</v>
      </c>
      <c r="S110" s="14">
        <f t="shared" si="26"/>
        <v>0</v>
      </c>
      <c r="T110" s="15" t="e">
        <f t="shared" si="27"/>
        <v>#REF!</v>
      </c>
      <c r="U110"/>
    </row>
    <row r="111" spans="1:21" ht="82.5">
      <c r="A111" s="36" t="s">
        <v>713</v>
      </c>
      <c r="B111" s="36" t="s">
        <v>2639</v>
      </c>
      <c r="C111" s="36" t="s">
        <v>1791</v>
      </c>
      <c r="D111" s="36" t="s">
        <v>2795</v>
      </c>
      <c r="E111" s="36" t="s">
        <v>29</v>
      </c>
      <c r="F111" s="37">
        <v>1</v>
      </c>
      <c r="G111" s="38" t="e">
        <f t="shared" si="20"/>
        <v>#REF!</v>
      </c>
      <c r="H111" s="38" t="e">
        <f t="shared" si="19"/>
        <v>#REF!</v>
      </c>
      <c r="K111" s="16">
        <f t="shared" si="18"/>
        <v>0</v>
      </c>
      <c r="L111" s="14" t="e">
        <f t="shared" si="21"/>
        <v>#REF!</v>
      </c>
      <c r="M111" s="14"/>
      <c r="N111" s="14" t="e">
        <f t="shared" si="22"/>
        <v>#REF!</v>
      </c>
      <c r="O111" s="14"/>
      <c r="P111" s="14" t="e">
        <f t="shared" si="23"/>
        <v>#REF!</v>
      </c>
      <c r="Q111" s="14">
        <f t="shared" si="24"/>
        <v>0</v>
      </c>
      <c r="R111" s="14">
        <f t="shared" si="25"/>
        <v>0</v>
      </c>
      <c r="S111" s="14">
        <f t="shared" si="26"/>
        <v>0</v>
      </c>
      <c r="T111" s="15" t="e">
        <f t="shared" si="27"/>
        <v>#REF!</v>
      </c>
      <c r="U111"/>
    </row>
    <row r="112" spans="1:21" ht="82.5">
      <c r="A112" s="36" t="s">
        <v>715</v>
      </c>
      <c r="B112" s="36" t="s">
        <v>2639</v>
      </c>
      <c r="C112" s="36" t="s">
        <v>1791</v>
      </c>
      <c r="D112" s="36" t="s">
        <v>2796</v>
      </c>
      <c r="E112" s="36" t="s">
        <v>29</v>
      </c>
      <c r="F112" s="37">
        <v>1</v>
      </c>
      <c r="G112" s="38" t="e">
        <f t="shared" si="20"/>
        <v>#REF!</v>
      </c>
      <c r="H112" s="38" t="e">
        <f t="shared" si="19"/>
        <v>#REF!</v>
      </c>
      <c r="K112" s="16">
        <f t="shared" si="18"/>
        <v>0</v>
      </c>
      <c r="L112" s="14" t="e">
        <f t="shared" si="21"/>
        <v>#REF!</v>
      </c>
      <c r="M112" s="14"/>
      <c r="N112" s="14" t="e">
        <f t="shared" si="22"/>
        <v>#REF!</v>
      </c>
      <c r="O112" s="14"/>
      <c r="P112" s="14" t="e">
        <f t="shared" si="23"/>
        <v>#REF!</v>
      </c>
      <c r="Q112" s="14">
        <f t="shared" si="24"/>
        <v>0</v>
      </c>
      <c r="R112" s="14">
        <f t="shared" si="25"/>
        <v>0</v>
      </c>
      <c r="S112" s="14">
        <f t="shared" si="26"/>
        <v>0</v>
      </c>
      <c r="T112" s="15" t="e">
        <f t="shared" si="27"/>
        <v>#REF!</v>
      </c>
      <c r="U112"/>
    </row>
    <row r="113" spans="1:21" ht="82.5">
      <c r="A113" s="36" t="s">
        <v>717</v>
      </c>
      <c r="B113" s="36" t="s">
        <v>2639</v>
      </c>
      <c r="C113" s="36" t="s">
        <v>1791</v>
      </c>
      <c r="D113" s="36" t="s">
        <v>2797</v>
      </c>
      <c r="E113" s="36" t="s">
        <v>29</v>
      </c>
      <c r="F113" s="37">
        <v>1</v>
      </c>
      <c r="G113" s="38" t="e">
        <f t="shared" si="20"/>
        <v>#REF!</v>
      </c>
      <c r="H113" s="38" t="e">
        <f t="shared" si="19"/>
        <v>#REF!</v>
      </c>
      <c r="K113" s="16">
        <f t="shared" si="18"/>
        <v>0</v>
      </c>
      <c r="L113" s="14" t="e">
        <f t="shared" si="21"/>
        <v>#REF!</v>
      </c>
      <c r="M113" s="14"/>
      <c r="N113" s="14" t="e">
        <f t="shared" si="22"/>
        <v>#REF!</v>
      </c>
      <c r="O113" s="14"/>
      <c r="P113" s="14" t="e">
        <f t="shared" si="23"/>
        <v>#REF!</v>
      </c>
      <c r="Q113" s="14">
        <f t="shared" si="24"/>
        <v>0</v>
      </c>
      <c r="R113" s="14">
        <f t="shared" si="25"/>
        <v>0</v>
      </c>
      <c r="S113" s="14">
        <f t="shared" si="26"/>
        <v>0</v>
      </c>
      <c r="T113" s="15" t="e">
        <f t="shared" si="27"/>
        <v>#REF!</v>
      </c>
      <c r="U113"/>
    </row>
    <row r="114" spans="1:21" ht="82.5">
      <c r="A114" s="36" t="s">
        <v>720</v>
      </c>
      <c r="B114" s="36" t="s">
        <v>2639</v>
      </c>
      <c r="C114" s="36" t="s">
        <v>1791</v>
      </c>
      <c r="D114" s="36" t="s">
        <v>2798</v>
      </c>
      <c r="E114" s="36" t="s">
        <v>29</v>
      </c>
      <c r="F114" s="37">
        <v>1</v>
      </c>
      <c r="G114" s="38" t="e">
        <f t="shared" si="20"/>
        <v>#REF!</v>
      </c>
      <c r="H114" s="38" t="e">
        <f t="shared" si="19"/>
        <v>#REF!</v>
      </c>
      <c r="K114" s="16">
        <f t="shared" si="18"/>
        <v>0</v>
      </c>
      <c r="L114" s="14" t="e">
        <f t="shared" si="21"/>
        <v>#REF!</v>
      </c>
      <c r="M114" s="14"/>
      <c r="N114" s="14" t="e">
        <f t="shared" si="22"/>
        <v>#REF!</v>
      </c>
      <c r="O114" s="14"/>
      <c r="P114" s="14" t="e">
        <f t="shared" si="23"/>
        <v>#REF!</v>
      </c>
      <c r="Q114" s="14">
        <f t="shared" si="24"/>
        <v>0</v>
      </c>
      <c r="R114" s="14">
        <f t="shared" si="25"/>
        <v>0</v>
      </c>
      <c r="S114" s="14">
        <f t="shared" si="26"/>
        <v>0</v>
      </c>
      <c r="T114" s="15" t="e">
        <f t="shared" si="27"/>
        <v>#REF!</v>
      </c>
      <c r="U114"/>
    </row>
    <row r="115" spans="1:21" ht="82.5">
      <c r="A115" s="36" t="s">
        <v>723</v>
      </c>
      <c r="B115" s="36" t="s">
        <v>2639</v>
      </c>
      <c r="C115" s="36" t="s">
        <v>1791</v>
      </c>
      <c r="D115" s="36" t="s">
        <v>2799</v>
      </c>
      <c r="E115" s="36" t="s">
        <v>29</v>
      </c>
      <c r="F115" s="37">
        <v>1</v>
      </c>
      <c r="G115" s="38" t="e">
        <f t="shared" si="20"/>
        <v>#REF!</v>
      </c>
      <c r="H115" s="38" t="e">
        <f t="shared" si="19"/>
        <v>#REF!</v>
      </c>
      <c r="K115" s="16">
        <f t="shared" si="18"/>
        <v>0</v>
      </c>
      <c r="L115" s="14" t="e">
        <f t="shared" si="21"/>
        <v>#REF!</v>
      </c>
      <c r="M115" s="14"/>
      <c r="N115" s="14" t="e">
        <f t="shared" si="22"/>
        <v>#REF!</v>
      </c>
      <c r="O115" s="14"/>
      <c r="P115" s="14" t="e">
        <f t="shared" si="23"/>
        <v>#REF!</v>
      </c>
      <c r="Q115" s="14">
        <f t="shared" si="24"/>
        <v>0</v>
      </c>
      <c r="R115" s="14">
        <f t="shared" si="25"/>
        <v>0</v>
      </c>
      <c r="S115" s="14">
        <f t="shared" si="26"/>
        <v>0</v>
      </c>
      <c r="T115" s="15" t="e">
        <f t="shared" si="27"/>
        <v>#REF!</v>
      </c>
      <c r="U115"/>
    </row>
    <row r="116" spans="1:21" ht="82.5">
      <c r="A116" s="36" t="s">
        <v>730</v>
      </c>
      <c r="B116" s="36" t="s">
        <v>2639</v>
      </c>
      <c r="C116" s="36" t="s">
        <v>1791</v>
      </c>
      <c r="D116" s="36" t="s">
        <v>2800</v>
      </c>
      <c r="E116" s="36" t="s">
        <v>29</v>
      </c>
      <c r="F116" s="37">
        <v>1</v>
      </c>
      <c r="G116" s="38" t="e">
        <f t="shared" si="20"/>
        <v>#REF!</v>
      </c>
      <c r="H116" s="38" t="e">
        <f t="shared" si="19"/>
        <v>#REF!</v>
      </c>
      <c r="K116" s="16">
        <f t="shared" si="18"/>
        <v>0</v>
      </c>
      <c r="L116" s="14" t="e">
        <f t="shared" si="21"/>
        <v>#REF!</v>
      </c>
      <c r="M116" s="14"/>
      <c r="N116" s="14" t="e">
        <f t="shared" si="22"/>
        <v>#REF!</v>
      </c>
      <c r="O116" s="14"/>
      <c r="P116" s="14" t="e">
        <f t="shared" si="23"/>
        <v>#REF!</v>
      </c>
      <c r="Q116" s="14">
        <f t="shared" si="24"/>
        <v>0</v>
      </c>
      <c r="R116" s="14">
        <f t="shared" si="25"/>
        <v>0</v>
      </c>
      <c r="S116" s="14">
        <f t="shared" si="26"/>
        <v>0</v>
      </c>
      <c r="T116" s="15" t="e">
        <f t="shared" si="27"/>
        <v>#REF!</v>
      </c>
      <c r="U116"/>
    </row>
    <row r="117" spans="1:21" ht="82.5">
      <c r="A117" s="36" t="s">
        <v>733</v>
      </c>
      <c r="B117" s="36" t="s">
        <v>2639</v>
      </c>
      <c r="C117" s="36" t="s">
        <v>1791</v>
      </c>
      <c r="D117" s="36" t="s">
        <v>2801</v>
      </c>
      <c r="E117" s="36" t="s">
        <v>29</v>
      </c>
      <c r="F117" s="37">
        <v>1</v>
      </c>
      <c r="G117" s="38" t="e">
        <f t="shared" si="20"/>
        <v>#REF!</v>
      </c>
      <c r="H117" s="38" t="e">
        <f t="shared" si="19"/>
        <v>#REF!</v>
      </c>
      <c r="K117" s="16">
        <f t="shared" ref="K117:K139" si="28">M117*15%</f>
        <v>0</v>
      </c>
      <c r="L117" s="14" t="e">
        <f t="shared" si="21"/>
        <v>#REF!</v>
      </c>
      <c r="M117" s="14"/>
      <c r="N117" s="14" t="e">
        <f t="shared" si="22"/>
        <v>#REF!</v>
      </c>
      <c r="O117" s="14"/>
      <c r="P117" s="14" t="e">
        <f t="shared" si="23"/>
        <v>#REF!</v>
      </c>
      <c r="Q117" s="14">
        <f t="shared" si="24"/>
        <v>0</v>
      </c>
      <c r="R117" s="14">
        <f t="shared" si="25"/>
        <v>0</v>
      </c>
      <c r="S117" s="14">
        <f t="shared" si="26"/>
        <v>0</v>
      </c>
      <c r="T117" s="15" t="e">
        <f t="shared" si="27"/>
        <v>#REF!</v>
      </c>
      <c r="U117"/>
    </row>
    <row r="118" spans="1:21" ht="82.5">
      <c r="A118" s="36" t="s">
        <v>736</v>
      </c>
      <c r="B118" s="36" t="s">
        <v>2639</v>
      </c>
      <c r="C118" s="36" t="s">
        <v>1791</v>
      </c>
      <c r="D118" s="36" t="s">
        <v>2802</v>
      </c>
      <c r="E118" s="36" t="s">
        <v>29</v>
      </c>
      <c r="F118" s="37">
        <v>1</v>
      </c>
      <c r="G118" s="38" t="e">
        <f t="shared" si="20"/>
        <v>#REF!</v>
      </c>
      <c r="H118" s="38" t="e">
        <f t="shared" si="19"/>
        <v>#REF!</v>
      </c>
      <c r="K118" s="16">
        <f t="shared" si="28"/>
        <v>0</v>
      </c>
      <c r="L118" s="14" t="e">
        <f t="shared" si="21"/>
        <v>#REF!</v>
      </c>
      <c r="M118" s="14"/>
      <c r="N118" s="14" t="e">
        <f t="shared" si="22"/>
        <v>#REF!</v>
      </c>
      <c r="O118" s="14"/>
      <c r="P118" s="14" t="e">
        <f t="shared" si="23"/>
        <v>#REF!</v>
      </c>
      <c r="Q118" s="14">
        <f t="shared" si="24"/>
        <v>0</v>
      </c>
      <c r="R118" s="14">
        <f t="shared" si="25"/>
        <v>0</v>
      </c>
      <c r="S118" s="14">
        <f t="shared" si="26"/>
        <v>0</v>
      </c>
      <c r="T118" s="15" t="e">
        <f t="shared" si="27"/>
        <v>#REF!</v>
      </c>
      <c r="U118"/>
    </row>
    <row r="119" spans="1:21" ht="82.5">
      <c r="A119" s="36" t="s">
        <v>739</v>
      </c>
      <c r="B119" s="36" t="s">
        <v>2639</v>
      </c>
      <c r="C119" s="36" t="s">
        <v>1791</v>
      </c>
      <c r="D119" s="36" t="s">
        <v>2803</v>
      </c>
      <c r="E119" s="36" t="s">
        <v>29</v>
      </c>
      <c r="F119" s="37">
        <v>1</v>
      </c>
      <c r="G119" s="38" t="e">
        <f t="shared" si="20"/>
        <v>#REF!</v>
      </c>
      <c r="H119" s="38" t="e">
        <f t="shared" si="19"/>
        <v>#REF!</v>
      </c>
      <c r="K119" s="16">
        <f t="shared" si="28"/>
        <v>0</v>
      </c>
      <c r="L119" s="14" t="e">
        <f t="shared" si="21"/>
        <v>#REF!</v>
      </c>
      <c r="M119" s="14"/>
      <c r="N119" s="14" t="e">
        <f t="shared" si="22"/>
        <v>#REF!</v>
      </c>
      <c r="O119" s="14"/>
      <c r="P119" s="14" t="e">
        <f t="shared" si="23"/>
        <v>#REF!</v>
      </c>
      <c r="Q119" s="14">
        <f t="shared" si="24"/>
        <v>0</v>
      </c>
      <c r="R119" s="14">
        <f t="shared" si="25"/>
        <v>0</v>
      </c>
      <c r="S119" s="14">
        <f t="shared" si="26"/>
        <v>0</v>
      </c>
      <c r="T119" s="15" t="e">
        <f t="shared" si="27"/>
        <v>#REF!</v>
      </c>
      <c r="U119"/>
    </row>
    <row r="120" spans="1:21" ht="82.5">
      <c r="A120" s="36" t="s">
        <v>741</v>
      </c>
      <c r="B120" s="36" t="s">
        <v>2639</v>
      </c>
      <c r="C120" s="36" t="s">
        <v>1791</v>
      </c>
      <c r="D120" s="36" t="s">
        <v>2804</v>
      </c>
      <c r="E120" s="36" t="s">
        <v>29</v>
      </c>
      <c r="F120" s="37">
        <v>1</v>
      </c>
      <c r="G120" s="38" t="e">
        <f t="shared" si="20"/>
        <v>#REF!</v>
      </c>
      <c r="H120" s="38" t="e">
        <f t="shared" si="19"/>
        <v>#REF!</v>
      </c>
      <c r="K120" s="16">
        <f t="shared" si="28"/>
        <v>0</v>
      </c>
      <c r="L120" s="14" t="e">
        <f t="shared" si="21"/>
        <v>#REF!</v>
      </c>
      <c r="M120" s="14"/>
      <c r="N120" s="14" t="e">
        <f t="shared" si="22"/>
        <v>#REF!</v>
      </c>
      <c r="O120" s="14"/>
      <c r="P120" s="14" t="e">
        <f t="shared" si="23"/>
        <v>#REF!</v>
      </c>
      <c r="Q120" s="14">
        <f t="shared" si="24"/>
        <v>0</v>
      </c>
      <c r="R120" s="14">
        <f t="shared" si="25"/>
        <v>0</v>
      </c>
      <c r="S120" s="14">
        <f t="shared" si="26"/>
        <v>0</v>
      </c>
      <c r="T120" s="15" t="e">
        <f t="shared" si="27"/>
        <v>#REF!</v>
      </c>
      <c r="U120"/>
    </row>
    <row r="121" spans="1:21" ht="82.5">
      <c r="A121" s="36" t="s">
        <v>743</v>
      </c>
      <c r="B121" s="36" t="s">
        <v>2639</v>
      </c>
      <c r="C121" s="36" t="s">
        <v>1791</v>
      </c>
      <c r="D121" s="36" t="s">
        <v>2805</v>
      </c>
      <c r="E121" s="36" t="s">
        <v>29</v>
      </c>
      <c r="F121" s="37">
        <v>1</v>
      </c>
      <c r="G121" s="38" t="e">
        <f t="shared" si="20"/>
        <v>#REF!</v>
      </c>
      <c r="H121" s="38" t="e">
        <f t="shared" si="19"/>
        <v>#REF!</v>
      </c>
      <c r="K121" s="16">
        <f t="shared" si="28"/>
        <v>0</v>
      </c>
      <c r="L121" s="14" t="e">
        <f t="shared" si="21"/>
        <v>#REF!</v>
      </c>
      <c r="M121" s="14"/>
      <c r="N121" s="14" t="e">
        <f t="shared" si="22"/>
        <v>#REF!</v>
      </c>
      <c r="O121" s="14"/>
      <c r="P121" s="14" t="e">
        <f t="shared" si="23"/>
        <v>#REF!</v>
      </c>
      <c r="Q121" s="14">
        <f t="shared" si="24"/>
        <v>0</v>
      </c>
      <c r="R121" s="14">
        <f t="shared" si="25"/>
        <v>0</v>
      </c>
      <c r="S121" s="14">
        <f t="shared" si="26"/>
        <v>0</v>
      </c>
      <c r="T121" s="15" t="e">
        <f t="shared" si="27"/>
        <v>#REF!</v>
      </c>
      <c r="U121"/>
    </row>
    <row r="122" spans="1:21" ht="82.5">
      <c r="A122" s="36" t="s">
        <v>745</v>
      </c>
      <c r="B122" s="36" t="s">
        <v>2639</v>
      </c>
      <c r="C122" s="36" t="s">
        <v>1791</v>
      </c>
      <c r="D122" s="36" t="s">
        <v>2806</v>
      </c>
      <c r="E122" s="36" t="s">
        <v>29</v>
      </c>
      <c r="F122" s="37">
        <v>1</v>
      </c>
      <c r="G122" s="38" t="e">
        <f t="shared" si="20"/>
        <v>#REF!</v>
      </c>
      <c r="H122" s="38" t="e">
        <f t="shared" si="19"/>
        <v>#REF!</v>
      </c>
      <c r="K122" s="16">
        <f t="shared" si="28"/>
        <v>0</v>
      </c>
      <c r="L122" s="14" t="e">
        <f t="shared" si="21"/>
        <v>#REF!</v>
      </c>
      <c r="M122" s="14"/>
      <c r="N122" s="14" t="e">
        <f t="shared" si="22"/>
        <v>#REF!</v>
      </c>
      <c r="O122" s="14"/>
      <c r="P122" s="14" t="e">
        <f t="shared" si="23"/>
        <v>#REF!</v>
      </c>
      <c r="Q122" s="14">
        <f t="shared" si="24"/>
        <v>0</v>
      </c>
      <c r="R122" s="14">
        <f t="shared" si="25"/>
        <v>0</v>
      </c>
      <c r="S122" s="14">
        <f t="shared" si="26"/>
        <v>0</v>
      </c>
      <c r="T122" s="15" t="e">
        <f t="shared" si="27"/>
        <v>#REF!</v>
      </c>
      <c r="U122"/>
    </row>
    <row r="123" spans="1:21" ht="82.5">
      <c r="A123" s="36" t="s">
        <v>747</v>
      </c>
      <c r="B123" s="36" t="s">
        <v>2639</v>
      </c>
      <c r="C123" s="36" t="s">
        <v>1791</v>
      </c>
      <c r="D123" s="36" t="s">
        <v>2807</v>
      </c>
      <c r="E123" s="36" t="s">
        <v>29</v>
      </c>
      <c r="F123" s="37">
        <v>1</v>
      </c>
      <c r="G123" s="38" t="e">
        <f t="shared" si="20"/>
        <v>#REF!</v>
      </c>
      <c r="H123" s="38" t="e">
        <f t="shared" si="19"/>
        <v>#REF!</v>
      </c>
      <c r="K123" s="16">
        <f t="shared" si="28"/>
        <v>0</v>
      </c>
      <c r="L123" s="14" t="e">
        <f t="shared" si="21"/>
        <v>#REF!</v>
      </c>
      <c r="M123" s="14"/>
      <c r="N123" s="14" t="e">
        <f t="shared" si="22"/>
        <v>#REF!</v>
      </c>
      <c r="O123" s="14"/>
      <c r="P123" s="14" t="e">
        <f t="shared" si="23"/>
        <v>#REF!</v>
      </c>
      <c r="Q123" s="14">
        <f t="shared" si="24"/>
        <v>0</v>
      </c>
      <c r="R123" s="14">
        <f t="shared" si="25"/>
        <v>0</v>
      </c>
      <c r="S123" s="14">
        <f t="shared" si="26"/>
        <v>0</v>
      </c>
      <c r="T123" s="15" t="e">
        <f t="shared" si="27"/>
        <v>#REF!</v>
      </c>
      <c r="U123"/>
    </row>
    <row r="124" spans="1:21" ht="82.5">
      <c r="A124" s="36" t="s">
        <v>749</v>
      </c>
      <c r="B124" s="36" t="s">
        <v>2639</v>
      </c>
      <c r="C124" s="36" t="s">
        <v>1791</v>
      </c>
      <c r="D124" s="36" t="s">
        <v>2808</v>
      </c>
      <c r="E124" s="36" t="s">
        <v>29</v>
      </c>
      <c r="F124" s="37">
        <v>1</v>
      </c>
      <c r="G124" s="38" t="e">
        <f t="shared" si="20"/>
        <v>#REF!</v>
      </c>
      <c r="H124" s="38" t="e">
        <f t="shared" si="19"/>
        <v>#REF!</v>
      </c>
      <c r="K124" s="16">
        <f t="shared" si="28"/>
        <v>0</v>
      </c>
      <c r="L124" s="14" t="e">
        <f t="shared" si="21"/>
        <v>#REF!</v>
      </c>
      <c r="M124" s="14"/>
      <c r="N124" s="14" t="e">
        <f t="shared" si="22"/>
        <v>#REF!</v>
      </c>
      <c r="O124" s="14"/>
      <c r="P124" s="14" t="e">
        <f t="shared" si="23"/>
        <v>#REF!</v>
      </c>
      <c r="Q124" s="14">
        <f t="shared" si="24"/>
        <v>0</v>
      </c>
      <c r="R124" s="14">
        <f t="shared" si="25"/>
        <v>0</v>
      </c>
      <c r="S124" s="14">
        <f t="shared" si="26"/>
        <v>0</v>
      </c>
      <c r="T124" s="15" t="e">
        <f t="shared" si="27"/>
        <v>#REF!</v>
      </c>
      <c r="U124"/>
    </row>
    <row r="125" spans="1:21" ht="82.5">
      <c r="A125" s="36" t="s">
        <v>751</v>
      </c>
      <c r="B125" s="36" t="s">
        <v>2639</v>
      </c>
      <c r="C125" s="36" t="s">
        <v>1791</v>
      </c>
      <c r="D125" s="36" t="s">
        <v>2809</v>
      </c>
      <c r="E125" s="36" t="s">
        <v>29</v>
      </c>
      <c r="F125" s="37">
        <v>1</v>
      </c>
      <c r="G125" s="38" t="e">
        <f t="shared" si="20"/>
        <v>#REF!</v>
      </c>
      <c r="H125" s="38" t="e">
        <f t="shared" si="19"/>
        <v>#REF!</v>
      </c>
      <c r="K125" s="16">
        <f t="shared" si="28"/>
        <v>0</v>
      </c>
      <c r="L125" s="14" t="e">
        <f t="shared" si="21"/>
        <v>#REF!</v>
      </c>
      <c r="M125" s="14"/>
      <c r="N125" s="14" t="e">
        <f t="shared" si="22"/>
        <v>#REF!</v>
      </c>
      <c r="O125" s="14"/>
      <c r="P125" s="14" t="e">
        <f t="shared" si="23"/>
        <v>#REF!</v>
      </c>
      <c r="Q125" s="14">
        <f t="shared" si="24"/>
        <v>0</v>
      </c>
      <c r="R125" s="14">
        <f t="shared" si="25"/>
        <v>0</v>
      </c>
      <c r="S125" s="14">
        <f t="shared" si="26"/>
        <v>0</v>
      </c>
      <c r="T125" s="15" t="e">
        <f t="shared" si="27"/>
        <v>#REF!</v>
      </c>
      <c r="U125"/>
    </row>
    <row r="126" spans="1:21" ht="82.5">
      <c r="A126" s="36" t="s">
        <v>753</v>
      </c>
      <c r="B126" s="36" t="s">
        <v>2639</v>
      </c>
      <c r="C126" s="36" t="s">
        <v>1791</v>
      </c>
      <c r="D126" s="36" t="s">
        <v>2810</v>
      </c>
      <c r="E126" s="36" t="s">
        <v>29</v>
      </c>
      <c r="F126" s="37">
        <v>1</v>
      </c>
      <c r="G126" s="38" t="e">
        <f t="shared" si="20"/>
        <v>#REF!</v>
      </c>
      <c r="H126" s="38" t="e">
        <f t="shared" si="19"/>
        <v>#REF!</v>
      </c>
      <c r="K126" s="16">
        <f t="shared" si="28"/>
        <v>0</v>
      </c>
      <c r="L126" s="14" t="e">
        <f t="shared" si="21"/>
        <v>#REF!</v>
      </c>
      <c r="M126" s="14"/>
      <c r="N126" s="14" t="e">
        <f t="shared" si="22"/>
        <v>#REF!</v>
      </c>
      <c r="O126" s="14"/>
      <c r="P126" s="14" t="e">
        <f t="shared" si="23"/>
        <v>#REF!</v>
      </c>
      <c r="Q126" s="14">
        <f t="shared" si="24"/>
        <v>0</v>
      </c>
      <c r="R126" s="14">
        <f t="shared" si="25"/>
        <v>0</v>
      </c>
      <c r="S126" s="14">
        <f t="shared" si="26"/>
        <v>0</v>
      </c>
      <c r="T126" s="15" t="e">
        <f t="shared" si="27"/>
        <v>#REF!</v>
      </c>
      <c r="U126"/>
    </row>
    <row r="127" spans="1:21" ht="82.5">
      <c r="A127" s="36" t="s">
        <v>755</v>
      </c>
      <c r="B127" s="36" t="s">
        <v>2639</v>
      </c>
      <c r="C127" s="36" t="s">
        <v>1791</v>
      </c>
      <c r="D127" s="36" t="s">
        <v>2811</v>
      </c>
      <c r="E127" s="36" t="s">
        <v>29</v>
      </c>
      <c r="F127" s="37">
        <v>1</v>
      </c>
      <c r="G127" s="38" t="e">
        <f t="shared" si="20"/>
        <v>#REF!</v>
      </c>
      <c r="H127" s="38" t="e">
        <f t="shared" si="19"/>
        <v>#REF!</v>
      </c>
      <c r="K127" s="16">
        <f t="shared" si="28"/>
        <v>0</v>
      </c>
      <c r="L127" s="14" t="e">
        <f t="shared" si="21"/>
        <v>#REF!</v>
      </c>
      <c r="M127" s="14"/>
      <c r="N127" s="14" t="e">
        <f t="shared" si="22"/>
        <v>#REF!</v>
      </c>
      <c r="O127" s="14"/>
      <c r="P127" s="14" t="e">
        <f t="shared" si="23"/>
        <v>#REF!</v>
      </c>
      <c r="Q127" s="14">
        <f t="shared" si="24"/>
        <v>0</v>
      </c>
      <c r="R127" s="14">
        <f t="shared" si="25"/>
        <v>0</v>
      </c>
      <c r="S127" s="14">
        <f t="shared" si="26"/>
        <v>0</v>
      </c>
      <c r="T127" s="15" t="e">
        <f t="shared" si="27"/>
        <v>#REF!</v>
      </c>
      <c r="U127"/>
    </row>
    <row r="128" spans="1:21" ht="82.5">
      <c r="A128" s="36" t="s">
        <v>758</v>
      </c>
      <c r="B128" s="36" t="s">
        <v>2639</v>
      </c>
      <c r="C128" s="36" t="s">
        <v>1791</v>
      </c>
      <c r="D128" s="36" t="s">
        <v>2812</v>
      </c>
      <c r="E128" s="36" t="s">
        <v>29</v>
      </c>
      <c r="F128" s="37">
        <v>1</v>
      </c>
      <c r="G128" s="38" t="e">
        <f t="shared" si="20"/>
        <v>#REF!</v>
      </c>
      <c r="H128" s="38" t="e">
        <f t="shared" si="19"/>
        <v>#REF!</v>
      </c>
      <c r="K128" s="16">
        <f t="shared" si="28"/>
        <v>0</v>
      </c>
      <c r="L128" s="14" t="e">
        <f t="shared" si="21"/>
        <v>#REF!</v>
      </c>
      <c r="M128" s="14"/>
      <c r="N128" s="14" t="e">
        <f t="shared" si="22"/>
        <v>#REF!</v>
      </c>
      <c r="O128" s="14"/>
      <c r="P128" s="14" t="e">
        <f t="shared" si="23"/>
        <v>#REF!</v>
      </c>
      <c r="Q128" s="14">
        <f t="shared" si="24"/>
        <v>0</v>
      </c>
      <c r="R128" s="14">
        <f t="shared" si="25"/>
        <v>0</v>
      </c>
      <c r="S128" s="14">
        <f t="shared" si="26"/>
        <v>0</v>
      </c>
      <c r="T128" s="15" t="e">
        <f t="shared" si="27"/>
        <v>#REF!</v>
      </c>
      <c r="U128"/>
    </row>
    <row r="129" spans="1:21" ht="82.5">
      <c r="A129" s="36" t="s">
        <v>760</v>
      </c>
      <c r="B129" s="36" t="s">
        <v>2639</v>
      </c>
      <c r="C129" s="36" t="s">
        <v>1791</v>
      </c>
      <c r="D129" s="36" t="s">
        <v>2813</v>
      </c>
      <c r="E129" s="36" t="s">
        <v>29</v>
      </c>
      <c r="F129" s="37">
        <v>1</v>
      </c>
      <c r="G129" s="38" t="e">
        <f t="shared" si="20"/>
        <v>#REF!</v>
      </c>
      <c r="H129" s="38" t="e">
        <f t="shared" si="19"/>
        <v>#REF!</v>
      </c>
      <c r="K129" s="16">
        <f t="shared" si="28"/>
        <v>0</v>
      </c>
      <c r="L129" s="14" t="e">
        <f t="shared" si="21"/>
        <v>#REF!</v>
      </c>
      <c r="M129" s="14"/>
      <c r="N129" s="14" t="e">
        <f t="shared" si="22"/>
        <v>#REF!</v>
      </c>
      <c r="O129" s="14"/>
      <c r="P129" s="14" t="e">
        <f t="shared" si="23"/>
        <v>#REF!</v>
      </c>
      <c r="Q129" s="14">
        <f t="shared" si="24"/>
        <v>0</v>
      </c>
      <c r="R129" s="14">
        <f t="shared" si="25"/>
        <v>0</v>
      </c>
      <c r="S129" s="14">
        <f t="shared" si="26"/>
        <v>0</v>
      </c>
      <c r="T129" s="15" t="e">
        <f t="shared" si="27"/>
        <v>#REF!</v>
      </c>
      <c r="U129"/>
    </row>
    <row r="130" spans="1:21" ht="82.5">
      <c r="A130" s="36" t="s">
        <v>762</v>
      </c>
      <c r="B130" s="36" t="s">
        <v>2639</v>
      </c>
      <c r="C130" s="36" t="s">
        <v>1791</v>
      </c>
      <c r="D130" s="36" t="s">
        <v>2814</v>
      </c>
      <c r="E130" s="36" t="s">
        <v>29</v>
      </c>
      <c r="F130" s="37">
        <v>1</v>
      </c>
      <c r="G130" s="38" t="e">
        <f t="shared" si="20"/>
        <v>#REF!</v>
      </c>
      <c r="H130" s="38" t="e">
        <f t="shared" si="19"/>
        <v>#REF!</v>
      </c>
      <c r="K130" s="16">
        <f t="shared" si="28"/>
        <v>0</v>
      </c>
      <c r="L130" s="14" t="e">
        <f t="shared" si="21"/>
        <v>#REF!</v>
      </c>
      <c r="M130" s="14"/>
      <c r="N130" s="14" t="e">
        <f t="shared" si="22"/>
        <v>#REF!</v>
      </c>
      <c r="O130" s="14"/>
      <c r="P130" s="14" t="e">
        <f t="shared" si="23"/>
        <v>#REF!</v>
      </c>
      <c r="Q130" s="14">
        <f t="shared" si="24"/>
        <v>0</v>
      </c>
      <c r="R130" s="14">
        <f t="shared" si="25"/>
        <v>0</v>
      </c>
      <c r="S130" s="14">
        <f t="shared" si="26"/>
        <v>0</v>
      </c>
      <c r="T130" s="15" t="e">
        <f t="shared" si="27"/>
        <v>#REF!</v>
      </c>
      <c r="U130"/>
    </row>
    <row r="131" spans="1:21" ht="82.5">
      <c r="A131" s="36" t="s">
        <v>764</v>
      </c>
      <c r="B131" s="36" t="s">
        <v>2639</v>
      </c>
      <c r="C131" s="36" t="s">
        <v>1791</v>
      </c>
      <c r="D131" s="36" t="s">
        <v>2815</v>
      </c>
      <c r="E131" s="36" t="s">
        <v>29</v>
      </c>
      <c r="F131" s="37">
        <v>1</v>
      </c>
      <c r="G131" s="38" t="e">
        <f t="shared" si="20"/>
        <v>#REF!</v>
      </c>
      <c r="H131" s="38" t="e">
        <f t="shared" si="19"/>
        <v>#REF!</v>
      </c>
      <c r="K131" s="16">
        <f t="shared" si="28"/>
        <v>0</v>
      </c>
      <c r="L131" s="14" t="e">
        <f t="shared" si="21"/>
        <v>#REF!</v>
      </c>
      <c r="M131" s="14"/>
      <c r="N131" s="14" t="e">
        <f t="shared" si="22"/>
        <v>#REF!</v>
      </c>
      <c r="O131" s="14"/>
      <c r="P131" s="14" t="e">
        <f t="shared" si="23"/>
        <v>#REF!</v>
      </c>
      <c r="Q131" s="14">
        <f t="shared" si="24"/>
        <v>0</v>
      </c>
      <c r="R131" s="14">
        <f t="shared" si="25"/>
        <v>0</v>
      </c>
      <c r="S131" s="14">
        <f t="shared" si="26"/>
        <v>0</v>
      </c>
      <c r="T131" s="15" t="e">
        <f t="shared" si="27"/>
        <v>#REF!</v>
      </c>
      <c r="U131"/>
    </row>
    <row r="132" spans="1:21" ht="82.5">
      <c r="A132" s="36" t="s">
        <v>766</v>
      </c>
      <c r="B132" s="36" t="s">
        <v>2639</v>
      </c>
      <c r="C132" s="36" t="s">
        <v>1791</v>
      </c>
      <c r="D132" s="36" t="s">
        <v>2816</v>
      </c>
      <c r="E132" s="36" t="s">
        <v>29</v>
      </c>
      <c r="F132" s="37">
        <v>1</v>
      </c>
      <c r="G132" s="38" t="e">
        <f t="shared" si="20"/>
        <v>#REF!</v>
      </c>
      <c r="H132" s="38" t="e">
        <f t="shared" si="19"/>
        <v>#REF!</v>
      </c>
      <c r="K132" s="16">
        <f t="shared" si="28"/>
        <v>0</v>
      </c>
      <c r="L132" s="14" t="e">
        <f t="shared" si="21"/>
        <v>#REF!</v>
      </c>
      <c r="M132" s="14"/>
      <c r="N132" s="14" t="e">
        <f t="shared" si="22"/>
        <v>#REF!</v>
      </c>
      <c r="O132" s="14"/>
      <c r="P132" s="14" t="e">
        <f t="shared" si="23"/>
        <v>#REF!</v>
      </c>
      <c r="Q132" s="14">
        <f t="shared" si="24"/>
        <v>0</v>
      </c>
      <c r="R132" s="14">
        <f t="shared" si="25"/>
        <v>0</v>
      </c>
      <c r="S132" s="14">
        <f t="shared" si="26"/>
        <v>0</v>
      </c>
      <c r="T132" s="15" t="e">
        <f t="shared" si="27"/>
        <v>#REF!</v>
      </c>
      <c r="U132"/>
    </row>
    <row r="133" spans="1:21" ht="82.5">
      <c r="A133" s="36" t="s">
        <v>768</v>
      </c>
      <c r="B133" s="36" t="s">
        <v>2639</v>
      </c>
      <c r="C133" s="36" t="s">
        <v>1791</v>
      </c>
      <c r="D133" s="36" t="s">
        <v>2817</v>
      </c>
      <c r="E133" s="36" t="s">
        <v>29</v>
      </c>
      <c r="F133" s="37">
        <v>1</v>
      </c>
      <c r="G133" s="38" t="e">
        <f t="shared" si="20"/>
        <v>#REF!</v>
      </c>
      <c r="H133" s="38" t="e">
        <f t="shared" ref="H133:H147" si="29">ROUND(F133*G133,2)</f>
        <v>#REF!</v>
      </c>
      <c r="K133" s="16">
        <f t="shared" si="28"/>
        <v>0</v>
      </c>
      <c r="L133" s="14" t="e">
        <f t="shared" si="21"/>
        <v>#REF!</v>
      </c>
      <c r="M133" s="14"/>
      <c r="N133" s="14" t="e">
        <f t="shared" si="22"/>
        <v>#REF!</v>
      </c>
      <c r="O133" s="14"/>
      <c r="P133" s="14" t="e">
        <f t="shared" si="23"/>
        <v>#REF!</v>
      </c>
      <c r="Q133" s="14">
        <f t="shared" si="24"/>
        <v>0</v>
      </c>
      <c r="R133" s="14">
        <f t="shared" si="25"/>
        <v>0</v>
      </c>
      <c r="S133" s="14">
        <f t="shared" si="26"/>
        <v>0</v>
      </c>
      <c r="T133" s="15" t="e">
        <f t="shared" si="27"/>
        <v>#REF!</v>
      </c>
      <c r="U133"/>
    </row>
    <row r="134" spans="1:21" ht="82.5">
      <c r="A134" s="36" t="s">
        <v>770</v>
      </c>
      <c r="B134" s="36" t="s">
        <v>2639</v>
      </c>
      <c r="C134" s="36" t="s">
        <v>1791</v>
      </c>
      <c r="D134" s="36" t="s">
        <v>2818</v>
      </c>
      <c r="E134" s="36" t="s">
        <v>29</v>
      </c>
      <c r="F134" s="37">
        <v>1</v>
      </c>
      <c r="G134" s="38" t="e">
        <f t="shared" ref="G134:G147" si="30">L134+N134+P134</f>
        <v>#REF!</v>
      </c>
      <c r="H134" s="38" t="e">
        <f t="shared" si="29"/>
        <v>#REF!</v>
      </c>
      <c r="K134" s="16">
        <f t="shared" si="28"/>
        <v>0</v>
      </c>
      <c r="L134" s="14" t="e">
        <f t="shared" si="21"/>
        <v>#REF!</v>
      </c>
      <c r="M134" s="14"/>
      <c r="N134" s="14" t="e">
        <f t="shared" ref="N134:N197" si="31">M134+M134*$U$1</f>
        <v>#REF!</v>
      </c>
      <c r="O134" s="14"/>
      <c r="P134" s="14" t="e">
        <f t="shared" ref="P134:P197" si="32">O134+O134*$U$1</f>
        <v>#REF!</v>
      </c>
      <c r="Q134" s="14">
        <f t="shared" ref="Q134:Q197" si="33">$F134*K134</f>
        <v>0</v>
      </c>
      <c r="R134" s="14">
        <f t="shared" ref="R134:R197" si="34">$F134*M134</f>
        <v>0</v>
      </c>
      <c r="S134" s="14">
        <f t="shared" ref="S134:S197" si="35">$F134*O134</f>
        <v>0</v>
      </c>
      <c r="T134" s="15" t="e">
        <f t="shared" ref="T134:T197" si="36">(Q134+R134+S134)+(Q134+R134+S134)*$U$1</f>
        <v>#REF!</v>
      </c>
      <c r="U134"/>
    </row>
    <row r="135" spans="1:21" ht="82.5">
      <c r="A135" s="36" t="s">
        <v>772</v>
      </c>
      <c r="B135" s="36" t="s">
        <v>2639</v>
      </c>
      <c r="C135" s="36" t="s">
        <v>1791</v>
      </c>
      <c r="D135" s="36" t="s">
        <v>2819</v>
      </c>
      <c r="E135" s="36" t="s">
        <v>29</v>
      </c>
      <c r="F135" s="37">
        <v>1</v>
      </c>
      <c r="G135" s="38" t="e">
        <f t="shared" si="30"/>
        <v>#REF!</v>
      </c>
      <c r="H135" s="38" t="e">
        <f t="shared" si="29"/>
        <v>#REF!</v>
      </c>
      <c r="K135" s="16">
        <f t="shared" si="28"/>
        <v>0</v>
      </c>
      <c r="L135" s="14" t="e">
        <f t="shared" si="21"/>
        <v>#REF!</v>
      </c>
      <c r="M135" s="14"/>
      <c r="N135" s="14" t="e">
        <f t="shared" si="31"/>
        <v>#REF!</v>
      </c>
      <c r="O135" s="14"/>
      <c r="P135" s="14" t="e">
        <f t="shared" si="32"/>
        <v>#REF!</v>
      </c>
      <c r="Q135" s="14">
        <f t="shared" si="33"/>
        <v>0</v>
      </c>
      <c r="R135" s="14">
        <f t="shared" si="34"/>
        <v>0</v>
      </c>
      <c r="S135" s="14">
        <f t="shared" si="35"/>
        <v>0</v>
      </c>
      <c r="T135" s="15" t="e">
        <f t="shared" si="36"/>
        <v>#REF!</v>
      </c>
      <c r="U135"/>
    </row>
    <row r="136" spans="1:21" ht="82.5">
      <c r="A136" s="36" t="s">
        <v>777</v>
      </c>
      <c r="B136" s="36" t="s">
        <v>2639</v>
      </c>
      <c r="C136" s="36" t="s">
        <v>1791</v>
      </c>
      <c r="D136" s="36" t="s">
        <v>2820</v>
      </c>
      <c r="E136" s="36" t="s">
        <v>29</v>
      </c>
      <c r="F136" s="37">
        <v>1</v>
      </c>
      <c r="G136" s="38" t="e">
        <f t="shared" si="30"/>
        <v>#REF!</v>
      </c>
      <c r="H136" s="38" t="e">
        <f t="shared" si="29"/>
        <v>#REF!</v>
      </c>
      <c r="K136" s="16">
        <f t="shared" si="28"/>
        <v>0</v>
      </c>
      <c r="L136" s="14" t="e">
        <f>K136+K136*$U$1</f>
        <v>#REF!</v>
      </c>
      <c r="M136" s="14"/>
      <c r="N136" s="14" t="e">
        <f t="shared" si="31"/>
        <v>#REF!</v>
      </c>
      <c r="O136" s="14"/>
      <c r="P136" s="14" t="e">
        <f t="shared" si="32"/>
        <v>#REF!</v>
      </c>
      <c r="Q136" s="14">
        <f t="shared" si="33"/>
        <v>0</v>
      </c>
      <c r="R136" s="14">
        <f t="shared" si="34"/>
        <v>0</v>
      </c>
      <c r="S136" s="14">
        <f t="shared" si="35"/>
        <v>0</v>
      </c>
      <c r="T136" s="15" t="e">
        <f t="shared" si="36"/>
        <v>#REF!</v>
      </c>
      <c r="U136"/>
    </row>
    <row r="137" spans="1:21" ht="82.5">
      <c r="A137" s="36" t="s">
        <v>778</v>
      </c>
      <c r="B137" s="36" t="s">
        <v>2639</v>
      </c>
      <c r="C137" s="36" t="s">
        <v>1791</v>
      </c>
      <c r="D137" s="36" t="s">
        <v>2821</v>
      </c>
      <c r="E137" s="36" t="s">
        <v>29</v>
      </c>
      <c r="F137" s="37">
        <v>1</v>
      </c>
      <c r="G137" s="38" t="e">
        <f t="shared" si="30"/>
        <v>#REF!</v>
      </c>
      <c r="H137" s="38" t="e">
        <f t="shared" si="29"/>
        <v>#REF!</v>
      </c>
      <c r="K137" s="16">
        <f t="shared" si="28"/>
        <v>0</v>
      </c>
      <c r="L137" s="14" t="e">
        <f t="shared" ref="L137:L200" si="37">K137+K137*$U$1</f>
        <v>#REF!</v>
      </c>
      <c r="M137" s="14"/>
      <c r="N137" s="14" t="e">
        <f t="shared" si="31"/>
        <v>#REF!</v>
      </c>
      <c r="O137" s="14"/>
      <c r="P137" s="14" t="e">
        <f t="shared" si="32"/>
        <v>#REF!</v>
      </c>
      <c r="Q137" s="14">
        <f t="shared" si="33"/>
        <v>0</v>
      </c>
      <c r="R137" s="14">
        <f t="shared" si="34"/>
        <v>0</v>
      </c>
      <c r="S137" s="14">
        <f t="shared" si="35"/>
        <v>0</v>
      </c>
      <c r="T137" s="15" t="e">
        <f t="shared" si="36"/>
        <v>#REF!</v>
      </c>
      <c r="U137"/>
    </row>
    <row r="138" spans="1:21" ht="82.5">
      <c r="A138" s="36" t="s">
        <v>779</v>
      </c>
      <c r="B138" s="36" t="s">
        <v>2639</v>
      </c>
      <c r="C138" s="36" t="s">
        <v>1791</v>
      </c>
      <c r="D138" s="36" t="s">
        <v>2822</v>
      </c>
      <c r="E138" s="36" t="s">
        <v>29</v>
      </c>
      <c r="F138" s="37">
        <v>1</v>
      </c>
      <c r="G138" s="38" t="e">
        <f t="shared" si="30"/>
        <v>#REF!</v>
      </c>
      <c r="H138" s="38" t="e">
        <f t="shared" si="29"/>
        <v>#REF!</v>
      </c>
      <c r="K138" s="16">
        <f t="shared" si="28"/>
        <v>0</v>
      </c>
      <c r="L138" s="14" t="e">
        <f t="shared" si="37"/>
        <v>#REF!</v>
      </c>
      <c r="M138" s="14"/>
      <c r="N138" s="14" t="e">
        <f t="shared" si="31"/>
        <v>#REF!</v>
      </c>
      <c r="O138" s="14"/>
      <c r="P138" s="14" t="e">
        <f t="shared" si="32"/>
        <v>#REF!</v>
      </c>
      <c r="Q138" s="14">
        <f t="shared" si="33"/>
        <v>0</v>
      </c>
      <c r="R138" s="14">
        <f t="shared" si="34"/>
        <v>0</v>
      </c>
      <c r="S138" s="14">
        <f t="shared" si="35"/>
        <v>0</v>
      </c>
      <c r="T138" s="15" t="e">
        <f t="shared" si="36"/>
        <v>#REF!</v>
      </c>
      <c r="U138"/>
    </row>
    <row r="139" spans="1:21" ht="82.5">
      <c r="A139" s="36" t="s">
        <v>781</v>
      </c>
      <c r="B139" s="36" t="s">
        <v>2639</v>
      </c>
      <c r="C139" s="36" t="s">
        <v>1791</v>
      </c>
      <c r="D139" s="36" t="s">
        <v>2823</v>
      </c>
      <c r="E139" s="36" t="s">
        <v>29</v>
      </c>
      <c r="F139" s="37">
        <v>1</v>
      </c>
      <c r="G139" s="38" t="e">
        <f t="shared" si="30"/>
        <v>#REF!</v>
      </c>
      <c r="H139" s="38" t="e">
        <f t="shared" si="29"/>
        <v>#REF!</v>
      </c>
      <c r="K139" s="16">
        <f t="shared" si="28"/>
        <v>0</v>
      </c>
      <c r="L139" s="14" t="e">
        <f t="shared" si="37"/>
        <v>#REF!</v>
      </c>
      <c r="M139" s="14"/>
      <c r="N139" s="14" t="e">
        <f t="shared" si="31"/>
        <v>#REF!</v>
      </c>
      <c r="O139" s="14"/>
      <c r="P139" s="14" t="e">
        <f t="shared" si="32"/>
        <v>#REF!</v>
      </c>
      <c r="Q139" s="14">
        <f t="shared" si="33"/>
        <v>0</v>
      </c>
      <c r="R139" s="14">
        <f t="shared" si="34"/>
        <v>0</v>
      </c>
      <c r="S139" s="14">
        <f t="shared" si="35"/>
        <v>0</v>
      </c>
      <c r="T139" s="15" t="e">
        <f t="shared" si="36"/>
        <v>#REF!</v>
      </c>
      <c r="U139"/>
    </row>
    <row r="140" spans="1:21" ht="33">
      <c r="A140" s="3" t="s">
        <v>783</v>
      </c>
      <c r="B140" s="3" t="s">
        <v>680</v>
      </c>
      <c r="C140" s="3" t="s">
        <v>1791</v>
      </c>
      <c r="D140" s="3" t="s">
        <v>2824</v>
      </c>
      <c r="E140" s="3" t="s">
        <v>27</v>
      </c>
      <c r="F140" s="4">
        <v>1</v>
      </c>
      <c r="G140" s="17" t="e">
        <f t="shared" si="30"/>
        <v>#REF!</v>
      </c>
      <c r="H140" s="17" t="e">
        <f t="shared" si="29"/>
        <v>#REF!</v>
      </c>
      <c r="K140" s="16">
        <v>120</v>
      </c>
      <c r="L140" s="14" t="e">
        <f t="shared" si="37"/>
        <v>#REF!</v>
      </c>
      <c r="M140" s="14">
        <v>350</v>
      </c>
      <c r="N140" s="14" t="e">
        <f t="shared" si="31"/>
        <v>#REF!</v>
      </c>
      <c r="O140" s="14"/>
      <c r="P140" s="14" t="e">
        <f t="shared" si="32"/>
        <v>#REF!</v>
      </c>
      <c r="Q140" s="14">
        <f t="shared" si="33"/>
        <v>120</v>
      </c>
      <c r="R140" s="14">
        <f t="shared" si="34"/>
        <v>350</v>
      </c>
      <c r="S140" s="14">
        <f t="shared" si="35"/>
        <v>0</v>
      </c>
      <c r="T140" s="15" t="e">
        <f t="shared" si="36"/>
        <v>#REF!</v>
      </c>
      <c r="U140"/>
    </row>
    <row r="141" spans="1:21" ht="16.5">
      <c r="A141" s="3" t="s">
        <v>785</v>
      </c>
      <c r="B141" s="3" t="s">
        <v>680</v>
      </c>
      <c r="C141" s="3" t="s">
        <v>1791</v>
      </c>
      <c r="D141" s="3" t="s">
        <v>2825</v>
      </c>
      <c r="E141" s="3" t="s">
        <v>27</v>
      </c>
      <c r="F141" s="4">
        <v>2</v>
      </c>
      <c r="G141" s="17" t="e">
        <f t="shared" si="30"/>
        <v>#REF!</v>
      </c>
      <c r="H141" s="17" t="e">
        <f t="shared" si="29"/>
        <v>#REF!</v>
      </c>
      <c r="K141" s="16">
        <v>120</v>
      </c>
      <c r="L141" s="14" t="e">
        <f t="shared" si="37"/>
        <v>#REF!</v>
      </c>
      <c r="M141" s="14">
        <v>125</v>
      </c>
      <c r="N141" s="14" t="e">
        <f t="shared" si="31"/>
        <v>#REF!</v>
      </c>
      <c r="O141" s="14"/>
      <c r="P141" s="14" t="e">
        <f t="shared" si="32"/>
        <v>#REF!</v>
      </c>
      <c r="Q141" s="14">
        <f t="shared" si="33"/>
        <v>240</v>
      </c>
      <c r="R141" s="14">
        <f t="shared" si="34"/>
        <v>250</v>
      </c>
      <c r="S141" s="14">
        <f t="shared" si="35"/>
        <v>0</v>
      </c>
      <c r="T141" s="15" t="e">
        <f t="shared" si="36"/>
        <v>#REF!</v>
      </c>
      <c r="U141"/>
    </row>
    <row r="142" spans="1:21" ht="16.5">
      <c r="A142" s="3" t="s">
        <v>787</v>
      </c>
      <c r="B142" s="3" t="s">
        <v>1473</v>
      </c>
      <c r="C142" s="3" t="s">
        <v>1791</v>
      </c>
      <c r="D142" s="3" t="s">
        <v>2826</v>
      </c>
      <c r="E142" s="3" t="s">
        <v>25</v>
      </c>
      <c r="F142" s="4">
        <v>280</v>
      </c>
      <c r="G142" s="17" t="e">
        <f t="shared" si="30"/>
        <v>#REF!</v>
      </c>
      <c r="H142" s="17" t="e">
        <f t="shared" si="29"/>
        <v>#REF!</v>
      </c>
      <c r="K142" s="16">
        <v>5</v>
      </c>
      <c r="L142" s="14" t="e">
        <f t="shared" si="37"/>
        <v>#REF!</v>
      </c>
      <c r="M142" s="14"/>
      <c r="N142" s="14" t="e">
        <f t="shared" si="31"/>
        <v>#REF!</v>
      </c>
      <c r="O142" s="14"/>
      <c r="P142" s="14" t="e">
        <f t="shared" si="32"/>
        <v>#REF!</v>
      </c>
      <c r="Q142" s="14">
        <f t="shared" si="33"/>
        <v>1400</v>
      </c>
      <c r="R142" s="14">
        <f t="shared" si="34"/>
        <v>0</v>
      </c>
      <c r="S142" s="14">
        <f t="shared" si="35"/>
        <v>0</v>
      </c>
      <c r="T142" s="15" t="e">
        <f t="shared" si="36"/>
        <v>#REF!</v>
      </c>
      <c r="U142"/>
    </row>
    <row r="143" spans="1:21" ht="33">
      <c r="A143" s="3" t="s">
        <v>789</v>
      </c>
      <c r="B143" s="3" t="s">
        <v>2827</v>
      </c>
      <c r="C143" s="3" t="s">
        <v>1791</v>
      </c>
      <c r="D143" s="3" t="s">
        <v>2828</v>
      </c>
      <c r="E143" s="3" t="s">
        <v>29</v>
      </c>
      <c r="F143" s="4">
        <v>2</v>
      </c>
      <c r="G143" s="17" t="e">
        <f t="shared" si="30"/>
        <v>#REF!</v>
      </c>
      <c r="H143" s="17" t="e">
        <f t="shared" si="29"/>
        <v>#REF!</v>
      </c>
      <c r="K143" s="16"/>
      <c r="L143" s="14" t="e">
        <f t="shared" si="37"/>
        <v>#REF!</v>
      </c>
      <c r="M143" s="14">
        <v>13000</v>
      </c>
      <c r="N143" s="14" t="e">
        <f t="shared" si="31"/>
        <v>#REF!</v>
      </c>
      <c r="O143" s="14"/>
      <c r="P143" s="14" t="e">
        <f t="shared" si="32"/>
        <v>#REF!</v>
      </c>
      <c r="Q143" s="14">
        <f t="shared" si="33"/>
        <v>0</v>
      </c>
      <c r="R143" s="14">
        <f t="shared" si="34"/>
        <v>26000</v>
      </c>
      <c r="S143" s="14">
        <f t="shared" si="35"/>
        <v>0</v>
      </c>
      <c r="T143" s="15" t="e">
        <f t="shared" si="36"/>
        <v>#REF!</v>
      </c>
      <c r="U143"/>
    </row>
    <row r="144" spans="1:21" ht="33">
      <c r="A144" s="3" t="s">
        <v>791</v>
      </c>
      <c r="B144" s="3" t="s">
        <v>2827</v>
      </c>
      <c r="C144" s="3" t="s">
        <v>1791</v>
      </c>
      <c r="D144" s="3" t="s">
        <v>28</v>
      </c>
      <c r="E144" s="3" t="s">
        <v>29</v>
      </c>
      <c r="F144" s="4">
        <v>1</v>
      </c>
      <c r="G144" s="17" t="e">
        <f t="shared" si="30"/>
        <v>#REF!</v>
      </c>
      <c r="H144" s="17" t="e">
        <f t="shared" si="29"/>
        <v>#REF!</v>
      </c>
      <c r="K144" s="16"/>
      <c r="L144" s="14" t="e">
        <f t="shared" si="37"/>
        <v>#REF!</v>
      </c>
      <c r="M144" s="14">
        <v>16000</v>
      </c>
      <c r="N144" s="14" t="e">
        <f t="shared" si="31"/>
        <v>#REF!</v>
      </c>
      <c r="O144" s="14"/>
      <c r="P144" s="14" t="e">
        <f t="shared" si="32"/>
        <v>#REF!</v>
      </c>
      <c r="Q144" s="14">
        <f t="shared" si="33"/>
        <v>0</v>
      </c>
      <c r="R144" s="14">
        <f t="shared" si="34"/>
        <v>16000</v>
      </c>
      <c r="S144" s="14">
        <f t="shared" si="35"/>
        <v>0</v>
      </c>
      <c r="T144" s="15" t="e">
        <f t="shared" si="36"/>
        <v>#REF!</v>
      </c>
      <c r="U144"/>
    </row>
    <row r="145" spans="1:21" ht="16.5">
      <c r="A145" s="3" t="s">
        <v>793</v>
      </c>
      <c r="B145" s="3" t="s">
        <v>2663</v>
      </c>
      <c r="C145" s="3" t="s">
        <v>1791</v>
      </c>
      <c r="D145" s="3" t="s">
        <v>34</v>
      </c>
      <c r="E145" s="3" t="s">
        <v>29</v>
      </c>
      <c r="F145" s="4">
        <v>14</v>
      </c>
      <c r="G145" s="17" t="e">
        <f t="shared" si="30"/>
        <v>#REF!</v>
      </c>
      <c r="H145" s="17" t="e">
        <f t="shared" si="29"/>
        <v>#REF!</v>
      </c>
      <c r="K145" s="16">
        <v>200</v>
      </c>
      <c r="L145" s="14" t="e">
        <f t="shared" si="37"/>
        <v>#REF!</v>
      </c>
      <c r="M145" s="14">
        <v>350</v>
      </c>
      <c r="N145" s="14" t="e">
        <f t="shared" si="31"/>
        <v>#REF!</v>
      </c>
      <c r="O145" s="14"/>
      <c r="P145" s="14" t="e">
        <f t="shared" si="32"/>
        <v>#REF!</v>
      </c>
      <c r="Q145" s="14">
        <f t="shared" si="33"/>
        <v>2800</v>
      </c>
      <c r="R145" s="14">
        <f t="shared" si="34"/>
        <v>4900</v>
      </c>
      <c r="S145" s="14">
        <f t="shared" si="35"/>
        <v>0</v>
      </c>
      <c r="T145" s="15" t="e">
        <f t="shared" si="36"/>
        <v>#REF!</v>
      </c>
      <c r="U145"/>
    </row>
    <row r="146" spans="1:21" ht="49.5">
      <c r="A146" s="3" t="s">
        <v>795</v>
      </c>
      <c r="B146" s="3" t="s">
        <v>2829</v>
      </c>
      <c r="C146" s="3" t="s">
        <v>1791</v>
      </c>
      <c r="D146" s="3" t="s">
        <v>2830</v>
      </c>
      <c r="E146" s="3" t="s">
        <v>2831</v>
      </c>
      <c r="F146" s="4">
        <v>65</v>
      </c>
      <c r="G146" s="17" t="e">
        <f t="shared" si="30"/>
        <v>#REF!</v>
      </c>
      <c r="H146" s="17" t="e">
        <f t="shared" si="29"/>
        <v>#REF!</v>
      </c>
      <c r="K146" s="16"/>
      <c r="L146" s="14" t="e">
        <f t="shared" si="37"/>
        <v>#REF!</v>
      </c>
      <c r="M146" s="14"/>
      <c r="N146" s="14" t="e">
        <f t="shared" si="31"/>
        <v>#REF!</v>
      </c>
      <c r="O146" s="14">
        <v>15</v>
      </c>
      <c r="P146" s="14" t="e">
        <f t="shared" si="32"/>
        <v>#REF!</v>
      </c>
      <c r="Q146" s="14">
        <f t="shared" si="33"/>
        <v>0</v>
      </c>
      <c r="R146" s="14">
        <f t="shared" si="34"/>
        <v>0</v>
      </c>
      <c r="S146" s="14">
        <f t="shared" si="35"/>
        <v>975</v>
      </c>
      <c r="T146" s="15" t="e">
        <f t="shared" si="36"/>
        <v>#REF!</v>
      </c>
      <c r="U146"/>
    </row>
    <row r="147" spans="1:21" ht="49.5">
      <c r="A147" s="3" t="s">
        <v>797</v>
      </c>
      <c r="B147" s="3" t="s">
        <v>2832</v>
      </c>
      <c r="C147" s="3" t="s">
        <v>1791</v>
      </c>
      <c r="D147" s="3" t="s">
        <v>2833</v>
      </c>
      <c r="E147" s="3" t="s">
        <v>2831</v>
      </c>
      <c r="F147" s="4">
        <v>32</v>
      </c>
      <c r="G147" s="17" t="e">
        <f t="shared" si="30"/>
        <v>#REF!</v>
      </c>
      <c r="H147" s="17" t="e">
        <f t="shared" si="29"/>
        <v>#REF!</v>
      </c>
      <c r="K147" s="16"/>
      <c r="L147" s="14" t="e">
        <f t="shared" si="37"/>
        <v>#REF!</v>
      </c>
      <c r="M147" s="14"/>
      <c r="N147" s="14" t="e">
        <f t="shared" si="31"/>
        <v>#REF!</v>
      </c>
      <c r="O147" s="14">
        <v>15</v>
      </c>
      <c r="P147" s="14" t="e">
        <f t="shared" si="32"/>
        <v>#REF!</v>
      </c>
      <c r="Q147" s="14">
        <f t="shared" si="33"/>
        <v>0</v>
      </c>
      <c r="R147" s="14">
        <f t="shared" si="34"/>
        <v>0</v>
      </c>
      <c r="S147" s="14">
        <f t="shared" si="35"/>
        <v>480</v>
      </c>
      <c r="T147" s="15" t="e">
        <f t="shared" si="36"/>
        <v>#REF!</v>
      </c>
      <c r="U147"/>
    </row>
    <row r="148" spans="1:21">
      <c r="A148" s="6"/>
      <c r="B148" s="6"/>
      <c r="C148" s="6"/>
      <c r="D148" s="6" t="s">
        <v>2834</v>
      </c>
      <c r="E148" s="6"/>
      <c r="F148" s="6"/>
      <c r="G148" s="35"/>
      <c r="H148" s="35" t="e">
        <f>SUM(H4:H147)</f>
        <v>#REF!</v>
      </c>
      <c r="K148" s="16"/>
      <c r="L148" s="14" t="e">
        <f t="shared" si="37"/>
        <v>#REF!</v>
      </c>
      <c r="M148" s="14"/>
      <c r="N148" s="14" t="e">
        <f t="shared" si="31"/>
        <v>#REF!</v>
      </c>
      <c r="O148" s="14"/>
      <c r="P148" s="14" t="e">
        <f t="shared" si="32"/>
        <v>#REF!</v>
      </c>
      <c r="Q148" s="14">
        <f t="shared" si="33"/>
        <v>0</v>
      </c>
      <c r="R148" s="14">
        <f t="shared" si="34"/>
        <v>0</v>
      </c>
      <c r="S148" s="14">
        <f t="shared" si="35"/>
        <v>0</v>
      </c>
      <c r="T148" s="15" t="e">
        <f t="shared" si="36"/>
        <v>#REF!</v>
      </c>
      <c r="U148"/>
    </row>
    <row r="149" spans="1:21" ht="42.75">
      <c r="A149" s="2" t="s">
        <v>9</v>
      </c>
      <c r="B149" s="2"/>
      <c r="C149" s="2"/>
      <c r="D149" s="2" t="s">
        <v>2835</v>
      </c>
      <c r="E149" s="2"/>
      <c r="F149" s="2"/>
      <c r="G149" s="34"/>
      <c r="H149" s="34"/>
      <c r="K149" s="16"/>
      <c r="L149" s="14" t="e">
        <f t="shared" si="37"/>
        <v>#REF!</v>
      </c>
      <c r="M149" s="14"/>
      <c r="N149" s="14" t="e">
        <f t="shared" si="31"/>
        <v>#REF!</v>
      </c>
      <c r="O149" s="14"/>
      <c r="P149" s="14" t="e">
        <f t="shared" si="32"/>
        <v>#REF!</v>
      </c>
      <c r="Q149" s="14">
        <f t="shared" si="33"/>
        <v>0</v>
      </c>
      <c r="R149" s="14">
        <f t="shared" si="34"/>
        <v>0</v>
      </c>
      <c r="S149" s="14">
        <f t="shared" si="35"/>
        <v>0</v>
      </c>
      <c r="T149" s="15" t="e">
        <f t="shared" si="36"/>
        <v>#REF!</v>
      </c>
      <c r="U149"/>
    </row>
    <row r="150" spans="1:21" ht="33">
      <c r="A150" s="3" t="s">
        <v>802</v>
      </c>
      <c r="B150" s="3" t="s">
        <v>1976</v>
      </c>
      <c r="C150" s="3" t="s">
        <v>1791</v>
      </c>
      <c r="D150" s="3" t="s">
        <v>50</v>
      </c>
      <c r="E150" s="3" t="s">
        <v>27</v>
      </c>
      <c r="F150" s="4">
        <v>2290</v>
      </c>
      <c r="G150" s="17" t="e">
        <f t="shared" ref="G150:G213" si="38">L150+N150+P150</f>
        <v>#REF!</v>
      </c>
      <c r="H150" s="17" t="e">
        <f t="shared" ref="H150:H213" si="39">ROUND(F150*G150,2)</f>
        <v>#REF!</v>
      </c>
      <c r="K150" s="16">
        <v>7</v>
      </c>
      <c r="L150" s="14" t="e">
        <f t="shared" si="37"/>
        <v>#REF!</v>
      </c>
      <c r="M150" s="14"/>
      <c r="N150" s="14" t="e">
        <f t="shared" si="31"/>
        <v>#REF!</v>
      </c>
      <c r="O150" s="14"/>
      <c r="P150" s="14" t="e">
        <f t="shared" si="32"/>
        <v>#REF!</v>
      </c>
      <c r="Q150" s="14">
        <f t="shared" si="33"/>
        <v>16030</v>
      </c>
      <c r="R150" s="14">
        <f t="shared" si="34"/>
        <v>0</v>
      </c>
      <c r="S150" s="14">
        <f t="shared" si="35"/>
        <v>0</v>
      </c>
      <c r="T150" s="15" t="e">
        <f t="shared" si="36"/>
        <v>#REF!</v>
      </c>
      <c r="U150"/>
    </row>
    <row r="151" spans="1:21" ht="16.5">
      <c r="A151" s="3" t="s">
        <v>805</v>
      </c>
      <c r="B151" s="3" t="s">
        <v>2836</v>
      </c>
      <c r="C151" s="3" t="s">
        <v>1791</v>
      </c>
      <c r="D151" s="3" t="s">
        <v>2837</v>
      </c>
      <c r="E151" s="3" t="s">
        <v>27</v>
      </c>
      <c r="F151" s="4">
        <v>1189</v>
      </c>
      <c r="G151" s="17" t="e">
        <f t="shared" si="38"/>
        <v>#REF!</v>
      </c>
      <c r="H151" s="17" t="e">
        <f t="shared" si="39"/>
        <v>#REF!</v>
      </c>
      <c r="K151" s="16">
        <v>7</v>
      </c>
      <c r="L151" s="14" t="e">
        <f t="shared" si="37"/>
        <v>#REF!</v>
      </c>
      <c r="M151" s="14">
        <v>2</v>
      </c>
      <c r="N151" s="14" t="e">
        <f t="shared" si="31"/>
        <v>#REF!</v>
      </c>
      <c r="O151" s="14"/>
      <c r="P151" s="14" t="e">
        <f t="shared" si="32"/>
        <v>#REF!</v>
      </c>
      <c r="Q151" s="14">
        <f t="shared" si="33"/>
        <v>8323</v>
      </c>
      <c r="R151" s="14">
        <f t="shared" si="34"/>
        <v>2378</v>
      </c>
      <c r="S151" s="14">
        <f t="shared" si="35"/>
        <v>0</v>
      </c>
      <c r="T151" s="15" t="e">
        <f t="shared" si="36"/>
        <v>#REF!</v>
      </c>
      <c r="U151"/>
    </row>
    <row r="152" spans="1:21" ht="33">
      <c r="A152" s="3" t="s">
        <v>807</v>
      </c>
      <c r="B152" s="3" t="s">
        <v>1505</v>
      </c>
      <c r="C152" s="3" t="s">
        <v>1791</v>
      </c>
      <c r="D152" s="3" t="s">
        <v>1506</v>
      </c>
      <c r="E152" s="3" t="s">
        <v>27</v>
      </c>
      <c r="F152" s="4">
        <v>1101</v>
      </c>
      <c r="G152" s="17" t="e">
        <f t="shared" si="38"/>
        <v>#REF!</v>
      </c>
      <c r="H152" s="17" t="e">
        <f t="shared" si="39"/>
        <v>#REF!</v>
      </c>
      <c r="K152" s="16">
        <v>7</v>
      </c>
      <c r="L152" s="14" t="e">
        <f t="shared" si="37"/>
        <v>#REF!</v>
      </c>
      <c r="M152" s="14">
        <v>2</v>
      </c>
      <c r="N152" s="14" t="e">
        <f t="shared" si="31"/>
        <v>#REF!</v>
      </c>
      <c r="O152" s="14"/>
      <c r="P152" s="14" t="e">
        <f t="shared" si="32"/>
        <v>#REF!</v>
      </c>
      <c r="Q152" s="14">
        <f t="shared" si="33"/>
        <v>7707</v>
      </c>
      <c r="R152" s="14">
        <f t="shared" si="34"/>
        <v>2202</v>
      </c>
      <c r="S152" s="14">
        <f t="shared" si="35"/>
        <v>0</v>
      </c>
      <c r="T152" s="15" t="e">
        <f t="shared" si="36"/>
        <v>#REF!</v>
      </c>
      <c r="U152"/>
    </row>
    <row r="153" spans="1:21" ht="33">
      <c r="A153" s="3" t="s">
        <v>810</v>
      </c>
      <c r="B153" s="3" t="s">
        <v>685</v>
      </c>
      <c r="C153" s="3" t="s">
        <v>1791</v>
      </c>
      <c r="D153" s="3" t="s">
        <v>59</v>
      </c>
      <c r="E153" s="3" t="s">
        <v>27</v>
      </c>
      <c r="F153" s="4">
        <v>5</v>
      </c>
      <c r="G153" s="17" t="e">
        <f t="shared" si="38"/>
        <v>#REF!</v>
      </c>
      <c r="H153" s="17" t="e">
        <f t="shared" si="39"/>
        <v>#REF!</v>
      </c>
      <c r="K153" s="16">
        <v>18</v>
      </c>
      <c r="L153" s="14" t="e">
        <f t="shared" si="37"/>
        <v>#REF!</v>
      </c>
      <c r="M153" s="14">
        <v>20</v>
      </c>
      <c r="N153" s="14" t="e">
        <f t="shared" si="31"/>
        <v>#REF!</v>
      </c>
      <c r="O153" s="14"/>
      <c r="P153" s="14" t="e">
        <f t="shared" si="32"/>
        <v>#REF!</v>
      </c>
      <c r="Q153" s="14">
        <f t="shared" si="33"/>
        <v>90</v>
      </c>
      <c r="R153" s="14">
        <f t="shared" si="34"/>
        <v>100</v>
      </c>
      <c r="S153" s="14">
        <f t="shared" si="35"/>
        <v>0</v>
      </c>
      <c r="T153" s="15" t="e">
        <f t="shared" si="36"/>
        <v>#REF!</v>
      </c>
      <c r="U153"/>
    </row>
    <row r="154" spans="1:21" ht="33">
      <c r="A154" s="3" t="s">
        <v>814</v>
      </c>
      <c r="B154" s="3" t="s">
        <v>688</v>
      </c>
      <c r="C154" s="3" t="s">
        <v>1791</v>
      </c>
      <c r="D154" s="3" t="s">
        <v>60</v>
      </c>
      <c r="E154" s="3" t="s">
        <v>27</v>
      </c>
      <c r="F154" s="4">
        <v>17</v>
      </c>
      <c r="G154" s="17" t="e">
        <f t="shared" si="38"/>
        <v>#REF!</v>
      </c>
      <c r="H154" s="17" t="e">
        <f t="shared" si="39"/>
        <v>#REF!</v>
      </c>
      <c r="K154" s="16">
        <v>18</v>
      </c>
      <c r="L154" s="14" t="e">
        <f t="shared" si="37"/>
        <v>#REF!</v>
      </c>
      <c r="M154" s="14">
        <v>20</v>
      </c>
      <c r="N154" s="14" t="e">
        <f t="shared" si="31"/>
        <v>#REF!</v>
      </c>
      <c r="O154" s="14"/>
      <c r="P154" s="14" t="e">
        <f t="shared" si="32"/>
        <v>#REF!</v>
      </c>
      <c r="Q154" s="14">
        <f t="shared" si="33"/>
        <v>306</v>
      </c>
      <c r="R154" s="14">
        <f t="shared" si="34"/>
        <v>340</v>
      </c>
      <c r="S154" s="14">
        <f t="shared" si="35"/>
        <v>0</v>
      </c>
      <c r="T154" s="15" t="e">
        <f t="shared" si="36"/>
        <v>#REF!</v>
      </c>
      <c r="U154"/>
    </row>
    <row r="155" spans="1:21" ht="33">
      <c r="A155" s="3" t="s">
        <v>816</v>
      </c>
      <c r="B155" s="3" t="s">
        <v>1587</v>
      </c>
      <c r="C155" s="3" t="s">
        <v>1791</v>
      </c>
      <c r="D155" s="3" t="s">
        <v>61</v>
      </c>
      <c r="E155" s="3" t="s">
        <v>27</v>
      </c>
      <c r="F155" s="4">
        <v>6</v>
      </c>
      <c r="G155" s="17" t="e">
        <f t="shared" si="38"/>
        <v>#REF!</v>
      </c>
      <c r="H155" s="17" t="e">
        <f t="shared" si="39"/>
        <v>#REF!</v>
      </c>
      <c r="K155" s="16">
        <v>18</v>
      </c>
      <c r="L155" s="14" t="e">
        <f t="shared" si="37"/>
        <v>#REF!</v>
      </c>
      <c r="M155" s="14">
        <v>20</v>
      </c>
      <c r="N155" s="14" t="e">
        <f t="shared" si="31"/>
        <v>#REF!</v>
      </c>
      <c r="O155" s="14"/>
      <c r="P155" s="14" t="e">
        <f t="shared" si="32"/>
        <v>#REF!</v>
      </c>
      <c r="Q155" s="14">
        <f t="shared" si="33"/>
        <v>108</v>
      </c>
      <c r="R155" s="14">
        <f t="shared" si="34"/>
        <v>120</v>
      </c>
      <c r="S155" s="14">
        <f t="shared" si="35"/>
        <v>0</v>
      </c>
      <c r="T155" s="15" t="e">
        <f t="shared" si="36"/>
        <v>#REF!</v>
      </c>
      <c r="U155"/>
    </row>
    <row r="156" spans="1:21" ht="33">
      <c r="A156" s="3" t="s">
        <v>823</v>
      </c>
      <c r="B156" s="3" t="s">
        <v>1587</v>
      </c>
      <c r="C156" s="3" t="s">
        <v>1791</v>
      </c>
      <c r="D156" s="3" t="s">
        <v>51</v>
      </c>
      <c r="E156" s="3" t="s">
        <v>27</v>
      </c>
      <c r="F156" s="4">
        <v>2</v>
      </c>
      <c r="G156" s="17" t="e">
        <f t="shared" si="38"/>
        <v>#REF!</v>
      </c>
      <c r="H156" s="17" t="e">
        <f t="shared" si="39"/>
        <v>#REF!</v>
      </c>
      <c r="K156" s="16">
        <v>18</v>
      </c>
      <c r="L156" s="14" t="e">
        <f t="shared" si="37"/>
        <v>#REF!</v>
      </c>
      <c r="M156" s="14">
        <v>20</v>
      </c>
      <c r="N156" s="14" t="e">
        <f t="shared" si="31"/>
        <v>#REF!</v>
      </c>
      <c r="O156" s="14"/>
      <c r="P156" s="14" t="e">
        <f t="shared" si="32"/>
        <v>#REF!</v>
      </c>
      <c r="Q156" s="14">
        <f t="shared" si="33"/>
        <v>36</v>
      </c>
      <c r="R156" s="14">
        <f t="shared" si="34"/>
        <v>40</v>
      </c>
      <c r="S156" s="14">
        <f t="shared" si="35"/>
        <v>0</v>
      </c>
      <c r="T156" s="15" t="e">
        <f t="shared" si="36"/>
        <v>#REF!</v>
      </c>
      <c r="U156"/>
    </row>
    <row r="157" spans="1:21" ht="33">
      <c r="A157" s="3" t="s">
        <v>827</v>
      </c>
      <c r="B157" s="3" t="s">
        <v>691</v>
      </c>
      <c r="C157" s="3" t="s">
        <v>1791</v>
      </c>
      <c r="D157" s="3" t="s">
        <v>52</v>
      </c>
      <c r="E157" s="3" t="s">
        <v>27</v>
      </c>
      <c r="F157" s="4">
        <v>83</v>
      </c>
      <c r="G157" s="17" t="e">
        <f t="shared" si="38"/>
        <v>#REF!</v>
      </c>
      <c r="H157" s="17" t="e">
        <f t="shared" si="39"/>
        <v>#REF!</v>
      </c>
      <c r="K157" s="16">
        <v>18</v>
      </c>
      <c r="L157" s="14" t="e">
        <f t="shared" si="37"/>
        <v>#REF!</v>
      </c>
      <c r="M157" s="14">
        <v>20</v>
      </c>
      <c r="N157" s="14" t="e">
        <f t="shared" si="31"/>
        <v>#REF!</v>
      </c>
      <c r="O157" s="14"/>
      <c r="P157" s="14" t="e">
        <f t="shared" si="32"/>
        <v>#REF!</v>
      </c>
      <c r="Q157" s="14">
        <f t="shared" si="33"/>
        <v>1494</v>
      </c>
      <c r="R157" s="14">
        <f t="shared" si="34"/>
        <v>1660</v>
      </c>
      <c r="S157" s="14">
        <f t="shared" si="35"/>
        <v>0</v>
      </c>
      <c r="T157" s="15" t="e">
        <f t="shared" si="36"/>
        <v>#REF!</v>
      </c>
      <c r="U157"/>
    </row>
    <row r="158" spans="1:21" ht="33">
      <c r="A158" s="3" t="s">
        <v>830</v>
      </c>
      <c r="B158" s="3" t="s">
        <v>691</v>
      </c>
      <c r="C158" s="3" t="s">
        <v>1791</v>
      </c>
      <c r="D158" s="3" t="s">
        <v>53</v>
      </c>
      <c r="E158" s="3" t="s">
        <v>27</v>
      </c>
      <c r="F158" s="4">
        <v>2</v>
      </c>
      <c r="G158" s="17" t="e">
        <f t="shared" si="38"/>
        <v>#REF!</v>
      </c>
      <c r="H158" s="17" t="e">
        <f t="shared" si="39"/>
        <v>#REF!</v>
      </c>
      <c r="K158" s="16">
        <v>18</v>
      </c>
      <c r="L158" s="14" t="e">
        <f t="shared" si="37"/>
        <v>#REF!</v>
      </c>
      <c r="M158" s="14">
        <v>20</v>
      </c>
      <c r="N158" s="14" t="e">
        <f t="shared" si="31"/>
        <v>#REF!</v>
      </c>
      <c r="O158" s="14"/>
      <c r="P158" s="14" t="e">
        <f t="shared" si="32"/>
        <v>#REF!</v>
      </c>
      <c r="Q158" s="14">
        <f t="shared" si="33"/>
        <v>36</v>
      </c>
      <c r="R158" s="14">
        <f t="shared" si="34"/>
        <v>40</v>
      </c>
      <c r="S158" s="14">
        <f t="shared" si="35"/>
        <v>0</v>
      </c>
      <c r="T158" s="15" t="e">
        <f t="shared" si="36"/>
        <v>#REF!</v>
      </c>
      <c r="U158"/>
    </row>
    <row r="159" spans="1:21" ht="33">
      <c r="A159" s="3" t="s">
        <v>832</v>
      </c>
      <c r="B159" s="3" t="s">
        <v>685</v>
      </c>
      <c r="C159" s="3" t="s">
        <v>1791</v>
      </c>
      <c r="D159" s="3" t="s">
        <v>62</v>
      </c>
      <c r="E159" s="3" t="s">
        <v>27</v>
      </c>
      <c r="F159" s="4">
        <v>4</v>
      </c>
      <c r="G159" s="17" t="e">
        <f t="shared" si="38"/>
        <v>#REF!</v>
      </c>
      <c r="H159" s="17" t="e">
        <f t="shared" si="39"/>
        <v>#REF!</v>
      </c>
      <c r="K159" s="16">
        <v>18</v>
      </c>
      <c r="L159" s="14" t="e">
        <f t="shared" si="37"/>
        <v>#REF!</v>
      </c>
      <c r="M159" s="14">
        <v>20</v>
      </c>
      <c r="N159" s="14" t="e">
        <f t="shared" si="31"/>
        <v>#REF!</v>
      </c>
      <c r="O159" s="14"/>
      <c r="P159" s="14" t="e">
        <f t="shared" si="32"/>
        <v>#REF!</v>
      </c>
      <c r="Q159" s="14">
        <f t="shared" si="33"/>
        <v>72</v>
      </c>
      <c r="R159" s="14">
        <f t="shared" si="34"/>
        <v>80</v>
      </c>
      <c r="S159" s="14">
        <f t="shared" si="35"/>
        <v>0</v>
      </c>
      <c r="T159" s="15" t="e">
        <f t="shared" si="36"/>
        <v>#REF!</v>
      </c>
      <c r="U159"/>
    </row>
    <row r="160" spans="1:21" ht="33">
      <c r="A160" s="3" t="s">
        <v>835</v>
      </c>
      <c r="B160" s="3" t="s">
        <v>685</v>
      </c>
      <c r="C160" s="3" t="s">
        <v>1791</v>
      </c>
      <c r="D160" s="3" t="s">
        <v>63</v>
      </c>
      <c r="E160" s="3" t="s">
        <v>27</v>
      </c>
      <c r="F160" s="4">
        <v>28</v>
      </c>
      <c r="G160" s="17" t="e">
        <f t="shared" si="38"/>
        <v>#REF!</v>
      </c>
      <c r="H160" s="17" t="e">
        <f t="shared" si="39"/>
        <v>#REF!</v>
      </c>
      <c r="K160" s="16">
        <v>18</v>
      </c>
      <c r="L160" s="14" t="e">
        <f t="shared" si="37"/>
        <v>#REF!</v>
      </c>
      <c r="M160" s="14">
        <v>20</v>
      </c>
      <c r="N160" s="14" t="e">
        <f t="shared" si="31"/>
        <v>#REF!</v>
      </c>
      <c r="O160" s="14"/>
      <c r="P160" s="14" t="e">
        <f t="shared" si="32"/>
        <v>#REF!</v>
      </c>
      <c r="Q160" s="14">
        <f t="shared" si="33"/>
        <v>504</v>
      </c>
      <c r="R160" s="14">
        <f t="shared" si="34"/>
        <v>560</v>
      </c>
      <c r="S160" s="14">
        <f t="shared" si="35"/>
        <v>0</v>
      </c>
      <c r="T160" s="15" t="e">
        <f t="shared" si="36"/>
        <v>#REF!</v>
      </c>
      <c r="U160"/>
    </row>
    <row r="161" spans="1:21" ht="33">
      <c r="A161" s="3" t="s">
        <v>838</v>
      </c>
      <c r="B161" s="3" t="s">
        <v>2838</v>
      </c>
      <c r="C161" s="3" t="s">
        <v>1791</v>
      </c>
      <c r="D161" s="3" t="s">
        <v>2839</v>
      </c>
      <c r="E161" s="3" t="s">
        <v>27</v>
      </c>
      <c r="F161" s="4">
        <v>490</v>
      </c>
      <c r="G161" s="17" t="e">
        <f t="shared" si="38"/>
        <v>#REF!</v>
      </c>
      <c r="H161" s="17" t="e">
        <f t="shared" si="39"/>
        <v>#REF!</v>
      </c>
      <c r="K161" s="16">
        <v>18</v>
      </c>
      <c r="L161" s="14" t="e">
        <f t="shared" si="37"/>
        <v>#REF!</v>
      </c>
      <c r="M161" s="14">
        <v>20</v>
      </c>
      <c r="N161" s="14" t="e">
        <f t="shared" si="31"/>
        <v>#REF!</v>
      </c>
      <c r="O161" s="14"/>
      <c r="P161" s="14" t="e">
        <f t="shared" si="32"/>
        <v>#REF!</v>
      </c>
      <c r="Q161" s="14">
        <f t="shared" si="33"/>
        <v>8820</v>
      </c>
      <c r="R161" s="14">
        <f t="shared" si="34"/>
        <v>9800</v>
      </c>
      <c r="S161" s="14">
        <f t="shared" si="35"/>
        <v>0</v>
      </c>
      <c r="T161" s="15" t="e">
        <f t="shared" si="36"/>
        <v>#REF!</v>
      </c>
      <c r="U161"/>
    </row>
    <row r="162" spans="1:21" ht="33">
      <c r="A162" s="3" t="s">
        <v>840</v>
      </c>
      <c r="B162" s="3" t="s">
        <v>2838</v>
      </c>
      <c r="C162" s="3" t="s">
        <v>1791</v>
      </c>
      <c r="D162" s="3" t="s">
        <v>2840</v>
      </c>
      <c r="E162" s="3" t="s">
        <v>27</v>
      </c>
      <c r="F162" s="4">
        <v>205</v>
      </c>
      <c r="G162" s="17" t="e">
        <f t="shared" si="38"/>
        <v>#REF!</v>
      </c>
      <c r="H162" s="17" t="e">
        <f t="shared" si="39"/>
        <v>#REF!</v>
      </c>
      <c r="K162" s="16">
        <v>18</v>
      </c>
      <c r="L162" s="14" t="e">
        <f t="shared" si="37"/>
        <v>#REF!</v>
      </c>
      <c r="M162" s="14">
        <v>20</v>
      </c>
      <c r="N162" s="14" t="e">
        <f t="shared" si="31"/>
        <v>#REF!</v>
      </c>
      <c r="O162" s="14"/>
      <c r="P162" s="14" t="e">
        <f t="shared" si="32"/>
        <v>#REF!</v>
      </c>
      <c r="Q162" s="14">
        <f t="shared" si="33"/>
        <v>3690</v>
      </c>
      <c r="R162" s="14">
        <f t="shared" si="34"/>
        <v>4100</v>
      </c>
      <c r="S162" s="14">
        <f t="shared" si="35"/>
        <v>0</v>
      </c>
      <c r="T162" s="15" t="e">
        <f t="shared" si="36"/>
        <v>#REF!</v>
      </c>
      <c r="U162"/>
    </row>
    <row r="163" spans="1:21" ht="33">
      <c r="A163" s="3" t="s">
        <v>842</v>
      </c>
      <c r="B163" s="3" t="s">
        <v>2838</v>
      </c>
      <c r="C163" s="3" t="s">
        <v>1791</v>
      </c>
      <c r="D163" s="3" t="s">
        <v>2841</v>
      </c>
      <c r="E163" s="3" t="s">
        <v>27</v>
      </c>
      <c r="F163" s="4">
        <v>253</v>
      </c>
      <c r="G163" s="17" t="e">
        <f t="shared" si="38"/>
        <v>#REF!</v>
      </c>
      <c r="H163" s="17" t="e">
        <f t="shared" si="39"/>
        <v>#REF!</v>
      </c>
      <c r="K163" s="16">
        <v>18</v>
      </c>
      <c r="L163" s="14" t="e">
        <f t="shared" si="37"/>
        <v>#REF!</v>
      </c>
      <c r="M163" s="14">
        <v>25</v>
      </c>
      <c r="N163" s="14" t="e">
        <f t="shared" si="31"/>
        <v>#REF!</v>
      </c>
      <c r="O163" s="14"/>
      <c r="P163" s="14" t="e">
        <f t="shared" si="32"/>
        <v>#REF!</v>
      </c>
      <c r="Q163" s="14">
        <f t="shared" si="33"/>
        <v>4554</v>
      </c>
      <c r="R163" s="14">
        <f t="shared" si="34"/>
        <v>6325</v>
      </c>
      <c r="S163" s="14">
        <f t="shared" si="35"/>
        <v>0</v>
      </c>
      <c r="T163" s="15" t="e">
        <f t="shared" si="36"/>
        <v>#REF!</v>
      </c>
      <c r="U163"/>
    </row>
    <row r="164" spans="1:21" ht="16.5">
      <c r="A164" s="3" t="s">
        <v>845</v>
      </c>
      <c r="B164" s="3" t="s">
        <v>2838</v>
      </c>
      <c r="C164" s="3" t="s">
        <v>1791</v>
      </c>
      <c r="D164" s="3" t="s">
        <v>2842</v>
      </c>
      <c r="E164" s="3" t="s">
        <v>27</v>
      </c>
      <c r="F164" s="4">
        <v>5</v>
      </c>
      <c r="G164" s="17" t="e">
        <f t="shared" si="38"/>
        <v>#REF!</v>
      </c>
      <c r="H164" s="17" t="e">
        <f t="shared" si="39"/>
        <v>#REF!</v>
      </c>
      <c r="K164" s="16">
        <v>18</v>
      </c>
      <c r="L164" s="14" t="e">
        <f t="shared" si="37"/>
        <v>#REF!</v>
      </c>
      <c r="M164" s="14">
        <v>25</v>
      </c>
      <c r="N164" s="14" t="e">
        <f t="shared" si="31"/>
        <v>#REF!</v>
      </c>
      <c r="O164" s="14"/>
      <c r="P164" s="14" t="e">
        <f t="shared" si="32"/>
        <v>#REF!</v>
      </c>
      <c r="Q164" s="14">
        <f t="shared" si="33"/>
        <v>90</v>
      </c>
      <c r="R164" s="14">
        <f t="shared" si="34"/>
        <v>125</v>
      </c>
      <c r="S164" s="14">
        <f t="shared" si="35"/>
        <v>0</v>
      </c>
      <c r="T164" s="15" t="e">
        <f t="shared" si="36"/>
        <v>#REF!</v>
      </c>
      <c r="U164"/>
    </row>
    <row r="165" spans="1:21" ht="49.5">
      <c r="A165" s="3" t="s">
        <v>850</v>
      </c>
      <c r="B165" s="3" t="s">
        <v>2838</v>
      </c>
      <c r="C165" s="3" t="s">
        <v>1791</v>
      </c>
      <c r="D165" s="3" t="s">
        <v>2843</v>
      </c>
      <c r="E165" s="3" t="s">
        <v>27</v>
      </c>
      <c r="F165" s="4">
        <v>1</v>
      </c>
      <c r="G165" s="17" t="e">
        <f t="shared" si="38"/>
        <v>#REF!</v>
      </c>
      <c r="H165" s="17" t="e">
        <f t="shared" si="39"/>
        <v>#REF!</v>
      </c>
      <c r="K165" s="16">
        <v>25</v>
      </c>
      <c r="L165" s="14" t="e">
        <f t="shared" si="37"/>
        <v>#REF!</v>
      </c>
      <c r="M165" s="14">
        <v>45</v>
      </c>
      <c r="N165" s="14" t="e">
        <f t="shared" si="31"/>
        <v>#REF!</v>
      </c>
      <c r="O165" s="14"/>
      <c r="P165" s="14" t="e">
        <f t="shared" si="32"/>
        <v>#REF!</v>
      </c>
      <c r="Q165" s="14">
        <f t="shared" si="33"/>
        <v>25</v>
      </c>
      <c r="R165" s="14">
        <f t="shared" si="34"/>
        <v>45</v>
      </c>
      <c r="S165" s="14">
        <f t="shared" si="35"/>
        <v>0</v>
      </c>
      <c r="T165" s="15" t="e">
        <f t="shared" si="36"/>
        <v>#REF!</v>
      </c>
      <c r="U165"/>
    </row>
    <row r="166" spans="1:21" ht="16.5">
      <c r="A166" s="3" t="s">
        <v>853</v>
      </c>
      <c r="B166" s="3" t="s">
        <v>2844</v>
      </c>
      <c r="C166" s="3" t="s">
        <v>1791</v>
      </c>
      <c r="D166" s="3" t="s">
        <v>2845</v>
      </c>
      <c r="E166" s="3" t="s">
        <v>27</v>
      </c>
      <c r="F166" s="4">
        <v>15</v>
      </c>
      <c r="G166" s="17" t="e">
        <f t="shared" si="38"/>
        <v>#REF!</v>
      </c>
      <c r="H166" s="17" t="e">
        <f t="shared" si="39"/>
        <v>#REF!</v>
      </c>
      <c r="K166" s="16">
        <v>30</v>
      </c>
      <c r="L166" s="14" t="e">
        <f t="shared" si="37"/>
        <v>#REF!</v>
      </c>
      <c r="M166" s="14">
        <v>45</v>
      </c>
      <c r="N166" s="14" t="e">
        <f t="shared" si="31"/>
        <v>#REF!</v>
      </c>
      <c r="O166" s="14"/>
      <c r="P166" s="14" t="e">
        <f t="shared" si="32"/>
        <v>#REF!</v>
      </c>
      <c r="Q166" s="14">
        <f t="shared" si="33"/>
        <v>450</v>
      </c>
      <c r="R166" s="14">
        <f t="shared" si="34"/>
        <v>675</v>
      </c>
      <c r="S166" s="14">
        <f t="shared" si="35"/>
        <v>0</v>
      </c>
      <c r="T166" s="15" t="e">
        <f t="shared" si="36"/>
        <v>#REF!</v>
      </c>
      <c r="U166"/>
    </row>
    <row r="167" spans="1:21" ht="33">
      <c r="A167" s="3" t="s">
        <v>858</v>
      </c>
      <c r="B167" s="3" t="s">
        <v>2844</v>
      </c>
      <c r="C167" s="3" t="s">
        <v>1791</v>
      </c>
      <c r="D167" s="3" t="s">
        <v>2846</v>
      </c>
      <c r="E167" s="3" t="s">
        <v>27</v>
      </c>
      <c r="F167" s="4">
        <v>2</v>
      </c>
      <c r="G167" s="17" t="e">
        <f t="shared" si="38"/>
        <v>#REF!</v>
      </c>
      <c r="H167" s="17" t="e">
        <f t="shared" si="39"/>
        <v>#REF!</v>
      </c>
      <c r="K167" s="16">
        <v>30</v>
      </c>
      <c r="L167" s="14" t="e">
        <f t="shared" si="37"/>
        <v>#REF!</v>
      </c>
      <c r="M167" s="14">
        <v>75</v>
      </c>
      <c r="N167" s="14" t="e">
        <f t="shared" si="31"/>
        <v>#REF!</v>
      </c>
      <c r="O167" s="14"/>
      <c r="P167" s="14" t="e">
        <f t="shared" si="32"/>
        <v>#REF!</v>
      </c>
      <c r="Q167" s="14">
        <f t="shared" si="33"/>
        <v>60</v>
      </c>
      <c r="R167" s="14">
        <f t="shared" si="34"/>
        <v>150</v>
      </c>
      <c r="S167" s="14">
        <f t="shared" si="35"/>
        <v>0</v>
      </c>
      <c r="T167" s="15" t="e">
        <f t="shared" si="36"/>
        <v>#REF!</v>
      </c>
      <c r="U167"/>
    </row>
    <row r="168" spans="1:21" ht="16.5">
      <c r="A168" s="3" t="s">
        <v>860</v>
      </c>
      <c r="B168" s="3" t="s">
        <v>2844</v>
      </c>
      <c r="C168" s="3" t="s">
        <v>1791</v>
      </c>
      <c r="D168" s="3" t="s">
        <v>2847</v>
      </c>
      <c r="E168" s="3" t="s">
        <v>27</v>
      </c>
      <c r="F168" s="4">
        <v>3</v>
      </c>
      <c r="G168" s="17" t="e">
        <f t="shared" si="38"/>
        <v>#REF!</v>
      </c>
      <c r="H168" s="17" t="e">
        <f t="shared" si="39"/>
        <v>#REF!</v>
      </c>
      <c r="K168" s="16">
        <v>30</v>
      </c>
      <c r="L168" s="14" t="e">
        <f t="shared" si="37"/>
        <v>#REF!</v>
      </c>
      <c r="M168" s="14">
        <v>85</v>
      </c>
      <c r="N168" s="14" t="e">
        <f t="shared" si="31"/>
        <v>#REF!</v>
      </c>
      <c r="O168" s="14"/>
      <c r="P168" s="14" t="e">
        <f t="shared" si="32"/>
        <v>#REF!</v>
      </c>
      <c r="Q168" s="14">
        <f t="shared" si="33"/>
        <v>90</v>
      </c>
      <c r="R168" s="14">
        <f t="shared" si="34"/>
        <v>255</v>
      </c>
      <c r="S168" s="14">
        <f t="shared" si="35"/>
        <v>0</v>
      </c>
      <c r="T168" s="15" t="e">
        <f t="shared" si="36"/>
        <v>#REF!</v>
      </c>
      <c r="U168"/>
    </row>
    <row r="169" spans="1:21" ht="16.5">
      <c r="A169" s="3" t="s">
        <v>861</v>
      </c>
      <c r="B169" s="3" t="s">
        <v>2844</v>
      </c>
      <c r="C169" s="3" t="s">
        <v>1791</v>
      </c>
      <c r="D169" s="3" t="s">
        <v>2848</v>
      </c>
      <c r="E169" s="3" t="s">
        <v>27</v>
      </c>
      <c r="F169" s="4">
        <v>2</v>
      </c>
      <c r="G169" s="17" t="e">
        <f t="shared" si="38"/>
        <v>#REF!</v>
      </c>
      <c r="H169" s="17" t="e">
        <f t="shared" si="39"/>
        <v>#REF!</v>
      </c>
      <c r="K169" s="16">
        <v>30</v>
      </c>
      <c r="L169" s="14" t="e">
        <f t="shared" si="37"/>
        <v>#REF!</v>
      </c>
      <c r="M169" s="14">
        <v>100</v>
      </c>
      <c r="N169" s="14" t="e">
        <f t="shared" si="31"/>
        <v>#REF!</v>
      </c>
      <c r="O169" s="14"/>
      <c r="P169" s="14" t="e">
        <f t="shared" si="32"/>
        <v>#REF!</v>
      </c>
      <c r="Q169" s="14">
        <f t="shared" si="33"/>
        <v>60</v>
      </c>
      <c r="R169" s="14">
        <f t="shared" si="34"/>
        <v>200</v>
      </c>
      <c r="S169" s="14">
        <f t="shared" si="35"/>
        <v>0</v>
      </c>
      <c r="T169" s="15" t="e">
        <f t="shared" si="36"/>
        <v>#REF!</v>
      </c>
      <c r="U169"/>
    </row>
    <row r="170" spans="1:21" ht="16.5">
      <c r="A170" s="3" t="s">
        <v>863</v>
      </c>
      <c r="B170" s="3" t="s">
        <v>2844</v>
      </c>
      <c r="C170" s="3" t="s">
        <v>1791</v>
      </c>
      <c r="D170" s="3" t="s">
        <v>2849</v>
      </c>
      <c r="E170" s="3" t="s">
        <v>27</v>
      </c>
      <c r="F170" s="4">
        <v>2</v>
      </c>
      <c r="G170" s="17" t="e">
        <f t="shared" si="38"/>
        <v>#REF!</v>
      </c>
      <c r="H170" s="17" t="e">
        <f t="shared" si="39"/>
        <v>#REF!</v>
      </c>
      <c r="K170" s="16">
        <v>30</v>
      </c>
      <c r="L170" s="14" t="e">
        <f t="shared" si="37"/>
        <v>#REF!</v>
      </c>
      <c r="M170" s="14">
        <v>150</v>
      </c>
      <c r="N170" s="14" t="e">
        <f t="shared" si="31"/>
        <v>#REF!</v>
      </c>
      <c r="O170" s="14"/>
      <c r="P170" s="14" t="e">
        <f t="shared" si="32"/>
        <v>#REF!</v>
      </c>
      <c r="Q170" s="14">
        <f t="shared" si="33"/>
        <v>60</v>
      </c>
      <c r="R170" s="14">
        <f t="shared" si="34"/>
        <v>300</v>
      </c>
      <c r="S170" s="14">
        <f t="shared" si="35"/>
        <v>0</v>
      </c>
      <c r="T170" s="15" t="e">
        <f t="shared" si="36"/>
        <v>#REF!</v>
      </c>
      <c r="U170"/>
    </row>
    <row r="171" spans="1:21" ht="49.5">
      <c r="A171" s="3" t="s">
        <v>865</v>
      </c>
      <c r="B171" s="3" t="s">
        <v>718</v>
      </c>
      <c r="C171" s="3" t="s">
        <v>1791</v>
      </c>
      <c r="D171" s="3" t="s">
        <v>2850</v>
      </c>
      <c r="E171" s="3" t="s">
        <v>27</v>
      </c>
      <c r="F171" s="4">
        <v>316</v>
      </c>
      <c r="G171" s="17" t="e">
        <f t="shared" si="38"/>
        <v>#REF!</v>
      </c>
      <c r="H171" s="17" t="e">
        <f t="shared" si="39"/>
        <v>#REF!</v>
      </c>
      <c r="K171" s="16">
        <f>6*18</f>
        <v>108</v>
      </c>
      <c r="L171" s="14" t="e">
        <f t="shared" si="37"/>
        <v>#REF!</v>
      </c>
      <c r="M171" s="14">
        <f>K171*1.15</f>
        <v>124.19999999999999</v>
      </c>
      <c r="N171" s="14" t="e">
        <f t="shared" si="31"/>
        <v>#REF!</v>
      </c>
      <c r="O171" s="14"/>
      <c r="P171" s="14" t="e">
        <f t="shared" si="32"/>
        <v>#REF!</v>
      </c>
      <c r="Q171" s="14">
        <f t="shared" si="33"/>
        <v>34128</v>
      </c>
      <c r="R171" s="14">
        <f t="shared" si="34"/>
        <v>39247.199999999997</v>
      </c>
      <c r="S171" s="14">
        <f t="shared" si="35"/>
        <v>0</v>
      </c>
      <c r="T171" s="15" t="e">
        <f t="shared" si="36"/>
        <v>#REF!</v>
      </c>
      <c r="U171"/>
    </row>
    <row r="172" spans="1:21" ht="49.5">
      <c r="A172" s="3" t="s">
        <v>870</v>
      </c>
      <c r="B172" s="3" t="s">
        <v>718</v>
      </c>
      <c r="C172" s="3" t="s">
        <v>1791</v>
      </c>
      <c r="D172" s="3" t="s">
        <v>2851</v>
      </c>
      <c r="E172" s="3" t="s">
        <v>27</v>
      </c>
      <c r="F172" s="4">
        <v>24</v>
      </c>
      <c r="G172" s="17" t="e">
        <f t="shared" si="38"/>
        <v>#REF!</v>
      </c>
      <c r="H172" s="17" t="e">
        <f t="shared" si="39"/>
        <v>#REF!</v>
      </c>
      <c r="K172" s="16">
        <f>4*18</f>
        <v>72</v>
      </c>
      <c r="L172" s="14" t="e">
        <f t="shared" si="37"/>
        <v>#REF!</v>
      </c>
      <c r="M172" s="14">
        <f t="shared" ref="M172:M180" si="40">K172*1.15</f>
        <v>82.8</v>
      </c>
      <c r="N172" s="14" t="e">
        <f t="shared" si="31"/>
        <v>#REF!</v>
      </c>
      <c r="O172" s="14"/>
      <c r="P172" s="14" t="e">
        <f t="shared" si="32"/>
        <v>#REF!</v>
      </c>
      <c r="Q172" s="14">
        <f t="shared" si="33"/>
        <v>1728</v>
      </c>
      <c r="R172" s="14">
        <f t="shared" si="34"/>
        <v>1987.1999999999998</v>
      </c>
      <c r="S172" s="14">
        <f t="shared" si="35"/>
        <v>0</v>
      </c>
      <c r="T172" s="15" t="e">
        <f t="shared" si="36"/>
        <v>#REF!</v>
      </c>
      <c r="U172"/>
    </row>
    <row r="173" spans="1:21" ht="66">
      <c r="A173" s="3" t="s">
        <v>877</v>
      </c>
      <c r="B173" s="3" t="s">
        <v>718</v>
      </c>
      <c r="C173" s="3" t="s">
        <v>1791</v>
      </c>
      <c r="D173" s="3" t="s">
        <v>2852</v>
      </c>
      <c r="E173" s="3" t="s">
        <v>27</v>
      </c>
      <c r="F173" s="4">
        <v>1</v>
      </c>
      <c r="G173" s="17" t="e">
        <f t="shared" si="38"/>
        <v>#REF!</v>
      </c>
      <c r="H173" s="17" t="e">
        <f t="shared" si="39"/>
        <v>#REF!</v>
      </c>
      <c r="K173" s="16">
        <f t="shared" ref="K173" si="41">4*18</f>
        <v>72</v>
      </c>
      <c r="L173" s="14" t="e">
        <f t="shared" si="37"/>
        <v>#REF!</v>
      </c>
      <c r="M173" s="14">
        <f t="shared" si="40"/>
        <v>82.8</v>
      </c>
      <c r="N173" s="14" t="e">
        <f t="shared" si="31"/>
        <v>#REF!</v>
      </c>
      <c r="O173" s="14"/>
      <c r="P173" s="14" t="e">
        <f t="shared" si="32"/>
        <v>#REF!</v>
      </c>
      <c r="Q173" s="14">
        <f t="shared" si="33"/>
        <v>72</v>
      </c>
      <c r="R173" s="14">
        <f t="shared" si="34"/>
        <v>82.8</v>
      </c>
      <c r="S173" s="14">
        <f t="shared" si="35"/>
        <v>0</v>
      </c>
      <c r="T173" s="15" t="e">
        <f t="shared" si="36"/>
        <v>#REF!</v>
      </c>
      <c r="U173"/>
    </row>
    <row r="174" spans="1:21" ht="82.5">
      <c r="A174" s="3" t="s">
        <v>881</v>
      </c>
      <c r="B174" s="3" t="s">
        <v>718</v>
      </c>
      <c r="C174" s="3" t="s">
        <v>1791</v>
      </c>
      <c r="D174" s="3" t="s">
        <v>2853</v>
      </c>
      <c r="E174" s="3" t="s">
        <v>27</v>
      </c>
      <c r="F174" s="4">
        <v>5</v>
      </c>
      <c r="G174" s="17" t="e">
        <f t="shared" si="38"/>
        <v>#REF!</v>
      </c>
      <c r="H174" s="17" t="e">
        <f t="shared" si="39"/>
        <v>#REF!</v>
      </c>
      <c r="K174" s="16">
        <f>6*18</f>
        <v>108</v>
      </c>
      <c r="L174" s="14" t="e">
        <f t="shared" si="37"/>
        <v>#REF!</v>
      </c>
      <c r="M174" s="14">
        <f t="shared" si="40"/>
        <v>124.19999999999999</v>
      </c>
      <c r="N174" s="14" t="e">
        <f t="shared" si="31"/>
        <v>#REF!</v>
      </c>
      <c r="O174" s="14"/>
      <c r="P174" s="14" t="e">
        <f t="shared" si="32"/>
        <v>#REF!</v>
      </c>
      <c r="Q174" s="14">
        <f t="shared" si="33"/>
        <v>540</v>
      </c>
      <c r="R174" s="14">
        <f t="shared" si="34"/>
        <v>621</v>
      </c>
      <c r="S174" s="14">
        <f t="shared" si="35"/>
        <v>0</v>
      </c>
      <c r="T174" s="15" t="e">
        <f t="shared" si="36"/>
        <v>#REF!</v>
      </c>
      <c r="U174"/>
    </row>
    <row r="175" spans="1:21" ht="82.5">
      <c r="A175" s="3" t="s">
        <v>883</v>
      </c>
      <c r="B175" s="3" t="s">
        <v>718</v>
      </c>
      <c r="C175" s="3" t="s">
        <v>1791</v>
      </c>
      <c r="D175" s="3" t="s">
        <v>2854</v>
      </c>
      <c r="E175" s="3" t="s">
        <v>27</v>
      </c>
      <c r="F175" s="4">
        <v>78</v>
      </c>
      <c r="G175" s="17" t="e">
        <f t="shared" si="38"/>
        <v>#REF!</v>
      </c>
      <c r="H175" s="17" t="e">
        <f t="shared" si="39"/>
        <v>#REF!</v>
      </c>
      <c r="K175" s="16">
        <f>12*18</f>
        <v>216</v>
      </c>
      <c r="L175" s="14" t="e">
        <f t="shared" si="37"/>
        <v>#REF!</v>
      </c>
      <c r="M175" s="14">
        <f t="shared" si="40"/>
        <v>248.39999999999998</v>
      </c>
      <c r="N175" s="14" t="e">
        <f t="shared" si="31"/>
        <v>#REF!</v>
      </c>
      <c r="O175" s="14"/>
      <c r="P175" s="14" t="e">
        <f t="shared" si="32"/>
        <v>#REF!</v>
      </c>
      <c r="Q175" s="14">
        <f t="shared" si="33"/>
        <v>16848</v>
      </c>
      <c r="R175" s="14">
        <f t="shared" si="34"/>
        <v>19375.199999999997</v>
      </c>
      <c r="S175" s="14">
        <f t="shared" si="35"/>
        <v>0</v>
      </c>
      <c r="T175" s="15" t="e">
        <f t="shared" si="36"/>
        <v>#REF!</v>
      </c>
      <c r="U175"/>
    </row>
    <row r="176" spans="1:21" ht="49.5">
      <c r="A176" s="3" t="s">
        <v>885</v>
      </c>
      <c r="B176" s="3" t="s">
        <v>718</v>
      </c>
      <c r="C176" s="3" t="s">
        <v>1791</v>
      </c>
      <c r="D176" s="3" t="s">
        <v>2855</v>
      </c>
      <c r="E176" s="3" t="s">
        <v>27</v>
      </c>
      <c r="F176" s="4">
        <v>7</v>
      </c>
      <c r="G176" s="17" t="e">
        <f t="shared" si="38"/>
        <v>#REF!</v>
      </c>
      <c r="H176" s="17" t="e">
        <f t="shared" si="39"/>
        <v>#REF!</v>
      </c>
      <c r="K176" s="16">
        <f>6*18</f>
        <v>108</v>
      </c>
      <c r="L176" s="14" t="e">
        <f t="shared" si="37"/>
        <v>#REF!</v>
      </c>
      <c r="M176" s="14">
        <f t="shared" si="40"/>
        <v>124.19999999999999</v>
      </c>
      <c r="N176" s="14" t="e">
        <f t="shared" si="31"/>
        <v>#REF!</v>
      </c>
      <c r="O176" s="14"/>
      <c r="P176" s="14" t="e">
        <f t="shared" si="32"/>
        <v>#REF!</v>
      </c>
      <c r="Q176" s="14">
        <f t="shared" si="33"/>
        <v>756</v>
      </c>
      <c r="R176" s="14">
        <f t="shared" si="34"/>
        <v>869.39999999999986</v>
      </c>
      <c r="S176" s="14">
        <f t="shared" si="35"/>
        <v>0</v>
      </c>
      <c r="T176" s="15" t="e">
        <f t="shared" si="36"/>
        <v>#REF!</v>
      </c>
      <c r="U176"/>
    </row>
    <row r="177" spans="1:21" ht="66">
      <c r="A177" s="3" t="s">
        <v>888</v>
      </c>
      <c r="B177" s="3" t="s">
        <v>718</v>
      </c>
      <c r="C177" s="3" t="s">
        <v>1791</v>
      </c>
      <c r="D177" s="3" t="s">
        <v>2856</v>
      </c>
      <c r="E177" s="3" t="s">
        <v>27</v>
      </c>
      <c r="F177" s="4">
        <v>18</v>
      </c>
      <c r="G177" s="17" t="e">
        <f t="shared" si="38"/>
        <v>#REF!</v>
      </c>
      <c r="H177" s="17" t="e">
        <f t="shared" si="39"/>
        <v>#REF!</v>
      </c>
      <c r="K177" s="16">
        <f>6*18</f>
        <v>108</v>
      </c>
      <c r="L177" s="14" t="e">
        <f t="shared" si="37"/>
        <v>#REF!</v>
      </c>
      <c r="M177" s="14">
        <f t="shared" si="40"/>
        <v>124.19999999999999</v>
      </c>
      <c r="N177" s="14" t="e">
        <f t="shared" si="31"/>
        <v>#REF!</v>
      </c>
      <c r="O177" s="14"/>
      <c r="P177" s="14" t="e">
        <f t="shared" si="32"/>
        <v>#REF!</v>
      </c>
      <c r="Q177" s="14">
        <f t="shared" si="33"/>
        <v>1944</v>
      </c>
      <c r="R177" s="14">
        <f t="shared" si="34"/>
        <v>2235.6</v>
      </c>
      <c r="S177" s="14">
        <f t="shared" si="35"/>
        <v>0</v>
      </c>
      <c r="T177" s="15" t="e">
        <f t="shared" si="36"/>
        <v>#REF!</v>
      </c>
      <c r="U177"/>
    </row>
    <row r="178" spans="1:21" ht="49.5">
      <c r="A178" s="3" t="s">
        <v>890</v>
      </c>
      <c r="B178" s="3" t="s">
        <v>718</v>
      </c>
      <c r="C178" s="3" t="s">
        <v>1791</v>
      </c>
      <c r="D178" s="3" t="s">
        <v>2857</v>
      </c>
      <c r="E178" s="3" t="s">
        <v>27</v>
      </c>
      <c r="F178" s="4">
        <v>5</v>
      </c>
      <c r="G178" s="17" t="e">
        <f t="shared" si="38"/>
        <v>#REF!</v>
      </c>
      <c r="H178" s="17" t="e">
        <f t="shared" si="39"/>
        <v>#REF!</v>
      </c>
      <c r="K178" s="16">
        <f>6*18</f>
        <v>108</v>
      </c>
      <c r="L178" s="14" t="e">
        <f t="shared" si="37"/>
        <v>#REF!</v>
      </c>
      <c r="M178" s="14">
        <f t="shared" si="40"/>
        <v>124.19999999999999</v>
      </c>
      <c r="N178" s="14" t="e">
        <f t="shared" si="31"/>
        <v>#REF!</v>
      </c>
      <c r="O178" s="14"/>
      <c r="P178" s="14" t="e">
        <f t="shared" si="32"/>
        <v>#REF!</v>
      </c>
      <c r="Q178" s="14">
        <f t="shared" si="33"/>
        <v>540</v>
      </c>
      <c r="R178" s="14">
        <f t="shared" si="34"/>
        <v>621</v>
      </c>
      <c r="S178" s="14">
        <f t="shared" si="35"/>
        <v>0</v>
      </c>
      <c r="T178" s="15" t="e">
        <f t="shared" si="36"/>
        <v>#REF!</v>
      </c>
      <c r="U178"/>
    </row>
    <row r="179" spans="1:21" ht="49.5">
      <c r="A179" s="3" t="s">
        <v>893</v>
      </c>
      <c r="B179" s="3" t="s">
        <v>718</v>
      </c>
      <c r="C179" s="3" t="s">
        <v>1791</v>
      </c>
      <c r="D179" s="3" t="s">
        <v>2858</v>
      </c>
      <c r="E179" s="3" t="s">
        <v>27</v>
      </c>
      <c r="F179" s="4">
        <v>9</v>
      </c>
      <c r="G179" s="17" t="e">
        <f t="shared" si="38"/>
        <v>#REF!</v>
      </c>
      <c r="H179" s="17" t="e">
        <f t="shared" si="39"/>
        <v>#REF!</v>
      </c>
      <c r="K179" s="16">
        <f>6*18</f>
        <v>108</v>
      </c>
      <c r="L179" s="14" t="e">
        <f t="shared" si="37"/>
        <v>#REF!</v>
      </c>
      <c r="M179" s="14">
        <f t="shared" si="40"/>
        <v>124.19999999999999</v>
      </c>
      <c r="N179" s="14" t="e">
        <f t="shared" si="31"/>
        <v>#REF!</v>
      </c>
      <c r="O179" s="14"/>
      <c r="P179" s="14" t="e">
        <f t="shared" si="32"/>
        <v>#REF!</v>
      </c>
      <c r="Q179" s="14">
        <f t="shared" si="33"/>
        <v>972</v>
      </c>
      <c r="R179" s="14">
        <f t="shared" si="34"/>
        <v>1117.8</v>
      </c>
      <c r="S179" s="14">
        <f t="shared" si="35"/>
        <v>0</v>
      </c>
      <c r="T179" s="15" t="e">
        <f t="shared" si="36"/>
        <v>#REF!</v>
      </c>
      <c r="U179"/>
    </row>
    <row r="180" spans="1:21" ht="49.5">
      <c r="A180" s="3" t="s">
        <v>896</v>
      </c>
      <c r="B180" s="3" t="s">
        <v>718</v>
      </c>
      <c r="C180" s="3" t="s">
        <v>1791</v>
      </c>
      <c r="D180" s="3" t="s">
        <v>2859</v>
      </c>
      <c r="E180" s="3" t="s">
        <v>27</v>
      </c>
      <c r="F180" s="4">
        <v>5</v>
      </c>
      <c r="G180" s="17" t="e">
        <f t="shared" si="38"/>
        <v>#REF!</v>
      </c>
      <c r="H180" s="17" t="e">
        <f t="shared" si="39"/>
        <v>#REF!</v>
      </c>
      <c r="K180" s="16">
        <f>6*18</f>
        <v>108</v>
      </c>
      <c r="L180" s="14" t="e">
        <f t="shared" si="37"/>
        <v>#REF!</v>
      </c>
      <c r="M180" s="14">
        <f t="shared" si="40"/>
        <v>124.19999999999999</v>
      </c>
      <c r="N180" s="14" t="e">
        <f t="shared" si="31"/>
        <v>#REF!</v>
      </c>
      <c r="O180" s="14"/>
      <c r="P180" s="14" t="e">
        <f t="shared" si="32"/>
        <v>#REF!</v>
      </c>
      <c r="Q180" s="14">
        <f t="shared" si="33"/>
        <v>540</v>
      </c>
      <c r="R180" s="14">
        <f t="shared" si="34"/>
        <v>621</v>
      </c>
      <c r="S180" s="14">
        <f t="shared" si="35"/>
        <v>0</v>
      </c>
      <c r="T180" s="15" t="e">
        <f t="shared" si="36"/>
        <v>#REF!</v>
      </c>
      <c r="U180"/>
    </row>
    <row r="181" spans="1:21" ht="49.5">
      <c r="A181" s="3" t="s">
        <v>899</v>
      </c>
      <c r="B181" s="3" t="s">
        <v>2838</v>
      </c>
      <c r="C181" s="3" t="s">
        <v>1791</v>
      </c>
      <c r="D181" s="3" t="s">
        <v>2860</v>
      </c>
      <c r="E181" s="3" t="s">
        <v>27</v>
      </c>
      <c r="F181" s="4">
        <v>34</v>
      </c>
      <c r="G181" s="17" t="e">
        <f t="shared" si="38"/>
        <v>#REF!</v>
      </c>
      <c r="H181" s="17" t="e">
        <f t="shared" si="39"/>
        <v>#REF!</v>
      </c>
      <c r="K181" s="16">
        <v>25</v>
      </c>
      <c r="L181" s="14" t="e">
        <f t="shared" si="37"/>
        <v>#REF!</v>
      </c>
      <c r="M181" s="14">
        <v>50</v>
      </c>
      <c r="N181" s="14" t="e">
        <f t="shared" si="31"/>
        <v>#REF!</v>
      </c>
      <c r="O181" s="14"/>
      <c r="P181" s="14" t="e">
        <f t="shared" si="32"/>
        <v>#REF!</v>
      </c>
      <c r="Q181" s="14">
        <f t="shared" si="33"/>
        <v>850</v>
      </c>
      <c r="R181" s="14">
        <f t="shared" si="34"/>
        <v>1700</v>
      </c>
      <c r="S181" s="14">
        <f t="shared" si="35"/>
        <v>0</v>
      </c>
      <c r="T181" s="15" t="e">
        <f t="shared" si="36"/>
        <v>#REF!</v>
      </c>
      <c r="U181"/>
    </row>
    <row r="182" spans="1:21" ht="49.5">
      <c r="A182" s="3" t="s">
        <v>901</v>
      </c>
      <c r="B182" s="3" t="s">
        <v>680</v>
      </c>
      <c r="C182" s="3" t="s">
        <v>1791</v>
      </c>
      <c r="D182" s="3" t="s">
        <v>2861</v>
      </c>
      <c r="E182" s="3" t="s">
        <v>27</v>
      </c>
      <c r="F182" s="4">
        <v>24</v>
      </c>
      <c r="G182" s="17" t="e">
        <f t="shared" si="38"/>
        <v>#REF!</v>
      </c>
      <c r="H182" s="17" t="e">
        <f t="shared" si="39"/>
        <v>#REF!</v>
      </c>
      <c r="K182" s="16">
        <v>25</v>
      </c>
      <c r="L182" s="14" t="e">
        <f t="shared" si="37"/>
        <v>#REF!</v>
      </c>
      <c r="M182" s="14">
        <v>30</v>
      </c>
      <c r="N182" s="14" t="e">
        <f t="shared" si="31"/>
        <v>#REF!</v>
      </c>
      <c r="O182" s="14"/>
      <c r="P182" s="14" t="e">
        <f t="shared" si="32"/>
        <v>#REF!</v>
      </c>
      <c r="Q182" s="14">
        <f t="shared" si="33"/>
        <v>600</v>
      </c>
      <c r="R182" s="14">
        <f t="shared" si="34"/>
        <v>720</v>
      </c>
      <c r="S182" s="14">
        <f t="shared" si="35"/>
        <v>0</v>
      </c>
      <c r="T182" s="15" t="e">
        <f t="shared" si="36"/>
        <v>#REF!</v>
      </c>
      <c r="U182"/>
    </row>
    <row r="183" spans="1:21" ht="49.5">
      <c r="A183" s="3" t="s">
        <v>902</v>
      </c>
      <c r="B183" s="3" t="s">
        <v>680</v>
      </c>
      <c r="C183" s="3" t="s">
        <v>1791</v>
      </c>
      <c r="D183" s="3" t="s">
        <v>2862</v>
      </c>
      <c r="E183" s="3" t="s">
        <v>27</v>
      </c>
      <c r="F183" s="4">
        <v>18</v>
      </c>
      <c r="G183" s="17" t="e">
        <f t="shared" si="38"/>
        <v>#REF!</v>
      </c>
      <c r="H183" s="17" t="e">
        <f t="shared" si="39"/>
        <v>#REF!</v>
      </c>
      <c r="K183" s="16">
        <v>30</v>
      </c>
      <c r="L183" s="14" t="e">
        <f t="shared" si="37"/>
        <v>#REF!</v>
      </c>
      <c r="M183" s="14">
        <v>45</v>
      </c>
      <c r="N183" s="14" t="e">
        <f t="shared" si="31"/>
        <v>#REF!</v>
      </c>
      <c r="O183" s="14"/>
      <c r="P183" s="14" t="e">
        <f t="shared" si="32"/>
        <v>#REF!</v>
      </c>
      <c r="Q183" s="14">
        <f t="shared" si="33"/>
        <v>540</v>
      </c>
      <c r="R183" s="14">
        <f t="shared" si="34"/>
        <v>810</v>
      </c>
      <c r="S183" s="14">
        <f t="shared" si="35"/>
        <v>0</v>
      </c>
      <c r="T183" s="15" t="e">
        <f t="shared" si="36"/>
        <v>#REF!</v>
      </c>
      <c r="U183"/>
    </row>
    <row r="184" spans="1:21" ht="49.5">
      <c r="A184" s="3" t="s">
        <v>907</v>
      </c>
      <c r="B184" s="3" t="s">
        <v>680</v>
      </c>
      <c r="C184" s="3" t="s">
        <v>1791</v>
      </c>
      <c r="D184" s="3" t="s">
        <v>2863</v>
      </c>
      <c r="E184" s="3" t="s">
        <v>27</v>
      </c>
      <c r="F184" s="4">
        <v>21</v>
      </c>
      <c r="G184" s="17" t="e">
        <f t="shared" si="38"/>
        <v>#REF!</v>
      </c>
      <c r="H184" s="17" t="e">
        <f t="shared" si="39"/>
        <v>#REF!</v>
      </c>
      <c r="K184" s="16">
        <v>30</v>
      </c>
      <c r="L184" s="14" t="e">
        <f t="shared" si="37"/>
        <v>#REF!</v>
      </c>
      <c r="M184" s="14">
        <v>30</v>
      </c>
      <c r="N184" s="14" t="e">
        <f t="shared" si="31"/>
        <v>#REF!</v>
      </c>
      <c r="O184" s="14"/>
      <c r="P184" s="14" t="e">
        <f t="shared" si="32"/>
        <v>#REF!</v>
      </c>
      <c r="Q184" s="14">
        <f t="shared" si="33"/>
        <v>630</v>
      </c>
      <c r="R184" s="14">
        <f t="shared" si="34"/>
        <v>630</v>
      </c>
      <c r="S184" s="14">
        <f t="shared" si="35"/>
        <v>0</v>
      </c>
      <c r="T184" s="15" t="e">
        <f t="shared" si="36"/>
        <v>#REF!</v>
      </c>
      <c r="U184"/>
    </row>
    <row r="185" spans="1:21" ht="49.5">
      <c r="A185" s="3" t="s">
        <v>910</v>
      </c>
      <c r="B185" s="3" t="s">
        <v>680</v>
      </c>
      <c r="C185" s="3" t="s">
        <v>1791</v>
      </c>
      <c r="D185" s="3" t="s">
        <v>2864</v>
      </c>
      <c r="E185" s="3" t="s">
        <v>27</v>
      </c>
      <c r="F185" s="4">
        <v>7</v>
      </c>
      <c r="G185" s="17" t="e">
        <f t="shared" si="38"/>
        <v>#REF!</v>
      </c>
      <c r="H185" s="17" t="e">
        <f t="shared" si="39"/>
        <v>#REF!</v>
      </c>
      <c r="K185" s="16">
        <v>35</v>
      </c>
      <c r="L185" s="14" t="e">
        <f t="shared" si="37"/>
        <v>#REF!</v>
      </c>
      <c r="M185" s="14">
        <v>25</v>
      </c>
      <c r="N185" s="14" t="e">
        <f t="shared" si="31"/>
        <v>#REF!</v>
      </c>
      <c r="O185" s="14"/>
      <c r="P185" s="14" t="e">
        <f t="shared" si="32"/>
        <v>#REF!</v>
      </c>
      <c r="Q185" s="14">
        <f t="shared" si="33"/>
        <v>245</v>
      </c>
      <c r="R185" s="14">
        <f t="shared" si="34"/>
        <v>175</v>
      </c>
      <c r="S185" s="14">
        <f t="shared" si="35"/>
        <v>0</v>
      </c>
      <c r="T185" s="15" t="e">
        <f t="shared" si="36"/>
        <v>#REF!</v>
      </c>
      <c r="U185"/>
    </row>
    <row r="186" spans="1:21" ht="49.5">
      <c r="A186" s="3" t="s">
        <v>913</v>
      </c>
      <c r="B186" s="3" t="s">
        <v>680</v>
      </c>
      <c r="C186" s="3" t="s">
        <v>1791</v>
      </c>
      <c r="D186" s="3" t="s">
        <v>2865</v>
      </c>
      <c r="E186" s="3" t="s">
        <v>27</v>
      </c>
      <c r="F186" s="4">
        <v>2</v>
      </c>
      <c r="G186" s="17" t="e">
        <f t="shared" si="38"/>
        <v>#REF!</v>
      </c>
      <c r="H186" s="17" t="e">
        <f t="shared" si="39"/>
        <v>#REF!</v>
      </c>
      <c r="K186" s="16">
        <v>35</v>
      </c>
      <c r="L186" s="14" t="e">
        <f t="shared" si="37"/>
        <v>#REF!</v>
      </c>
      <c r="M186" s="14">
        <v>350</v>
      </c>
      <c r="N186" s="14" t="e">
        <f t="shared" si="31"/>
        <v>#REF!</v>
      </c>
      <c r="O186" s="14"/>
      <c r="P186" s="14" t="e">
        <f t="shared" si="32"/>
        <v>#REF!</v>
      </c>
      <c r="Q186" s="14">
        <f t="shared" si="33"/>
        <v>70</v>
      </c>
      <c r="R186" s="14">
        <f t="shared" si="34"/>
        <v>700</v>
      </c>
      <c r="S186" s="14">
        <f t="shared" si="35"/>
        <v>0</v>
      </c>
      <c r="T186" s="15" t="e">
        <f t="shared" si="36"/>
        <v>#REF!</v>
      </c>
      <c r="U186"/>
    </row>
    <row r="187" spans="1:21" ht="16.5">
      <c r="A187" s="3" t="s">
        <v>916</v>
      </c>
      <c r="B187" s="3" t="s">
        <v>680</v>
      </c>
      <c r="C187" s="3" t="s">
        <v>1791</v>
      </c>
      <c r="D187" s="3" t="s">
        <v>2866</v>
      </c>
      <c r="E187" s="3" t="s">
        <v>27</v>
      </c>
      <c r="F187" s="4">
        <v>43</v>
      </c>
      <c r="G187" s="17" t="e">
        <f t="shared" si="38"/>
        <v>#REF!</v>
      </c>
      <c r="H187" s="17" t="e">
        <f t="shared" si="39"/>
        <v>#REF!</v>
      </c>
      <c r="K187" s="16">
        <v>30</v>
      </c>
      <c r="L187" s="14" t="e">
        <f t="shared" si="37"/>
        <v>#REF!</v>
      </c>
      <c r="M187" s="14">
        <v>120</v>
      </c>
      <c r="N187" s="14" t="e">
        <f t="shared" si="31"/>
        <v>#REF!</v>
      </c>
      <c r="O187" s="14"/>
      <c r="P187" s="14" t="e">
        <f t="shared" si="32"/>
        <v>#REF!</v>
      </c>
      <c r="Q187" s="14">
        <f t="shared" si="33"/>
        <v>1290</v>
      </c>
      <c r="R187" s="14">
        <f t="shared" si="34"/>
        <v>5160</v>
      </c>
      <c r="S187" s="14">
        <f t="shared" si="35"/>
        <v>0</v>
      </c>
      <c r="T187" s="15" t="e">
        <f t="shared" si="36"/>
        <v>#REF!</v>
      </c>
      <c r="U187"/>
    </row>
    <row r="188" spans="1:21" ht="16.5">
      <c r="A188" s="3" t="s">
        <v>919</v>
      </c>
      <c r="B188" s="3" t="s">
        <v>680</v>
      </c>
      <c r="C188" s="3" t="s">
        <v>1791</v>
      </c>
      <c r="D188" s="3" t="s">
        <v>2867</v>
      </c>
      <c r="E188" s="3" t="s">
        <v>27</v>
      </c>
      <c r="F188" s="4">
        <v>18</v>
      </c>
      <c r="G188" s="17" t="e">
        <f t="shared" si="38"/>
        <v>#REF!</v>
      </c>
      <c r="H188" s="17" t="e">
        <f t="shared" si="39"/>
        <v>#REF!</v>
      </c>
      <c r="K188" s="16">
        <v>30</v>
      </c>
      <c r="L188" s="14" t="e">
        <f t="shared" si="37"/>
        <v>#REF!</v>
      </c>
      <c r="M188" s="14">
        <v>120</v>
      </c>
      <c r="N188" s="14" t="e">
        <f t="shared" si="31"/>
        <v>#REF!</v>
      </c>
      <c r="O188" s="14"/>
      <c r="P188" s="14" t="e">
        <f t="shared" si="32"/>
        <v>#REF!</v>
      </c>
      <c r="Q188" s="14">
        <f t="shared" si="33"/>
        <v>540</v>
      </c>
      <c r="R188" s="14">
        <f t="shared" si="34"/>
        <v>2160</v>
      </c>
      <c r="S188" s="14">
        <f t="shared" si="35"/>
        <v>0</v>
      </c>
      <c r="T188" s="15" t="e">
        <f t="shared" si="36"/>
        <v>#REF!</v>
      </c>
      <c r="U188"/>
    </row>
    <row r="189" spans="1:21" ht="33">
      <c r="A189" s="3" t="s">
        <v>921</v>
      </c>
      <c r="B189" s="3" t="s">
        <v>680</v>
      </c>
      <c r="C189" s="3" t="s">
        <v>1791</v>
      </c>
      <c r="D189" s="3" t="s">
        <v>2868</v>
      </c>
      <c r="E189" s="3" t="s">
        <v>27</v>
      </c>
      <c r="F189" s="4">
        <v>10</v>
      </c>
      <c r="G189" s="17" t="e">
        <f t="shared" si="38"/>
        <v>#REF!</v>
      </c>
      <c r="H189" s="17" t="e">
        <f t="shared" si="39"/>
        <v>#REF!</v>
      </c>
      <c r="K189" s="16">
        <v>30</v>
      </c>
      <c r="L189" s="14" t="e">
        <f t="shared" si="37"/>
        <v>#REF!</v>
      </c>
      <c r="M189" s="14">
        <v>200</v>
      </c>
      <c r="N189" s="14" t="e">
        <f t="shared" si="31"/>
        <v>#REF!</v>
      </c>
      <c r="O189" s="14"/>
      <c r="P189" s="14" t="e">
        <f t="shared" si="32"/>
        <v>#REF!</v>
      </c>
      <c r="Q189" s="14">
        <f t="shared" si="33"/>
        <v>300</v>
      </c>
      <c r="R189" s="14">
        <f t="shared" si="34"/>
        <v>2000</v>
      </c>
      <c r="S189" s="14">
        <f t="shared" si="35"/>
        <v>0</v>
      </c>
      <c r="T189" s="15" t="e">
        <f t="shared" si="36"/>
        <v>#REF!</v>
      </c>
      <c r="U189"/>
    </row>
    <row r="190" spans="1:21" ht="33">
      <c r="A190" s="3" t="s">
        <v>924</v>
      </c>
      <c r="B190" s="3" t="s">
        <v>680</v>
      </c>
      <c r="C190" s="3" t="s">
        <v>1791</v>
      </c>
      <c r="D190" s="3" t="s">
        <v>2869</v>
      </c>
      <c r="E190" s="3" t="s">
        <v>27</v>
      </c>
      <c r="F190" s="4">
        <v>15</v>
      </c>
      <c r="G190" s="17" t="e">
        <f t="shared" si="38"/>
        <v>#REF!</v>
      </c>
      <c r="H190" s="17" t="e">
        <f t="shared" si="39"/>
        <v>#REF!</v>
      </c>
      <c r="K190" s="16">
        <v>30</v>
      </c>
      <c r="L190" s="14" t="e">
        <f t="shared" si="37"/>
        <v>#REF!</v>
      </c>
      <c r="M190" s="14">
        <v>180</v>
      </c>
      <c r="N190" s="14" t="e">
        <f t="shared" si="31"/>
        <v>#REF!</v>
      </c>
      <c r="O190" s="14"/>
      <c r="P190" s="14" t="e">
        <f t="shared" si="32"/>
        <v>#REF!</v>
      </c>
      <c r="Q190" s="14">
        <f t="shared" si="33"/>
        <v>450</v>
      </c>
      <c r="R190" s="14">
        <f t="shared" si="34"/>
        <v>2700</v>
      </c>
      <c r="S190" s="14">
        <f t="shared" si="35"/>
        <v>0</v>
      </c>
      <c r="T190" s="15" t="e">
        <f t="shared" si="36"/>
        <v>#REF!</v>
      </c>
      <c r="U190"/>
    </row>
    <row r="191" spans="1:21" ht="16.5">
      <c r="A191" s="3" t="s">
        <v>925</v>
      </c>
      <c r="B191" s="3" t="s">
        <v>680</v>
      </c>
      <c r="C191" s="3" t="s">
        <v>1791</v>
      </c>
      <c r="D191" s="3" t="s">
        <v>2870</v>
      </c>
      <c r="E191" s="3" t="s">
        <v>27</v>
      </c>
      <c r="F191" s="4">
        <v>3</v>
      </c>
      <c r="G191" s="17" t="e">
        <f t="shared" si="38"/>
        <v>#REF!</v>
      </c>
      <c r="H191" s="17" t="e">
        <f t="shared" si="39"/>
        <v>#REF!</v>
      </c>
      <c r="K191" s="16">
        <v>30</v>
      </c>
      <c r="L191" s="14" t="e">
        <f t="shared" si="37"/>
        <v>#REF!</v>
      </c>
      <c r="M191" s="14">
        <v>120</v>
      </c>
      <c r="N191" s="14" t="e">
        <f t="shared" si="31"/>
        <v>#REF!</v>
      </c>
      <c r="O191" s="14"/>
      <c r="P191" s="14" t="e">
        <f t="shared" si="32"/>
        <v>#REF!</v>
      </c>
      <c r="Q191" s="14">
        <f t="shared" si="33"/>
        <v>90</v>
      </c>
      <c r="R191" s="14">
        <f t="shared" si="34"/>
        <v>360</v>
      </c>
      <c r="S191" s="14">
        <f t="shared" si="35"/>
        <v>0</v>
      </c>
      <c r="T191" s="15" t="e">
        <f t="shared" si="36"/>
        <v>#REF!</v>
      </c>
      <c r="U191"/>
    </row>
    <row r="192" spans="1:21" ht="16.5">
      <c r="A192" s="3" t="s">
        <v>927</v>
      </c>
      <c r="B192" s="3" t="s">
        <v>1541</v>
      </c>
      <c r="C192" s="3" t="s">
        <v>1791</v>
      </c>
      <c r="D192" s="3" t="s">
        <v>2871</v>
      </c>
      <c r="E192" s="3" t="s">
        <v>29</v>
      </c>
      <c r="F192" s="4">
        <v>32</v>
      </c>
      <c r="G192" s="17" t="e">
        <f t="shared" si="38"/>
        <v>#REF!</v>
      </c>
      <c r="H192" s="17" t="e">
        <f t="shared" si="39"/>
        <v>#REF!</v>
      </c>
      <c r="K192" s="16">
        <v>50</v>
      </c>
      <c r="L192" s="14" t="e">
        <f t="shared" si="37"/>
        <v>#REF!</v>
      </c>
      <c r="M192" s="14">
        <v>90</v>
      </c>
      <c r="N192" s="14" t="e">
        <f t="shared" si="31"/>
        <v>#REF!</v>
      </c>
      <c r="O192" s="14"/>
      <c r="P192" s="14" t="e">
        <f t="shared" si="32"/>
        <v>#REF!</v>
      </c>
      <c r="Q192" s="14">
        <f t="shared" si="33"/>
        <v>1600</v>
      </c>
      <c r="R192" s="14">
        <f t="shared" si="34"/>
        <v>2880</v>
      </c>
      <c r="S192" s="14">
        <f t="shared" si="35"/>
        <v>0</v>
      </c>
      <c r="T192" s="15" t="e">
        <f t="shared" si="36"/>
        <v>#REF!</v>
      </c>
      <c r="U192"/>
    </row>
    <row r="193" spans="1:21" ht="33">
      <c r="A193" s="3" t="s">
        <v>929</v>
      </c>
      <c r="B193" s="3" t="s">
        <v>1541</v>
      </c>
      <c r="C193" s="3" t="s">
        <v>1791</v>
      </c>
      <c r="D193" s="3" t="s">
        <v>2872</v>
      </c>
      <c r="E193" s="3" t="s">
        <v>29</v>
      </c>
      <c r="F193" s="4">
        <v>4</v>
      </c>
      <c r="G193" s="17" t="e">
        <f t="shared" si="38"/>
        <v>#REF!</v>
      </c>
      <c r="H193" s="17" t="e">
        <f t="shared" si="39"/>
        <v>#REF!</v>
      </c>
      <c r="K193" s="16">
        <f>M193/5</f>
        <v>210</v>
      </c>
      <c r="L193" s="14" t="e">
        <f t="shared" si="37"/>
        <v>#REF!</v>
      </c>
      <c r="M193" s="14">
        <f>210*5</f>
        <v>1050</v>
      </c>
      <c r="N193" s="14" t="e">
        <f t="shared" si="31"/>
        <v>#REF!</v>
      </c>
      <c r="O193" s="14"/>
      <c r="P193" s="14" t="e">
        <f t="shared" si="32"/>
        <v>#REF!</v>
      </c>
      <c r="Q193" s="14">
        <f t="shared" si="33"/>
        <v>840</v>
      </c>
      <c r="R193" s="14">
        <f t="shared" si="34"/>
        <v>4200</v>
      </c>
      <c r="S193" s="14">
        <f t="shared" si="35"/>
        <v>0</v>
      </c>
      <c r="T193" s="15" t="e">
        <f t="shared" si="36"/>
        <v>#REF!</v>
      </c>
      <c r="U193"/>
    </row>
    <row r="194" spans="1:21" ht="33">
      <c r="A194" s="3" t="s">
        <v>931</v>
      </c>
      <c r="B194" s="3" t="s">
        <v>1541</v>
      </c>
      <c r="C194" s="3" t="s">
        <v>1791</v>
      </c>
      <c r="D194" s="3" t="s">
        <v>2873</v>
      </c>
      <c r="E194" s="3" t="s">
        <v>29</v>
      </c>
      <c r="F194" s="4">
        <v>4</v>
      </c>
      <c r="G194" s="17" t="e">
        <f t="shared" si="38"/>
        <v>#REF!</v>
      </c>
      <c r="H194" s="17" t="e">
        <f t="shared" si="39"/>
        <v>#REF!</v>
      </c>
      <c r="K194" s="16">
        <f t="shared" ref="K194:K202" si="42">M194/5</f>
        <v>210</v>
      </c>
      <c r="L194" s="14" t="e">
        <f t="shared" si="37"/>
        <v>#REF!</v>
      </c>
      <c r="M194" s="14">
        <f>210*5</f>
        <v>1050</v>
      </c>
      <c r="N194" s="14" t="e">
        <f t="shared" si="31"/>
        <v>#REF!</v>
      </c>
      <c r="O194" s="14"/>
      <c r="P194" s="14" t="e">
        <f t="shared" si="32"/>
        <v>#REF!</v>
      </c>
      <c r="Q194" s="14">
        <f t="shared" si="33"/>
        <v>840</v>
      </c>
      <c r="R194" s="14">
        <f t="shared" si="34"/>
        <v>4200</v>
      </c>
      <c r="S194" s="14">
        <f t="shared" si="35"/>
        <v>0</v>
      </c>
      <c r="T194" s="15" t="e">
        <f t="shared" si="36"/>
        <v>#REF!</v>
      </c>
      <c r="U194"/>
    </row>
    <row r="195" spans="1:21" ht="33">
      <c r="A195" s="3" t="s">
        <v>933</v>
      </c>
      <c r="B195" s="3" t="s">
        <v>1541</v>
      </c>
      <c r="C195" s="3" t="s">
        <v>1791</v>
      </c>
      <c r="D195" s="3" t="s">
        <v>2874</v>
      </c>
      <c r="E195" s="3" t="s">
        <v>29</v>
      </c>
      <c r="F195" s="4">
        <v>2</v>
      </c>
      <c r="G195" s="17" t="e">
        <f t="shared" si="38"/>
        <v>#REF!</v>
      </c>
      <c r="H195" s="17" t="e">
        <f t="shared" si="39"/>
        <v>#REF!</v>
      </c>
      <c r="K195" s="16">
        <f t="shared" si="42"/>
        <v>189</v>
      </c>
      <c r="L195" s="14" t="e">
        <f t="shared" si="37"/>
        <v>#REF!</v>
      </c>
      <c r="M195" s="14">
        <f>210*4.5</f>
        <v>945</v>
      </c>
      <c r="N195" s="14" t="e">
        <f t="shared" si="31"/>
        <v>#REF!</v>
      </c>
      <c r="O195" s="14"/>
      <c r="P195" s="14" t="e">
        <f t="shared" si="32"/>
        <v>#REF!</v>
      </c>
      <c r="Q195" s="14">
        <f t="shared" si="33"/>
        <v>378</v>
      </c>
      <c r="R195" s="14">
        <f t="shared" si="34"/>
        <v>1890</v>
      </c>
      <c r="S195" s="14">
        <f t="shared" si="35"/>
        <v>0</v>
      </c>
      <c r="T195" s="15" t="e">
        <f t="shared" si="36"/>
        <v>#REF!</v>
      </c>
      <c r="U195"/>
    </row>
    <row r="196" spans="1:21" ht="33">
      <c r="A196" s="3" t="s">
        <v>934</v>
      </c>
      <c r="B196" s="3" t="s">
        <v>1541</v>
      </c>
      <c r="C196" s="3" t="s">
        <v>1791</v>
      </c>
      <c r="D196" s="3" t="s">
        <v>2875</v>
      </c>
      <c r="E196" s="3" t="s">
        <v>29</v>
      </c>
      <c r="F196" s="4">
        <v>1</v>
      </c>
      <c r="G196" s="17" t="e">
        <f t="shared" si="38"/>
        <v>#REF!</v>
      </c>
      <c r="H196" s="17" t="e">
        <f t="shared" si="39"/>
        <v>#REF!</v>
      </c>
      <c r="K196" s="16">
        <f t="shared" si="42"/>
        <v>189</v>
      </c>
      <c r="L196" s="14" t="e">
        <f t="shared" si="37"/>
        <v>#REF!</v>
      </c>
      <c r="M196" s="14">
        <f>210*4.5</f>
        <v>945</v>
      </c>
      <c r="N196" s="14" t="e">
        <f t="shared" si="31"/>
        <v>#REF!</v>
      </c>
      <c r="O196" s="14"/>
      <c r="P196" s="14" t="e">
        <f t="shared" si="32"/>
        <v>#REF!</v>
      </c>
      <c r="Q196" s="14">
        <f t="shared" si="33"/>
        <v>189</v>
      </c>
      <c r="R196" s="14">
        <f t="shared" si="34"/>
        <v>945</v>
      </c>
      <c r="S196" s="14">
        <f t="shared" si="35"/>
        <v>0</v>
      </c>
      <c r="T196" s="15" t="e">
        <f t="shared" si="36"/>
        <v>#REF!</v>
      </c>
      <c r="U196"/>
    </row>
    <row r="197" spans="1:21" ht="33">
      <c r="A197" s="3" t="s">
        <v>939</v>
      </c>
      <c r="B197" s="3" t="s">
        <v>1541</v>
      </c>
      <c r="C197" s="3" t="s">
        <v>1791</v>
      </c>
      <c r="D197" s="3" t="s">
        <v>2876</v>
      </c>
      <c r="E197" s="3" t="s">
        <v>29</v>
      </c>
      <c r="F197" s="4">
        <v>2</v>
      </c>
      <c r="G197" s="17" t="e">
        <f t="shared" si="38"/>
        <v>#REF!</v>
      </c>
      <c r="H197" s="17" t="e">
        <f t="shared" si="39"/>
        <v>#REF!</v>
      </c>
      <c r="K197" s="16">
        <f t="shared" si="42"/>
        <v>168</v>
      </c>
      <c r="L197" s="14" t="e">
        <f t="shared" si="37"/>
        <v>#REF!</v>
      </c>
      <c r="M197" s="14">
        <f>210*4</f>
        <v>840</v>
      </c>
      <c r="N197" s="14" t="e">
        <f t="shared" si="31"/>
        <v>#REF!</v>
      </c>
      <c r="O197" s="14"/>
      <c r="P197" s="14" t="e">
        <f t="shared" si="32"/>
        <v>#REF!</v>
      </c>
      <c r="Q197" s="14">
        <f t="shared" si="33"/>
        <v>336</v>
      </c>
      <c r="R197" s="14">
        <f t="shared" si="34"/>
        <v>1680</v>
      </c>
      <c r="S197" s="14">
        <f t="shared" si="35"/>
        <v>0</v>
      </c>
      <c r="T197" s="15" t="e">
        <f t="shared" si="36"/>
        <v>#REF!</v>
      </c>
      <c r="U197"/>
    </row>
    <row r="198" spans="1:21" ht="33">
      <c r="A198" s="3" t="s">
        <v>942</v>
      </c>
      <c r="B198" s="3" t="s">
        <v>1541</v>
      </c>
      <c r="C198" s="3" t="s">
        <v>1791</v>
      </c>
      <c r="D198" s="3" t="s">
        <v>2877</v>
      </c>
      <c r="E198" s="3" t="s">
        <v>29</v>
      </c>
      <c r="F198" s="4">
        <v>67</v>
      </c>
      <c r="G198" s="17" t="e">
        <f t="shared" si="38"/>
        <v>#REF!</v>
      </c>
      <c r="H198" s="17" t="e">
        <f t="shared" si="39"/>
        <v>#REF!</v>
      </c>
      <c r="K198" s="16">
        <f t="shared" si="42"/>
        <v>210</v>
      </c>
      <c r="L198" s="14" t="e">
        <f t="shared" si="37"/>
        <v>#REF!</v>
      </c>
      <c r="M198" s="14">
        <f>210*5</f>
        <v>1050</v>
      </c>
      <c r="N198" s="14" t="e">
        <f t="shared" ref="N198:N261" si="43">M198+M198*$U$1</f>
        <v>#REF!</v>
      </c>
      <c r="O198" s="14"/>
      <c r="P198" s="14" t="e">
        <f t="shared" ref="P198:P261" si="44">O198+O198*$U$1</f>
        <v>#REF!</v>
      </c>
      <c r="Q198" s="14">
        <f t="shared" ref="Q198:Q261" si="45">$F198*K198</f>
        <v>14070</v>
      </c>
      <c r="R198" s="14">
        <f t="shared" ref="R198:R261" si="46">$F198*M198</f>
        <v>70350</v>
      </c>
      <c r="S198" s="14">
        <f t="shared" ref="S198:S261" si="47">$F198*O198</f>
        <v>0</v>
      </c>
      <c r="T198" s="15" t="e">
        <f t="shared" ref="T198:T261" si="48">(Q198+R198+S198)+(Q198+R198+S198)*$U$1</f>
        <v>#REF!</v>
      </c>
      <c r="U198"/>
    </row>
    <row r="199" spans="1:21" ht="33">
      <c r="A199" s="3" t="s">
        <v>945</v>
      </c>
      <c r="B199" s="3" t="s">
        <v>1541</v>
      </c>
      <c r="C199" s="3" t="s">
        <v>1791</v>
      </c>
      <c r="D199" s="3" t="s">
        <v>2878</v>
      </c>
      <c r="E199" s="3" t="s">
        <v>29</v>
      </c>
      <c r="F199" s="4">
        <v>69</v>
      </c>
      <c r="G199" s="17" t="e">
        <f t="shared" si="38"/>
        <v>#REF!</v>
      </c>
      <c r="H199" s="17" t="e">
        <f t="shared" si="39"/>
        <v>#REF!</v>
      </c>
      <c r="K199" s="16">
        <f t="shared" si="42"/>
        <v>210</v>
      </c>
      <c r="L199" s="14" t="e">
        <f t="shared" si="37"/>
        <v>#REF!</v>
      </c>
      <c r="M199" s="14">
        <f t="shared" ref="M199" si="49">210*5</f>
        <v>1050</v>
      </c>
      <c r="N199" s="14" t="e">
        <f t="shared" si="43"/>
        <v>#REF!</v>
      </c>
      <c r="O199" s="14"/>
      <c r="P199" s="14" t="e">
        <f t="shared" si="44"/>
        <v>#REF!</v>
      </c>
      <c r="Q199" s="14">
        <f t="shared" si="45"/>
        <v>14490</v>
      </c>
      <c r="R199" s="14">
        <f t="shared" si="46"/>
        <v>72450</v>
      </c>
      <c r="S199" s="14">
        <f t="shared" si="47"/>
        <v>0</v>
      </c>
      <c r="T199" s="15" t="e">
        <f t="shared" si="48"/>
        <v>#REF!</v>
      </c>
      <c r="U199"/>
    </row>
    <row r="200" spans="1:21" ht="33">
      <c r="A200" s="3" t="s">
        <v>947</v>
      </c>
      <c r="B200" s="3" t="s">
        <v>1541</v>
      </c>
      <c r="C200" s="3" t="s">
        <v>1791</v>
      </c>
      <c r="D200" s="3" t="s">
        <v>2879</v>
      </c>
      <c r="E200" s="3" t="s">
        <v>29</v>
      </c>
      <c r="F200" s="4">
        <v>4</v>
      </c>
      <c r="G200" s="17" t="e">
        <f t="shared" si="38"/>
        <v>#REF!</v>
      </c>
      <c r="H200" s="17" t="e">
        <f t="shared" si="39"/>
        <v>#REF!</v>
      </c>
      <c r="K200" s="16">
        <f t="shared" si="42"/>
        <v>105</v>
      </c>
      <c r="L200" s="14" t="e">
        <f t="shared" si="37"/>
        <v>#REF!</v>
      </c>
      <c r="M200" s="14">
        <f>210*2.5</f>
        <v>525</v>
      </c>
      <c r="N200" s="14" t="e">
        <f t="shared" si="43"/>
        <v>#REF!</v>
      </c>
      <c r="O200" s="14"/>
      <c r="P200" s="14" t="e">
        <f t="shared" si="44"/>
        <v>#REF!</v>
      </c>
      <c r="Q200" s="14">
        <f t="shared" si="45"/>
        <v>420</v>
      </c>
      <c r="R200" s="14">
        <f t="shared" si="46"/>
        <v>2100</v>
      </c>
      <c r="S200" s="14">
        <f t="shared" si="47"/>
        <v>0</v>
      </c>
      <c r="T200" s="15" t="e">
        <f t="shared" si="48"/>
        <v>#REF!</v>
      </c>
      <c r="U200"/>
    </row>
    <row r="201" spans="1:21" ht="33">
      <c r="A201" s="3" t="s">
        <v>949</v>
      </c>
      <c r="B201" s="3" t="s">
        <v>1541</v>
      </c>
      <c r="C201" s="3" t="s">
        <v>1791</v>
      </c>
      <c r="D201" s="3" t="s">
        <v>2880</v>
      </c>
      <c r="E201" s="3" t="s">
        <v>29</v>
      </c>
      <c r="F201" s="4">
        <v>4</v>
      </c>
      <c r="G201" s="17" t="e">
        <f t="shared" si="38"/>
        <v>#REF!</v>
      </c>
      <c r="H201" s="17" t="e">
        <f t="shared" si="39"/>
        <v>#REF!</v>
      </c>
      <c r="K201" s="16">
        <f t="shared" si="42"/>
        <v>105</v>
      </c>
      <c r="L201" s="14" t="e">
        <f t="shared" ref="L201:L264" si="50">K201+K201*$U$1</f>
        <v>#REF!</v>
      </c>
      <c r="M201" s="14">
        <f>210*2.5</f>
        <v>525</v>
      </c>
      <c r="N201" s="14" t="e">
        <f t="shared" si="43"/>
        <v>#REF!</v>
      </c>
      <c r="O201" s="14"/>
      <c r="P201" s="14" t="e">
        <f t="shared" si="44"/>
        <v>#REF!</v>
      </c>
      <c r="Q201" s="14">
        <f t="shared" si="45"/>
        <v>420</v>
      </c>
      <c r="R201" s="14">
        <f t="shared" si="46"/>
        <v>2100</v>
      </c>
      <c r="S201" s="14">
        <f t="shared" si="47"/>
        <v>0</v>
      </c>
      <c r="T201" s="15" t="e">
        <f t="shared" si="48"/>
        <v>#REF!</v>
      </c>
      <c r="U201"/>
    </row>
    <row r="202" spans="1:21" ht="33">
      <c r="A202" s="3" t="s">
        <v>952</v>
      </c>
      <c r="B202" s="3" t="s">
        <v>1541</v>
      </c>
      <c r="C202" s="3" t="s">
        <v>1791</v>
      </c>
      <c r="D202" s="3" t="s">
        <v>2881</v>
      </c>
      <c r="E202" s="3" t="s">
        <v>29</v>
      </c>
      <c r="F202" s="4">
        <v>2</v>
      </c>
      <c r="G202" s="17" t="e">
        <f t="shared" si="38"/>
        <v>#REF!</v>
      </c>
      <c r="H202" s="17" t="e">
        <f t="shared" si="39"/>
        <v>#REF!</v>
      </c>
      <c r="K202" s="16">
        <f t="shared" si="42"/>
        <v>315</v>
      </c>
      <c r="L202" s="14" t="e">
        <f t="shared" si="50"/>
        <v>#REF!</v>
      </c>
      <c r="M202" s="14">
        <f>210*7.5</f>
        <v>1575</v>
      </c>
      <c r="N202" s="14" t="e">
        <f t="shared" si="43"/>
        <v>#REF!</v>
      </c>
      <c r="O202" s="14"/>
      <c r="P202" s="14" t="e">
        <f t="shared" si="44"/>
        <v>#REF!</v>
      </c>
      <c r="Q202" s="14">
        <f t="shared" si="45"/>
        <v>630</v>
      </c>
      <c r="R202" s="14">
        <f t="shared" si="46"/>
        <v>3150</v>
      </c>
      <c r="S202" s="14">
        <f t="shared" si="47"/>
        <v>0</v>
      </c>
      <c r="T202" s="15" t="e">
        <f t="shared" si="48"/>
        <v>#REF!</v>
      </c>
      <c r="U202"/>
    </row>
    <row r="203" spans="1:21" ht="33">
      <c r="A203" s="3" t="s">
        <v>954</v>
      </c>
      <c r="B203" s="3" t="s">
        <v>1541</v>
      </c>
      <c r="C203" s="3" t="s">
        <v>1791</v>
      </c>
      <c r="D203" s="3" t="s">
        <v>2882</v>
      </c>
      <c r="E203" s="3" t="s">
        <v>29</v>
      </c>
      <c r="F203" s="4">
        <v>16</v>
      </c>
      <c r="G203" s="17" t="e">
        <f t="shared" si="38"/>
        <v>#REF!</v>
      </c>
      <c r="H203" s="17" t="e">
        <f t="shared" si="39"/>
        <v>#REF!</v>
      </c>
      <c r="K203" s="16">
        <v>65</v>
      </c>
      <c r="L203" s="14" t="e">
        <f t="shared" si="50"/>
        <v>#REF!</v>
      </c>
      <c r="M203" s="14">
        <v>250</v>
      </c>
      <c r="N203" s="14" t="e">
        <f t="shared" si="43"/>
        <v>#REF!</v>
      </c>
      <c r="O203" s="14"/>
      <c r="P203" s="14" t="e">
        <f t="shared" si="44"/>
        <v>#REF!</v>
      </c>
      <c r="Q203" s="14">
        <f t="shared" si="45"/>
        <v>1040</v>
      </c>
      <c r="R203" s="14">
        <f t="shared" si="46"/>
        <v>4000</v>
      </c>
      <c r="S203" s="14">
        <f t="shared" si="47"/>
        <v>0</v>
      </c>
      <c r="T203" s="15" t="e">
        <f t="shared" si="48"/>
        <v>#REF!</v>
      </c>
      <c r="U203"/>
    </row>
    <row r="204" spans="1:21" ht="33">
      <c r="A204" s="3" t="s">
        <v>957</v>
      </c>
      <c r="B204" s="3" t="s">
        <v>1541</v>
      </c>
      <c r="C204" s="3" t="s">
        <v>1791</v>
      </c>
      <c r="D204" s="3" t="s">
        <v>2883</v>
      </c>
      <c r="E204" s="3" t="s">
        <v>29</v>
      </c>
      <c r="F204" s="4">
        <v>20</v>
      </c>
      <c r="G204" s="17" t="e">
        <f t="shared" si="38"/>
        <v>#REF!</v>
      </c>
      <c r="H204" s="17" t="e">
        <f t="shared" si="39"/>
        <v>#REF!</v>
      </c>
      <c r="K204" s="16">
        <v>65</v>
      </c>
      <c r="L204" s="14" t="e">
        <f t="shared" si="50"/>
        <v>#REF!</v>
      </c>
      <c r="M204" s="14">
        <v>250</v>
      </c>
      <c r="N204" s="14" t="e">
        <f t="shared" si="43"/>
        <v>#REF!</v>
      </c>
      <c r="O204" s="14"/>
      <c r="P204" s="14" t="e">
        <f t="shared" si="44"/>
        <v>#REF!</v>
      </c>
      <c r="Q204" s="14">
        <f t="shared" si="45"/>
        <v>1300</v>
      </c>
      <c r="R204" s="14">
        <f t="shared" si="46"/>
        <v>5000</v>
      </c>
      <c r="S204" s="14">
        <f t="shared" si="47"/>
        <v>0</v>
      </c>
      <c r="T204" s="15" t="e">
        <f t="shared" si="48"/>
        <v>#REF!</v>
      </c>
      <c r="U204"/>
    </row>
    <row r="205" spans="1:21" ht="33">
      <c r="A205" s="3" t="s">
        <v>958</v>
      </c>
      <c r="B205" s="3" t="s">
        <v>1541</v>
      </c>
      <c r="C205" s="3" t="s">
        <v>1791</v>
      </c>
      <c r="D205" s="3" t="s">
        <v>2884</v>
      </c>
      <c r="E205" s="3" t="s">
        <v>29</v>
      </c>
      <c r="F205" s="4">
        <v>36</v>
      </c>
      <c r="G205" s="17" t="e">
        <f t="shared" si="38"/>
        <v>#REF!</v>
      </c>
      <c r="H205" s="17" t="e">
        <f t="shared" si="39"/>
        <v>#REF!</v>
      </c>
      <c r="K205" s="16">
        <v>65</v>
      </c>
      <c r="L205" s="14" t="e">
        <f t="shared" si="50"/>
        <v>#REF!</v>
      </c>
      <c r="M205" s="14">
        <v>250</v>
      </c>
      <c r="N205" s="14" t="e">
        <f t="shared" si="43"/>
        <v>#REF!</v>
      </c>
      <c r="O205" s="14"/>
      <c r="P205" s="14" t="e">
        <f t="shared" si="44"/>
        <v>#REF!</v>
      </c>
      <c r="Q205" s="14">
        <f t="shared" si="45"/>
        <v>2340</v>
      </c>
      <c r="R205" s="14">
        <f t="shared" si="46"/>
        <v>9000</v>
      </c>
      <c r="S205" s="14">
        <f t="shared" si="47"/>
        <v>0</v>
      </c>
      <c r="T205" s="15" t="e">
        <f t="shared" si="48"/>
        <v>#REF!</v>
      </c>
      <c r="U205"/>
    </row>
    <row r="206" spans="1:21" ht="33">
      <c r="A206" s="3" t="s">
        <v>959</v>
      </c>
      <c r="B206" s="3" t="s">
        <v>1541</v>
      </c>
      <c r="C206" s="3" t="s">
        <v>1791</v>
      </c>
      <c r="D206" s="3" t="s">
        <v>2885</v>
      </c>
      <c r="E206" s="3" t="s">
        <v>29</v>
      </c>
      <c r="F206" s="4">
        <v>50</v>
      </c>
      <c r="G206" s="17" t="e">
        <f t="shared" si="38"/>
        <v>#REF!</v>
      </c>
      <c r="H206" s="17" t="e">
        <f t="shared" si="39"/>
        <v>#REF!</v>
      </c>
      <c r="K206" s="16">
        <v>65</v>
      </c>
      <c r="L206" s="14" t="e">
        <f t="shared" si="50"/>
        <v>#REF!</v>
      </c>
      <c r="M206" s="14">
        <v>250</v>
      </c>
      <c r="N206" s="14" t="e">
        <f t="shared" si="43"/>
        <v>#REF!</v>
      </c>
      <c r="O206" s="14"/>
      <c r="P206" s="14" t="e">
        <f t="shared" si="44"/>
        <v>#REF!</v>
      </c>
      <c r="Q206" s="14">
        <f t="shared" si="45"/>
        <v>3250</v>
      </c>
      <c r="R206" s="14">
        <f t="shared" si="46"/>
        <v>12500</v>
      </c>
      <c r="S206" s="14">
        <f t="shared" si="47"/>
        <v>0</v>
      </c>
      <c r="T206" s="15" t="e">
        <f t="shared" si="48"/>
        <v>#REF!</v>
      </c>
      <c r="U206"/>
    </row>
    <row r="207" spans="1:21" ht="33">
      <c r="A207" s="3" t="s">
        <v>961</v>
      </c>
      <c r="B207" s="3" t="s">
        <v>1541</v>
      </c>
      <c r="C207" s="3" t="s">
        <v>1791</v>
      </c>
      <c r="D207" s="3" t="s">
        <v>2886</v>
      </c>
      <c r="E207" s="3" t="s">
        <v>29</v>
      </c>
      <c r="F207" s="4">
        <v>2</v>
      </c>
      <c r="G207" s="17" t="e">
        <f t="shared" si="38"/>
        <v>#REF!</v>
      </c>
      <c r="H207" s="17" t="e">
        <f t="shared" si="39"/>
        <v>#REF!</v>
      </c>
      <c r="K207" s="16">
        <v>65</v>
      </c>
      <c r="L207" s="14" t="e">
        <f t="shared" si="50"/>
        <v>#REF!</v>
      </c>
      <c r="M207" s="14">
        <v>250</v>
      </c>
      <c r="N207" s="14" t="e">
        <f t="shared" si="43"/>
        <v>#REF!</v>
      </c>
      <c r="O207" s="14"/>
      <c r="P207" s="14" t="e">
        <f t="shared" si="44"/>
        <v>#REF!</v>
      </c>
      <c r="Q207" s="14">
        <f t="shared" si="45"/>
        <v>130</v>
      </c>
      <c r="R207" s="14">
        <f t="shared" si="46"/>
        <v>500</v>
      </c>
      <c r="S207" s="14">
        <f t="shared" si="47"/>
        <v>0</v>
      </c>
      <c r="T207" s="15" t="e">
        <f t="shared" si="48"/>
        <v>#REF!</v>
      </c>
      <c r="U207"/>
    </row>
    <row r="208" spans="1:21" ht="33">
      <c r="A208" s="3" t="s">
        <v>962</v>
      </c>
      <c r="B208" s="3" t="s">
        <v>1541</v>
      </c>
      <c r="C208" s="3" t="s">
        <v>1791</v>
      </c>
      <c r="D208" s="3" t="s">
        <v>2887</v>
      </c>
      <c r="E208" s="3" t="s">
        <v>29</v>
      </c>
      <c r="F208" s="4">
        <v>20</v>
      </c>
      <c r="G208" s="17" t="e">
        <f t="shared" si="38"/>
        <v>#REF!</v>
      </c>
      <c r="H208" s="17" t="e">
        <f t="shared" si="39"/>
        <v>#REF!</v>
      </c>
      <c r="K208" s="16">
        <v>65</v>
      </c>
      <c r="L208" s="14" t="e">
        <f t="shared" si="50"/>
        <v>#REF!</v>
      </c>
      <c r="M208" s="14">
        <v>250</v>
      </c>
      <c r="N208" s="14" t="e">
        <f t="shared" si="43"/>
        <v>#REF!</v>
      </c>
      <c r="O208" s="14"/>
      <c r="P208" s="14" t="e">
        <f t="shared" si="44"/>
        <v>#REF!</v>
      </c>
      <c r="Q208" s="14">
        <f t="shared" si="45"/>
        <v>1300</v>
      </c>
      <c r="R208" s="14">
        <f t="shared" si="46"/>
        <v>5000</v>
      </c>
      <c r="S208" s="14">
        <f t="shared" si="47"/>
        <v>0</v>
      </c>
      <c r="T208" s="15" t="e">
        <f t="shared" si="48"/>
        <v>#REF!</v>
      </c>
      <c r="U208"/>
    </row>
    <row r="209" spans="1:21" ht="33">
      <c r="A209" s="3" t="s">
        <v>966</v>
      </c>
      <c r="B209" s="3" t="s">
        <v>1541</v>
      </c>
      <c r="C209" s="3" t="s">
        <v>1791</v>
      </c>
      <c r="D209" s="3" t="s">
        <v>2888</v>
      </c>
      <c r="E209" s="3" t="s">
        <v>29</v>
      </c>
      <c r="F209" s="4">
        <v>10</v>
      </c>
      <c r="G209" s="17" t="e">
        <f t="shared" si="38"/>
        <v>#REF!</v>
      </c>
      <c r="H209" s="17" t="e">
        <f t="shared" si="39"/>
        <v>#REF!</v>
      </c>
      <c r="K209" s="16">
        <v>65</v>
      </c>
      <c r="L209" s="14" t="e">
        <f t="shared" si="50"/>
        <v>#REF!</v>
      </c>
      <c r="M209" s="14">
        <v>250</v>
      </c>
      <c r="N209" s="14" t="e">
        <f t="shared" si="43"/>
        <v>#REF!</v>
      </c>
      <c r="O209" s="14"/>
      <c r="P209" s="14" t="e">
        <f t="shared" si="44"/>
        <v>#REF!</v>
      </c>
      <c r="Q209" s="14">
        <f t="shared" si="45"/>
        <v>650</v>
      </c>
      <c r="R209" s="14">
        <f t="shared" si="46"/>
        <v>2500</v>
      </c>
      <c r="S209" s="14">
        <f t="shared" si="47"/>
        <v>0</v>
      </c>
      <c r="T209" s="15" t="e">
        <f t="shared" si="48"/>
        <v>#REF!</v>
      </c>
      <c r="U209"/>
    </row>
    <row r="210" spans="1:21" ht="33">
      <c r="A210" s="3" t="s">
        <v>968</v>
      </c>
      <c r="B210" s="3" t="s">
        <v>1541</v>
      </c>
      <c r="C210" s="3" t="s">
        <v>1791</v>
      </c>
      <c r="D210" s="3" t="s">
        <v>2889</v>
      </c>
      <c r="E210" s="3" t="s">
        <v>29</v>
      </c>
      <c r="F210" s="4">
        <v>2</v>
      </c>
      <c r="G210" s="17" t="e">
        <f t="shared" si="38"/>
        <v>#REF!</v>
      </c>
      <c r="H210" s="17" t="e">
        <f t="shared" si="39"/>
        <v>#REF!</v>
      </c>
      <c r="K210" s="16">
        <v>65</v>
      </c>
      <c r="L210" s="14" t="e">
        <f t="shared" si="50"/>
        <v>#REF!</v>
      </c>
      <c r="M210" s="14">
        <v>250</v>
      </c>
      <c r="N210" s="14" t="e">
        <f t="shared" si="43"/>
        <v>#REF!</v>
      </c>
      <c r="O210" s="14"/>
      <c r="P210" s="14" t="e">
        <f t="shared" si="44"/>
        <v>#REF!</v>
      </c>
      <c r="Q210" s="14">
        <f t="shared" si="45"/>
        <v>130</v>
      </c>
      <c r="R210" s="14">
        <f t="shared" si="46"/>
        <v>500</v>
      </c>
      <c r="S210" s="14">
        <f t="shared" si="47"/>
        <v>0</v>
      </c>
      <c r="T210" s="15" t="e">
        <f t="shared" si="48"/>
        <v>#REF!</v>
      </c>
      <c r="U210"/>
    </row>
    <row r="211" spans="1:21" ht="33">
      <c r="A211" s="3" t="s">
        <v>971</v>
      </c>
      <c r="B211" s="3" t="s">
        <v>1541</v>
      </c>
      <c r="C211" s="3" t="s">
        <v>1791</v>
      </c>
      <c r="D211" s="3" t="s">
        <v>2890</v>
      </c>
      <c r="E211" s="3" t="s">
        <v>29</v>
      </c>
      <c r="F211" s="4">
        <v>26</v>
      </c>
      <c r="G211" s="17" t="e">
        <f t="shared" si="38"/>
        <v>#REF!</v>
      </c>
      <c r="H211" s="17" t="e">
        <f t="shared" si="39"/>
        <v>#REF!</v>
      </c>
      <c r="K211" s="16">
        <v>65</v>
      </c>
      <c r="L211" s="14" t="e">
        <f t="shared" si="50"/>
        <v>#REF!</v>
      </c>
      <c r="M211" s="14">
        <v>250</v>
      </c>
      <c r="N211" s="14" t="e">
        <f t="shared" si="43"/>
        <v>#REF!</v>
      </c>
      <c r="O211" s="14"/>
      <c r="P211" s="14" t="e">
        <f t="shared" si="44"/>
        <v>#REF!</v>
      </c>
      <c r="Q211" s="14">
        <f t="shared" si="45"/>
        <v>1690</v>
      </c>
      <c r="R211" s="14">
        <f t="shared" si="46"/>
        <v>6500</v>
      </c>
      <c r="S211" s="14">
        <f t="shared" si="47"/>
        <v>0</v>
      </c>
      <c r="T211" s="15" t="e">
        <f t="shared" si="48"/>
        <v>#REF!</v>
      </c>
      <c r="U211"/>
    </row>
    <row r="212" spans="1:21" ht="33">
      <c r="A212" s="3" t="s">
        <v>974</v>
      </c>
      <c r="B212" s="3" t="s">
        <v>1541</v>
      </c>
      <c r="C212" s="3" t="s">
        <v>1791</v>
      </c>
      <c r="D212" s="3" t="s">
        <v>2891</v>
      </c>
      <c r="E212" s="3" t="s">
        <v>29</v>
      </c>
      <c r="F212" s="4">
        <v>16</v>
      </c>
      <c r="G212" s="17" t="e">
        <f t="shared" si="38"/>
        <v>#REF!</v>
      </c>
      <c r="H212" s="17" t="e">
        <f t="shared" si="39"/>
        <v>#REF!</v>
      </c>
      <c r="K212" s="16">
        <v>65</v>
      </c>
      <c r="L212" s="14" t="e">
        <f t="shared" si="50"/>
        <v>#REF!</v>
      </c>
      <c r="M212" s="14">
        <v>250</v>
      </c>
      <c r="N212" s="14" t="e">
        <f t="shared" si="43"/>
        <v>#REF!</v>
      </c>
      <c r="O212" s="14"/>
      <c r="P212" s="14" t="e">
        <f t="shared" si="44"/>
        <v>#REF!</v>
      </c>
      <c r="Q212" s="14">
        <f t="shared" si="45"/>
        <v>1040</v>
      </c>
      <c r="R212" s="14">
        <f t="shared" si="46"/>
        <v>4000</v>
      </c>
      <c r="S212" s="14">
        <f t="shared" si="47"/>
        <v>0</v>
      </c>
      <c r="T212" s="15" t="e">
        <f t="shared" si="48"/>
        <v>#REF!</v>
      </c>
      <c r="U212"/>
    </row>
    <row r="213" spans="1:21" ht="33">
      <c r="A213" s="3" t="s">
        <v>976</v>
      </c>
      <c r="B213" s="3" t="s">
        <v>1541</v>
      </c>
      <c r="C213" s="3" t="s">
        <v>1791</v>
      </c>
      <c r="D213" s="3" t="s">
        <v>2892</v>
      </c>
      <c r="E213" s="3" t="s">
        <v>29</v>
      </c>
      <c r="F213" s="4">
        <v>121</v>
      </c>
      <c r="G213" s="17" t="e">
        <f t="shared" si="38"/>
        <v>#REF!</v>
      </c>
      <c r="H213" s="17" t="e">
        <f t="shared" si="39"/>
        <v>#REF!</v>
      </c>
      <c r="K213" s="16">
        <v>65</v>
      </c>
      <c r="L213" s="14" t="e">
        <f t="shared" si="50"/>
        <v>#REF!</v>
      </c>
      <c r="M213" s="14">
        <v>250</v>
      </c>
      <c r="N213" s="14" t="e">
        <f t="shared" si="43"/>
        <v>#REF!</v>
      </c>
      <c r="O213" s="14"/>
      <c r="P213" s="14" t="e">
        <f t="shared" si="44"/>
        <v>#REF!</v>
      </c>
      <c r="Q213" s="14">
        <f t="shared" si="45"/>
        <v>7865</v>
      </c>
      <c r="R213" s="14">
        <f t="shared" si="46"/>
        <v>30250</v>
      </c>
      <c r="S213" s="14">
        <f t="shared" si="47"/>
        <v>0</v>
      </c>
      <c r="T213" s="15" t="e">
        <f t="shared" si="48"/>
        <v>#REF!</v>
      </c>
      <c r="U213"/>
    </row>
    <row r="214" spans="1:21" ht="33">
      <c r="A214" s="3" t="s">
        <v>978</v>
      </c>
      <c r="B214" s="3" t="s">
        <v>1541</v>
      </c>
      <c r="C214" s="3" t="s">
        <v>1791</v>
      </c>
      <c r="D214" s="3" t="s">
        <v>2893</v>
      </c>
      <c r="E214" s="3" t="s">
        <v>29</v>
      </c>
      <c r="F214" s="4">
        <v>48</v>
      </c>
      <c r="G214" s="17" t="e">
        <f t="shared" ref="G214:G264" si="51">L214+N214+P214</f>
        <v>#REF!</v>
      </c>
      <c r="H214" s="17" t="e">
        <f t="shared" ref="H214:H264" si="52">ROUND(F214*G214,2)</f>
        <v>#REF!</v>
      </c>
      <c r="K214" s="16">
        <v>65</v>
      </c>
      <c r="L214" s="14" t="e">
        <f t="shared" si="50"/>
        <v>#REF!</v>
      </c>
      <c r="M214" s="14">
        <v>250</v>
      </c>
      <c r="N214" s="14" t="e">
        <f t="shared" si="43"/>
        <v>#REF!</v>
      </c>
      <c r="O214" s="14"/>
      <c r="P214" s="14" t="e">
        <f t="shared" si="44"/>
        <v>#REF!</v>
      </c>
      <c r="Q214" s="14">
        <f t="shared" si="45"/>
        <v>3120</v>
      </c>
      <c r="R214" s="14">
        <f t="shared" si="46"/>
        <v>12000</v>
      </c>
      <c r="S214" s="14">
        <f t="shared" si="47"/>
        <v>0</v>
      </c>
      <c r="T214" s="15" t="e">
        <f t="shared" si="48"/>
        <v>#REF!</v>
      </c>
      <c r="U214"/>
    </row>
    <row r="215" spans="1:21" ht="33">
      <c r="A215" s="3" t="s">
        <v>981</v>
      </c>
      <c r="B215" s="3" t="s">
        <v>1541</v>
      </c>
      <c r="C215" s="3" t="s">
        <v>1791</v>
      </c>
      <c r="D215" s="3" t="s">
        <v>2894</v>
      </c>
      <c r="E215" s="3" t="s">
        <v>29</v>
      </c>
      <c r="F215" s="4">
        <v>2</v>
      </c>
      <c r="G215" s="17" t="e">
        <f t="shared" si="51"/>
        <v>#REF!</v>
      </c>
      <c r="H215" s="17" t="e">
        <f t="shared" si="52"/>
        <v>#REF!</v>
      </c>
      <c r="K215" s="16">
        <v>65</v>
      </c>
      <c r="L215" s="14" t="e">
        <f t="shared" si="50"/>
        <v>#REF!</v>
      </c>
      <c r="M215" s="14">
        <v>250</v>
      </c>
      <c r="N215" s="14" t="e">
        <f t="shared" si="43"/>
        <v>#REF!</v>
      </c>
      <c r="O215" s="14"/>
      <c r="P215" s="14" t="e">
        <f t="shared" si="44"/>
        <v>#REF!</v>
      </c>
      <c r="Q215" s="14">
        <f t="shared" si="45"/>
        <v>130</v>
      </c>
      <c r="R215" s="14">
        <f t="shared" si="46"/>
        <v>500</v>
      </c>
      <c r="S215" s="14">
        <f t="shared" si="47"/>
        <v>0</v>
      </c>
      <c r="T215" s="15" t="e">
        <f t="shared" si="48"/>
        <v>#REF!</v>
      </c>
      <c r="U215"/>
    </row>
    <row r="216" spans="1:21" ht="33">
      <c r="A216" s="3" t="s">
        <v>983</v>
      </c>
      <c r="B216" s="3" t="s">
        <v>1541</v>
      </c>
      <c r="C216" s="3" t="s">
        <v>1791</v>
      </c>
      <c r="D216" s="3" t="s">
        <v>2895</v>
      </c>
      <c r="E216" s="3" t="s">
        <v>29</v>
      </c>
      <c r="F216" s="4">
        <v>25</v>
      </c>
      <c r="G216" s="17" t="e">
        <f t="shared" si="51"/>
        <v>#REF!</v>
      </c>
      <c r="H216" s="17" t="e">
        <f t="shared" si="52"/>
        <v>#REF!</v>
      </c>
      <c r="K216" s="16">
        <v>65</v>
      </c>
      <c r="L216" s="14" t="e">
        <f t="shared" si="50"/>
        <v>#REF!</v>
      </c>
      <c r="M216" s="14">
        <v>250</v>
      </c>
      <c r="N216" s="14" t="e">
        <f t="shared" si="43"/>
        <v>#REF!</v>
      </c>
      <c r="O216" s="14"/>
      <c r="P216" s="14" t="e">
        <f t="shared" si="44"/>
        <v>#REF!</v>
      </c>
      <c r="Q216" s="14">
        <f t="shared" si="45"/>
        <v>1625</v>
      </c>
      <c r="R216" s="14">
        <f t="shared" si="46"/>
        <v>6250</v>
      </c>
      <c r="S216" s="14">
        <f t="shared" si="47"/>
        <v>0</v>
      </c>
      <c r="T216" s="15" t="e">
        <f t="shared" si="48"/>
        <v>#REF!</v>
      </c>
      <c r="U216"/>
    </row>
    <row r="217" spans="1:21" ht="33">
      <c r="A217" s="3" t="s">
        <v>985</v>
      </c>
      <c r="B217" s="3" t="s">
        <v>1541</v>
      </c>
      <c r="C217" s="3" t="s">
        <v>1791</v>
      </c>
      <c r="D217" s="3" t="s">
        <v>2896</v>
      </c>
      <c r="E217" s="3" t="s">
        <v>29</v>
      </c>
      <c r="F217" s="4">
        <v>5</v>
      </c>
      <c r="G217" s="17" t="e">
        <f t="shared" si="51"/>
        <v>#REF!</v>
      </c>
      <c r="H217" s="17" t="e">
        <f t="shared" si="52"/>
        <v>#REF!</v>
      </c>
      <c r="K217" s="16">
        <v>65</v>
      </c>
      <c r="L217" s="14" t="e">
        <f t="shared" si="50"/>
        <v>#REF!</v>
      </c>
      <c r="M217" s="14">
        <v>250</v>
      </c>
      <c r="N217" s="14" t="e">
        <f t="shared" si="43"/>
        <v>#REF!</v>
      </c>
      <c r="O217" s="14"/>
      <c r="P217" s="14" t="e">
        <f t="shared" si="44"/>
        <v>#REF!</v>
      </c>
      <c r="Q217" s="14">
        <f t="shared" si="45"/>
        <v>325</v>
      </c>
      <c r="R217" s="14">
        <f t="shared" si="46"/>
        <v>1250</v>
      </c>
      <c r="S217" s="14">
        <f t="shared" si="47"/>
        <v>0</v>
      </c>
      <c r="T217" s="15" t="e">
        <f t="shared" si="48"/>
        <v>#REF!</v>
      </c>
      <c r="U217"/>
    </row>
    <row r="218" spans="1:21" ht="33">
      <c r="A218" s="3" t="s">
        <v>986</v>
      </c>
      <c r="B218" s="3" t="s">
        <v>1541</v>
      </c>
      <c r="C218" s="3" t="s">
        <v>1791</v>
      </c>
      <c r="D218" s="3" t="s">
        <v>2897</v>
      </c>
      <c r="E218" s="3" t="s">
        <v>29</v>
      </c>
      <c r="F218" s="4">
        <v>9</v>
      </c>
      <c r="G218" s="17" t="e">
        <f t="shared" si="51"/>
        <v>#REF!</v>
      </c>
      <c r="H218" s="17" t="e">
        <f t="shared" si="52"/>
        <v>#REF!</v>
      </c>
      <c r="K218" s="16">
        <v>65</v>
      </c>
      <c r="L218" s="14" t="e">
        <f t="shared" si="50"/>
        <v>#REF!</v>
      </c>
      <c r="M218" s="14">
        <v>250</v>
      </c>
      <c r="N218" s="14" t="e">
        <f t="shared" si="43"/>
        <v>#REF!</v>
      </c>
      <c r="O218" s="14"/>
      <c r="P218" s="14" t="e">
        <f t="shared" si="44"/>
        <v>#REF!</v>
      </c>
      <c r="Q218" s="14">
        <f t="shared" si="45"/>
        <v>585</v>
      </c>
      <c r="R218" s="14">
        <f t="shared" si="46"/>
        <v>2250</v>
      </c>
      <c r="S218" s="14">
        <f t="shared" si="47"/>
        <v>0</v>
      </c>
      <c r="T218" s="15" t="e">
        <f t="shared" si="48"/>
        <v>#REF!</v>
      </c>
      <c r="U218"/>
    </row>
    <row r="219" spans="1:21" ht="33">
      <c r="A219" s="3" t="s">
        <v>991</v>
      </c>
      <c r="B219" s="3" t="s">
        <v>1541</v>
      </c>
      <c r="C219" s="3" t="s">
        <v>1791</v>
      </c>
      <c r="D219" s="3" t="s">
        <v>2898</v>
      </c>
      <c r="E219" s="3" t="s">
        <v>29</v>
      </c>
      <c r="F219" s="4">
        <v>97</v>
      </c>
      <c r="G219" s="17" t="e">
        <f t="shared" si="51"/>
        <v>#REF!</v>
      </c>
      <c r="H219" s="17" t="e">
        <f t="shared" si="52"/>
        <v>#REF!</v>
      </c>
      <c r="K219" s="16">
        <v>65</v>
      </c>
      <c r="L219" s="14" t="e">
        <f t="shared" si="50"/>
        <v>#REF!</v>
      </c>
      <c r="M219" s="14">
        <v>250</v>
      </c>
      <c r="N219" s="14" t="e">
        <f t="shared" si="43"/>
        <v>#REF!</v>
      </c>
      <c r="O219" s="14"/>
      <c r="P219" s="14" t="e">
        <f t="shared" si="44"/>
        <v>#REF!</v>
      </c>
      <c r="Q219" s="14">
        <f t="shared" si="45"/>
        <v>6305</v>
      </c>
      <c r="R219" s="14">
        <f t="shared" si="46"/>
        <v>24250</v>
      </c>
      <c r="S219" s="14">
        <f t="shared" si="47"/>
        <v>0</v>
      </c>
      <c r="T219" s="15" t="e">
        <f t="shared" si="48"/>
        <v>#REF!</v>
      </c>
      <c r="U219"/>
    </row>
    <row r="220" spans="1:21" ht="33">
      <c r="A220" s="3" t="s">
        <v>994</v>
      </c>
      <c r="B220" s="3" t="s">
        <v>1541</v>
      </c>
      <c r="C220" s="3" t="s">
        <v>1791</v>
      </c>
      <c r="D220" s="3" t="s">
        <v>2899</v>
      </c>
      <c r="E220" s="3" t="s">
        <v>29</v>
      </c>
      <c r="F220" s="4">
        <v>3</v>
      </c>
      <c r="G220" s="17" t="e">
        <f t="shared" si="51"/>
        <v>#REF!</v>
      </c>
      <c r="H220" s="17" t="e">
        <f t="shared" si="52"/>
        <v>#REF!</v>
      </c>
      <c r="K220" s="16">
        <v>65</v>
      </c>
      <c r="L220" s="14" t="e">
        <f t="shared" si="50"/>
        <v>#REF!</v>
      </c>
      <c r="M220" s="14">
        <v>250</v>
      </c>
      <c r="N220" s="14" t="e">
        <f t="shared" si="43"/>
        <v>#REF!</v>
      </c>
      <c r="O220" s="14"/>
      <c r="P220" s="14" t="e">
        <f t="shared" si="44"/>
        <v>#REF!</v>
      </c>
      <c r="Q220" s="14">
        <f t="shared" si="45"/>
        <v>195</v>
      </c>
      <c r="R220" s="14">
        <f t="shared" si="46"/>
        <v>750</v>
      </c>
      <c r="S220" s="14">
        <f t="shared" si="47"/>
        <v>0</v>
      </c>
      <c r="T220" s="15" t="e">
        <f t="shared" si="48"/>
        <v>#REF!</v>
      </c>
      <c r="U220"/>
    </row>
    <row r="221" spans="1:21" ht="33">
      <c r="A221" s="3" t="s">
        <v>996</v>
      </c>
      <c r="B221" s="3" t="s">
        <v>1541</v>
      </c>
      <c r="C221" s="3" t="s">
        <v>1791</v>
      </c>
      <c r="D221" s="3" t="s">
        <v>2900</v>
      </c>
      <c r="E221" s="3" t="s">
        <v>29</v>
      </c>
      <c r="F221" s="4">
        <v>32</v>
      </c>
      <c r="G221" s="17" t="e">
        <f t="shared" si="51"/>
        <v>#REF!</v>
      </c>
      <c r="H221" s="17" t="e">
        <f t="shared" si="52"/>
        <v>#REF!</v>
      </c>
      <c r="K221" s="16">
        <v>65</v>
      </c>
      <c r="L221" s="14" t="e">
        <f t="shared" si="50"/>
        <v>#REF!</v>
      </c>
      <c r="M221" s="14">
        <v>250</v>
      </c>
      <c r="N221" s="14" t="e">
        <f t="shared" si="43"/>
        <v>#REF!</v>
      </c>
      <c r="O221" s="14"/>
      <c r="P221" s="14" t="e">
        <f t="shared" si="44"/>
        <v>#REF!</v>
      </c>
      <c r="Q221" s="14">
        <f t="shared" si="45"/>
        <v>2080</v>
      </c>
      <c r="R221" s="14">
        <f t="shared" si="46"/>
        <v>8000</v>
      </c>
      <c r="S221" s="14">
        <f t="shared" si="47"/>
        <v>0</v>
      </c>
      <c r="T221" s="15" t="e">
        <f t="shared" si="48"/>
        <v>#REF!</v>
      </c>
      <c r="U221"/>
    </row>
    <row r="222" spans="1:21" ht="33">
      <c r="A222" s="3" t="s">
        <v>998</v>
      </c>
      <c r="B222" s="3" t="s">
        <v>1541</v>
      </c>
      <c r="C222" s="3" t="s">
        <v>1791</v>
      </c>
      <c r="D222" s="3" t="s">
        <v>2901</v>
      </c>
      <c r="E222" s="3" t="s">
        <v>29</v>
      </c>
      <c r="F222" s="4">
        <v>14</v>
      </c>
      <c r="G222" s="17" t="e">
        <f t="shared" si="51"/>
        <v>#REF!</v>
      </c>
      <c r="H222" s="17" t="e">
        <f t="shared" si="52"/>
        <v>#REF!</v>
      </c>
      <c r="K222" s="16">
        <v>65</v>
      </c>
      <c r="L222" s="14" t="e">
        <f t="shared" si="50"/>
        <v>#REF!</v>
      </c>
      <c r="M222" s="14">
        <v>250</v>
      </c>
      <c r="N222" s="14" t="e">
        <f t="shared" si="43"/>
        <v>#REF!</v>
      </c>
      <c r="O222" s="14"/>
      <c r="P222" s="14" t="e">
        <f t="shared" si="44"/>
        <v>#REF!</v>
      </c>
      <c r="Q222" s="14">
        <f t="shared" si="45"/>
        <v>910</v>
      </c>
      <c r="R222" s="14">
        <f t="shared" si="46"/>
        <v>3500</v>
      </c>
      <c r="S222" s="14">
        <f t="shared" si="47"/>
        <v>0</v>
      </c>
      <c r="T222" s="15" t="e">
        <f t="shared" si="48"/>
        <v>#REF!</v>
      </c>
      <c r="U222"/>
    </row>
    <row r="223" spans="1:21" ht="33">
      <c r="A223" s="3" t="s">
        <v>1000</v>
      </c>
      <c r="B223" s="3" t="s">
        <v>1541</v>
      </c>
      <c r="C223" s="3" t="s">
        <v>1791</v>
      </c>
      <c r="D223" s="3" t="s">
        <v>2902</v>
      </c>
      <c r="E223" s="3" t="s">
        <v>29</v>
      </c>
      <c r="F223" s="4">
        <v>78</v>
      </c>
      <c r="G223" s="17" t="e">
        <f t="shared" si="51"/>
        <v>#REF!</v>
      </c>
      <c r="H223" s="17" t="e">
        <f t="shared" si="52"/>
        <v>#REF!</v>
      </c>
      <c r="K223" s="16">
        <v>65</v>
      </c>
      <c r="L223" s="14" t="e">
        <f t="shared" si="50"/>
        <v>#REF!</v>
      </c>
      <c r="M223" s="14">
        <v>250</v>
      </c>
      <c r="N223" s="14" t="e">
        <f t="shared" si="43"/>
        <v>#REF!</v>
      </c>
      <c r="O223" s="14"/>
      <c r="P223" s="14" t="e">
        <f t="shared" si="44"/>
        <v>#REF!</v>
      </c>
      <c r="Q223" s="14">
        <f t="shared" si="45"/>
        <v>5070</v>
      </c>
      <c r="R223" s="14">
        <f t="shared" si="46"/>
        <v>19500</v>
      </c>
      <c r="S223" s="14">
        <f t="shared" si="47"/>
        <v>0</v>
      </c>
      <c r="T223" s="15" t="e">
        <f t="shared" si="48"/>
        <v>#REF!</v>
      </c>
      <c r="U223"/>
    </row>
    <row r="224" spans="1:21" ht="33">
      <c r="A224" s="3" t="s">
        <v>1002</v>
      </c>
      <c r="B224" s="3" t="s">
        <v>1541</v>
      </c>
      <c r="C224" s="3" t="s">
        <v>1791</v>
      </c>
      <c r="D224" s="3" t="s">
        <v>2903</v>
      </c>
      <c r="E224" s="3" t="s">
        <v>29</v>
      </c>
      <c r="F224" s="4">
        <v>16</v>
      </c>
      <c r="G224" s="17" t="e">
        <f t="shared" si="51"/>
        <v>#REF!</v>
      </c>
      <c r="H224" s="17" t="e">
        <f t="shared" si="52"/>
        <v>#REF!</v>
      </c>
      <c r="K224" s="16">
        <v>65</v>
      </c>
      <c r="L224" s="14" t="e">
        <f t="shared" si="50"/>
        <v>#REF!</v>
      </c>
      <c r="M224" s="14">
        <v>250</v>
      </c>
      <c r="N224" s="14" t="e">
        <f t="shared" si="43"/>
        <v>#REF!</v>
      </c>
      <c r="O224" s="14"/>
      <c r="P224" s="14" t="e">
        <f t="shared" si="44"/>
        <v>#REF!</v>
      </c>
      <c r="Q224" s="14">
        <f t="shared" si="45"/>
        <v>1040</v>
      </c>
      <c r="R224" s="14">
        <f t="shared" si="46"/>
        <v>4000</v>
      </c>
      <c r="S224" s="14">
        <f t="shared" si="47"/>
        <v>0</v>
      </c>
      <c r="T224" s="15" t="e">
        <f t="shared" si="48"/>
        <v>#REF!</v>
      </c>
      <c r="U224"/>
    </row>
    <row r="225" spans="1:21" ht="33">
      <c r="A225" s="3" t="s">
        <v>1003</v>
      </c>
      <c r="B225" s="3" t="s">
        <v>1541</v>
      </c>
      <c r="C225" s="3" t="s">
        <v>1791</v>
      </c>
      <c r="D225" s="3" t="s">
        <v>2904</v>
      </c>
      <c r="E225" s="3" t="s">
        <v>29</v>
      </c>
      <c r="F225" s="4">
        <v>17</v>
      </c>
      <c r="G225" s="17" t="e">
        <f t="shared" si="51"/>
        <v>#REF!</v>
      </c>
      <c r="H225" s="17" t="e">
        <f t="shared" si="52"/>
        <v>#REF!</v>
      </c>
      <c r="K225" s="16">
        <v>65</v>
      </c>
      <c r="L225" s="14" t="e">
        <f t="shared" si="50"/>
        <v>#REF!</v>
      </c>
      <c r="M225" s="14">
        <v>250</v>
      </c>
      <c r="N225" s="14" t="e">
        <f t="shared" si="43"/>
        <v>#REF!</v>
      </c>
      <c r="O225" s="14"/>
      <c r="P225" s="14" t="e">
        <f t="shared" si="44"/>
        <v>#REF!</v>
      </c>
      <c r="Q225" s="14">
        <f t="shared" si="45"/>
        <v>1105</v>
      </c>
      <c r="R225" s="14">
        <f t="shared" si="46"/>
        <v>4250</v>
      </c>
      <c r="S225" s="14">
        <f t="shared" si="47"/>
        <v>0</v>
      </c>
      <c r="T225" s="15" t="e">
        <f t="shared" si="48"/>
        <v>#REF!</v>
      </c>
      <c r="U225"/>
    </row>
    <row r="226" spans="1:21" ht="33">
      <c r="A226" s="3" t="s">
        <v>1008</v>
      </c>
      <c r="B226" s="3" t="s">
        <v>1541</v>
      </c>
      <c r="C226" s="3" t="s">
        <v>1791</v>
      </c>
      <c r="D226" s="3" t="s">
        <v>2905</v>
      </c>
      <c r="E226" s="3" t="s">
        <v>29</v>
      </c>
      <c r="F226" s="4">
        <v>14</v>
      </c>
      <c r="G226" s="17" t="e">
        <f t="shared" si="51"/>
        <v>#REF!</v>
      </c>
      <c r="H226" s="17" t="e">
        <f t="shared" si="52"/>
        <v>#REF!</v>
      </c>
      <c r="K226" s="16">
        <v>65</v>
      </c>
      <c r="L226" s="14" t="e">
        <f t="shared" si="50"/>
        <v>#REF!</v>
      </c>
      <c r="M226" s="14">
        <v>250</v>
      </c>
      <c r="N226" s="14" t="e">
        <f t="shared" si="43"/>
        <v>#REF!</v>
      </c>
      <c r="O226" s="14"/>
      <c r="P226" s="14" t="e">
        <f t="shared" si="44"/>
        <v>#REF!</v>
      </c>
      <c r="Q226" s="14">
        <f t="shared" si="45"/>
        <v>910</v>
      </c>
      <c r="R226" s="14">
        <f t="shared" si="46"/>
        <v>3500</v>
      </c>
      <c r="S226" s="14">
        <f t="shared" si="47"/>
        <v>0</v>
      </c>
      <c r="T226" s="15" t="e">
        <f t="shared" si="48"/>
        <v>#REF!</v>
      </c>
      <c r="U226"/>
    </row>
    <row r="227" spans="1:21" ht="49.5">
      <c r="A227" s="3" t="s">
        <v>1011</v>
      </c>
      <c r="B227" s="3" t="s">
        <v>1541</v>
      </c>
      <c r="C227" s="3" t="s">
        <v>1791</v>
      </c>
      <c r="D227" s="3" t="s">
        <v>2906</v>
      </c>
      <c r="E227" s="3" t="s">
        <v>29</v>
      </c>
      <c r="F227" s="4">
        <v>76</v>
      </c>
      <c r="G227" s="17" t="e">
        <f t="shared" si="51"/>
        <v>#REF!</v>
      </c>
      <c r="H227" s="17" t="e">
        <f t="shared" si="52"/>
        <v>#REF!</v>
      </c>
      <c r="K227" s="16">
        <v>65</v>
      </c>
      <c r="L227" s="14" t="e">
        <f t="shared" si="50"/>
        <v>#REF!</v>
      </c>
      <c r="M227" s="14">
        <v>450</v>
      </c>
      <c r="N227" s="14" t="e">
        <f t="shared" si="43"/>
        <v>#REF!</v>
      </c>
      <c r="O227" s="14"/>
      <c r="P227" s="14" t="e">
        <f t="shared" si="44"/>
        <v>#REF!</v>
      </c>
      <c r="Q227" s="14">
        <f t="shared" si="45"/>
        <v>4940</v>
      </c>
      <c r="R227" s="14">
        <f t="shared" si="46"/>
        <v>34200</v>
      </c>
      <c r="S227" s="14">
        <f t="shared" si="47"/>
        <v>0</v>
      </c>
      <c r="T227" s="15" t="e">
        <f t="shared" si="48"/>
        <v>#REF!</v>
      </c>
      <c r="U227"/>
    </row>
    <row r="228" spans="1:21" ht="33">
      <c r="A228" s="3" t="s">
        <v>1013</v>
      </c>
      <c r="B228" s="3" t="s">
        <v>2907</v>
      </c>
      <c r="C228" s="3" t="s">
        <v>1791</v>
      </c>
      <c r="D228" s="3" t="s">
        <v>2908</v>
      </c>
      <c r="E228" s="3" t="s">
        <v>29</v>
      </c>
      <c r="F228" s="4">
        <v>25</v>
      </c>
      <c r="G228" s="17" t="e">
        <f t="shared" si="51"/>
        <v>#REF!</v>
      </c>
      <c r="H228" s="17" t="e">
        <f t="shared" si="52"/>
        <v>#REF!</v>
      </c>
      <c r="K228" s="16">
        <v>65</v>
      </c>
      <c r="L228" s="14" t="e">
        <f t="shared" si="50"/>
        <v>#REF!</v>
      </c>
      <c r="M228" s="14">
        <v>210</v>
      </c>
      <c r="N228" s="14" t="e">
        <f t="shared" si="43"/>
        <v>#REF!</v>
      </c>
      <c r="O228" s="14"/>
      <c r="P228" s="14" t="e">
        <f t="shared" si="44"/>
        <v>#REF!</v>
      </c>
      <c r="Q228" s="14">
        <f t="shared" si="45"/>
        <v>1625</v>
      </c>
      <c r="R228" s="14">
        <f t="shared" si="46"/>
        <v>5250</v>
      </c>
      <c r="S228" s="14">
        <f t="shared" si="47"/>
        <v>0</v>
      </c>
      <c r="T228" s="15" t="e">
        <f t="shared" si="48"/>
        <v>#REF!</v>
      </c>
      <c r="U228"/>
    </row>
    <row r="229" spans="1:21" ht="16.5">
      <c r="A229" s="3" t="s">
        <v>1015</v>
      </c>
      <c r="B229" s="3" t="s">
        <v>2907</v>
      </c>
      <c r="C229" s="3" t="s">
        <v>1791</v>
      </c>
      <c r="D229" s="3" t="s">
        <v>2909</v>
      </c>
      <c r="E229" s="3" t="s">
        <v>29</v>
      </c>
      <c r="F229" s="4">
        <v>47</v>
      </c>
      <c r="G229" s="17" t="e">
        <f t="shared" si="51"/>
        <v>#REF!</v>
      </c>
      <c r="H229" s="17" t="e">
        <f t="shared" si="52"/>
        <v>#REF!</v>
      </c>
      <c r="K229" s="16">
        <v>65</v>
      </c>
      <c r="L229" s="14" t="e">
        <f t="shared" si="50"/>
        <v>#REF!</v>
      </c>
      <c r="M229" s="14">
        <v>210</v>
      </c>
      <c r="N229" s="14" t="e">
        <f t="shared" si="43"/>
        <v>#REF!</v>
      </c>
      <c r="O229" s="14"/>
      <c r="P229" s="14" t="e">
        <f t="shared" si="44"/>
        <v>#REF!</v>
      </c>
      <c r="Q229" s="14">
        <f t="shared" si="45"/>
        <v>3055</v>
      </c>
      <c r="R229" s="14">
        <f t="shared" si="46"/>
        <v>9870</v>
      </c>
      <c r="S229" s="14">
        <f t="shared" si="47"/>
        <v>0</v>
      </c>
      <c r="T229" s="15" t="e">
        <f t="shared" si="48"/>
        <v>#REF!</v>
      </c>
      <c r="U229"/>
    </row>
    <row r="230" spans="1:21" ht="33">
      <c r="A230" s="3" t="s">
        <v>1017</v>
      </c>
      <c r="B230" s="3" t="s">
        <v>2907</v>
      </c>
      <c r="C230" s="3" t="s">
        <v>1791</v>
      </c>
      <c r="D230" s="3" t="s">
        <v>2910</v>
      </c>
      <c r="E230" s="3" t="s">
        <v>29</v>
      </c>
      <c r="F230" s="4">
        <v>18</v>
      </c>
      <c r="G230" s="17" t="e">
        <f t="shared" si="51"/>
        <v>#REF!</v>
      </c>
      <c r="H230" s="17" t="e">
        <f t="shared" si="52"/>
        <v>#REF!</v>
      </c>
      <c r="K230" s="16">
        <v>65</v>
      </c>
      <c r="L230" s="14" t="e">
        <f t="shared" si="50"/>
        <v>#REF!</v>
      </c>
      <c r="M230" s="14">
        <v>210</v>
      </c>
      <c r="N230" s="14" t="e">
        <f t="shared" si="43"/>
        <v>#REF!</v>
      </c>
      <c r="O230" s="14"/>
      <c r="P230" s="14" t="e">
        <f t="shared" si="44"/>
        <v>#REF!</v>
      </c>
      <c r="Q230" s="14">
        <f t="shared" si="45"/>
        <v>1170</v>
      </c>
      <c r="R230" s="14">
        <f t="shared" si="46"/>
        <v>3780</v>
      </c>
      <c r="S230" s="14">
        <f t="shared" si="47"/>
        <v>0</v>
      </c>
      <c r="T230" s="15" t="e">
        <f t="shared" si="48"/>
        <v>#REF!</v>
      </c>
      <c r="U230"/>
    </row>
    <row r="231" spans="1:21" ht="16.5">
      <c r="A231" s="3" t="s">
        <v>1019</v>
      </c>
      <c r="B231" s="3" t="s">
        <v>2907</v>
      </c>
      <c r="C231" s="3" t="s">
        <v>1791</v>
      </c>
      <c r="D231" s="3" t="s">
        <v>2911</v>
      </c>
      <c r="E231" s="3" t="s">
        <v>29</v>
      </c>
      <c r="F231" s="4">
        <v>47</v>
      </c>
      <c r="G231" s="17" t="e">
        <f t="shared" si="51"/>
        <v>#REF!</v>
      </c>
      <c r="H231" s="17" t="e">
        <f t="shared" si="52"/>
        <v>#REF!</v>
      </c>
      <c r="K231" s="16">
        <v>65</v>
      </c>
      <c r="L231" s="14" t="e">
        <f t="shared" si="50"/>
        <v>#REF!</v>
      </c>
      <c r="M231" s="14">
        <v>210</v>
      </c>
      <c r="N231" s="14" t="e">
        <f t="shared" si="43"/>
        <v>#REF!</v>
      </c>
      <c r="O231" s="14"/>
      <c r="P231" s="14" t="e">
        <f t="shared" si="44"/>
        <v>#REF!</v>
      </c>
      <c r="Q231" s="14">
        <f t="shared" si="45"/>
        <v>3055</v>
      </c>
      <c r="R231" s="14">
        <f t="shared" si="46"/>
        <v>9870</v>
      </c>
      <c r="S231" s="14">
        <f t="shared" si="47"/>
        <v>0</v>
      </c>
      <c r="T231" s="15" t="e">
        <f t="shared" si="48"/>
        <v>#REF!</v>
      </c>
      <c r="U231"/>
    </row>
    <row r="232" spans="1:21" ht="16.5">
      <c r="A232" s="3" t="s">
        <v>1021</v>
      </c>
      <c r="B232" s="3" t="s">
        <v>2907</v>
      </c>
      <c r="C232" s="3" t="s">
        <v>1791</v>
      </c>
      <c r="D232" s="3" t="s">
        <v>2912</v>
      </c>
      <c r="E232" s="3" t="s">
        <v>29</v>
      </c>
      <c r="F232" s="4">
        <v>32</v>
      </c>
      <c r="G232" s="17" t="e">
        <f t="shared" si="51"/>
        <v>#REF!</v>
      </c>
      <c r="H232" s="17" t="e">
        <f t="shared" si="52"/>
        <v>#REF!</v>
      </c>
      <c r="K232" s="16">
        <v>65</v>
      </c>
      <c r="L232" s="14" t="e">
        <f t="shared" si="50"/>
        <v>#REF!</v>
      </c>
      <c r="M232" s="14">
        <v>210</v>
      </c>
      <c r="N232" s="14" t="e">
        <f t="shared" si="43"/>
        <v>#REF!</v>
      </c>
      <c r="O232" s="14"/>
      <c r="P232" s="14" t="e">
        <f t="shared" si="44"/>
        <v>#REF!</v>
      </c>
      <c r="Q232" s="14">
        <f t="shared" si="45"/>
        <v>2080</v>
      </c>
      <c r="R232" s="14">
        <f t="shared" si="46"/>
        <v>6720</v>
      </c>
      <c r="S232" s="14">
        <f t="shared" si="47"/>
        <v>0</v>
      </c>
      <c r="T232" s="15" t="e">
        <f t="shared" si="48"/>
        <v>#REF!</v>
      </c>
      <c r="U232"/>
    </row>
    <row r="233" spans="1:21" ht="16.5">
      <c r="A233" s="3" t="s">
        <v>1023</v>
      </c>
      <c r="B233" s="3" t="s">
        <v>2907</v>
      </c>
      <c r="C233" s="3" t="s">
        <v>1791</v>
      </c>
      <c r="D233" s="3" t="s">
        <v>2913</v>
      </c>
      <c r="E233" s="3" t="s">
        <v>29</v>
      </c>
      <c r="F233" s="4">
        <v>78</v>
      </c>
      <c r="G233" s="17" t="e">
        <f t="shared" si="51"/>
        <v>#REF!</v>
      </c>
      <c r="H233" s="17" t="e">
        <f t="shared" si="52"/>
        <v>#REF!</v>
      </c>
      <c r="K233" s="16">
        <v>65</v>
      </c>
      <c r="L233" s="14" t="e">
        <f t="shared" si="50"/>
        <v>#REF!</v>
      </c>
      <c r="M233" s="14">
        <v>210</v>
      </c>
      <c r="N233" s="14" t="e">
        <f t="shared" si="43"/>
        <v>#REF!</v>
      </c>
      <c r="O233" s="14"/>
      <c r="P233" s="14" t="e">
        <f t="shared" si="44"/>
        <v>#REF!</v>
      </c>
      <c r="Q233" s="14">
        <f t="shared" si="45"/>
        <v>5070</v>
      </c>
      <c r="R233" s="14">
        <f t="shared" si="46"/>
        <v>16380</v>
      </c>
      <c r="S233" s="14">
        <f t="shared" si="47"/>
        <v>0</v>
      </c>
      <c r="T233" s="15" t="e">
        <f t="shared" si="48"/>
        <v>#REF!</v>
      </c>
      <c r="U233"/>
    </row>
    <row r="234" spans="1:21" ht="16.5">
      <c r="A234" s="3" t="s">
        <v>1025</v>
      </c>
      <c r="B234" s="3" t="s">
        <v>2907</v>
      </c>
      <c r="C234" s="3" t="s">
        <v>1791</v>
      </c>
      <c r="D234" s="3" t="s">
        <v>2914</v>
      </c>
      <c r="E234" s="3" t="s">
        <v>29</v>
      </c>
      <c r="F234" s="4">
        <v>20</v>
      </c>
      <c r="G234" s="17" t="e">
        <f t="shared" si="51"/>
        <v>#REF!</v>
      </c>
      <c r="H234" s="17" t="e">
        <f t="shared" si="52"/>
        <v>#REF!</v>
      </c>
      <c r="K234" s="16">
        <v>65</v>
      </c>
      <c r="L234" s="14" t="e">
        <f t="shared" si="50"/>
        <v>#REF!</v>
      </c>
      <c r="M234" s="14">
        <v>210</v>
      </c>
      <c r="N234" s="14" t="e">
        <f t="shared" si="43"/>
        <v>#REF!</v>
      </c>
      <c r="O234" s="14"/>
      <c r="P234" s="14" t="e">
        <f t="shared" si="44"/>
        <v>#REF!</v>
      </c>
      <c r="Q234" s="14">
        <f t="shared" si="45"/>
        <v>1300</v>
      </c>
      <c r="R234" s="14">
        <f t="shared" si="46"/>
        <v>4200</v>
      </c>
      <c r="S234" s="14">
        <f t="shared" si="47"/>
        <v>0</v>
      </c>
      <c r="T234" s="15" t="e">
        <f t="shared" si="48"/>
        <v>#REF!</v>
      </c>
      <c r="U234"/>
    </row>
    <row r="235" spans="1:21" ht="16.5">
      <c r="A235" s="3" t="s">
        <v>1027</v>
      </c>
      <c r="B235" s="3" t="s">
        <v>2907</v>
      </c>
      <c r="C235" s="3" t="s">
        <v>1791</v>
      </c>
      <c r="D235" s="3" t="s">
        <v>2915</v>
      </c>
      <c r="E235" s="3" t="s">
        <v>29</v>
      </c>
      <c r="F235" s="4">
        <v>23</v>
      </c>
      <c r="G235" s="17" t="e">
        <f t="shared" si="51"/>
        <v>#REF!</v>
      </c>
      <c r="H235" s="17" t="e">
        <f t="shared" si="52"/>
        <v>#REF!</v>
      </c>
      <c r="K235" s="16">
        <v>65</v>
      </c>
      <c r="L235" s="14" t="e">
        <f t="shared" si="50"/>
        <v>#REF!</v>
      </c>
      <c r="M235" s="14">
        <v>210</v>
      </c>
      <c r="N235" s="14" t="e">
        <f t="shared" si="43"/>
        <v>#REF!</v>
      </c>
      <c r="O235" s="14"/>
      <c r="P235" s="14" t="e">
        <f t="shared" si="44"/>
        <v>#REF!</v>
      </c>
      <c r="Q235" s="14">
        <f t="shared" si="45"/>
        <v>1495</v>
      </c>
      <c r="R235" s="14">
        <f t="shared" si="46"/>
        <v>4830</v>
      </c>
      <c r="S235" s="14">
        <f t="shared" si="47"/>
        <v>0</v>
      </c>
      <c r="T235" s="15" t="e">
        <f t="shared" si="48"/>
        <v>#REF!</v>
      </c>
      <c r="U235"/>
    </row>
    <row r="236" spans="1:21" ht="33">
      <c r="A236" s="3" t="s">
        <v>1029</v>
      </c>
      <c r="B236" s="3" t="s">
        <v>2907</v>
      </c>
      <c r="C236" s="3" t="s">
        <v>1791</v>
      </c>
      <c r="D236" s="3" t="s">
        <v>2916</v>
      </c>
      <c r="E236" s="3" t="s">
        <v>29</v>
      </c>
      <c r="F236" s="4">
        <v>39</v>
      </c>
      <c r="G236" s="17" t="e">
        <f t="shared" si="51"/>
        <v>#REF!</v>
      </c>
      <c r="H236" s="17" t="e">
        <f t="shared" si="52"/>
        <v>#REF!</v>
      </c>
      <c r="K236" s="16">
        <v>65</v>
      </c>
      <c r="L236" s="14" t="e">
        <f t="shared" si="50"/>
        <v>#REF!</v>
      </c>
      <c r="M236" s="14">
        <v>205</v>
      </c>
      <c r="N236" s="14" t="e">
        <f t="shared" si="43"/>
        <v>#REF!</v>
      </c>
      <c r="O236" s="14"/>
      <c r="P236" s="14" t="e">
        <f t="shared" si="44"/>
        <v>#REF!</v>
      </c>
      <c r="Q236" s="14">
        <f t="shared" si="45"/>
        <v>2535</v>
      </c>
      <c r="R236" s="14">
        <f t="shared" si="46"/>
        <v>7995</v>
      </c>
      <c r="S236" s="14">
        <f t="shared" si="47"/>
        <v>0</v>
      </c>
      <c r="T236" s="15" t="e">
        <f t="shared" si="48"/>
        <v>#REF!</v>
      </c>
      <c r="U236"/>
    </row>
    <row r="237" spans="1:21" ht="33">
      <c r="A237" s="3" t="s">
        <v>1031</v>
      </c>
      <c r="B237" s="3" t="s">
        <v>2907</v>
      </c>
      <c r="C237" s="3" t="s">
        <v>1791</v>
      </c>
      <c r="D237" s="3" t="s">
        <v>2917</v>
      </c>
      <c r="E237" s="3" t="s">
        <v>29</v>
      </c>
      <c r="F237" s="4">
        <v>29</v>
      </c>
      <c r="G237" s="17" t="e">
        <f t="shared" si="51"/>
        <v>#REF!</v>
      </c>
      <c r="H237" s="17" t="e">
        <f t="shared" si="52"/>
        <v>#REF!</v>
      </c>
      <c r="K237" s="16">
        <v>65</v>
      </c>
      <c r="L237" s="14" t="e">
        <f t="shared" si="50"/>
        <v>#REF!</v>
      </c>
      <c r="M237" s="14">
        <v>205</v>
      </c>
      <c r="N237" s="14" t="e">
        <f t="shared" si="43"/>
        <v>#REF!</v>
      </c>
      <c r="O237" s="14"/>
      <c r="P237" s="14" t="e">
        <f t="shared" si="44"/>
        <v>#REF!</v>
      </c>
      <c r="Q237" s="14">
        <f t="shared" si="45"/>
        <v>1885</v>
      </c>
      <c r="R237" s="14">
        <f t="shared" si="46"/>
        <v>5945</v>
      </c>
      <c r="S237" s="14">
        <f t="shared" si="47"/>
        <v>0</v>
      </c>
      <c r="T237" s="15" t="e">
        <f t="shared" si="48"/>
        <v>#REF!</v>
      </c>
      <c r="U237"/>
    </row>
    <row r="238" spans="1:21" ht="33">
      <c r="A238" s="3" t="s">
        <v>1033</v>
      </c>
      <c r="B238" s="3" t="s">
        <v>2907</v>
      </c>
      <c r="C238" s="3" t="s">
        <v>1791</v>
      </c>
      <c r="D238" s="3" t="s">
        <v>2918</v>
      </c>
      <c r="E238" s="3" t="s">
        <v>29</v>
      </c>
      <c r="F238" s="4">
        <v>15</v>
      </c>
      <c r="G238" s="17" t="e">
        <f t="shared" si="51"/>
        <v>#REF!</v>
      </c>
      <c r="H238" s="17" t="e">
        <f t="shared" si="52"/>
        <v>#REF!</v>
      </c>
      <c r="K238" s="16">
        <v>65</v>
      </c>
      <c r="L238" s="14" t="e">
        <f t="shared" si="50"/>
        <v>#REF!</v>
      </c>
      <c r="M238" s="14">
        <v>205</v>
      </c>
      <c r="N238" s="14" t="e">
        <f t="shared" si="43"/>
        <v>#REF!</v>
      </c>
      <c r="O238" s="14"/>
      <c r="P238" s="14" t="e">
        <f t="shared" si="44"/>
        <v>#REF!</v>
      </c>
      <c r="Q238" s="14">
        <f t="shared" si="45"/>
        <v>975</v>
      </c>
      <c r="R238" s="14">
        <f t="shared" si="46"/>
        <v>3075</v>
      </c>
      <c r="S238" s="14">
        <f t="shared" si="47"/>
        <v>0</v>
      </c>
      <c r="T238" s="15" t="e">
        <f t="shared" si="48"/>
        <v>#REF!</v>
      </c>
      <c r="U238"/>
    </row>
    <row r="239" spans="1:21" ht="33">
      <c r="A239" s="3" t="s">
        <v>1035</v>
      </c>
      <c r="B239" s="3" t="s">
        <v>2907</v>
      </c>
      <c r="C239" s="3" t="s">
        <v>1791</v>
      </c>
      <c r="D239" s="3" t="s">
        <v>2919</v>
      </c>
      <c r="E239" s="3" t="s">
        <v>29</v>
      </c>
      <c r="F239" s="4">
        <v>6</v>
      </c>
      <c r="G239" s="17" t="e">
        <f t="shared" si="51"/>
        <v>#REF!</v>
      </c>
      <c r="H239" s="17" t="e">
        <f t="shared" si="52"/>
        <v>#REF!</v>
      </c>
      <c r="K239" s="16">
        <v>65</v>
      </c>
      <c r="L239" s="14" t="e">
        <f t="shared" si="50"/>
        <v>#REF!</v>
      </c>
      <c r="M239" s="14">
        <v>205</v>
      </c>
      <c r="N239" s="14" t="e">
        <f t="shared" si="43"/>
        <v>#REF!</v>
      </c>
      <c r="O239" s="14"/>
      <c r="P239" s="14" t="e">
        <f t="shared" si="44"/>
        <v>#REF!</v>
      </c>
      <c r="Q239" s="14">
        <f t="shared" si="45"/>
        <v>390</v>
      </c>
      <c r="R239" s="14">
        <f t="shared" si="46"/>
        <v>1230</v>
      </c>
      <c r="S239" s="14">
        <f t="shared" si="47"/>
        <v>0</v>
      </c>
      <c r="T239" s="15" t="e">
        <f t="shared" si="48"/>
        <v>#REF!</v>
      </c>
      <c r="U239"/>
    </row>
    <row r="240" spans="1:21" ht="49.5">
      <c r="A240" s="3" t="s">
        <v>1037</v>
      </c>
      <c r="B240" s="3" t="s">
        <v>2920</v>
      </c>
      <c r="C240" s="3" t="s">
        <v>1791</v>
      </c>
      <c r="D240" s="3" t="s">
        <v>2921</v>
      </c>
      <c r="E240" s="3" t="s">
        <v>29</v>
      </c>
      <c r="F240" s="4">
        <v>1</v>
      </c>
      <c r="G240" s="17" t="e">
        <f t="shared" si="51"/>
        <v>#REF!</v>
      </c>
      <c r="H240" s="17" t="e">
        <f t="shared" si="52"/>
        <v>#REF!</v>
      </c>
      <c r="K240" s="16">
        <v>500</v>
      </c>
      <c r="L240" s="14" t="e">
        <f t="shared" si="50"/>
        <v>#REF!</v>
      </c>
      <c r="M240" s="14">
        <v>4250</v>
      </c>
      <c r="N240" s="14" t="e">
        <f t="shared" si="43"/>
        <v>#REF!</v>
      </c>
      <c r="O240" s="14"/>
      <c r="P240" s="14" t="e">
        <f t="shared" si="44"/>
        <v>#REF!</v>
      </c>
      <c r="Q240" s="14">
        <f t="shared" si="45"/>
        <v>500</v>
      </c>
      <c r="R240" s="14">
        <f t="shared" si="46"/>
        <v>4250</v>
      </c>
      <c r="S240" s="14">
        <f t="shared" si="47"/>
        <v>0</v>
      </c>
      <c r="T240" s="15" t="e">
        <f t="shared" si="48"/>
        <v>#REF!</v>
      </c>
      <c r="U240"/>
    </row>
    <row r="241" spans="1:21" ht="33">
      <c r="A241" s="3" t="s">
        <v>1038</v>
      </c>
      <c r="B241" s="3" t="s">
        <v>2606</v>
      </c>
      <c r="C241" s="3" t="s">
        <v>1791</v>
      </c>
      <c r="D241" s="3" t="s">
        <v>2922</v>
      </c>
      <c r="E241" s="3" t="s">
        <v>30</v>
      </c>
      <c r="F241" s="4">
        <v>1</v>
      </c>
      <c r="G241" s="17" t="e">
        <f t="shared" si="51"/>
        <v>#REF!</v>
      </c>
      <c r="H241" s="17" t="e">
        <f t="shared" si="52"/>
        <v>#REF!</v>
      </c>
      <c r="K241" s="16"/>
      <c r="L241" s="14" t="e">
        <f t="shared" si="50"/>
        <v>#REF!</v>
      </c>
      <c r="M241" s="14"/>
      <c r="N241" s="14" t="e">
        <f t="shared" si="43"/>
        <v>#REF!</v>
      </c>
      <c r="O241" s="14">
        <v>800</v>
      </c>
      <c r="P241" s="14" t="e">
        <f t="shared" si="44"/>
        <v>#REF!</v>
      </c>
      <c r="Q241" s="14">
        <f t="shared" si="45"/>
        <v>0</v>
      </c>
      <c r="R241" s="14">
        <f t="shared" si="46"/>
        <v>0</v>
      </c>
      <c r="S241" s="14">
        <f t="shared" si="47"/>
        <v>800</v>
      </c>
      <c r="T241" s="15" t="e">
        <f t="shared" si="48"/>
        <v>#REF!</v>
      </c>
      <c r="U241"/>
    </row>
    <row r="242" spans="1:21" ht="33">
      <c r="A242" s="3" t="s">
        <v>1043</v>
      </c>
      <c r="B242" s="3" t="s">
        <v>2606</v>
      </c>
      <c r="C242" s="3" t="s">
        <v>1791</v>
      </c>
      <c r="D242" s="3" t="s">
        <v>2923</v>
      </c>
      <c r="E242" s="3" t="s">
        <v>30</v>
      </c>
      <c r="F242" s="4">
        <v>1</v>
      </c>
      <c r="G242" s="17" t="e">
        <f t="shared" si="51"/>
        <v>#REF!</v>
      </c>
      <c r="H242" s="17" t="e">
        <f t="shared" si="52"/>
        <v>#REF!</v>
      </c>
      <c r="K242" s="16"/>
      <c r="L242" s="14" t="e">
        <f t="shared" si="50"/>
        <v>#REF!</v>
      </c>
      <c r="M242" s="14">
        <v>2500</v>
      </c>
      <c r="N242" s="14" t="e">
        <f t="shared" si="43"/>
        <v>#REF!</v>
      </c>
      <c r="O242" s="14"/>
      <c r="P242" s="14" t="e">
        <f t="shared" si="44"/>
        <v>#REF!</v>
      </c>
      <c r="Q242" s="14">
        <f t="shared" si="45"/>
        <v>0</v>
      </c>
      <c r="R242" s="14">
        <f t="shared" si="46"/>
        <v>2500</v>
      </c>
      <c r="S242" s="14">
        <f t="shared" si="47"/>
        <v>0</v>
      </c>
      <c r="T242" s="15" t="e">
        <f t="shared" si="48"/>
        <v>#REF!</v>
      </c>
      <c r="U242"/>
    </row>
    <row r="243" spans="1:21" ht="16.5">
      <c r="A243" s="3" t="s">
        <v>1046</v>
      </c>
      <c r="B243" s="3" t="s">
        <v>2924</v>
      </c>
      <c r="C243" s="3" t="s">
        <v>1791</v>
      </c>
      <c r="D243" s="3" t="s">
        <v>38</v>
      </c>
      <c r="E243" s="3" t="s">
        <v>25</v>
      </c>
      <c r="F243" s="4">
        <v>15500</v>
      </c>
      <c r="G243" s="17" t="e">
        <f t="shared" si="51"/>
        <v>#REF!</v>
      </c>
      <c r="H243" s="17" t="e">
        <f t="shared" si="52"/>
        <v>#REF!</v>
      </c>
      <c r="K243" s="16">
        <v>7</v>
      </c>
      <c r="L243" s="14" t="e">
        <f t="shared" si="50"/>
        <v>#REF!</v>
      </c>
      <c r="M243" s="14"/>
      <c r="N243" s="14" t="e">
        <f t="shared" si="43"/>
        <v>#REF!</v>
      </c>
      <c r="O243" s="14"/>
      <c r="P243" s="14" t="e">
        <f t="shared" si="44"/>
        <v>#REF!</v>
      </c>
      <c r="Q243" s="14">
        <f t="shared" si="45"/>
        <v>108500</v>
      </c>
      <c r="R243" s="14">
        <f t="shared" si="46"/>
        <v>0</v>
      </c>
      <c r="S243" s="14">
        <f t="shared" si="47"/>
        <v>0</v>
      </c>
      <c r="T243" s="15" t="e">
        <f t="shared" si="48"/>
        <v>#REF!</v>
      </c>
      <c r="U243"/>
    </row>
    <row r="244" spans="1:21" ht="16.5">
      <c r="A244" s="3" t="s">
        <v>1048</v>
      </c>
      <c r="B244" s="3" t="s">
        <v>1480</v>
      </c>
      <c r="C244" s="3" t="s">
        <v>1791</v>
      </c>
      <c r="D244" s="3" t="s">
        <v>64</v>
      </c>
      <c r="E244" s="3" t="s">
        <v>25</v>
      </c>
      <c r="F244" s="4">
        <v>3550</v>
      </c>
      <c r="G244" s="17" t="e">
        <f t="shared" si="51"/>
        <v>#REF!</v>
      </c>
      <c r="H244" s="17" t="e">
        <f t="shared" si="52"/>
        <v>#REF!</v>
      </c>
      <c r="K244" s="16">
        <v>4</v>
      </c>
      <c r="L244" s="14" t="e">
        <f t="shared" si="50"/>
        <v>#REF!</v>
      </c>
      <c r="M244" s="14">
        <v>2.5</v>
      </c>
      <c r="N244" s="14" t="e">
        <f t="shared" si="43"/>
        <v>#REF!</v>
      </c>
      <c r="O244" s="14"/>
      <c r="P244" s="14" t="e">
        <f t="shared" si="44"/>
        <v>#REF!</v>
      </c>
      <c r="Q244" s="14">
        <f t="shared" si="45"/>
        <v>14200</v>
      </c>
      <c r="R244" s="14">
        <f t="shared" si="46"/>
        <v>8875</v>
      </c>
      <c r="S244" s="14">
        <f t="shared" si="47"/>
        <v>0</v>
      </c>
      <c r="T244" s="15" t="e">
        <f t="shared" si="48"/>
        <v>#REF!</v>
      </c>
      <c r="U244"/>
    </row>
    <row r="245" spans="1:21" ht="33">
      <c r="A245" s="3" t="s">
        <v>1051</v>
      </c>
      <c r="B245" s="3" t="s">
        <v>1473</v>
      </c>
      <c r="C245" s="3" t="s">
        <v>1791</v>
      </c>
      <c r="D245" s="3" t="s">
        <v>35</v>
      </c>
      <c r="E245" s="3" t="s">
        <v>25</v>
      </c>
      <c r="F245" s="4">
        <v>21980</v>
      </c>
      <c r="G245" s="17" t="e">
        <f t="shared" si="51"/>
        <v>#REF!</v>
      </c>
      <c r="H245" s="17" t="e">
        <f t="shared" si="52"/>
        <v>#REF!</v>
      </c>
      <c r="K245" s="16">
        <v>5</v>
      </c>
      <c r="L245" s="14" t="e">
        <f t="shared" si="50"/>
        <v>#REF!</v>
      </c>
      <c r="M245" s="14">
        <v>4</v>
      </c>
      <c r="N245" s="14" t="e">
        <f t="shared" si="43"/>
        <v>#REF!</v>
      </c>
      <c r="O245" s="14"/>
      <c r="P245" s="14" t="e">
        <f t="shared" si="44"/>
        <v>#REF!</v>
      </c>
      <c r="Q245" s="14">
        <f t="shared" si="45"/>
        <v>109900</v>
      </c>
      <c r="R245" s="14">
        <f t="shared" si="46"/>
        <v>87920</v>
      </c>
      <c r="S245" s="14">
        <f t="shared" si="47"/>
        <v>0</v>
      </c>
      <c r="T245" s="15" t="e">
        <f t="shared" si="48"/>
        <v>#REF!</v>
      </c>
      <c r="U245"/>
    </row>
    <row r="246" spans="1:21" ht="33">
      <c r="A246" s="3" t="s">
        <v>1053</v>
      </c>
      <c r="B246" s="3" t="s">
        <v>1473</v>
      </c>
      <c r="C246" s="3" t="s">
        <v>1791</v>
      </c>
      <c r="D246" s="3" t="s">
        <v>66</v>
      </c>
      <c r="E246" s="3" t="s">
        <v>25</v>
      </c>
      <c r="F246" s="4">
        <v>5899</v>
      </c>
      <c r="G246" s="17" t="e">
        <f t="shared" si="51"/>
        <v>#REF!</v>
      </c>
      <c r="H246" s="17" t="e">
        <f t="shared" si="52"/>
        <v>#REF!</v>
      </c>
      <c r="K246" s="16">
        <v>5</v>
      </c>
      <c r="L246" s="14" t="e">
        <f t="shared" si="50"/>
        <v>#REF!</v>
      </c>
      <c r="M246" s="14">
        <v>4</v>
      </c>
      <c r="N246" s="14" t="e">
        <f t="shared" si="43"/>
        <v>#REF!</v>
      </c>
      <c r="O246" s="14"/>
      <c r="P246" s="14" t="e">
        <f t="shared" si="44"/>
        <v>#REF!</v>
      </c>
      <c r="Q246" s="14">
        <f t="shared" si="45"/>
        <v>29495</v>
      </c>
      <c r="R246" s="14">
        <f t="shared" si="46"/>
        <v>23596</v>
      </c>
      <c r="S246" s="14">
        <f t="shared" si="47"/>
        <v>0</v>
      </c>
      <c r="T246" s="15" t="e">
        <f t="shared" si="48"/>
        <v>#REF!</v>
      </c>
      <c r="U246"/>
    </row>
    <row r="247" spans="1:21" ht="33">
      <c r="A247" s="3" t="s">
        <v>1055</v>
      </c>
      <c r="B247" s="3" t="s">
        <v>1473</v>
      </c>
      <c r="C247" s="3" t="s">
        <v>1791</v>
      </c>
      <c r="D247" s="3" t="s">
        <v>65</v>
      </c>
      <c r="E247" s="3" t="s">
        <v>25</v>
      </c>
      <c r="F247" s="4">
        <v>27405</v>
      </c>
      <c r="G247" s="17" t="e">
        <f t="shared" si="51"/>
        <v>#REF!</v>
      </c>
      <c r="H247" s="17" t="e">
        <f t="shared" si="52"/>
        <v>#REF!</v>
      </c>
      <c r="K247" s="16">
        <v>5</v>
      </c>
      <c r="L247" s="14" t="e">
        <f t="shared" si="50"/>
        <v>#REF!</v>
      </c>
      <c r="M247" s="14">
        <v>5</v>
      </c>
      <c r="N247" s="14" t="e">
        <f t="shared" si="43"/>
        <v>#REF!</v>
      </c>
      <c r="O247" s="14"/>
      <c r="P247" s="14" t="e">
        <f t="shared" si="44"/>
        <v>#REF!</v>
      </c>
      <c r="Q247" s="14">
        <f t="shared" si="45"/>
        <v>137025</v>
      </c>
      <c r="R247" s="14">
        <f t="shared" si="46"/>
        <v>137025</v>
      </c>
      <c r="S247" s="14">
        <f t="shared" si="47"/>
        <v>0</v>
      </c>
      <c r="T247" s="15" t="e">
        <f t="shared" si="48"/>
        <v>#REF!</v>
      </c>
      <c r="U247"/>
    </row>
    <row r="248" spans="1:21" ht="33">
      <c r="A248" s="3" t="s">
        <v>1057</v>
      </c>
      <c r="B248" s="3" t="s">
        <v>2925</v>
      </c>
      <c r="C248" s="3" t="s">
        <v>1791</v>
      </c>
      <c r="D248" s="3" t="s">
        <v>67</v>
      </c>
      <c r="E248" s="3" t="s">
        <v>25</v>
      </c>
      <c r="F248" s="4">
        <v>3510</v>
      </c>
      <c r="G248" s="17" t="e">
        <f t="shared" si="51"/>
        <v>#REF!</v>
      </c>
      <c r="H248" s="17" t="e">
        <f t="shared" si="52"/>
        <v>#REF!</v>
      </c>
      <c r="K248" s="16">
        <v>6</v>
      </c>
      <c r="L248" s="14" t="e">
        <f t="shared" si="50"/>
        <v>#REF!</v>
      </c>
      <c r="M248" s="14">
        <v>6.5</v>
      </c>
      <c r="N248" s="14" t="e">
        <f t="shared" si="43"/>
        <v>#REF!</v>
      </c>
      <c r="O248" s="14"/>
      <c r="P248" s="14" t="e">
        <f t="shared" si="44"/>
        <v>#REF!</v>
      </c>
      <c r="Q248" s="14">
        <f t="shared" si="45"/>
        <v>21060</v>
      </c>
      <c r="R248" s="14">
        <f t="shared" si="46"/>
        <v>22815</v>
      </c>
      <c r="S248" s="14">
        <f t="shared" si="47"/>
        <v>0</v>
      </c>
      <c r="T248" s="15" t="e">
        <f t="shared" si="48"/>
        <v>#REF!</v>
      </c>
      <c r="U248"/>
    </row>
    <row r="249" spans="1:21" ht="33">
      <c r="A249" s="3" t="s">
        <v>1059</v>
      </c>
      <c r="B249" s="3" t="s">
        <v>1473</v>
      </c>
      <c r="C249" s="3" t="s">
        <v>1791</v>
      </c>
      <c r="D249" s="3" t="s">
        <v>2926</v>
      </c>
      <c r="E249" s="3" t="s">
        <v>25</v>
      </c>
      <c r="F249" s="4">
        <v>860</v>
      </c>
      <c r="G249" s="17" t="e">
        <f t="shared" si="51"/>
        <v>#REF!</v>
      </c>
      <c r="H249" s="17" t="e">
        <f t="shared" si="52"/>
        <v>#REF!</v>
      </c>
      <c r="K249" s="16">
        <v>5</v>
      </c>
      <c r="L249" s="14" t="e">
        <f t="shared" si="50"/>
        <v>#REF!</v>
      </c>
      <c r="M249" s="14">
        <v>5</v>
      </c>
      <c r="N249" s="14" t="e">
        <f t="shared" si="43"/>
        <v>#REF!</v>
      </c>
      <c r="O249" s="14"/>
      <c r="P249" s="14" t="e">
        <f t="shared" si="44"/>
        <v>#REF!</v>
      </c>
      <c r="Q249" s="14">
        <f t="shared" si="45"/>
        <v>4300</v>
      </c>
      <c r="R249" s="14">
        <f t="shared" si="46"/>
        <v>4300</v>
      </c>
      <c r="S249" s="14">
        <f t="shared" si="47"/>
        <v>0</v>
      </c>
      <c r="T249" s="15" t="e">
        <f t="shared" si="48"/>
        <v>#REF!</v>
      </c>
      <c r="U249"/>
    </row>
    <row r="250" spans="1:21" ht="33">
      <c r="A250" s="3" t="s">
        <v>1061</v>
      </c>
      <c r="B250" s="3" t="s">
        <v>1473</v>
      </c>
      <c r="C250" s="3" t="s">
        <v>1791</v>
      </c>
      <c r="D250" s="3" t="s">
        <v>2927</v>
      </c>
      <c r="E250" s="3" t="s">
        <v>25</v>
      </c>
      <c r="F250" s="4">
        <v>440</v>
      </c>
      <c r="G250" s="17" t="e">
        <f t="shared" si="51"/>
        <v>#REF!</v>
      </c>
      <c r="H250" s="17" t="e">
        <f t="shared" si="52"/>
        <v>#REF!</v>
      </c>
      <c r="K250" s="16">
        <v>6</v>
      </c>
      <c r="L250" s="14" t="e">
        <f t="shared" si="50"/>
        <v>#REF!</v>
      </c>
      <c r="M250" s="14">
        <v>12</v>
      </c>
      <c r="N250" s="14" t="e">
        <f t="shared" si="43"/>
        <v>#REF!</v>
      </c>
      <c r="O250" s="14"/>
      <c r="P250" s="14" t="e">
        <f t="shared" si="44"/>
        <v>#REF!</v>
      </c>
      <c r="Q250" s="14">
        <f t="shared" si="45"/>
        <v>2640</v>
      </c>
      <c r="R250" s="14">
        <f t="shared" si="46"/>
        <v>5280</v>
      </c>
      <c r="S250" s="14">
        <f t="shared" si="47"/>
        <v>0</v>
      </c>
      <c r="T250" s="15" t="e">
        <f t="shared" si="48"/>
        <v>#REF!</v>
      </c>
      <c r="U250"/>
    </row>
    <row r="251" spans="1:21" ht="33">
      <c r="A251" s="3" t="s">
        <v>1063</v>
      </c>
      <c r="B251" s="3" t="s">
        <v>2709</v>
      </c>
      <c r="C251" s="3" t="s">
        <v>1791</v>
      </c>
      <c r="D251" s="3" t="s">
        <v>2928</v>
      </c>
      <c r="E251" s="3" t="s">
        <v>25</v>
      </c>
      <c r="F251" s="4">
        <v>128</v>
      </c>
      <c r="G251" s="17" t="e">
        <f t="shared" si="51"/>
        <v>#REF!</v>
      </c>
      <c r="H251" s="17" t="e">
        <f t="shared" si="52"/>
        <v>#REF!</v>
      </c>
      <c r="K251" s="16">
        <v>20</v>
      </c>
      <c r="L251" s="14" t="e">
        <f t="shared" si="50"/>
        <v>#REF!</v>
      </c>
      <c r="M251" s="14">
        <v>66</v>
      </c>
      <c r="N251" s="14" t="e">
        <f t="shared" si="43"/>
        <v>#REF!</v>
      </c>
      <c r="O251" s="14"/>
      <c r="P251" s="14" t="e">
        <f t="shared" si="44"/>
        <v>#REF!</v>
      </c>
      <c r="Q251" s="14">
        <f t="shared" si="45"/>
        <v>2560</v>
      </c>
      <c r="R251" s="14">
        <f t="shared" si="46"/>
        <v>8448</v>
      </c>
      <c r="S251" s="14">
        <f t="shared" si="47"/>
        <v>0</v>
      </c>
      <c r="T251" s="15" t="e">
        <f t="shared" si="48"/>
        <v>#REF!</v>
      </c>
      <c r="U251"/>
    </row>
    <row r="252" spans="1:21" ht="33">
      <c r="A252" s="3" t="s">
        <v>1065</v>
      </c>
      <c r="B252" s="3" t="s">
        <v>2621</v>
      </c>
      <c r="C252" s="3" t="s">
        <v>1791</v>
      </c>
      <c r="D252" s="3" t="s">
        <v>68</v>
      </c>
      <c r="E252" s="3" t="s">
        <v>25</v>
      </c>
      <c r="F252" s="4">
        <v>804</v>
      </c>
      <c r="G252" s="17" t="e">
        <f t="shared" si="51"/>
        <v>#REF!</v>
      </c>
      <c r="H252" s="17" t="e">
        <f t="shared" si="52"/>
        <v>#REF!</v>
      </c>
      <c r="K252" s="16">
        <v>12</v>
      </c>
      <c r="L252" s="14" t="e">
        <f t="shared" si="50"/>
        <v>#REF!</v>
      </c>
      <c r="M252" s="14">
        <v>14</v>
      </c>
      <c r="N252" s="14" t="e">
        <f t="shared" si="43"/>
        <v>#REF!</v>
      </c>
      <c r="O252" s="14"/>
      <c r="P252" s="14" t="e">
        <f t="shared" si="44"/>
        <v>#REF!</v>
      </c>
      <c r="Q252" s="14">
        <f t="shared" si="45"/>
        <v>9648</v>
      </c>
      <c r="R252" s="14">
        <f t="shared" si="46"/>
        <v>11256</v>
      </c>
      <c r="S252" s="14">
        <f t="shared" si="47"/>
        <v>0</v>
      </c>
      <c r="T252" s="15" t="e">
        <f t="shared" si="48"/>
        <v>#REF!</v>
      </c>
      <c r="U252"/>
    </row>
    <row r="253" spans="1:21" ht="33">
      <c r="A253" s="3" t="s">
        <v>1067</v>
      </c>
      <c r="B253" s="3" t="s">
        <v>2621</v>
      </c>
      <c r="C253" s="3" t="s">
        <v>1791</v>
      </c>
      <c r="D253" s="3" t="s">
        <v>2929</v>
      </c>
      <c r="E253" s="3" t="s">
        <v>25</v>
      </c>
      <c r="F253" s="4">
        <v>80</v>
      </c>
      <c r="G253" s="17" t="e">
        <f t="shared" si="51"/>
        <v>#REF!</v>
      </c>
      <c r="H253" s="17" t="e">
        <f t="shared" si="52"/>
        <v>#REF!</v>
      </c>
      <c r="K253" s="16">
        <v>10</v>
      </c>
      <c r="L253" s="14" t="e">
        <f t="shared" si="50"/>
        <v>#REF!</v>
      </c>
      <c r="M253" s="14">
        <v>12</v>
      </c>
      <c r="N253" s="14" t="e">
        <f t="shared" si="43"/>
        <v>#REF!</v>
      </c>
      <c r="O253" s="14"/>
      <c r="P253" s="14" t="e">
        <f t="shared" si="44"/>
        <v>#REF!</v>
      </c>
      <c r="Q253" s="14">
        <f t="shared" si="45"/>
        <v>800</v>
      </c>
      <c r="R253" s="14">
        <f t="shared" si="46"/>
        <v>960</v>
      </c>
      <c r="S253" s="14">
        <f t="shared" si="47"/>
        <v>0</v>
      </c>
      <c r="T253" s="15" t="e">
        <f t="shared" si="48"/>
        <v>#REF!</v>
      </c>
      <c r="U253"/>
    </row>
    <row r="254" spans="1:21" ht="33">
      <c r="A254" s="3" t="s">
        <v>1069</v>
      </c>
      <c r="B254" s="3" t="s">
        <v>2621</v>
      </c>
      <c r="C254" s="3" t="s">
        <v>1791</v>
      </c>
      <c r="D254" s="3" t="s">
        <v>2930</v>
      </c>
      <c r="E254" s="3" t="s">
        <v>25</v>
      </c>
      <c r="F254" s="4">
        <v>60</v>
      </c>
      <c r="G254" s="17" t="e">
        <f t="shared" si="51"/>
        <v>#REF!</v>
      </c>
      <c r="H254" s="17" t="e">
        <f t="shared" si="52"/>
        <v>#REF!</v>
      </c>
      <c r="K254" s="16">
        <v>12</v>
      </c>
      <c r="L254" s="14" t="e">
        <f t="shared" si="50"/>
        <v>#REF!</v>
      </c>
      <c r="M254" s="14">
        <v>18</v>
      </c>
      <c r="N254" s="14" t="e">
        <f t="shared" si="43"/>
        <v>#REF!</v>
      </c>
      <c r="O254" s="14"/>
      <c r="P254" s="14" t="e">
        <f t="shared" si="44"/>
        <v>#REF!</v>
      </c>
      <c r="Q254" s="14">
        <f t="shared" si="45"/>
        <v>720</v>
      </c>
      <c r="R254" s="14">
        <f t="shared" si="46"/>
        <v>1080</v>
      </c>
      <c r="S254" s="14">
        <f t="shared" si="47"/>
        <v>0</v>
      </c>
      <c r="T254" s="15" t="e">
        <f t="shared" si="48"/>
        <v>#REF!</v>
      </c>
      <c r="U254"/>
    </row>
    <row r="255" spans="1:21" ht="33">
      <c r="A255" s="3" t="s">
        <v>1071</v>
      </c>
      <c r="B255" s="3" t="s">
        <v>2709</v>
      </c>
      <c r="C255" s="3" t="s">
        <v>1791</v>
      </c>
      <c r="D255" s="3" t="s">
        <v>2720</v>
      </c>
      <c r="E255" s="3" t="s">
        <v>25</v>
      </c>
      <c r="F255" s="4">
        <v>190</v>
      </c>
      <c r="G255" s="17" t="e">
        <f t="shared" si="51"/>
        <v>#REF!</v>
      </c>
      <c r="H255" s="17" t="e">
        <f t="shared" si="52"/>
        <v>#REF!</v>
      </c>
      <c r="K255" s="16">
        <v>12</v>
      </c>
      <c r="L255" s="14" t="e">
        <f t="shared" si="50"/>
        <v>#REF!</v>
      </c>
      <c r="M255" s="14">
        <v>42</v>
      </c>
      <c r="N255" s="14" t="e">
        <f t="shared" si="43"/>
        <v>#REF!</v>
      </c>
      <c r="O255" s="14"/>
      <c r="P255" s="14" t="e">
        <f t="shared" si="44"/>
        <v>#REF!</v>
      </c>
      <c r="Q255" s="14">
        <f t="shared" si="45"/>
        <v>2280</v>
      </c>
      <c r="R255" s="14">
        <f t="shared" si="46"/>
        <v>7980</v>
      </c>
      <c r="S255" s="14">
        <f t="shared" si="47"/>
        <v>0</v>
      </c>
      <c r="T255" s="15" t="e">
        <f t="shared" si="48"/>
        <v>#REF!</v>
      </c>
      <c r="U255"/>
    </row>
    <row r="256" spans="1:21" ht="33">
      <c r="A256" s="3" t="s">
        <v>1072</v>
      </c>
      <c r="B256" s="3" t="s">
        <v>2709</v>
      </c>
      <c r="C256" s="3" t="s">
        <v>1791</v>
      </c>
      <c r="D256" s="3" t="s">
        <v>2718</v>
      </c>
      <c r="E256" s="3" t="s">
        <v>25</v>
      </c>
      <c r="F256" s="4">
        <v>80</v>
      </c>
      <c r="G256" s="17" t="e">
        <f t="shared" si="51"/>
        <v>#REF!</v>
      </c>
      <c r="H256" s="17" t="e">
        <f t="shared" si="52"/>
        <v>#REF!</v>
      </c>
      <c r="K256" s="16">
        <v>20</v>
      </c>
      <c r="L256" s="14" t="e">
        <f t="shared" si="50"/>
        <v>#REF!</v>
      </c>
      <c r="M256" s="14">
        <v>66</v>
      </c>
      <c r="N256" s="14" t="e">
        <f t="shared" si="43"/>
        <v>#REF!</v>
      </c>
      <c r="O256" s="14"/>
      <c r="P256" s="14" t="e">
        <f t="shared" si="44"/>
        <v>#REF!</v>
      </c>
      <c r="Q256" s="14">
        <f t="shared" si="45"/>
        <v>1600</v>
      </c>
      <c r="R256" s="14">
        <f t="shared" si="46"/>
        <v>5280</v>
      </c>
      <c r="S256" s="14">
        <f t="shared" si="47"/>
        <v>0</v>
      </c>
      <c r="T256" s="15" t="e">
        <f t="shared" si="48"/>
        <v>#REF!</v>
      </c>
      <c r="U256"/>
    </row>
    <row r="257" spans="1:21" ht="33">
      <c r="A257" s="3" t="s">
        <v>1077</v>
      </c>
      <c r="B257" s="3" t="s">
        <v>2709</v>
      </c>
      <c r="C257" s="3" t="s">
        <v>1791</v>
      </c>
      <c r="D257" s="3" t="s">
        <v>2722</v>
      </c>
      <c r="E257" s="3" t="s">
        <v>25</v>
      </c>
      <c r="F257" s="4">
        <v>220</v>
      </c>
      <c r="G257" s="17" t="e">
        <f t="shared" si="51"/>
        <v>#REF!</v>
      </c>
      <c r="H257" s="17" t="e">
        <f t="shared" si="52"/>
        <v>#REF!</v>
      </c>
      <c r="K257" s="16">
        <v>10</v>
      </c>
      <c r="L257" s="14" t="e">
        <f t="shared" si="50"/>
        <v>#REF!</v>
      </c>
      <c r="M257" s="14">
        <v>15</v>
      </c>
      <c r="N257" s="14" t="e">
        <f t="shared" si="43"/>
        <v>#REF!</v>
      </c>
      <c r="O257" s="14"/>
      <c r="P257" s="14" t="e">
        <f t="shared" si="44"/>
        <v>#REF!</v>
      </c>
      <c r="Q257" s="14">
        <f t="shared" si="45"/>
        <v>2200</v>
      </c>
      <c r="R257" s="14">
        <f t="shared" si="46"/>
        <v>3300</v>
      </c>
      <c r="S257" s="14">
        <f t="shared" si="47"/>
        <v>0</v>
      </c>
      <c r="T257" s="15" t="e">
        <f t="shared" si="48"/>
        <v>#REF!</v>
      </c>
      <c r="U257"/>
    </row>
    <row r="258" spans="1:21" ht="33">
      <c r="A258" s="3" t="s">
        <v>1080</v>
      </c>
      <c r="B258" s="3" t="s">
        <v>1473</v>
      </c>
      <c r="C258" s="3" t="s">
        <v>1791</v>
      </c>
      <c r="D258" s="3" t="s">
        <v>36</v>
      </c>
      <c r="E258" s="3" t="s">
        <v>25</v>
      </c>
      <c r="F258" s="4">
        <v>3402</v>
      </c>
      <c r="G258" s="17" t="e">
        <f t="shared" si="51"/>
        <v>#REF!</v>
      </c>
      <c r="H258" s="17" t="e">
        <f t="shared" si="52"/>
        <v>#REF!</v>
      </c>
      <c r="K258" s="16">
        <v>4</v>
      </c>
      <c r="L258" s="14" t="e">
        <f t="shared" si="50"/>
        <v>#REF!</v>
      </c>
      <c r="M258" s="14">
        <v>3.5</v>
      </c>
      <c r="N258" s="14" t="e">
        <f t="shared" si="43"/>
        <v>#REF!</v>
      </c>
      <c r="O258" s="14"/>
      <c r="P258" s="14" t="e">
        <f t="shared" si="44"/>
        <v>#REF!</v>
      </c>
      <c r="Q258" s="14">
        <f t="shared" si="45"/>
        <v>13608</v>
      </c>
      <c r="R258" s="14">
        <f t="shared" si="46"/>
        <v>11907</v>
      </c>
      <c r="S258" s="14">
        <f t="shared" si="47"/>
        <v>0</v>
      </c>
      <c r="T258" s="15" t="e">
        <f t="shared" si="48"/>
        <v>#REF!</v>
      </c>
      <c r="U258"/>
    </row>
    <row r="259" spans="1:21" ht="16.5">
      <c r="A259" s="3" t="s">
        <v>1083</v>
      </c>
      <c r="B259" s="3" t="s">
        <v>2931</v>
      </c>
      <c r="C259" s="3" t="s">
        <v>1791</v>
      </c>
      <c r="D259" s="3" t="s">
        <v>39</v>
      </c>
      <c r="E259" s="3" t="s">
        <v>25</v>
      </c>
      <c r="F259" s="4">
        <v>15500</v>
      </c>
      <c r="G259" s="17" t="e">
        <f t="shared" si="51"/>
        <v>#REF!</v>
      </c>
      <c r="H259" s="17" t="e">
        <f t="shared" si="52"/>
        <v>#REF!</v>
      </c>
      <c r="K259" s="16">
        <v>2</v>
      </c>
      <c r="L259" s="14" t="e">
        <f t="shared" si="50"/>
        <v>#REF!</v>
      </c>
      <c r="M259" s="14">
        <v>1.5</v>
      </c>
      <c r="N259" s="14" t="e">
        <f t="shared" si="43"/>
        <v>#REF!</v>
      </c>
      <c r="O259" s="14"/>
      <c r="P259" s="14" t="e">
        <f t="shared" si="44"/>
        <v>#REF!</v>
      </c>
      <c r="Q259" s="14">
        <f t="shared" si="45"/>
        <v>31000</v>
      </c>
      <c r="R259" s="14">
        <f t="shared" si="46"/>
        <v>23250</v>
      </c>
      <c r="S259" s="14">
        <f t="shared" si="47"/>
        <v>0</v>
      </c>
      <c r="T259" s="15" t="e">
        <f t="shared" si="48"/>
        <v>#REF!</v>
      </c>
      <c r="U259"/>
    </row>
    <row r="260" spans="1:21" ht="33">
      <c r="A260" s="3" t="s">
        <v>1086</v>
      </c>
      <c r="B260" s="3" t="s">
        <v>2932</v>
      </c>
      <c r="C260" s="3" t="s">
        <v>1791</v>
      </c>
      <c r="D260" s="3" t="s">
        <v>54</v>
      </c>
      <c r="E260" s="3" t="s">
        <v>2933</v>
      </c>
      <c r="F260" s="4">
        <v>890</v>
      </c>
      <c r="G260" s="17" t="e">
        <f t="shared" si="51"/>
        <v>#REF!</v>
      </c>
      <c r="H260" s="17" t="e">
        <f t="shared" si="52"/>
        <v>#REF!</v>
      </c>
      <c r="K260" s="16"/>
      <c r="L260" s="14" t="e">
        <f t="shared" si="50"/>
        <v>#REF!</v>
      </c>
      <c r="M260" s="14"/>
      <c r="N260" s="14" t="e">
        <f t="shared" si="43"/>
        <v>#REF!</v>
      </c>
      <c r="O260" s="14">
        <v>1.5</v>
      </c>
      <c r="P260" s="14" t="e">
        <f t="shared" si="44"/>
        <v>#REF!</v>
      </c>
      <c r="Q260" s="14">
        <f t="shared" si="45"/>
        <v>0</v>
      </c>
      <c r="R260" s="14">
        <f t="shared" si="46"/>
        <v>0</v>
      </c>
      <c r="S260" s="14">
        <f t="shared" si="47"/>
        <v>1335</v>
      </c>
      <c r="T260" s="15" t="e">
        <f t="shared" si="48"/>
        <v>#REF!</v>
      </c>
      <c r="U260"/>
    </row>
    <row r="261" spans="1:21" ht="49.5">
      <c r="A261" s="3" t="s">
        <v>1089</v>
      </c>
      <c r="B261" s="3" t="s">
        <v>2832</v>
      </c>
      <c r="C261" s="3" t="s">
        <v>1791</v>
      </c>
      <c r="D261" s="3" t="s">
        <v>2833</v>
      </c>
      <c r="E261" s="3" t="s">
        <v>2831</v>
      </c>
      <c r="F261" s="4">
        <v>1029</v>
      </c>
      <c r="G261" s="17" t="e">
        <f t="shared" si="51"/>
        <v>#REF!</v>
      </c>
      <c r="H261" s="17" t="e">
        <f t="shared" si="52"/>
        <v>#REF!</v>
      </c>
      <c r="K261" s="16"/>
      <c r="L261" s="14" t="e">
        <f t="shared" si="50"/>
        <v>#REF!</v>
      </c>
      <c r="M261" s="14"/>
      <c r="N261" s="14" t="e">
        <f t="shared" si="43"/>
        <v>#REF!</v>
      </c>
      <c r="O261" s="14">
        <v>4</v>
      </c>
      <c r="P261" s="14" t="e">
        <f t="shared" si="44"/>
        <v>#REF!</v>
      </c>
      <c r="Q261" s="14">
        <f t="shared" si="45"/>
        <v>0</v>
      </c>
      <c r="R261" s="14">
        <f t="shared" si="46"/>
        <v>0</v>
      </c>
      <c r="S261" s="14">
        <f t="shared" si="47"/>
        <v>4116</v>
      </c>
      <c r="T261" s="15" t="e">
        <f t="shared" si="48"/>
        <v>#REF!</v>
      </c>
      <c r="U261"/>
    </row>
    <row r="262" spans="1:21" ht="49.5">
      <c r="A262" s="3" t="s">
        <v>1091</v>
      </c>
      <c r="B262" s="3" t="s">
        <v>2829</v>
      </c>
      <c r="C262" s="3" t="s">
        <v>1791</v>
      </c>
      <c r="D262" s="3" t="s">
        <v>2830</v>
      </c>
      <c r="E262" s="3" t="s">
        <v>2831</v>
      </c>
      <c r="F262" s="4">
        <v>34</v>
      </c>
      <c r="G262" s="17" t="e">
        <f t="shared" si="51"/>
        <v>#REF!</v>
      </c>
      <c r="H262" s="17" t="e">
        <f t="shared" si="52"/>
        <v>#REF!</v>
      </c>
      <c r="K262" s="16"/>
      <c r="L262" s="14" t="e">
        <f t="shared" si="50"/>
        <v>#REF!</v>
      </c>
      <c r="M262" s="14"/>
      <c r="N262" s="14" t="e">
        <f t="shared" ref="N262:N326" si="53">M262+M262*$U$1</f>
        <v>#REF!</v>
      </c>
      <c r="O262" s="14">
        <v>4</v>
      </c>
      <c r="P262" s="14" t="e">
        <f t="shared" ref="P262:P326" si="54">O262+O262*$U$1</f>
        <v>#REF!</v>
      </c>
      <c r="Q262" s="14">
        <f t="shared" ref="Q262:Q326" si="55">$F262*K262</f>
        <v>0</v>
      </c>
      <c r="R262" s="14">
        <f t="shared" ref="R262:R326" si="56">$F262*M262</f>
        <v>0</v>
      </c>
      <c r="S262" s="14">
        <f t="shared" ref="S262:S326" si="57">$F262*O262</f>
        <v>136</v>
      </c>
      <c r="T262" s="15" t="e">
        <f t="shared" ref="T262:T326" si="58">(Q262+R262+S262)+(Q262+R262+S262)*$U$1</f>
        <v>#REF!</v>
      </c>
      <c r="U262"/>
    </row>
    <row r="263" spans="1:21" ht="49.5">
      <c r="A263" s="3" t="s">
        <v>1093</v>
      </c>
      <c r="B263" s="3" t="s">
        <v>1677</v>
      </c>
      <c r="C263" s="3" t="s">
        <v>1791</v>
      </c>
      <c r="D263" s="3" t="s">
        <v>1678</v>
      </c>
      <c r="E263" s="3" t="s">
        <v>2934</v>
      </c>
      <c r="F263" s="4">
        <v>3</v>
      </c>
      <c r="G263" s="17" t="e">
        <f t="shared" si="51"/>
        <v>#REF!</v>
      </c>
      <c r="H263" s="17" t="e">
        <f t="shared" si="52"/>
        <v>#REF!</v>
      </c>
      <c r="K263" s="16"/>
      <c r="L263" s="14" t="e">
        <f t="shared" si="50"/>
        <v>#REF!</v>
      </c>
      <c r="M263" s="14"/>
      <c r="N263" s="14" t="e">
        <f t="shared" si="53"/>
        <v>#REF!</v>
      </c>
      <c r="O263" s="14">
        <v>4</v>
      </c>
      <c r="P263" s="14" t="e">
        <f t="shared" si="54"/>
        <v>#REF!</v>
      </c>
      <c r="Q263" s="14">
        <f t="shared" si="55"/>
        <v>0</v>
      </c>
      <c r="R263" s="14">
        <f t="shared" si="56"/>
        <v>0</v>
      </c>
      <c r="S263" s="14">
        <f t="shared" si="57"/>
        <v>12</v>
      </c>
      <c r="T263" s="15" t="e">
        <f t="shared" si="58"/>
        <v>#REF!</v>
      </c>
    </row>
    <row r="264" spans="1:21" ht="49.5">
      <c r="A264" s="3" t="s">
        <v>1096</v>
      </c>
      <c r="B264" s="3" t="s">
        <v>1680</v>
      </c>
      <c r="C264" s="3" t="s">
        <v>1791</v>
      </c>
      <c r="D264" s="3" t="s">
        <v>1681</v>
      </c>
      <c r="E264" s="3" t="s">
        <v>2934</v>
      </c>
      <c r="F264" s="4">
        <v>3041</v>
      </c>
      <c r="G264" s="17" t="e">
        <f t="shared" si="51"/>
        <v>#REF!</v>
      </c>
      <c r="H264" s="17" t="e">
        <f t="shared" si="52"/>
        <v>#REF!</v>
      </c>
      <c r="K264" s="16"/>
      <c r="L264" s="14" t="e">
        <f t="shared" si="50"/>
        <v>#REF!</v>
      </c>
      <c r="M264" s="14"/>
      <c r="N264" s="14" t="e">
        <f t="shared" si="53"/>
        <v>#REF!</v>
      </c>
      <c r="O264" s="14">
        <v>4</v>
      </c>
      <c r="P264" s="14" t="e">
        <f t="shared" si="54"/>
        <v>#REF!</v>
      </c>
      <c r="Q264" s="14">
        <f t="shared" si="55"/>
        <v>0</v>
      </c>
      <c r="R264" s="14">
        <f t="shared" si="56"/>
        <v>0</v>
      </c>
      <c r="S264" s="14">
        <f t="shared" si="57"/>
        <v>12164</v>
      </c>
      <c r="T264" s="15" t="e">
        <f t="shared" si="58"/>
        <v>#REF!</v>
      </c>
    </row>
    <row r="265" spans="1:21" ht="57">
      <c r="A265" s="6"/>
      <c r="B265" s="6"/>
      <c r="C265" s="6"/>
      <c r="D265" s="6" t="s">
        <v>2935</v>
      </c>
      <c r="E265" s="6"/>
      <c r="F265" s="6"/>
      <c r="G265" s="35"/>
      <c r="H265" s="35" t="e">
        <f>SUM(H150:H264)</f>
        <v>#REF!</v>
      </c>
      <c r="K265" s="16"/>
      <c r="L265" s="14" t="e">
        <f t="shared" ref="L265:L329" si="59">K265+K265*$U$1</f>
        <v>#REF!</v>
      </c>
      <c r="M265" s="14"/>
      <c r="N265" s="14" t="e">
        <f t="shared" si="53"/>
        <v>#REF!</v>
      </c>
      <c r="O265" s="14"/>
      <c r="P265" s="14" t="e">
        <f t="shared" si="54"/>
        <v>#REF!</v>
      </c>
      <c r="Q265" s="14">
        <f t="shared" si="55"/>
        <v>0</v>
      </c>
      <c r="R265" s="14">
        <f t="shared" si="56"/>
        <v>0</v>
      </c>
      <c r="S265" s="14">
        <f t="shared" si="57"/>
        <v>0</v>
      </c>
      <c r="T265" s="15" t="e">
        <f t="shared" si="58"/>
        <v>#REF!</v>
      </c>
    </row>
    <row r="266" spans="1:21" ht="28.5">
      <c r="A266" s="2" t="s">
        <v>10</v>
      </c>
      <c r="B266" s="2"/>
      <c r="C266" s="2"/>
      <c r="D266" s="2" t="s">
        <v>2936</v>
      </c>
      <c r="E266" s="2"/>
      <c r="F266" s="2"/>
      <c r="G266" s="34"/>
      <c r="H266" s="34"/>
      <c r="K266" s="16"/>
      <c r="L266" s="14" t="e">
        <f t="shared" si="59"/>
        <v>#REF!</v>
      </c>
      <c r="M266" s="14"/>
      <c r="N266" s="14" t="e">
        <f t="shared" si="53"/>
        <v>#REF!</v>
      </c>
      <c r="O266" s="14"/>
      <c r="P266" s="14" t="e">
        <f t="shared" si="54"/>
        <v>#REF!</v>
      </c>
      <c r="Q266" s="14">
        <f t="shared" si="55"/>
        <v>0</v>
      </c>
      <c r="R266" s="14">
        <f t="shared" si="56"/>
        <v>0</v>
      </c>
      <c r="S266" s="14">
        <f t="shared" si="57"/>
        <v>0</v>
      </c>
      <c r="T266" s="15" t="e">
        <f t="shared" si="58"/>
        <v>#REF!</v>
      </c>
    </row>
    <row r="267" spans="1:21" ht="16.5">
      <c r="A267" s="3" t="s">
        <v>1098</v>
      </c>
      <c r="B267" s="3" t="s">
        <v>680</v>
      </c>
      <c r="C267" s="3" t="s">
        <v>1791</v>
      </c>
      <c r="D267" s="3" t="s">
        <v>40</v>
      </c>
      <c r="E267" s="3" t="s">
        <v>27</v>
      </c>
      <c r="F267" s="4">
        <v>18</v>
      </c>
      <c r="G267" s="17" t="e">
        <f t="shared" ref="G267:G291" si="60">L267+N267+P267</f>
        <v>#REF!</v>
      </c>
      <c r="H267" s="17" t="e">
        <f t="shared" ref="H267:H291" si="61">ROUND(F267*G267,2)</f>
        <v>#REF!</v>
      </c>
      <c r="K267" s="16">
        <v>25</v>
      </c>
      <c r="L267" s="14" t="e">
        <f t="shared" si="59"/>
        <v>#REF!</v>
      </c>
      <c r="M267" s="14">
        <v>35</v>
      </c>
      <c r="N267" s="14" t="e">
        <f t="shared" si="53"/>
        <v>#REF!</v>
      </c>
      <c r="O267" s="14"/>
      <c r="P267" s="14" t="e">
        <f t="shared" si="54"/>
        <v>#REF!</v>
      </c>
      <c r="Q267" s="14">
        <f t="shared" si="55"/>
        <v>450</v>
      </c>
      <c r="R267" s="14">
        <f t="shared" si="56"/>
        <v>630</v>
      </c>
      <c r="S267" s="14">
        <f t="shared" si="57"/>
        <v>0</v>
      </c>
      <c r="T267" s="15" t="e">
        <f t="shared" si="58"/>
        <v>#REF!</v>
      </c>
    </row>
    <row r="268" spans="1:21" ht="33">
      <c r="A268" s="3" t="s">
        <v>1100</v>
      </c>
      <c r="B268" s="3" t="s">
        <v>680</v>
      </c>
      <c r="C268" s="3" t="s">
        <v>1791</v>
      </c>
      <c r="D268" s="3" t="s">
        <v>2937</v>
      </c>
      <c r="E268" s="3" t="s">
        <v>27</v>
      </c>
      <c r="F268" s="4">
        <v>2</v>
      </c>
      <c r="G268" s="17" t="e">
        <f t="shared" si="60"/>
        <v>#REF!</v>
      </c>
      <c r="H268" s="17" t="e">
        <f t="shared" si="61"/>
        <v>#REF!</v>
      </c>
      <c r="K268" s="16">
        <v>50</v>
      </c>
      <c r="L268" s="14" t="e">
        <f t="shared" si="59"/>
        <v>#REF!</v>
      </c>
      <c r="M268" s="14">
        <v>100</v>
      </c>
      <c r="N268" s="14" t="e">
        <f t="shared" si="53"/>
        <v>#REF!</v>
      </c>
      <c r="O268" s="14"/>
      <c r="P268" s="14" t="e">
        <f t="shared" si="54"/>
        <v>#REF!</v>
      </c>
      <c r="Q268" s="14">
        <f t="shared" si="55"/>
        <v>100</v>
      </c>
      <c r="R268" s="14">
        <f t="shared" si="56"/>
        <v>200</v>
      </c>
      <c r="S268" s="14">
        <f t="shared" si="57"/>
        <v>0</v>
      </c>
      <c r="T268" s="15" t="e">
        <f t="shared" si="58"/>
        <v>#REF!</v>
      </c>
    </row>
    <row r="269" spans="1:21" ht="33">
      <c r="A269" s="3" t="s">
        <v>1102</v>
      </c>
      <c r="B269" s="3" t="s">
        <v>1635</v>
      </c>
      <c r="C269" s="3" t="s">
        <v>1791</v>
      </c>
      <c r="D269" s="3" t="s">
        <v>2938</v>
      </c>
      <c r="E269" s="3" t="s">
        <v>27</v>
      </c>
      <c r="F269" s="4">
        <v>11</v>
      </c>
      <c r="G269" s="17" t="e">
        <f t="shared" si="60"/>
        <v>#REF!</v>
      </c>
      <c r="H269" s="17" t="e">
        <f t="shared" si="61"/>
        <v>#REF!</v>
      </c>
      <c r="K269" s="16">
        <v>100</v>
      </c>
      <c r="L269" s="14" t="e">
        <f t="shared" si="59"/>
        <v>#REF!</v>
      </c>
      <c r="M269" s="14">
        <v>250</v>
      </c>
      <c r="N269" s="14" t="e">
        <f t="shared" si="53"/>
        <v>#REF!</v>
      </c>
      <c r="O269" s="14"/>
      <c r="P269" s="14" t="e">
        <f t="shared" si="54"/>
        <v>#REF!</v>
      </c>
      <c r="Q269" s="14">
        <f t="shared" si="55"/>
        <v>1100</v>
      </c>
      <c r="R269" s="14">
        <f t="shared" si="56"/>
        <v>2750</v>
      </c>
      <c r="S269" s="14">
        <f t="shared" si="57"/>
        <v>0</v>
      </c>
      <c r="T269" s="15" t="e">
        <f t="shared" si="58"/>
        <v>#REF!</v>
      </c>
    </row>
    <row r="270" spans="1:21" ht="66">
      <c r="A270" s="3" t="s">
        <v>1105</v>
      </c>
      <c r="B270" s="3" t="s">
        <v>2939</v>
      </c>
      <c r="C270" s="3" t="s">
        <v>1791</v>
      </c>
      <c r="D270" s="3" t="s">
        <v>2940</v>
      </c>
      <c r="E270" s="3" t="s">
        <v>25</v>
      </c>
      <c r="F270" s="4">
        <v>36</v>
      </c>
      <c r="G270" s="17" t="e">
        <f t="shared" si="60"/>
        <v>#REF!</v>
      </c>
      <c r="H270" s="17" t="e">
        <f t="shared" si="61"/>
        <v>#REF!</v>
      </c>
      <c r="K270" s="16">
        <v>10</v>
      </c>
      <c r="L270" s="14" t="e">
        <f t="shared" si="59"/>
        <v>#REF!</v>
      </c>
      <c r="M270" s="14">
        <v>12</v>
      </c>
      <c r="N270" s="14" t="e">
        <f t="shared" si="53"/>
        <v>#REF!</v>
      </c>
      <c r="O270" s="14"/>
      <c r="P270" s="14" t="e">
        <f t="shared" si="54"/>
        <v>#REF!</v>
      </c>
      <c r="Q270" s="14">
        <f t="shared" si="55"/>
        <v>360</v>
      </c>
      <c r="R270" s="14">
        <f t="shared" si="56"/>
        <v>432</v>
      </c>
      <c r="S270" s="14">
        <f t="shared" si="57"/>
        <v>0</v>
      </c>
      <c r="T270" s="15" t="e">
        <f t="shared" si="58"/>
        <v>#REF!</v>
      </c>
    </row>
    <row r="271" spans="1:21" ht="33">
      <c r="A271" s="3" t="s">
        <v>1107</v>
      </c>
      <c r="B271" s="3" t="s">
        <v>2939</v>
      </c>
      <c r="C271" s="3" t="s">
        <v>1791</v>
      </c>
      <c r="D271" s="3" t="s">
        <v>2941</v>
      </c>
      <c r="E271" s="3" t="s">
        <v>25</v>
      </c>
      <c r="F271" s="4">
        <v>83</v>
      </c>
      <c r="G271" s="17" t="e">
        <f t="shared" si="60"/>
        <v>#REF!</v>
      </c>
      <c r="H271" s="17" t="e">
        <f t="shared" si="61"/>
        <v>#REF!</v>
      </c>
      <c r="K271" s="16">
        <v>10</v>
      </c>
      <c r="L271" s="14" t="e">
        <f t="shared" si="59"/>
        <v>#REF!</v>
      </c>
      <c r="M271" s="14">
        <v>12</v>
      </c>
      <c r="N271" s="14" t="e">
        <f t="shared" si="53"/>
        <v>#REF!</v>
      </c>
      <c r="O271" s="14"/>
      <c r="P271" s="14" t="e">
        <f t="shared" si="54"/>
        <v>#REF!</v>
      </c>
      <c r="Q271" s="14">
        <f t="shared" si="55"/>
        <v>830</v>
      </c>
      <c r="R271" s="14">
        <f t="shared" si="56"/>
        <v>996</v>
      </c>
      <c r="S271" s="14">
        <f t="shared" si="57"/>
        <v>0</v>
      </c>
      <c r="T271" s="15" t="e">
        <f t="shared" si="58"/>
        <v>#REF!</v>
      </c>
    </row>
    <row r="272" spans="1:21" ht="33">
      <c r="A272" s="3" t="s">
        <v>1110</v>
      </c>
      <c r="B272" s="3" t="s">
        <v>2939</v>
      </c>
      <c r="C272" s="3" t="s">
        <v>1791</v>
      </c>
      <c r="D272" s="3" t="s">
        <v>41</v>
      </c>
      <c r="E272" s="3" t="s">
        <v>25</v>
      </c>
      <c r="F272" s="4">
        <v>360</v>
      </c>
      <c r="G272" s="17" t="e">
        <f t="shared" si="60"/>
        <v>#REF!</v>
      </c>
      <c r="H272" s="17" t="e">
        <f t="shared" si="61"/>
        <v>#REF!</v>
      </c>
      <c r="K272" s="16">
        <v>10</v>
      </c>
      <c r="L272" s="14" t="e">
        <f t="shared" si="59"/>
        <v>#REF!</v>
      </c>
      <c r="M272" s="14">
        <v>10</v>
      </c>
      <c r="N272" s="14" t="e">
        <f t="shared" si="53"/>
        <v>#REF!</v>
      </c>
      <c r="O272" s="14"/>
      <c r="P272" s="14" t="e">
        <f t="shared" si="54"/>
        <v>#REF!</v>
      </c>
      <c r="Q272" s="14">
        <f t="shared" si="55"/>
        <v>3600</v>
      </c>
      <c r="R272" s="14">
        <f t="shared" si="56"/>
        <v>3600</v>
      </c>
      <c r="S272" s="14">
        <f t="shared" si="57"/>
        <v>0</v>
      </c>
      <c r="T272" s="15" t="e">
        <f t="shared" si="58"/>
        <v>#REF!</v>
      </c>
    </row>
    <row r="273" spans="1:20" ht="33">
      <c r="A273" s="3" t="s">
        <v>1112</v>
      </c>
      <c r="B273" s="3" t="s">
        <v>1620</v>
      </c>
      <c r="C273" s="3" t="s">
        <v>1791</v>
      </c>
      <c r="D273" s="3" t="s">
        <v>2942</v>
      </c>
      <c r="E273" s="3" t="s">
        <v>25</v>
      </c>
      <c r="F273" s="4">
        <v>190</v>
      </c>
      <c r="G273" s="17" t="e">
        <f t="shared" si="60"/>
        <v>#REF!</v>
      </c>
      <c r="H273" s="17" t="e">
        <f t="shared" si="61"/>
        <v>#REF!</v>
      </c>
      <c r="K273" s="16">
        <v>5</v>
      </c>
      <c r="L273" s="14" t="e">
        <f t="shared" si="59"/>
        <v>#REF!</v>
      </c>
      <c r="M273" s="14">
        <v>18</v>
      </c>
      <c r="N273" s="14" t="e">
        <f t="shared" si="53"/>
        <v>#REF!</v>
      </c>
      <c r="O273" s="14"/>
      <c r="P273" s="14" t="e">
        <f t="shared" si="54"/>
        <v>#REF!</v>
      </c>
      <c r="Q273" s="14">
        <f t="shared" si="55"/>
        <v>950</v>
      </c>
      <c r="R273" s="14">
        <f t="shared" si="56"/>
        <v>3420</v>
      </c>
      <c r="S273" s="14">
        <f t="shared" si="57"/>
        <v>0</v>
      </c>
      <c r="T273" s="15" t="e">
        <f t="shared" si="58"/>
        <v>#REF!</v>
      </c>
    </row>
    <row r="274" spans="1:20" ht="33">
      <c r="A274" s="3" t="s">
        <v>1114</v>
      </c>
      <c r="B274" s="3" t="s">
        <v>1620</v>
      </c>
      <c r="C274" s="3" t="s">
        <v>1791</v>
      </c>
      <c r="D274" s="3" t="s">
        <v>2943</v>
      </c>
      <c r="E274" s="3" t="s">
        <v>25</v>
      </c>
      <c r="F274" s="4">
        <v>160</v>
      </c>
      <c r="G274" s="17" t="e">
        <f t="shared" si="60"/>
        <v>#REF!</v>
      </c>
      <c r="H274" s="17" t="e">
        <f t="shared" si="61"/>
        <v>#REF!</v>
      </c>
      <c r="K274" s="16">
        <v>5</v>
      </c>
      <c r="L274" s="14" t="e">
        <f t="shared" si="59"/>
        <v>#REF!</v>
      </c>
      <c r="M274" s="14">
        <v>15</v>
      </c>
      <c r="N274" s="14" t="e">
        <f t="shared" si="53"/>
        <v>#REF!</v>
      </c>
      <c r="O274" s="14"/>
      <c r="P274" s="14" t="e">
        <f t="shared" si="54"/>
        <v>#REF!</v>
      </c>
      <c r="Q274" s="14">
        <f t="shared" si="55"/>
        <v>800</v>
      </c>
      <c r="R274" s="14">
        <f t="shared" si="56"/>
        <v>2400</v>
      </c>
      <c r="S274" s="14">
        <f t="shared" si="57"/>
        <v>0</v>
      </c>
      <c r="T274" s="15" t="e">
        <f t="shared" si="58"/>
        <v>#REF!</v>
      </c>
    </row>
    <row r="275" spans="1:20" ht="33">
      <c r="A275" s="3" t="s">
        <v>1116</v>
      </c>
      <c r="B275" s="3" t="s">
        <v>1620</v>
      </c>
      <c r="C275" s="3" t="s">
        <v>1791</v>
      </c>
      <c r="D275" s="3" t="s">
        <v>2944</v>
      </c>
      <c r="E275" s="3" t="s">
        <v>25</v>
      </c>
      <c r="F275" s="4">
        <v>175</v>
      </c>
      <c r="G275" s="17" t="e">
        <f t="shared" si="60"/>
        <v>#REF!</v>
      </c>
      <c r="H275" s="17" t="e">
        <f t="shared" si="61"/>
        <v>#REF!</v>
      </c>
      <c r="K275" s="16">
        <v>4</v>
      </c>
      <c r="L275" s="14" t="e">
        <f t="shared" si="59"/>
        <v>#REF!</v>
      </c>
      <c r="M275" s="14">
        <v>10</v>
      </c>
      <c r="N275" s="14" t="e">
        <f t="shared" si="53"/>
        <v>#REF!</v>
      </c>
      <c r="O275" s="14"/>
      <c r="P275" s="14" t="e">
        <f t="shared" si="54"/>
        <v>#REF!</v>
      </c>
      <c r="Q275" s="14">
        <f t="shared" si="55"/>
        <v>700</v>
      </c>
      <c r="R275" s="14">
        <f t="shared" si="56"/>
        <v>1750</v>
      </c>
      <c r="S275" s="14">
        <f t="shared" si="57"/>
        <v>0</v>
      </c>
      <c r="T275" s="15" t="e">
        <f t="shared" si="58"/>
        <v>#REF!</v>
      </c>
    </row>
    <row r="276" spans="1:20" ht="33">
      <c r="A276" s="3" t="s">
        <v>1119</v>
      </c>
      <c r="B276" s="3" t="s">
        <v>1620</v>
      </c>
      <c r="C276" s="3" t="s">
        <v>1791</v>
      </c>
      <c r="D276" s="3" t="s">
        <v>2945</v>
      </c>
      <c r="E276" s="3" t="s">
        <v>25</v>
      </c>
      <c r="F276" s="4">
        <v>60</v>
      </c>
      <c r="G276" s="17" t="e">
        <f t="shared" si="60"/>
        <v>#REF!</v>
      </c>
      <c r="H276" s="17" t="e">
        <f t="shared" si="61"/>
        <v>#REF!</v>
      </c>
      <c r="K276" s="16">
        <v>4</v>
      </c>
      <c r="L276" s="14" t="e">
        <f t="shared" si="59"/>
        <v>#REF!</v>
      </c>
      <c r="M276" s="14">
        <v>9</v>
      </c>
      <c r="N276" s="14" t="e">
        <f t="shared" si="53"/>
        <v>#REF!</v>
      </c>
      <c r="O276" s="14"/>
      <c r="P276" s="14" t="e">
        <f t="shared" si="54"/>
        <v>#REF!</v>
      </c>
      <c r="Q276" s="14">
        <f t="shared" si="55"/>
        <v>240</v>
      </c>
      <c r="R276" s="14">
        <f t="shared" si="56"/>
        <v>540</v>
      </c>
      <c r="S276" s="14">
        <f t="shared" si="57"/>
        <v>0</v>
      </c>
      <c r="T276" s="15" t="e">
        <f t="shared" si="58"/>
        <v>#REF!</v>
      </c>
    </row>
    <row r="277" spans="1:20" ht="33">
      <c r="A277" s="3" t="s">
        <v>1121</v>
      </c>
      <c r="B277" s="3" t="s">
        <v>1620</v>
      </c>
      <c r="C277" s="3" t="s">
        <v>1791</v>
      </c>
      <c r="D277" s="3" t="s">
        <v>2946</v>
      </c>
      <c r="E277" s="3" t="s">
        <v>25</v>
      </c>
      <c r="F277" s="4">
        <v>165</v>
      </c>
      <c r="G277" s="17" t="e">
        <f t="shared" si="60"/>
        <v>#REF!</v>
      </c>
      <c r="H277" s="17" t="e">
        <f t="shared" si="61"/>
        <v>#REF!</v>
      </c>
      <c r="K277" s="16">
        <v>3</v>
      </c>
      <c r="L277" s="14" t="e">
        <f t="shared" si="59"/>
        <v>#REF!</v>
      </c>
      <c r="M277" s="14">
        <v>4</v>
      </c>
      <c r="N277" s="14" t="e">
        <f t="shared" si="53"/>
        <v>#REF!</v>
      </c>
      <c r="O277" s="14"/>
      <c r="P277" s="14" t="e">
        <f t="shared" si="54"/>
        <v>#REF!</v>
      </c>
      <c r="Q277" s="14">
        <f t="shared" si="55"/>
        <v>495</v>
      </c>
      <c r="R277" s="14">
        <f t="shared" si="56"/>
        <v>660</v>
      </c>
      <c r="S277" s="14">
        <f t="shared" si="57"/>
        <v>0</v>
      </c>
      <c r="T277" s="15" t="e">
        <f t="shared" si="58"/>
        <v>#REF!</v>
      </c>
    </row>
    <row r="278" spans="1:20" ht="33">
      <c r="A278" s="3" t="s">
        <v>1123</v>
      </c>
      <c r="B278" s="3" t="s">
        <v>2947</v>
      </c>
      <c r="C278" s="3" t="s">
        <v>1791</v>
      </c>
      <c r="D278" s="3" t="s">
        <v>42</v>
      </c>
      <c r="E278" s="3" t="s">
        <v>27</v>
      </c>
      <c r="F278" s="4">
        <v>307</v>
      </c>
      <c r="G278" s="17" t="e">
        <f t="shared" si="60"/>
        <v>#REF!</v>
      </c>
      <c r="H278" s="17" t="e">
        <f t="shared" si="61"/>
        <v>#REF!</v>
      </c>
      <c r="K278" s="16">
        <v>8</v>
      </c>
      <c r="L278" s="14" t="e">
        <f t="shared" si="59"/>
        <v>#REF!</v>
      </c>
      <c r="M278" s="14">
        <v>3.5</v>
      </c>
      <c r="N278" s="14" t="e">
        <f t="shared" si="53"/>
        <v>#REF!</v>
      </c>
      <c r="O278" s="14"/>
      <c r="P278" s="14" t="e">
        <f t="shared" si="54"/>
        <v>#REF!</v>
      </c>
      <c r="Q278" s="14">
        <f t="shared" si="55"/>
        <v>2456</v>
      </c>
      <c r="R278" s="14">
        <f t="shared" si="56"/>
        <v>1074.5</v>
      </c>
      <c r="S278" s="14">
        <f t="shared" si="57"/>
        <v>0</v>
      </c>
      <c r="T278" s="15" t="e">
        <f t="shared" si="58"/>
        <v>#REF!</v>
      </c>
    </row>
    <row r="279" spans="1:20" ht="33">
      <c r="A279" s="3" t="s">
        <v>1125</v>
      </c>
      <c r="B279" s="3" t="s">
        <v>833</v>
      </c>
      <c r="C279" s="3" t="s">
        <v>1791</v>
      </c>
      <c r="D279" s="3" t="s">
        <v>70</v>
      </c>
      <c r="E279" s="3" t="s">
        <v>25</v>
      </c>
      <c r="F279" s="4">
        <v>745</v>
      </c>
      <c r="G279" s="17" t="e">
        <f t="shared" si="60"/>
        <v>#REF!</v>
      </c>
      <c r="H279" s="17" t="e">
        <f t="shared" si="61"/>
        <v>#REF!</v>
      </c>
      <c r="K279" s="16">
        <v>12</v>
      </c>
      <c r="L279" s="14" t="e">
        <f t="shared" si="59"/>
        <v>#REF!</v>
      </c>
      <c r="M279" s="14">
        <v>12</v>
      </c>
      <c r="N279" s="14" t="e">
        <f t="shared" si="53"/>
        <v>#REF!</v>
      </c>
      <c r="O279" s="14"/>
      <c r="P279" s="14" t="e">
        <f t="shared" si="54"/>
        <v>#REF!</v>
      </c>
      <c r="Q279" s="14">
        <f t="shared" si="55"/>
        <v>8940</v>
      </c>
      <c r="R279" s="14">
        <f t="shared" si="56"/>
        <v>8940</v>
      </c>
      <c r="S279" s="14">
        <f t="shared" si="57"/>
        <v>0</v>
      </c>
      <c r="T279" s="15" t="e">
        <f t="shared" si="58"/>
        <v>#REF!</v>
      </c>
    </row>
    <row r="280" spans="1:20" ht="49.5">
      <c r="A280" s="3" t="s">
        <v>1127</v>
      </c>
      <c r="B280" s="3" t="s">
        <v>2948</v>
      </c>
      <c r="C280" s="3" t="s">
        <v>1791</v>
      </c>
      <c r="D280" s="3" t="s">
        <v>2949</v>
      </c>
      <c r="E280" s="3" t="s">
        <v>27</v>
      </c>
      <c r="F280" s="4">
        <v>4</v>
      </c>
      <c r="G280" s="17" t="e">
        <f t="shared" si="60"/>
        <v>#REF!</v>
      </c>
      <c r="H280" s="17" t="e">
        <f t="shared" si="61"/>
        <v>#REF!</v>
      </c>
      <c r="K280" s="16">
        <v>200</v>
      </c>
      <c r="L280" s="14" t="e">
        <f t="shared" si="59"/>
        <v>#REF!</v>
      </c>
      <c r="M280" s="14">
        <v>250</v>
      </c>
      <c r="N280" s="14" t="e">
        <f t="shared" si="53"/>
        <v>#REF!</v>
      </c>
      <c r="O280" s="14"/>
      <c r="P280" s="14" t="e">
        <f t="shared" si="54"/>
        <v>#REF!</v>
      </c>
      <c r="Q280" s="14">
        <f t="shared" si="55"/>
        <v>800</v>
      </c>
      <c r="R280" s="14">
        <f t="shared" si="56"/>
        <v>1000</v>
      </c>
      <c r="S280" s="14">
        <f t="shared" si="57"/>
        <v>0</v>
      </c>
      <c r="T280" s="15" t="e">
        <f t="shared" si="58"/>
        <v>#REF!</v>
      </c>
    </row>
    <row r="281" spans="1:20" ht="49.5">
      <c r="A281" s="3" t="s">
        <v>1129</v>
      </c>
      <c r="B281" s="3" t="s">
        <v>2948</v>
      </c>
      <c r="C281" s="3" t="s">
        <v>1791</v>
      </c>
      <c r="D281" s="3" t="s">
        <v>2950</v>
      </c>
      <c r="E281" s="3" t="s">
        <v>27</v>
      </c>
      <c r="F281" s="4">
        <v>14</v>
      </c>
      <c r="G281" s="17" t="e">
        <f t="shared" si="60"/>
        <v>#REF!</v>
      </c>
      <c r="H281" s="17" t="e">
        <f t="shared" si="61"/>
        <v>#REF!</v>
      </c>
      <c r="K281" s="16">
        <v>250</v>
      </c>
      <c r="L281" s="14" t="e">
        <f t="shared" si="59"/>
        <v>#REF!</v>
      </c>
      <c r="M281" s="14">
        <v>350</v>
      </c>
      <c r="N281" s="14" t="e">
        <f t="shared" si="53"/>
        <v>#REF!</v>
      </c>
      <c r="O281" s="14"/>
      <c r="P281" s="14" t="e">
        <f t="shared" si="54"/>
        <v>#REF!</v>
      </c>
      <c r="Q281" s="14">
        <f t="shared" si="55"/>
        <v>3500</v>
      </c>
      <c r="R281" s="14">
        <f t="shared" si="56"/>
        <v>4900</v>
      </c>
      <c r="S281" s="14">
        <f t="shared" si="57"/>
        <v>0</v>
      </c>
      <c r="T281" s="15" t="e">
        <f t="shared" si="58"/>
        <v>#REF!</v>
      </c>
    </row>
    <row r="282" spans="1:20" ht="49.5">
      <c r="A282" s="3" t="s">
        <v>1131</v>
      </c>
      <c r="B282" s="3" t="s">
        <v>2948</v>
      </c>
      <c r="C282" s="3" t="s">
        <v>1791</v>
      </c>
      <c r="D282" s="3" t="s">
        <v>2951</v>
      </c>
      <c r="E282" s="3" t="s">
        <v>27</v>
      </c>
      <c r="F282" s="4">
        <v>4</v>
      </c>
      <c r="G282" s="17" t="e">
        <f t="shared" si="60"/>
        <v>#REF!</v>
      </c>
      <c r="H282" s="17" t="e">
        <f t="shared" si="61"/>
        <v>#REF!</v>
      </c>
      <c r="K282" s="16">
        <v>300</v>
      </c>
      <c r="L282" s="14" t="e">
        <f t="shared" si="59"/>
        <v>#REF!</v>
      </c>
      <c r="M282" s="14">
        <v>450</v>
      </c>
      <c r="N282" s="14" t="e">
        <f t="shared" si="53"/>
        <v>#REF!</v>
      </c>
      <c r="O282" s="14"/>
      <c r="P282" s="14" t="e">
        <f t="shared" si="54"/>
        <v>#REF!</v>
      </c>
      <c r="Q282" s="14">
        <f t="shared" si="55"/>
        <v>1200</v>
      </c>
      <c r="R282" s="14">
        <f t="shared" si="56"/>
        <v>1800</v>
      </c>
      <c r="S282" s="14">
        <f t="shared" si="57"/>
        <v>0</v>
      </c>
      <c r="T282" s="15" t="e">
        <f t="shared" si="58"/>
        <v>#REF!</v>
      </c>
    </row>
    <row r="283" spans="1:20" ht="33">
      <c r="A283" s="3" t="s">
        <v>1133</v>
      </c>
      <c r="B283" s="3" t="s">
        <v>1652</v>
      </c>
      <c r="C283" s="3" t="s">
        <v>1791</v>
      </c>
      <c r="D283" s="3" t="s">
        <v>2952</v>
      </c>
      <c r="E283" s="3" t="s">
        <v>25</v>
      </c>
      <c r="F283" s="4">
        <v>290</v>
      </c>
      <c r="G283" s="17" t="e">
        <f t="shared" si="60"/>
        <v>#REF!</v>
      </c>
      <c r="H283" s="17" t="e">
        <f t="shared" si="61"/>
        <v>#REF!</v>
      </c>
      <c r="K283" s="16">
        <v>12</v>
      </c>
      <c r="L283" s="14" t="e">
        <f t="shared" si="59"/>
        <v>#REF!</v>
      </c>
      <c r="M283" s="14">
        <v>10</v>
      </c>
      <c r="N283" s="14" t="e">
        <f t="shared" si="53"/>
        <v>#REF!</v>
      </c>
      <c r="O283" s="14"/>
      <c r="P283" s="14" t="e">
        <f t="shared" si="54"/>
        <v>#REF!</v>
      </c>
      <c r="Q283" s="14">
        <f t="shared" si="55"/>
        <v>3480</v>
      </c>
      <c r="R283" s="14">
        <f t="shared" si="56"/>
        <v>2900</v>
      </c>
      <c r="S283" s="14">
        <f t="shared" si="57"/>
        <v>0</v>
      </c>
      <c r="T283" s="15" t="e">
        <f t="shared" si="58"/>
        <v>#REF!</v>
      </c>
    </row>
    <row r="284" spans="1:20" ht="33">
      <c r="A284" s="3" t="s">
        <v>1135</v>
      </c>
      <c r="B284" s="3" t="s">
        <v>2953</v>
      </c>
      <c r="C284" s="3" t="s">
        <v>1791</v>
      </c>
      <c r="D284" s="3" t="s">
        <v>2954</v>
      </c>
      <c r="E284" s="3" t="s">
        <v>27</v>
      </c>
      <c r="F284" s="4">
        <v>31</v>
      </c>
      <c r="G284" s="17" t="e">
        <f t="shared" si="60"/>
        <v>#REF!</v>
      </c>
      <c r="H284" s="17" t="e">
        <f t="shared" si="61"/>
        <v>#REF!</v>
      </c>
      <c r="K284" s="16">
        <v>30</v>
      </c>
      <c r="L284" s="14" t="e">
        <f t="shared" si="59"/>
        <v>#REF!</v>
      </c>
      <c r="M284" s="14">
        <v>60</v>
      </c>
      <c r="N284" s="14" t="e">
        <f t="shared" si="53"/>
        <v>#REF!</v>
      </c>
      <c r="O284" s="14"/>
      <c r="P284" s="14" t="e">
        <f t="shared" si="54"/>
        <v>#REF!</v>
      </c>
      <c r="Q284" s="14">
        <f t="shared" si="55"/>
        <v>930</v>
      </c>
      <c r="R284" s="14">
        <f t="shared" si="56"/>
        <v>1860</v>
      </c>
      <c r="S284" s="14">
        <f t="shared" si="57"/>
        <v>0</v>
      </c>
      <c r="T284" s="15" t="e">
        <f t="shared" si="58"/>
        <v>#REF!</v>
      </c>
    </row>
    <row r="285" spans="1:20" ht="33">
      <c r="A285" s="3" t="s">
        <v>1137</v>
      </c>
      <c r="B285" s="3" t="s">
        <v>2947</v>
      </c>
      <c r="C285" s="3" t="s">
        <v>1791</v>
      </c>
      <c r="D285" s="3" t="s">
        <v>71</v>
      </c>
      <c r="E285" s="3" t="s">
        <v>27</v>
      </c>
      <c r="F285" s="4">
        <v>105</v>
      </c>
      <c r="G285" s="17" t="e">
        <f t="shared" si="60"/>
        <v>#REF!</v>
      </c>
      <c r="H285" s="17" t="e">
        <f t="shared" si="61"/>
        <v>#REF!</v>
      </c>
      <c r="K285" s="16">
        <v>8</v>
      </c>
      <c r="L285" s="14" t="e">
        <f t="shared" si="59"/>
        <v>#REF!</v>
      </c>
      <c r="M285" s="14">
        <v>8</v>
      </c>
      <c r="N285" s="14" t="e">
        <f t="shared" si="53"/>
        <v>#REF!</v>
      </c>
      <c r="O285" s="14"/>
      <c r="P285" s="14" t="e">
        <f t="shared" si="54"/>
        <v>#REF!</v>
      </c>
      <c r="Q285" s="14">
        <f t="shared" si="55"/>
        <v>840</v>
      </c>
      <c r="R285" s="14">
        <f t="shared" si="56"/>
        <v>840</v>
      </c>
      <c r="S285" s="14">
        <f t="shared" si="57"/>
        <v>0</v>
      </c>
      <c r="T285" s="15" t="e">
        <f t="shared" si="58"/>
        <v>#REF!</v>
      </c>
    </row>
    <row r="286" spans="1:20" ht="49.5">
      <c r="A286" s="3" t="s">
        <v>1139</v>
      </c>
      <c r="B286" s="3" t="s">
        <v>718</v>
      </c>
      <c r="C286" s="3" t="s">
        <v>1791</v>
      </c>
      <c r="D286" s="3" t="s">
        <v>2955</v>
      </c>
      <c r="E286" s="3" t="s">
        <v>27</v>
      </c>
      <c r="F286" s="4">
        <v>31</v>
      </c>
      <c r="G286" s="17" t="e">
        <f t="shared" si="60"/>
        <v>#REF!</v>
      </c>
      <c r="H286" s="17" t="e">
        <f t="shared" si="61"/>
        <v>#REF!</v>
      </c>
      <c r="K286" s="16">
        <v>100</v>
      </c>
      <c r="L286" s="14" t="e">
        <f t="shared" si="59"/>
        <v>#REF!</v>
      </c>
      <c r="M286" s="14">
        <v>120</v>
      </c>
      <c r="N286" s="14" t="e">
        <f t="shared" si="53"/>
        <v>#REF!</v>
      </c>
      <c r="O286" s="14"/>
      <c r="P286" s="14" t="e">
        <f t="shared" si="54"/>
        <v>#REF!</v>
      </c>
      <c r="Q286" s="14">
        <f t="shared" si="55"/>
        <v>3100</v>
      </c>
      <c r="R286" s="14">
        <f t="shared" si="56"/>
        <v>3720</v>
      </c>
      <c r="S286" s="14">
        <f t="shared" si="57"/>
        <v>0</v>
      </c>
      <c r="T286" s="15" t="e">
        <f t="shared" si="58"/>
        <v>#REF!</v>
      </c>
    </row>
    <row r="287" spans="1:20" ht="33">
      <c r="A287" s="3" t="s">
        <v>1140</v>
      </c>
      <c r="B287" s="3" t="s">
        <v>2956</v>
      </c>
      <c r="C287" s="3" t="s">
        <v>1791</v>
      </c>
      <c r="D287" s="3" t="s">
        <v>2957</v>
      </c>
      <c r="E287" s="3" t="s">
        <v>29</v>
      </c>
      <c r="F287" s="4">
        <v>2</v>
      </c>
      <c r="G287" s="17" t="e">
        <f t="shared" si="60"/>
        <v>#REF!</v>
      </c>
      <c r="H287" s="17" t="e">
        <f t="shared" si="61"/>
        <v>#REF!</v>
      </c>
      <c r="K287" s="16">
        <v>800</v>
      </c>
      <c r="L287" s="14" t="e">
        <f t="shared" si="59"/>
        <v>#REF!</v>
      </c>
      <c r="M287" s="14">
        <v>1650</v>
      </c>
      <c r="N287" s="14" t="e">
        <f t="shared" si="53"/>
        <v>#REF!</v>
      </c>
      <c r="O287" s="14"/>
      <c r="P287" s="14" t="e">
        <f t="shared" si="54"/>
        <v>#REF!</v>
      </c>
      <c r="Q287" s="14">
        <f t="shared" si="55"/>
        <v>1600</v>
      </c>
      <c r="R287" s="14">
        <f t="shared" si="56"/>
        <v>3300</v>
      </c>
      <c r="S287" s="14">
        <f t="shared" si="57"/>
        <v>0</v>
      </c>
      <c r="T287" s="15" t="e">
        <f t="shared" si="58"/>
        <v>#REF!</v>
      </c>
    </row>
    <row r="288" spans="1:20" ht="33">
      <c r="A288" s="3" t="s">
        <v>1145</v>
      </c>
      <c r="B288" s="3" t="s">
        <v>2663</v>
      </c>
      <c r="C288" s="3" t="s">
        <v>1791</v>
      </c>
      <c r="D288" s="3" t="s">
        <v>2958</v>
      </c>
      <c r="E288" s="3" t="s">
        <v>29</v>
      </c>
      <c r="F288" s="4">
        <v>7</v>
      </c>
      <c r="G288" s="17" t="e">
        <f t="shared" si="60"/>
        <v>#REF!</v>
      </c>
      <c r="H288" s="17" t="e">
        <f t="shared" si="61"/>
        <v>#REF!</v>
      </c>
      <c r="K288" s="16">
        <v>200</v>
      </c>
      <c r="L288" s="14" t="e">
        <f t="shared" si="59"/>
        <v>#REF!</v>
      </c>
      <c r="M288" s="14">
        <v>400</v>
      </c>
      <c r="N288" s="14" t="e">
        <f t="shared" si="53"/>
        <v>#REF!</v>
      </c>
      <c r="O288" s="14"/>
      <c r="P288" s="14" t="e">
        <f t="shared" si="54"/>
        <v>#REF!</v>
      </c>
      <c r="Q288" s="14">
        <f t="shared" si="55"/>
        <v>1400</v>
      </c>
      <c r="R288" s="14">
        <f t="shared" si="56"/>
        <v>2800</v>
      </c>
      <c r="S288" s="14">
        <f t="shared" si="57"/>
        <v>0</v>
      </c>
      <c r="T288" s="15" t="e">
        <f t="shared" si="58"/>
        <v>#REF!</v>
      </c>
    </row>
    <row r="289" spans="1:20" ht="49.5">
      <c r="A289" s="3" t="s">
        <v>1148</v>
      </c>
      <c r="B289" s="3" t="s">
        <v>2675</v>
      </c>
      <c r="C289" s="3" t="s">
        <v>1791</v>
      </c>
      <c r="D289" s="3" t="s">
        <v>2959</v>
      </c>
      <c r="E289" s="3" t="s">
        <v>25</v>
      </c>
      <c r="F289" s="4">
        <v>87</v>
      </c>
      <c r="G289" s="17" t="e">
        <f t="shared" si="60"/>
        <v>#REF!</v>
      </c>
      <c r="H289" s="17" t="e">
        <f t="shared" si="61"/>
        <v>#REF!</v>
      </c>
      <c r="K289" s="16">
        <v>10</v>
      </c>
      <c r="L289" s="14" t="e">
        <f t="shared" si="59"/>
        <v>#REF!</v>
      </c>
      <c r="M289" s="14">
        <v>10</v>
      </c>
      <c r="N289" s="14" t="e">
        <f t="shared" si="53"/>
        <v>#REF!</v>
      </c>
      <c r="O289" s="14"/>
      <c r="P289" s="14" t="e">
        <f t="shared" si="54"/>
        <v>#REF!</v>
      </c>
      <c r="Q289" s="14">
        <f t="shared" si="55"/>
        <v>870</v>
      </c>
      <c r="R289" s="14">
        <f t="shared" si="56"/>
        <v>870</v>
      </c>
      <c r="S289" s="14">
        <f t="shared" si="57"/>
        <v>0</v>
      </c>
      <c r="T289" s="15" t="e">
        <f t="shared" si="58"/>
        <v>#REF!</v>
      </c>
    </row>
    <row r="290" spans="1:20" ht="33">
      <c r="A290" s="3" t="s">
        <v>1150</v>
      </c>
      <c r="B290" s="3" t="s">
        <v>1645</v>
      </c>
      <c r="C290" s="3" t="s">
        <v>1791</v>
      </c>
      <c r="D290" s="3" t="s">
        <v>1646</v>
      </c>
      <c r="E290" s="3" t="s">
        <v>27</v>
      </c>
      <c r="F290" s="4">
        <v>1</v>
      </c>
      <c r="G290" s="17" t="e">
        <f t="shared" si="60"/>
        <v>#REF!</v>
      </c>
      <c r="H290" s="17" t="e">
        <f t="shared" si="61"/>
        <v>#REF!</v>
      </c>
      <c r="K290" s="16"/>
      <c r="L290" s="14" t="e">
        <f t="shared" si="59"/>
        <v>#REF!</v>
      </c>
      <c r="M290" s="14"/>
      <c r="N290" s="14" t="e">
        <f t="shared" si="53"/>
        <v>#REF!</v>
      </c>
      <c r="O290" s="14">
        <v>50</v>
      </c>
      <c r="P290" s="14" t="e">
        <f t="shared" si="54"/>
        <v>#REF!</v>
      </c>
      <c r="Q290" s="14">
        <f t="shared" si="55"/>
        <v>0</v>
      </c>
      <c r="R290" s="14">
        <f t="shared" si="56"/>
        <v>0</v>
      </c>
      <c r="S290" s="14">
        <f t="shared" si="57"/>
        <v>50</v>
      </c>
      <c r="T290" s="15" t="e">
        <f t="shared" si="58"/>
        <v>#REF!</v>
      </c>
    </row>
    <row r="291" spans="1:20" ht="49.5">
      <c r="A291" s="3" t="s">
        <v>1152</v>
      </c>
      <c r="B291" s="3" t="s">
        <v>1647</v>
      </c>
      <c r="C291" s="3" t="s">
        <v>1791</v>
      </c>
      <c r="D291" s="3" t="s">
        <v>1648</v>
      </c>
      <c r="E291" s="3" t="s">
        <v>27</v>
      </c>
      <c r="F291" s="4">
        <v>28</v>
      </c>
      <c r="G291" s="17" t="e">
        <f t="shared" si="60"/>
        <v>#REF!</v>
      </c>
      <c r="H291" s="17" t="e">
        <f t="shared" si="61"/>
        <v>#REF!</v>
      </c>
      <c r="K291" s="16"/>
      <c r="L291" s="14" t="e">
        <f t="shared" si="59"/>
        <v>#REF!</v>
      </c>
      <c r="M291" s="14"/>
      <c r="N291" s="14" t="e">
        <f t="shared" si="53"/>
        <v>#REF!</v>
      </c>
      <c r="O291" s="14">
        <v>15</v>
      </c>
      <c r="P291" s="14" t="e">
        <f t="shared" si="54"/>
        <v>#REF!</v>
      </c>
      <c r="Q291" s="14">
        <f t="shared" si="55"/>
        <v>0</v>
      </c>
      <c r="R291" s="14">
        <f t="shared" si="56"/>
        <v>0</v>
      </c>
      <c r="S291" s="14">
        <f t="shared" si="57"/>
        <v>420</v>
      </c>
      <c r="T291" s="15" t="e">
        <f t="shared" si="58"/>
        <v>#REF!</v>
      </c>
    </row>
    <row r="292" spans="1:20" ht="28.5">
      <c r="A292" s="6"/>
      <c r="B292" s="6"/>
      <c r="C292" s="6"/>
      <c r="D292" s="6" t="s">
        <v>2960</v>
      </c>
      <c r="E292" s="6"/>
      <c r="F292" s="6"/>
      <c r="G292" s="35"/>
      <c r="H292" s="35" t="e">
        <f>SUM(H267:H291)</f>
        <v>#REF!</v>
      </c>
      <c r="K292" s="16"/>
      <c r="L292" s="14" t="e">
        <f t="shared" si="59"/>
        <v>#REF!</v>
      </c>
      <c r="M292" s="14"/>
      <c r="N292" s="14" t="e">
        <f t="shared" si="53"/>
        <v>#REF!</v>
      </c>
      <c r="O292" s="14"/>
      <c r="P292" s="14" t="e">
        <f t="shared" si="54"/>
        <v>#REF!</v>
      </c>
      <c r="Q292" s="14">
        <f t="shared" si="55"/>
        <v>0</v>
      </c>
      <c r="R292" s="14">
        <f t="shared" si="56"/>
        <v>0</v>
      </c>
      <c r="S292" s="14">
        <f t="shared" si="57"/>
        <v>0</v>
      </c>
      <c r="T292" s="15" t="e">
        <f t="shared" si="58"/>
        <v>#REF!</v>
      </c>
    </row>
    <row r="293" spans="1:20">
      <c r="A293" s="2" t="s">
        <v>11</v>
      </c>
      <c r="B293" s="2"/>
      <c r="C293" s="2"/>
      <c r="D293" s="2" t="s">
        <v>822</v>
      </c>
      <c r="E293" s="2"/>
      <c r="F293" s="2"/>
      <c r="G293" s="34"/>
      <c r="H293" s="34"/>
      <c r="K293" s="16"/>
      <c r="L293" s="14" t="e">
        <f t="shared" si="59"/>
        <v>#REF!</v>
      </c>
      <c r="M293" s="14"/>
      <c r="N293" s="14" t="e">
        <f t="shared" si="53"/>
        <v>#REF!</v>
      </c>
      <c r="O293" s="14"/>
      <c r="P293" s="14" t="e">
        <f t="shared" si="54"/>
        <v>#REF!</v>
      </c>
      <c r="Q293" s="14">
        <f t="shared" si="55"/>
        <v>0</v>
      </c>
      <c r="R293" s="14">
        <f t="shared" si="56"/>
        <v>0</v>
      </c>
      <c r="S293" s="14">
        <f t="shared" si="57"/>
        <v>0</v>
      </c>
      <c r="T293" s="15" t="e">
        <f t="shared" si="58"/>
        <v>#REF!</v>
      </c>
    </row>
    <row r="294" spans="1:20" ht="49.5">
      <c r="A294" s="3"/>
      <c r="B294" s="3" t="s">
        <v>2961</v>
      </c>
      <c r="C294" s="3" t="s">
        <v>1791</v>
      </c>
      <c r="D294" s="3" t="s">
        <v>2962</v>
      </c>
      <c r="E294" s="3" t="s">
        <v>24</v>
      </c>
      <c r="F294" s="4">
        <v>1</v>
      </c>
      <c r="G294" s="17" t="e">
        <f t="shared" ref="G294" si="62">L294+N294+P294</f>
        <v>#REF!</v>
      </c>
      <c r="H294" s="17" t="e">
        <f t="shared" ref="H294" si="63">ROUND(F294*G294,2)</f>
        <v>#REF!</v>
      </c>
      <c r="K294" s="16"/>
      <c r="L294" s="14" t="e">
        <f t="shared" ref="L294" si="64">K294+K294*$U$1</f>
        <v>#REF!</v>
      </c>
      <c r="M294" s="14">
        <f>25*3800</f>
        <v>95000</v>
      </c>
      <c r="N294" s="14" t="e">
        <f t="shared" ref="N294" si="65">M294+M294*$U$1</f>
        <v>#REF!</v>
      </c>
      <c r="O294" s="14"/>
      <c r="P294" s="14" t="e">
        <f t="shared" ref="P294" si="66">O294+O294*$U$1</f>
        <v>#REF!</v>
      </c>
      <c r="Q294" s="14">
        <f t="shared" ref="Q294" si="67">$F294*K294</f>
        <v>0</v>
      </c>
      <c r="R294" s="14">
        <f t="shared" ref="R294" si="68">$F294*M294</f>
        <v>95000</v>
      </c>
      <c r="S294" s="14">
        <f t="shared" ref="S294" si="69">$F294*O294</f>
        <v>0</v>
      </c>
      <c r="T294" s="15" t="e">
        <f t="shared" ref="T294" si="70">(Q294+R294+S294)+(Q294+R294+S294)*$U$1</f>
        <v>#REF!</v>
      </c>
    </row>
    <row r="295" spans="1:20" ht="49.5">
      <c r="A295" s="36" t="s">
        <v>1154</v>
      </c>
      <c r="B295" s="36" t="s">
        <v>2961</v>
      </c>
      <c r="C295" s="36" t="s">
        <v>1791</v>
      </c>
      <c r="D295" s="36" t="s">
        <v>2963</v>
      </c>
      <c r="E295" s="36" t="s">
        <v>30</v>
      </c>
      <c r="F295" s="37">
        <v>46</v>
      </c>
      <c r="G295" s="38" t="e">
        <f t="shared" ref="G295:G310" si="71">L295+N295+P295</f>
        <v>#REF!</v>
      </c>
      <c r="H295" s="38" t="e">
        <f t="shared" ref="H295:H310" si="72">ROUND(F295*G295,2)</f>
        <v>#REF!</v>
      </c>
      <c r="K295" s="16"/>
      <c r="L295" s="14" t="e">
        <f t="shared" si="59"/>
        <v>#REF!</v>
      </c>
      <c r="M295" s="14"/>
      <c r="N295" s="14" t="e">
        <f t="shared" si="53"/>
        <v>#REF!</v>
      </c>
      <c r="O295" s="14"/>
      <c r="P295" s="14" t="e">
        <f t="shared" si="54"/>
        <v>#REF!</v>
      </c>
      <c r="Q295" s="14">
        <f t="shared" si="55"/>
        <v>0</v>
      </c>
      <c r="R295" s="14">
        <f t="shared" si="56"/>
        <v>0</v>
      </c>
      <c r="S295" s="14">
        <f t="shared" si="57"/>
        <v>0</v>
      </c>
      <c r="T295" s="15" t="e">
        <f t="shared" si="58"/>
        <v>#REF!</v>
      </c>
    </row>
    <row r="296" spans="1:20" ht="49.5">
      <c r="A296" s="36" t="s">
        <v>1156</v>
      </c>
      <c r="B296" s="36" t="s">
        <v>2961</v>
      </c>
      <c r="C296" s="36" t="s">
        <v>1791</v>
      </c>
      <c r="D296" s="36" t="s">
        <v>2964</v>
      </c>
      <c r="E296" s="36" t="s">
        <v>29</v>
      </c>
      <c r="F296" s="37">
        <v>1</v>
      </c>
      <c r="G296" s="38" t="e">
        <f t="shared" si="71"/>
        <v>#REF!</v>
      </c>
      <c r="H296" s="38" t="e">
        <f t="shared" si="72"/>
        <v>#REF!</v>
      </c>
      <c r="K296" s="16"/>
      <c r="L296" s="14" t="e">
        <f t="shared" si="59"/>
        <v>#REF!</v>
      </c>
      <c r="M296" s="14"/>
      <c r="N296" s="14" t="e">
        <f t="shared" si="53"/>
        <v>#REF!</v>
      </c>
      <c r="O296" s="14"/>
      <c r="P296" s="14" t="e">
        <f t="shared" si="54"/>
        <v>#REF!</v>
      </c>
      <c r="Q296" s="14">
        <f t="shared" si="55"/>
        <v>0</v>
      </c>
      <c r="R296" s="14">
        <f t="shared" si="56"/>
        <v>0</v>
      </c>
      <c r="S296" s="14">
        <f t="shared" si="57"/>
        <v>0</v>
      </c>
      <c r="T296" s="15" t="e">
        <f t="shared" si="58"/>
        <v>#REF!</v>
      </c>
    </row>
    <row r="297" spans="1:20" ht="49.5">
      <c r="A297" s="36" t="s">
        <v>1158</v>
      </c>
      <c r="B297" s="36" t="s">
        <v>2961</v>
      </c>
      <c r="C297" s="36" t="s">
        <v>1791</v>
      </c>
      <c r="D297" s="36" t="s">
        <v>2965</v>
      </c>
      <c r="E297" s="36" t="s">
        <v>29</v>
      </c>
      <c r="F297" s="37">
        <v>46</v>
      </c>
      <c r="G297" s="38" t="e">
        <f t="shared" si="71"/>
        <v>#REF!</v>
      </c>
      <c r="H297" s="38" t="e">
        <f t="shared" si="72"/>
        <v>#REF!</v>
      </c>
      <c r="K297" s="16"/>
      <c r="L297" s="14" t="e">
        <f t="shared" si="59"/>
        <v>#REF!</v>
      </c>
      <c r="M297" s="14"/>
      <c r="N297" s="14" t="e">
        <f t="shared" si="53"/>
        <v>#REF!</v>
      </c>
      <c r="O297" s="14"/>
      <c r="P297" s="14" t="e">
        <f t="shared" si="54"/>
        <v>#REF!</v>
      </c>
      <c r="Q297" s="14">
        <f t="shared" si="55"/>
        <v>0</v>
      </c>
      <c r="R297" s="14">
        <f t="shared" si="56"/>
        <v>0</v>
      </c>
      <c r="S297" s="14">
        <f t="shared" si="57"/>
        <v>0</v>
      </c>
      <c r="T297" s="15" t="e">
        <f t="shared" si="58"/>
        <v>#REF!</v>
      </c>
    </row>
    <row r="298" spans="1:20" ht="49.5">
      <c r="A298" s="36" t="s">
        <v>1160</v>
      </c>
      <c r="B298" s="36" t="s">
        <v>2961</v>
      </c>
      <c r="C298" s="36" t="s">
        <v>1791</v>
      </c>
      <c r="D298" s="36" t="s">
        <v>2966</v>
      </c>
      <c r="E298" s="36" t="s">
        <v>29</v>
      </c>
      <c r="F298" s="37">
        <v>1</v>
      </c>
      <c r="G298" s="38" t="e">
        <f t="shared" si="71"/>
        <v>#REF!</v>
      </c>
      <c r="H298" s="38" t="e">
        <f t="shared" si="72"/>
        <v>#REF!</v>
      </c>
      <c r="K298" s="16"/>
      <c r="L298" s="14" t="e">
        <f t="shared" si="59"/>
        <v>#REF!</v>
      </c>
      <c r="M298" s="14"/>
      <c r="N298" s="14" t="e">
        <f t="shared" si="53"/>
        <v>#REF!</v>
      </c>
      <c r="O298" s="14"/>
      <c r="P298" s="14" t="e">
        <f t="shared" si="54"/>
        <v>#REF!</v>
      </c>
      <c r="Q298" s="14">
        <f t="shared" si="55"/>
        <v>0</v>
      </c>
      <c r="R298" s="14">
        <f t="shared" si="56"/>
        <v>0</v>
      </c>
      <c r="S298" s="14">
        <f t="shared" si="57"/>
        <v>0</v>
      </c>
      <c r="T298" s="15" t="e">
        <f t="shared" si="58"/>
        <v>#REF!</v>
      </c>
    </row>
    <row r="299" spans="1:20" ht="49.5">
      <c r="A299" s="36" t="s">
        <v>1162</v>
      </c>
      <c r="B299" s="36" t="s">
        <v>2961</v>
      </c>
      <c r="C299" s="36" t="s">
        <v>1791</v>
      </c>
      <c r="D299" s="36" t="s">
        <v>2967</v>
      </c>
      <c r="E299" s="36" t="s">
        <v>29</v>
      </c>
      <c r="F299" s="37">
        <v>1</v>
      </c>
      <c r="G299" s="38" t="e">
        <f t="shared" si="71"/>
        <v>#REF!</v>
      </c>
      <c r="H299" s="38" t="e">
        <f t="shared" si="72"/>
        <v>#REF!</v>
      </c>
      <c r="K299" s="16"/>
      <c r="L299" s="14" t="e">
        <f t="shared" si="59"/>
        <v>#REF!</v>
      </c>
      <c r="M299" s="14"/>
      <c r="N299" s="14" t="e">
        <f t="shared" si="53"/>
        <v>#REF!</v>
      </c>
      <c r="O299" s="14"/>
      <c r="P299" s="14" t="e">
        <f t="shared" si="54"/>
        <v>#REF!</v>
      </c>
      <c r="Q299" s="14">
        <f t="shared" si="55"/>
        <v>0</v>
      </c>
      <c r="R299" s="14">
        <f t="shared" si="56"/>
        <v>0</v>
      </c>
      <c r="S299" s="14">
        <f t="shared" si="57"/>
        <v>0</v>
      </c>
      <c r="T299" s="15" t="e">
        <f t="shared" si="58"/>
        <v>#REF!</v>
      </c>
    </row>
    <row r="300" spans="1:20" ht="49.5">
      <c r="A300" s="36" t="s">
        <v>1164</v>
      </c>
      <c r="B300" s="36" t="s">
        <v>2961</v>
      </c>
      <c r="C300" s="36" t="s">
        <v>1791</v>
      </c>
      <c r="D300" s="36" t="s">
        <v>2968</v>
      </c>
      <c r="E300" s="36" t="s">
        <v>29</v>
      </c>
      <c r="F300" s="37">
        <v>1</v>
      </c>
      <c r="G300" s="38" t="e">
        <f t="shared" si="71"/>
        <v>#REF!</v>
      </c>
      <c r="H300" s="38" t="e">
        <f t="shared" si="72"/>
        <v>#REF!</v>
      </c>
      <c r="K300" s="16"/>
      <c r="L300" s="14" t="e">
        <f t="shared" si="59"/>
        <v>#REF!</v>
      </c>
      <c r="M300" s="14"/>
      <c r="N300" s="14" t="e">
        <f t="shared" si="53"/>
        <v>#REF!</v>
      </c>
      <c r="O300" s="14"/>
      <c r="P300" s="14" t="e">
        <f t="shared" si="54"/>
        <v>#REF!</v>
      </c>
      <c r="Q300" s="14">
        <f t="shared" si="55"/>
        <v>0</v>
      </c>
      <c r="R300" s="14">
        <f t="shared" si="56"/>
        <v>0</v>
      </c>
      <c r="S300" s="14">
        <f t="shared" si="57"/>
        <v>0</v>
      </c>
      <c r="T300" s="15" t="e">
        <f t="shared" si="58"/>
        <v>#REF!</v>
      </c>
    </row>
    <row r="301" spans="1:20" ht="49.5">
      <c r="A301" s="36" t="s">
        <v>1166</v>
      </c>
      <c r="B301" s="36" t="s">
        <v>2961</v>
      </c>
      <c r="C301" s="36" t="s">
        <v>1791</v>
      </c>
      <c r="D301" s="36" t="s">
        <v>2969</v>
      </c>
      <c r="E301" s="36" t="s">
        <v>29</v>
      </c>
      <c r="F301" s="37">
        <v>1</v>
      </c>
      <c r="G301" s="38" t="e">
        <f t="shared" si="71"/>
        <v>#REF!</v>
      </c>
      <c r="H301" s="38" t="e">
        <f t="shared" si="72"/>
        <v>#REF!</v>
      </c>
      <c r="K301" s="16"/>
      <c r="L301" s="14" t="e">
        <f t="shared" si="59"/>
        <v>#REF!</v>
      </c>
      <c r="M301" s="14"/>
      <c r="N301" s="14" t="e">
        <f t="shared" si="53"/>
        <v>#REF!</v>
      </c>
      <c r="O301" s="14"/>
      <c r="P301" s="14" t="e">
        <f t="shared" si="54"/>
        <v>#REF!</v>
      </c>
      <c r="Q301" s="14">
        <f t="shared" si="55"/>
        <v>0</v>
      </c>
      <c r="R301" s="14">
        <f t="shared" si="56"/>
        <v>0</v>
      </c>
      <c r="S301" s="14">
        <f t="shared" si="57"/>
        <v>0</v>
      </c>
      <c r="T301" s="15" t="e">
        <f t="shared" si="58"/>
        <v>#REF!</v>
      </c>
    </row>
    <row r="302" spans="1:20" ht="49.5">
      <c r="A302" s="36" t="s">
        <v>1168</v>
      </c>
      <c r="B302" s="36" t="s">
        <v>2961</v>
      </c>
      <c r="C302" s="36" t="s">
        <v>1791</v>
      </c>
      <c r="D302" s="36" t="s">
        <v>2970</v>
      </c>
      <c r="E302" s="36" t="s">
        <v>29</v>
      </c>
      <c r="F302" s="37">
        <v>46</v>
      </c>
      <c r="G302" s="38" t="e">
        <f t="shared" si="71"/>
        <v>#REF!</v>
      </c>
      <c r="H302" s="38" t="e">
        <f t="shared" si="72"/>
        <v>#REF!</v>
      </c>
      <c r="K302" s="16"/>
      <c r="L302" s="14" t="e">
        <f t="shared" si="59"/>
        <v>#REF!</v>
      </c>
      <c r="M302" s="14"/>
      <c r="N302" s="14" t="e">
        <f t="shared" si="53"/>
        <v>#REF!</v>
      </c>
      <c r="O302" s="14"/>
      <c r="P302" s="14" t="e">
        <f t="shared" si="54"/>
        <v>#REF!</v>
      </c>
      <c r="Q302" s="14">
        <f t="shared" si="55"/>
        <v>0</v>
      </c>
      <c r="R302" s="14">
        <f t="shared" si="56"/>
        <v>0</v>
      </c>
      <c r="S302" s="14">
        <f t="shared" si="57"/>
        <v>0</v>
      </c>
      <c r="T302" s="15" t="e">
        <f t="shared" si="58"/>
        <v>#REF!</v>
      </c>
    </row>
    <row r="303" spans="1:20" ht="49.5">
      <c r="A303" s="36" t="s">
        <v>1170</v>
      </c>
      <c r="B303" s="36" t="s">
        <v>2961</v>
      </c>
      <c r="C303" s="36" t="s">
        <v>1791</v>
      </c>
      <c r="D303" s="36" t="s">
        <v>2971</v>
      </c>
      <c r="E303" s="36" t="s">
        <v>25</v>
      </c>
      <c r="F303" s="37">
        <v>65</v>
      </c>
      <c r="G303" s="38" t="e">
        <f t="shared" si="71"/>
        <v>#REF!</v>
      </c>
      <c r="H303" s="38" t="e">
        <f t="shared" si="72"/>
        <v>#REF!</v>
      </c>
      <c r="K303" s="16"/>
      <c r="L303" s="14" t="e">
        <f t="shared" si="59"/>
        <v>#REF!</v>
      </c>
      <c r="M303" s="14"/>
      <c r="N303" s="14" t="e">
        <f t="shared" si="53"/>
        <v>#REF!</v>
      </c>
      <c r="O303" s="14"/>
      <c r="P303" s="14" t="e">
        <f t="shared" si="54"/>
        <v>#REF!</v>
      </c>
      <c r="Q303" s="14">
        <f t="shared" si="55"/>
        <v>0</v>
      </c>
      <c r="R303" s="14">
        <f t="shared" si="56"/>
        <v>0</v>
      </c>
      <c r="S303" s="14">
        <f t="shared" si="57"/>
        <v>0</v>
      </c>
      <c r="T303" s="15" t="e">
        <f t="shared" si="58"/>
        <v>#REF!</v>
      </c>
    </row>
    <row r="304" spans="1:20" ht="49.5">
      <c r="A304" s="36" t="s">
        <v>1172</v>
      </c>
      <c r="B304" s="36" t="s">
        <v>2961</v>
      </c>
      <c r="C304" s="36" t="s">
        <v>1791</v>
      </c>
      <c r="D304" s="36" t="s">
        <v>2972</v>
      </c>
      <c r="E304" s="36" t="s">
        <v>25</v>
      </c>
      <c r="F304" s="37">
        <v>300</v>
      </c>
      <c r="G304" s="38" t="e">
        <f t="shared" si="71"/>
        <v>#REF!</v>
      </c>
      <c r="H304" s="38" t="e">
        <f t="shared" si="72"/>
        <v>#REF!</v>
      </c>
      <c r="K304" s="16"/>
      <c r="L304" s="14" t="e">
        <f t="shared" si="59"/>
        <v>#REF!</v>
      </c>
      <c r="M304" s="14"/>
      <c r="N304" s="14" t="e">
        <f t="shared" si="53"/>
        <v>#REF!</v>
      </c>
      <c r="O304" s="14"/>
      <c r="P304" s="14" t="e">
        <f t="shared" si="54"/>
        <v>#REF!</v>
      </c>
      <c r="Q304" s="14">
        <f t="shared" si="55"/>
        <v>0</v>
      </c>
      <c r="R304" s="14">
        <f t="shared" si="56"/>
        <v>0</v>
      </c>
      <c r="S304" s="14">
        <f t="shared" si="57"/>
        <v>0</v>
      </c>
      <c r="T304" s="15" t="e">
        <f t="shared" si="58"/>
        <v>#REF!</v>
      </c>
    </row>
    <row r="305" spans="1:20" ht="49.5">
      <c r="A305" s="36" t="s">
        <v>1174</v>
      </c>
      <c r="B305" s="36" t="s">
        <v>2961</v>
      </c>
      <c r="C305" s="36" t="s">
        <v>1791</v>
      </c>
      <c r="D305" s="36" t="s">
        <v>2973</v>
      </c>
      <c r="E305" s="36" t="s">
        <v>24</v>
      </c>
      <c r="F305" s="37">
        <v>100</v>
      </c>
      <c r="G305" s="38" t="e">
        <f t="shared" si="71"/>
        <v>#REF!</v>
      </c>
      <c r="H305" s="38" t="e">
        <f t="shared" si="72"/>
        <v>#REF!</v>
      </c>
      <c r="K305" s="16"/>
      <c r="L305" s="14" t="e">
        <f t="shared" si="59"/>
        <v>#REF!</v>
      </c>
      <c r="M305" s="14"/>
      <c r="N305" s="14" t="e">
        <f t="shared" si="53"/>
        <v>#REF!</v>
      </c>
      <c r="O305" s="14"/>
      <c r="P305" s="14" t="e">
        <f t="shared" si="54"/>
        <v>#REF!</v>
      </c>
      <c r="Q305" s="14">
        <f t="shared" si="55"/>
        <v>0</v>
      </c>
      <c r="R305" s="14">
        <f t="shared" si="56"/>
        <v>0</v>
      </c>
      <c r="S305" s="14">
        <f t="shared" si="57"/>
        <v>0</v>
      </c>
      <c r="T305" s="15" t="e">
        <f t="shared" si="58"/>
        <v>#REF!</v>
      </c>
    </row>
    <row r="306" spans="1:20" ht="49.5">
      <c r="A306" s="36" t="s">
        <v>1176</v>
      </c>
      <c r="B306" s="36" t="s">
        <v>2961</v>
      </c>
      <c r="C306" s="36" t="s">
        <v>1791</v>
      </c>
      <c r="D306" s="36" t="s">
        <v>2974</v>
      </c>
      <c r="E306" s="36" t="s">
        <v>29</v>
      </c>
      <c r="F306" s="37">
        <v>60</v>
      </c>
      <c r="G306" s="38" t="e">
        <f t="shared" si="71"/>
        <v>#REF!</v>
      </c>
      <c r="H306" s="38" t="e">
        <f t="shared" si="72"/>
        <v>#REF!</v>
      </c>
      <c r="K306" s="16"/>
      <c r="L306" s="14" t="e">
        <f t="shared" si="59"/>
        <v>#REF!</v>
      </c>
      <c r="M306" s="14"/>
      <c r="N306" s="14" t="e">
        <f t="shared" si="53"/>
        <v>#REF!</v>
      </c>
      <c r="O306" s="14"/>
      <c r="P306" s="14" t="e">
        <f t="shared" si="54"/>
        <v>#REF!</v>
      </c>
      <c r="Q306" s="14">
        <f t="shared" si="55"/>
        <v>0</v>
      </c>
      <c r="R306" s="14">
        <f t="shared" si="56"/>
        <v>0</v>
      </c>
      <c r="S306" s="14">
        <f t="shared" si="57"/>
        <v>0</v>
      </c>
      <c r="T306" s="15" t="e">
        <f t="shared" si="58"/>
        <v>#REF!</v>
      </c>
    </row>
    <row r="307" spans="1:20" ht="49.5">
      <c r="A307" s="36" t="s">
        <v>1178</v>
      </c>
      <c r="B307" s="36" t="s">
        <v>2961</v>
      </c>
      <c r="C307" s="36" t="s">
        <v>1791</v>
      </c>
      <c r="D307" s="36" t="s">
        <v>2975</v>
      </c>
      <c r="E307" s="36" t="s">
        <v>29</v>
      </c>
      <c r="F307" s="37">
        <v>24.84</v>
      </c>
      <c r="G307" s="38" t="e">
        <f t="shared" si="71"/>
        <v>#REF!</v>
      </c>
      <c r="H307" s="38" t="e">
        <f t="shared" si="72"/>
        <v>#REF!</v>
      </c>
      <c r="K307" s="16"/>
      <c r="L307" s="14" t="e">
        <f t="shared" si="59"/>
        <v>#REF!</v>
      </c>
      <c r="M307" s="14"/>
      <c r="N307" s="14" t="e">
        <f t="shared" si="53"/>
        <v>#REF!</v>
      </c>
      <c r="O307" s="14"/>
      <c r="P307" s="14" t="e">
        <f t="shared" si="54"/>
        <v>#REF!</v>
      </c>
      <c r="Q307" s="14">
        <f t="shared" si="55"/>
        <v>0</v>
      </c>
      <c r="R307" s="14">
        <f t="shared" si="56"/>
        <v>0</v>
      </c>
      <c r="S307" s="14">
        <f t="shared" si="57"/>
        <v>0</v>
      </c>
      <c r="T307" s="15" t="e">
        <f t="shared" si="58"/>
        <v>#REF!</v>
      </c>
    </row>
    <row r="308" spans="1:20" ht="115.5">
      <c r="A308" s="36" t="s">
        <v>1180</v>
      </c>
      <c r="B308" s="36" t="s">
        <v>2961</v>
      </c>
      <c r="C308" s="36" t="s">
        <v>1791</v>
      </c>
      <c r="D308" s="36" t="s">
        <v>2976</v>
      </c>
      <c r="E308" s="36" t="s">
        <v>29</v>
      </c>
      <c r="F308" s="37">
        <v>1</v>
      </c>
      <c r="G308" s="38" t="e">
        <f t="shared" si="71"/>
        <v>#REF!</v>
      </c>
      <c r="H308" s="38" t="e">
        <f t="shared" si="72"/>
        <v>#REF!</v>
      </c>
      <c r="K308" s="16"/>
      <c r="L308" s="14" t="e">
        <f t="shared" si="59"/>
        <v>#REF!</v>
      </c>
      <c r="M308" s="14"/>
      <c r="N308" s="14" t="e">
        <f t="shared" si="53"/>
        <v>#REF!</v>
      </c>
      <c r="O308" s="14"/>
      <c r="P308" s="14" t="e">
        <f t="shared" si="54"/>
        <v>#REF!</v>
      </c>
      <c r="Q308" s="14">
        <f t="shared" si="55"/>
        <v>0</v>
      </c>
      <c r="R308" s="14">
        <f t="shared" si="56"/>
        <v>0</v>
      </c>
      <c r="S308" s="14">
        <f t="shared" si="57"/>
        <v>0</v>
      </c>
      <c r="T308" s="15" t="e">
        <f t="shared" si="58"/>
        <v>#REF!</v>
      </c>
    </row>
    <row r="309" spans="1:20" ht="49.5">
      <c r="A309" s="36" t="s">
        <v>1182</v>
      </c>
      <c r="B309" s="36" t="s">
        <v>2961</v>
      </c>
      <c r="C309" s="36" t="s">
        <v>1791</v>
      </c>
      <c r="D309" s="36" t="s">
        <v>2977</v>
      </c>
      <c r="E309" s="36" t="s">
        <v>29</v>
      </c>
      <c r="F309" s="37">
        <v>1</v>
      </c>
      <c r="G309" s="38" t="e">
        <f t="shared" si="71"/>
        <v>#REF!</v>
      </c>
      <c r="H309" s="38" t="e">
        <f t="shared" si="72"/>
        <v>#REF!</v>
      </c>
      <c r="K309" s="16"/>
      <c r="L309" s="14" t="e">
        <f t="shared" si="59"/>
        <v>#REF!</v>
      </c>
      <c r="M309" s="14"/>
      <c r="N309" s="14" t="e">
        <f t="shared" si="53"/>
        <v>#REF!</v>
      </c>
      <c r="O309" s="14"/>
      <c r="P309" s="14" t="e">
        <f t="shared" si="54"/>
        <v>#REF!</v>
      </c>
      <c r="Q309" s="14">
        <f t="shared" si="55"/>
        <v>0</v>
      </c>
      <c r="R309" s="14">
        <f t="shared" si="56"/>
        <v>0</v>
      </c>
      <c r="S309" s="14">
        <f t="shared" si="57"/>
        <v>0</v>
      </c>
      <c r="T309" s="15" t="e">
        <f t="shared" si="58"/>
        <v>#REF!</v>
      </c>
    </row>
    <row r="310" spans="1:20" ht="82.5">
      <c r="A310" s="36" t="s">
        <v>1184</v>
      </c>
      <c r="B310" s="36" t="s">
        <v>2961</v>
      </c>
      <c r="C310" s="36" t="s">
        <v>1791</v>
      </c>
      <c r="D310" s="36" t="s">
        <v>2978</v>
      </c>
      <c r="E310" s="36" t="s">
        <v>29</v>
      </c>
      <c r="F310" s="37">
        <v>1</v>
      </c>
      <c r="G310" s="38" t="e">
        <f t="shared" si="71"/>
        <v>#REF!</v>
      </c>
      <c r="H310" s="38" t="e">
        <f t="shared" si="72"/>
        <v>#REF!</v>
      </c>
      <c r="K310" s="16"/>
      <c r="L310" s="14" t="e">
        <f t="shared" si="59"/>
        <v>#REF!</v>
      </c>
      <c r="M310" s="14"/>
      <c r="N310" s="14" t="e">
        <f t="shared" si="53"/>
        <v>#REF!</v>
      </c>
      <c r="O310" s="14"/>
      <c r="P310" s="14" t="e">
        <f t="shared" si="54"/>
        <v>#REF!</v>
      </c>
      <c r="Q310" s="14">
        <f t="shared" si="55"/>
        <v>0</v>
      </c>
      <c r="R310" s="14">
        <f t="shared" si="56"/>
        <v>0</v>
      </c>
      <c r="S310" s="14">
        <f t="shared" si="57"/>
        <v>0</v>
      </c>
      <c r="T310" s="15" t="e">
        <f t="shared" si="58"/>
        <v>#REF!</v>
      </c>
    </row>
    <row r="311" spans="1:20" ht="28.5">
      <c r="A311" s="6"/>
      <c r="B311" s="6"/>
      <c r="C311" s="6"/>
      <c r="D311" s="6" t="s">
        <v>2979</v>
      </c>
      <c r="E311" s="6"/>
      <c r="F311" s="6"/>
      <c r="G311" s="35"/>
      <c r="H311" s="35" t="e">
        <f>SUM(H294:H310)</f>
        <v>#REF!</v>
      </c>
      <c r="K311" s="16"/>
      <c r="L311" s="14" t="e">
        <f t="shared" si="59"/>
        <v>#REF!</v>
      </c>
      <c r="M311" s="14"/>
      <c r="N311" s="14" t="e">
        <f t="shared" si="53"/>
        <v>#REF!</v>
      </c>
      <c r="O311" s="14"/>
      <c r="P311" s="14" t="e">
        <f t="shared" si="54"/>
        <v>#REF!</v>
      </c>
      <c r="Q311" s="14">
        <f t="shared" si="55"/>
        <v>0</v>
      </c>
      <c r="R311" s="14">
        <f t="shared" si="56"/>
        <v>0</v>
      </c>
      <c r="S311" s="14">
        <f t="shared" si="57"/>
        <v>0</v>
      </c>
      <c r="T311" s="15" t="e">
        <f t="shared" si="58"/>
        <v>#REF!</v>
      </c>
    </row>
    <row r="312" spans="1:20">
      <c r="A312" s="2" t="s">
        <v>12</v>
      </c>
      <c r="B312" s="2"/>
      <c r="C312" s="2"/>
      <c r="D312" s="2" t="s">
        <v>55</v>
      </c>
      <c r="E312" s="2"/>
      <c r="F312" s="2"/>
      <c r="G312" s="34"/>
      <c r="H312" s="34"/>
      <c r="K312" s="16"/>
      <c r="L312" s="14" t="e">
        <f t="shared" si="59"/>
        <v>#REF!</v>
      </c>
      <c r="M312" s="14"/>
      <c r="N312" s="14" t="e">
        <f t="shared" si="53"/>
        <v>#REF!</v>
      </c>
      <c r="O312" s="14"/>
      <c r="P312" s="14" t="e">
        <f t="shared" si="54"/>
        <v>#REF!</v>
      </c>
      <c r="Q312" s="14">
        <f t="shared" si="55"/>
        <v>0</v>
      </c>
      <c r="R312" s="14">
        <f t="shared" si="56"/>
        <v>0</v>
      </c>
      <c r="S312" s="14">
        <f t="shared" si="57"/>
        <v>0</v>
      </c>
      <c r="T312" s="15" t="e">
        <f t="shared" si="58"/>
        <v>#REF!</v>
      </c>
    </row>
    <row r="313" spans="1:20" ht="33">
      <c r="A313" s="3" t="s">
        <v>1186</v>
      </c>
      <c r="B313" s="3" t="s">
        <v>2606</v>
      </c>
      <c r="C313" s="3" t="s">
        <v>1791</v>
      </c>
      <c r="D313" s="3" t="s">
        <v>55</v>
      </c>
      <c r="E313" s="3" t="s">
        <v>30</v>
      </c>
      <c r="F313" s="4">
        <v>1</v>
      </c>
      <c r="G313" s="17" t="e">
        <f>L313+N313+P313</f>
        <v>#REF!</v>
      </c>
      <c r="H313" s="17" t="e">
        <f>ROUND(F313*G313,2)</f>
        <v>#REF!</v>
      </c>
      <c r="K313" s="16"/>
      <c r="L313" s="14" t="e">
        <f t="shared" si="59"/>
        <v>#REF!</v>
      </c>
      <c r="M313" s="14"/>
      <c r="N313" s="14" t="e">
        <f t="shared" si="53"/>
        <v>#REF!</v>
      </c>
      <c r="O313" s="14">
        <f>4*3*10*50*5</f>
        <v>30000</v>
      </c>
      <c r="P313" s="14" t="e">
        <f t="shared" si="54"/>
        <v>#REF!</v>
      </c>
      <c r="Q313" s="14">
        <f t="shared" si="55"/>
        <v>0</v>
      </c>
      <c r="R313" s="14">
        <f t="shared" si="56"/>
        <v>0</v>
      </c>
      <c r="S313" s="14">
        <f t="shared" si="57"/>
        <v>30000</v>
      </c>
      <c r="T313" s="15" t="e">
        <f t="shared" si="58"/>
        <v>#REF!</v>
      </c>
    </row>
    <row r="314" spans="1:20">
      <c r="A314" s="6"/>
      <c r="B314" s="6"/>
      <c r="C314" s="6"/>
      <c r="D314" s="6" t="s">
        <v>2980</v>
      </c>
      <c r="E314" s="6"/>
      <c r="F314" s="6"/>
      <c r="G314" s="35"/>
      <c r="H314" s="35" t="e">
        <f>H313</f>
        <v>#REF!</v>
      </c>
      <c r="K314" s="16"/>
      <c r="L314" s="14" t="e">
        <f t="shared" si="59"/>
        <v>#REF!</v>
      </c>
      <c r="M314" s="14"/>
      <c r="N314" s="14" t="e">
        <f t="shared" si="53"/>
        <v>#REF!</v>
      </c>
      <c r="O314" s="14"/>
      <c r="P314" s="14" t="e">
        <f t="shared" si="54"/>
        <v>#REF!</v>
      </c>
      <c r="Q314" s="14">
        <f t="shared" si="55"/>
        <v>0</v>
      </c>
      <c r="R314" s="14">
        <f t="shared" si="56"/>
        <v>0</v>
      </c>
      <c r="S314" s="14">
        <f t="shared" si="57"/>
        <v>0</v>
      </c>
      <c r="T314" s="15" t="e">
        <f t="shared" si="58"/>
        <v>#REF!</v>
      </c>
    </row>
    <row r="315" spans="1:20">
      <c r="A315" s="6"/>
      <c r="B315" s="6"/>
      <c r="C315" s="6"/>
      <c r="D315" s="6" t="s">
        <v>1321</v>
      </c>
      <c r="E315" s="6"/>
      <c r="F315" s="6"/>
      <c r="G315" s="35"/>
      <c r="H315" s="35" t="e">
        <f>H148+H265+H292+H311+H314</f>
        <v>#REF!</v>
      </c>
      <c r="K315" s="16"/>
      <c r="L315" s="14" t="e">
        <f t="shared" si="59"/>
        <v>#REF!</v>
      </c>
      <c r="M315" s="14"/>
      <c r="N315" s="14" t="e">
        <f t="shared" si="53"/>
        <v>#REF!</v>
      </c>
      <c r="O315" s="14"/>
      <c r="P315" s="14" t="e">
        <f t="shared" si="54"/>
        <v>#REF!</v>
      </c>
      <c r="Q315" s="14">
        <f t="shared" si="55"/>
        <v>0</v>
      </c>
      <c r="R315" s="14">
        <f t="shared" si="56"/>
        <v>0</v>
      </c>
      <c r="S315" s="14">
        <f t="shared" si="57"/>
        <v>0</v>
      </c>
      <c r="T315" s="15" t="e">
        <f t="shared" si="58"/>
        <v>#REF!</v>
      </c>
    </row>
    <row r="316" spans="1:20">
      <c r="K316" s="16"/>
      <c r="L316" s="14" t="e">
        <f t="shared" si="59"/>
        <v>#REF!</v>
      </c>
      <c r="M316" s="14"/>
      <c r="N316" s="14" t="e">
        <f t="shared" si="53"/>
        <v>#REF!</v>
      </c>
      <c r="O316" s="14"/>
      <c r="P316" s="14" t="e">
        <f t="shared" si="54"/>
        <v>#REF!</v>
      </c>
      <c r="Q316" s="14">
        <f t="shared" si="55"/>
        <v>0</v>
      </c>
      <c r="R316" s="14">
        <f t="shared" si="56"/>
        <v>0</v>
      </c>
      <c r="S316" s="14">
        <f t="shared" si="57"/>
        <v>0</v>
      </c>
      <c r="T316" s="15" t="e">
        <f t="shared" si="58"/>
        <v>#REF!</v>
      </c>
    </row>
    <row r="317" spans="1:20">
      <c r="K317" s="16"/>
      <c r="L317" s="14" t="e">
        <f t="shared" si="59"/>
        <v>#REF!</v>
      </c>
      <c r="M317" s="14"/>
      <c r="N317" s="14" t="e">
        <f t="shared" si="53"/>
        <v>#REF!</v>
      </c>
      <c r="O317" s="14"/>
      <c r="P317" s="14" t="e">
        <f t="shared" si="54"/>
        <v>#REF!</v>
      </c>
      <c r="Q317" s="14">
        <f t="shared" si="55"/>
        <v>0</v>
      </c>
      <c r="R317" s="14">
        <f t="shared" si="56"/>
        <v>0</v>
      </c>
      <c r="S317" s="14">
        <f t="shared" si="57"/>
        <v>0</v>
      </c>
      <c r="T317" s="15" t="e">
        <f t="shared" si="58"/>
        <v>#REF!</v>
      </c>
    </row>
    <row r="318" spans="1:20">
      <c r="K318" s="16"/>
      <c r="L318" s="14" t="e">
        <f t="shared" si="59"/>
        <v>#REF!</v>
      </c>
      <c r="M318" s="14"/>
      <c r="N318" s="14" t="e">
        <f t="shared" si="53"/>
        <v>#REF!</v>
      </c>
      <c r="O318" s="14"/>
      <c r="P318" s="14" t="e">
        <f t="shared" si="54"/>
        <v>#REF!</v>
      </c>
      <c r="Q318" s="14">
        <f t="shared" si="55"/>
        <v>0</v>
      </c>
      <c r="R318" s="14">
        <f t="shared" si="56"/>
        <v>0</v>
      </c>
      <c r="S318" s="14">
        <f t="shared" si="57"/>
        <v>0</v>
      </c>
      <c r="T318" s="15" t="e">
        <f t="shared" si="58"/>
        <v>#REF!</v>
      </c>
    </row>
    <row r="319" spans="1:20">
      <c r="K319" s="16"/>
      <c r="L319" s="14" t="e">
        <f t="shared" si="59"/>
        <v>#REF!</v>
      </c>
      <c r="M319" s="14"/>
      <c r="N319" s="14" t="e">
        <f t="shared" si="53"/>
        <v>#REF!</v>
      </c>
      <c r="O319" s="14"/>
      <c r="P319" s="14" t="e">
        <f t="shared" si="54"/>
        <v>#REF!</v>
      </c>
      <c r="Q319" s="14">
        <f t="shared" si="55"/>
        <v>0</v>
      </c>
      <c r="R319" s="14">
        <f t="shared" si="56"/>
        <v>0</v>
      </c>
      <c r="S319" s="14">
        <f t="shared" si="57"/>
        <v>0</v>
      </c>
      <c r="T319" s="15" t="e">
        <f t="shared" si="58"/>
        <v>#REF!</v>
      </c>
    </row>
    <row r="320" spans="1:20">
      <c r="K320" s="16"/>
      <c r="L320" s="14" t="e">
        <f t="shared" si="59"/>
        <v>#REF!</v>
      </c>
      <c r="M320" s="14"/>
      <c r="N320" s="14" t="e">
        <f t="shared" si="53"/>
        <v>#REF!</v>
      </c>
      <c r="O320" s="14"/>
      <c r="P320" s="14" t="e">
        <f t="shared" si="54"/>
        <v>#REF!</v>
      </c>
      <c r="Q320" s="14">
        <f t="shared" si="55"/>
        <v>0</v>
      </c>
      <c r="R320" s="14">
        <f t="shared" si="56"/>
        <v>0</v>
      </c>
      <c r="S320" s="14">
        <f t="shared" si="57"/>
        <v>0</v>
      </c>
      <c r="T320" s="15" t="e">
        <f t="shared" si="58"/>
        <v>#REF!</v>
      </c>
    </row>
    <row r="321" spans="11:20">
      <c r="K321" s="16"/>
      <c r="L321" s="14" t="e">
        <f t="shared" si="59"/>
        <v>#REF!</v>
      </c>
      <c r="M321" s="14"/>
      <c r="N321" s="14" t="e">
        <f t="shared" si="53"/>
        <v>#REF!</v>
      </c>
      <c r="O321" s="14"/>
      <c r="P321" s="14" t="e">
        <f t="shared" si="54"/>
        <v>#REF!</v>
      </c>
      <c r="Q321" s="14">
        <f t="shared" si="55"/>
        <v>0</v>
      </c>
      <c r="R321" s="14">
        <f t="shared" si="56"/>
        <v>0</v>
      </c>
      <c r="S321" s="14">
        <f t="shared" si="57"/>
        <v>0</v>
      </c>
      <c r="T321" s="15" t="e">
        <f t="shared" si="58"/>
        <v>#REF!</v>
      </c>
    </row>
    <row r="322" spans="11:20">
      <c r="K322" s="16"/>
      <c r="L322" s="14" t="e">
        <f t="shared" si="59"/>
        <v>#REF!</v>
      </c>
      <c r="M322" s="14"/>
      <c r="N322" s="14" t="e">
        <f t="shared" si="53"/>
        <v>#REF!</v>
      </c>
      <c r="O322" s="14"/>
      <c r="P322" s="14" t="e">
        <f t="shared" si="54"/>
        <v>#REF!</v>
      </c>
      <c r="Q322" s="14">
        <f t="shared" si="55"/>
        <v>0</v>
      </c>
      <c r="R322" s="14">
        <f t="shared" si="56"/>
        <v>0</v>
      </c>
      <c r="S322" s="14">
        <f t="shared" si="57"/>
        <v>0</v>
      </c>
      <c r="T322" s="15" t="e">
        <f t="shared" si="58"/>
        <v>#REF!</v>
      </c>
    </row>
    <row r="323" spans="11:20">
      <c r="K323" s="16"/>
      <c r="L323" s="14" t="e">
        <f t="shared" si="59"/>
        <v>#REF!</v>
      </c>
      <c r="M323" s="14"/>
      <c r="N323" s="14" t="e">
        <f t="shared" si="53"/>
        <v>#REF!</v>
      </c>
      <c r="O323" s="14"/>
      <c r="P323" s="14" t="e">
        <f t="shared" si="54"/>
        <v>#REF!</v>
      </c>
      <c r="Q323" s="14">
        <f t="shared" si="55"/>
        <v>0</v>
      </c>
      <c r="R323" s="14">
        <f t="shared" si="56"/>
        <v>0</v>
      </c>
      <c r="S323" s="14">
        <f t="shared" si="57"/>
        <v>0</v>
      </c>
      <c r="T323" s="15" t="e">
        <f t="shared" si="58"/>
        <v>#REF!</v>
      </c>
    </row>
    <row r="324" spans="11:20">
      <c r="K324" s="16"/>
      <c r="L324" s="14" t="e">
        <f t="shared" si="59"/>
        <v>#REF!</v>
      </c>
      <c r="M324" s="14"/>
      <c r="N324" s="14" t="e">
        <f t="shared" si="53"/>
        <v>#REF!</v>
      </c>
      <c r="O324" s="14"/>
      <c r="P324" s="14" t="e">
        <f t="shared" si="54"/>
        <v>#REF!</v>
      </c>
      <c r="Q324" s="14">
        <f t="shared" si="55"/>
        <v>0</v>
      </c>
      <c r="R324" s="14">
        <f t="shared" si="56"/>
        <v>0</v>
      </c>
      <c r="S324" s="14">
        <f t="shared" si="57"/>
        <v>0</v>
      </c>
      <c r="T324" s="15" t="e">
        <f t="shared" si="58"/>
        <v>#REF!</v>
      </c>
    </row>
    <row r="325" spans="11:20">
      <c r="K325" s="16"/>
      <c r="L325" s="14" t="e">
        <f t="shared" si="59"/>
        <v>#REF!</v>
      </c>
      <c r="M325" s="14"/>
      <c r="N325" s="14" t="e">
        <f t="shared" si="53"/>
        <v>#REF!</v>
      </c>
      <c r="O325" s="14"/>
      <c r="P325" s="14" t="e">
        <f t="shared" si="54"/>
        <v>#REF!</v>
      </c>
      <c r="Q325" s="14">
        <f t="shared" si="55"/>
        <v>0</v>
      </c>
      <c r="R325" s="14">
        <f t="shared" si="56"/>
        <v>0</v>
      </c>
      <c r="S325" s="14">
        <f t="shared" si="57"/>
        <v>0</v>
      </c>
      <c r="T325" s="15" t="e">
        <f t="shared" si="58"/>
        <v>#REF!</v>
      </c>
    </row>
    <row r="326" spans="11:20">
      <c r="K326" s="16"/>
      <c r="L326" s="14" t="e">
        <f t="shared" si="59"/>
        <v>#REF!</v>
      </c>
      <c r="M326" s="14"/>
      <c r="N326" s="14" t="e">
        <f t="shared" si="53"/>
        <v>#REF!</v>
      </c>
      <c r="O326" s="14"/>
      <c r="P326" s="14" t="e">
        <f t="shared" si="54"/>
        <v>#REF!</v>
      </c>
      <c r="Q326" s="14">
        <f t="shared" si="55"/>
        <v>0</v>
      </c>
      <c r="R326" s="14">
        <f t="shared" si="56"/>
        <v>0</v>
      </c>
      <c r="S326" s="14">
        <f t="shared" si="57"/>
        <v>0</v>
      </c>
      <c r="T326" s="15" t="e">
        <f t="shared" si="58"/>
        <v>#REF!</v>
      </c>
    </row>
    <row r="327" spans="11:20">
      <c r="K327" s="16"/>
      <c r="L327" s="14" t="e">
        <f t="shared" si="59"/>
        <v>#REF!</v>
      </c>
      <c r="M327" s="14"/>
      <c r="N327" s="14" t="e">
        <f t="shared" ref="N327:N390" si="73">M327+M327*$U$1</f>
        <v>#REF!</v>
      </c>
      <c r="O327" s="14"/>
      <c r="P327" s="14" t="e">
        <f t="shared" ref="P327:P390" si="74">O327+O327*$U$1</f>
        <v>#REF!</v>
      </c>
      <c r="Q327" s="14">
        <f t="shared" ref="Q327:Q390" si="75">$F327*K327</f>
        <v>0</v>
      </c>
      <c r="R327" s="14">
        <f t="shared" ref="R327:R390" si="76">$F327*M327</f>
        <v>0</v>
      </c>
      <c r="S327" s="14">
        <f t="shared" ref="S327:S390" si="77">$F327*O327</f>
        <v>0</v>
      </c>
      <c r="T327" s="15" t="e">
        <f t="shared" ref="T327:T390" si="78">(Q327+R327+S327)+(Q327+R327+S327)*$U$1</f>
        <v>#REF!</v>
      </c>
    </row>
    <row r="328" spans="11:20">
      <c r="K328" s="16"/>
      <c r="L328" s="14" t="e">
        <f t="shared" si="59"/>
        <v>#REF!</v>
      </c>
      <c r="M328" s="14"/>
      <c r="N328" s="14" t="e">
        <f t="shared" si="73"/>
        <v>#REF!</v>
      </c>
      <c r="O328" s="14"/>
      <c r="P328" s="14" t="e">
        <f t="shared" si="74"/>
        <v>#REF!</v>
      </c>
      <c r="Q328" s="14">
        <f t="shared" si="75"/>
        <v>0</v>
      </c>
      <c r="R328" s="14">
        <f t="shared" si="76"/>
        <v>0</v>
      </c>
      <c r="S328" s="14">
        <f t="shared" si="77"/>
        <v>0</v>
      </c>
      <c r="T328" s="15" t="e">
        <f t="shared" si="78"/>
        <v>#REF!</v>
      </c>
    </row>
    <row r="329" spans="11:20">
      <c r="K329" s="16"/>
      <c r="L329" s="14" t="e">
        <f t="shared" si="59"/>
        <v>#REF!</v>
      </c>
      <c r="M329" s="14"/>
      <c r="N329" s="14" t="e">
        <f t="shared" si="73"/>
        <v>#REF!</v>
      </c>
      <c r="O329" s="14"/>
      <c r="P329" s="14" t="e">
        <f t="shared" si="74"/>
        <v>#REF!</v>
      </c>
      <c r="Q329" s="14">
        <f t="shared" si="75"/>
        <v>0</v>
      </c>
      <c r="R329" s="14">
        <f t="shared" si="76"/>
        <v>0</v>
      </c>
      <c r="S329" s="14">
        <f t="shared" si="77"/>
        <v>0</v>
      </c>
      <c r="T329" s="15" t="e">
        <f t="shared" si="78"/>
        <v>#REF!</v>
      </c>
    </row>
    <row r="330" spans="11:20">
      <c r="K330" s="16"/>
      <c r="L330" s="14" t="e">
        <f t="shared" ref="L330:L393" si="79">K330+K330*$U$1</f>
        <v>#REF!</v>
      </c>
      <c r="M330" s="14"/>
      <c r="N330" s="14" t="e">
        <f t="shared" si="73"/>
        <v>#REF!</v>
      </c>
      <c r="O330" s="14"/>
      <c r="P330" s="14" t="e">
        <f t="shared" si="74"/>
        <v>#REF!</v>
      </c>
      <c r="Q330" s="14">
        <f t="shared" si="75"/>
        <v>0</v>
      </c>
      <c r="R330" s="14">
        <f t="shared" si="76"/>
        <v>0</v>
      </c>
      <c r="S330" s="14">
        <f t="shared" si="77"/>
        <v>0</v>
      </c>
      <c r="T330" s="15" t="e">
        <f t="shared" si="78"/>
        <v>#REF!</v>
      </c>
    </row>
    <row r="331" spans="11:20">
      <c r="K331" s="16"/>
      <c r="L331" s="14" t="e">
        <f t="shared" si="79"/>
        <v>#REF!</v>
      </c>
      <c r="M331" s="14"/>
      <c r="N331" s="14" t="e">
        <f t="shared" si="73"/>
        <v>#REF!</v>
      </c>
      <c r="O331" s="14"/>
      <c r="P331" s="14" t="e">
        <f t="shared" si="74"/>
        <v>#REF!</v>
      </c>
      <c r="Q331" s="14">
        <f t="shared" si="75"/>
        <v>0</v>
      </c>
      <c r="R331" s="14">
        <f t="shared" si="76"/>
        <v>0</v>
      </c>
      <c r="S331" s="14">
        <f t="shared" si="77"/>
        <v>0</v>
      </c>
      <c r="T331" s="15" t="e">
        <f t="shared" si="78"/>
        <v>#REF!</v>
      </c>
    </row>
    <row r="332" spans="11:20">
      <c r="K332" s="16"/>
      <c r="L332" s="14" t="e">
        <f t="shared" si="79"/>
        <v>#REF!</v>
      </c>
      <c r="M332" s="14"/>
      <c r="N332" s="14" t="e">
        <f t="shared" si="73"/>
        <v>#REF!</v>
      </c>
      <c r="O332" s="14"/>
      <c r="P332" s="14" t="e">
        <f t="shared" si="74"/>
        <v>#REF!</v>
      </c>
      <c r="Q332" s="14">
        <f t="shared" si="75"/>
        <v>0</v>
      </c>
      <c r="R332" s="14">
        <f t="shared" si="76"/>
        <v>0</v>
      </c>
      <c r="S332" s="14">
        <f t="shared" si="77"/>
        <v>0</v>
      </c>
      <c r="T332" s="15" t="e">
        <f t="shared" si="78"/>
        <v>#REF!</v>
      </c>
    </row>
    <row r="333" spans="11:20">
      <c r="K333" s="16"/>
      <c r="L333" s="14" t="e">
        <f t="shared" si="79"/>
        <v>#REF!</v>
      </c>
      <c r="M333" s="14"/>
      <c r="N333" s="14" t="e">
        <f t="shared" si="73"/>
        <v>#REF!</v>
      </c>
      <c r="O333" s="14"/>
      <c r="P333" s="14" t="e">
        <f t="shared" si="74"/>
        <v>#REF!</v>
      </c>
      <c r="Q333" s="14">
        <f t="shared" si="75"/>
        <v>0</v>
      </c>
      <c r="R333" s="14">
        <f t="shared" si="76"/>
        <v>0</v>
      </c>
      <c r="S333" s="14">
        <f t="shared" si="77"/>
        <v>0</v>
      </c>
      <c r="T333" s="15" t="e">
        <f t="shared" si="78"/>
        <v>#REF!</v>
      </c>
    </row>
    <row r="334" spans="11:20">
      <c r="K334" s="16"/>
      <c r="L334" s="14" t="e">
        <f t="shared" si="79"/>
        <v>#REF!</v>
      </c>
      <c r="M334" s="14"/>
      <c r="N334" s="14" t="e">
        <f t="shared" si="73"/>
        <v>#REF!</v>
      </c>
      <c r="O334" s="14"/>
      <c r="P334" s="14" t="e">
        <f t="shared" si="74"/>
        <v>#REF!</v>
      </c>
      <c r="Q334" s="14">
        <f t="shared" si="75"/>
        <v>0</v>
      </c>
      <c r="R334" s="14">
        <f t="shared" si="76"/>
        <v>0</v>
      </c>
      <c r="S334" s="14">
        <f t="shared" si="77"/>
        <v>0</v>
      </c>
      <c r="T334" s="15" t="e">
        <f t="shared" si="78"/>
        <v>#REF!</v>
      </c>
    </row>
    <row r="335" spans="11:20">
      <c r="K335" s="16"/>
      <c r="L335" s="14" t="e">
        <f t="shared" si="79"/>
        <v>#REF!</v>
      </c>
      <c r="M335" s="14"/>
      <c r="N335" s="14" t="e">
        <f t="shared" si="73"/>
        <v>#REF!</v>
      </c>
      <c r="O335" s="14"/>
      <c r="P335" s="14" t="e">
        <f t="shared" si="74"/>
        <v>#REF!</v>
      </c>
      <c r="Q335" s="14">
        <f t="shared" si="75"/>
        <v>0</v>
      </c>
      <c r="R335" s="14">
        <f t="shared" si="76"/>
        <v>0</v>
      </c>
      <c r="S335" s="14">
        <f t="shared" si="77"/>
        <v>0</v>
      </c>
      <c r="T335" s="15" t="e">
        <f t="shared" si="78"/>
        <v>#REF!</v>
      </c>
    </row>
    <row r="336" spans="11:20">
      <c r="K336" s="16"/>
      <c r="L336" s="14" t="e">
        <f t="shared" si="79"/>
        <v>#REF!</v>
      </c>
      <c r="M336" s="14"/>
      <c r="N336" s="14" t="e">
        <f t="shared" si="73"/>
        <v>#REF!</v>
      </c>
      <c r="O336" s="14"/>
      <c r="P336" s="14" t="e">
        <f t="shared" si="74"/>
        <v>#REF!</v>
      </c>
      <c r="Q336" s="14">
        <f t="shared" si="75"/>
        <v>0</v>
      </c>
      <c r="R336" s="14">
        <f t="shared" si="76"/>
        <v>0</v>
      </c>
      <c r="S336" s="14">
        <f t="shared" si="77"/>
        <v>0</v>
      </c>
      <c r="T336" s="15" t="e">
        <f t="shared" si="78"/>
        <v>#REF!</v>
      </c>
    </row>
    <row r="337" spans="11:20">
      <c r="K337" s="16"/>
      <c r="L337" s="14" t="e">
        <f t="shared" si="79"/>
        <v>#REF!</v>
      </c>
      <c r="M337" s="14"/>
      <c r="N337" s="14" t="e">
        <f t="shared" si="73"/>
        <v>#REF!</v>
      </c>
      <c r="O337" s="14"/>
      <c r="P337" s="14" t="e">
        <f t="shared" si="74"/>
        <v>#REF!</v>
      </c>
      <c r="Q337" s="14">
        <f t="shared" si="75"/>
        <v>0</v>
      </c>
      <c r="R337" s="14">
        <f t="shared" si="76"/>
        <v>0</v>
      </c>
      <c r="S337" s="14">
        <f t="shared" si="77"/>
        <v>0</v>
      </c>
      <c r="T337" s="15" t="e">
        <f t="shared" si="78"/>
        <v>#REF!</v>
      </c>
    </row>
    <row r="338" spans="11:20">
      <c r="K338" s="16"/>
      <c r="L338" s="14" t="e">
        <f t="shared" si="79"/>
        <v>#REF!</v>
      </c>
      <c r="M338" s="14"/>
      <c r="N338" s="14" t="e">
        <f t="shared" si="73"/>
        <v>#REF!</v>
      </c>
      <c r="O338" s="14"/>
      <c r="P338" s="14" t="e">
        <f t="shared" si="74"/>
        <v>#REF!</v>
      </c>
      <c r="Q338" s="14">
        <f t="shared" si="75"/>
        <v>0</v>
      </c>
      <c r="R338" s="14">
        <f t="shared" si="76"/>
        <v>0</v>
      </c>
      <c r="S338" s="14">
        <f t="shared" si="77"/>
        <v>0</v>
      </c>
      <c r="T338" s="15" t="e">
        <f t="shared" si="78"/>
        <v>#REF!</v>
      </c>
    </row>
    <row r="339" spans="11:20">
      <c r="K339" s="16"/>
      <c r="L339" s="14" t="e">
        <f t="shared" si="79"/>
        <v>#REF!</v>
      </c>
      <c r="M339" s="14"/>
      <c r="N339" s="14" t="e">
        <f t="shared" si="73"/>
        <v>#REF!</v>
      </c>
      <c r="O339" s="14"/>
      <c r="P339" s="14" t="e">
        <f t="shared" si="74"/>
        <v>#REF!</v>
      </c>
      <c r="Q339" s="14">
        <f t="shared" si="75"/>
        <v>0</v>
      </c>
      <c r="R339" s="14">
        <f t="shared" si="76"/>
        <v>0</v>
      </c>
      <c r="S339" s="14">
        <f t="shared" si="77"/>
        <v>0</v>
      </c>
      <c r="T339" s="15" t="e">
        <f t="shared" si="78"/>
        <v>#REF!</v>
      </c>
    </row>
    <row r="340" spans="11:20">
      <c r="K340" s="16"/>
      <c r="L340" s="14" t="e">
        <f t="shared" si="79"/>
        <v>#REF!</v>
      </c>
      <c r="M340" s="14"/>
      <c r="N340" s="14" t="e">
        <f t="shared" si="73"/>
        <v>#REF!</v>
      </c>
      <c r="O340" s="14"/>
      <c r="P340" s="14" t="e">
        <f t="shared" si="74"/>
        <v>#REF!</v>
      </c>
      <c r="Q340" s="14">
        <f t="shared" si="75"/>
        <v>0</v>
      </c>
      <c r="R340" s="14">
        <f t="shared" si="76"/>
        <v>0</v>
      </c>
      <c r="S340" s="14">
        <f t="shared" si="77"/>
        <v>0</v>
      </c>
      <c r="T340" s="15" t="e">
        <f t="shared" si="78"/>
        <v>#REF!</v>
      </c>
    </row>
    <row r="341" spans="11:20">
      <c r="K341" s="16"/>
      <c r="L341" s="14" t="e">
        <f t="shared" si="79"/>
        <v>#REF!</v>
      </c>
      <c r="M341" s="14"/>
      <c r="N341" s="14" t="e">
        <f t="shared" si="73"/>
        <v>#REF!</v>
      </c>
      <c r="O341" s="14"/>
      <c r="P341" s="14" t="e">
        <f t="shared" si="74"/>
        <v>#REF!</v>
      </c>
      <c r="Q341" s="14">
        <f t="shared" si="75"/>
        <v>0</v>
      </c>
      <c r="R341" s="14">
        <f t="shared" si="76"/>
        <v>0</v>
      </c>
      <c r="S341" s="14">
        <f t="shared" si="77"/>
        <v>0</v>
      </c>
      <c r="T341" s="15" t="e">
        <f t="shared" si="78"/>
        <v>#REF!</v>
      </c>
    </row>
    <row r="342" spans="11:20">
      <c r="K342" s="16"/>
      <c r="L342" s="14" t="e">
        <f t="shared" si="79"/>
        <v>#REF!</v>
      </c>
      <c r="M342" s="14"/>
      <c r="N342" s="14" t="e">
        <f t="shared" si="73"/>
        <v>#REF!</v>
      </c>
      <c r="O342" s="14"/>
      <c r="P342" s="14" t="e">
        <f t="shared" si="74"/>
        <v>#REF!</v>
      </c>
      <c r="Q342" s="14">
        <f t="shared" si="75"/>
        <v>0</v>
      </c>
      <c r="R342" s="14">
        <f t="shared" si="76"/>
        <v>0</v>
      </c>
      <c r="S342" s="14">
        <f t="shared" si="77"/>
        <v>0</v>
      </c>
      <c r="T342" s="15" t="e">
        <f t="shared" si="78"/>
        <v>#REF!</v>
      </c>
    </row>
    <row r="343" spans="11:20">
      <c r="K343" s="16"/>
      <c r="L343" s="14" t="e">
        <f t="shared" si="79"/>
        <v>#REF!</v>
      </c>
      <c r="M343" s="14"/>
      <c r="N343" s="14" t="e">
        <f t="shared" si="73"/>
        <v>#REF!</v>
      </c>
      <c r="O343" s="14"/>
      <c r="P343" s="14" t="e">
        <f t="shared" si="74"/>
        <v>#REF!</v>
      </c>
      <c r="Q343" s="14">
        <f t="shared" si="75"/>
        <v>0</v>
      </c>
      <c r="R343" s="14">
        <f t="shared" si="76"/>
        <v>0</v>
      </c>
      <c r="S343" s="14">
        <f t="shared" si="77"/>
        <v>0</v>
      </c>
      <c r="T343" s="15" t="e">
        <f t="shared" si="78"/>
        <v>#REF!</v>
      </c>
    </row>
    <row r="344" spans="11:20">
      <c r="K344" s="16"/>
      <c r="L344" s="14" t="e">
        <f t="shared" si="79"/>
        <v>#REF!</v>
      </c>
      <c r="M344" s="14"/>
      <c r="N344" s="14" t="e">
        <f t="shared" si="73"/>
        <v>#REF!</v>
      </c>
      <c r="O344" s="14"/>
      <c r="P344" s="14" t="e">
        <f t="shared" si="74"/>
        <v>#REF!</v>
      </c>
      <c r="Q344" s="14">
        <f t="shared" si="75"/>
        <v>0</v>
      </c>
      <c r="R344" s="14">
        <f t="shared" si="76"/>
        <v>0</v>
      </c>
      <c r="S344" s="14">
        <f t="shared" si="77"/>
        <v>0</v>
      </c>
      <c r="T344" s="15" t="e">
        <f t="shared" si="78"/>
        <v>#REF!</v>
      </c>
    </row>
    <row r="345" spans="11:20">
      <c r="K345" s="16"/>
      <c r="L345" s="14" t="e">
        <f t="shared" si="79"/>
        <v>#REF!</v>
      </c>
      <c r="M345" s="14"/>
      <c r="N345" s="14" t="e">
        <f t="shared" si="73"/>
        <v>#REF!</v>
      </c>
      <c r="O345" s="14"/>
      <c r="P345" s="14" t="e">
        <f t="shared" si="74"/>
        <v>#REF!</v>
      </c>
      <c r="Q345" s="14">
        <f t="shared" si="75"/>
        <v>0</v>
      </c>
      <c r="R345" s="14">
        <f t="shared" si="76"/>
        <v>0</v>
      </c>
      <c r="S345" s="14">
        <f t="shared" si="77"/>
        <v>0</v>
      </c>
      <c r="T345" s="15" t="e">
        <f t="shared" si="78"/>
        <v>#REF!</v>
      </c>
    </row>
    <row r="346" spans="11:20">
      <c r="K346" s="16"/>
      <c r="L346" s="14" t="e">
        <f t="shared" si="79"/>
        <v>#REF!</v>
      </c>
      <c r="M346" s="14"/>
      <c r="N346" s="14" t="e">
        <f t="shared" si="73"/>
        <v>#REF!</v>
      </c>
      <c r="O346" s="14"/>
      <c r="P346" s="14" t="e">
        <f t="shared" si="74"/>
        <v>#REF!</v>
      </c>
      <c r="Q346" s="14">
        <f t="shared" si="75"/>
        <v>0</v>
      </c>
      <c r="R346" s="14">
        <f t="shared" si="76"/>
        <v>0</v>
      </c>
      <c r="S346" s="14">
        <f t="shared" si="77"/>
        <v>0</v>
      </c>
      <c r="T346" s="15" t="e">
        <f t="shared" si="78"/>
        <v>#REF!</v>
      </c>
    </row>
    <row r="347" spans="11:20">
      <c r="K347" s="16"/>
      <c r="L347" s="14" t="e">
        <f t="shared" si="79"/>
        <v>#REF!</v>
      </c>
      <c r="M347" s="14"/>
      <c r="N347" s="14" t="e">
        <f t="shared" si="73"/>
        <v>#REF!</v>
      </c>
      <c r="O347" s="14"/>
      <c r="P347" s="14" t="e">
        <f t="shared" si="74"/>
        <v>#REF!</v>
      </c>
      <c r="Q347" s="14">
        <f t="shared" si="75"/>
        <v>0</v>
      </c>
      <c r="R347" s="14">
        <f t="shared" si="76"/>
        <v>0</v>
      </c>
      <c r="S347" s="14">
        <f t="shared" si="77"/>
        <v>0</v>
      </c>
      <c r="T347" s="15" t="e">
        <f t="shared" si="78"/>
        <v>#REF!</v>
      </c>
    </row>
    <row r="348" spans="11:20">
      <c r="K348" s="16"/>
      <c r="L348" s="14" t="e">
        <f t="shared" si="79"/>
        <v>#REF!</v>
      </c>
      <c r="M348" s="14"/>
      <c r="N348" s="14" t="e">
        <f t="shared" si="73"/>
        <v>#REF!</v>
      </c>
      <c r="O348" s="14"/>
      <c r="P348" s="14" t="e">
        <f t="shared" si="74"/>
        <v>#REF!</v>
      </c>
      <c r="Q348" s="14">
        <f t="shared" si="75"/>
        <v>0</v>
      </c>
      <c r="R348" s="14">
        <f t="shared" si="76"/>
        <v>0</v>
      </c>
      <c r="S348" s="14">
        <f t="shared" si="77"/>
        <v>0</v>
      </c>
      <c r="T348" s="15" t="e">
        <f t="shared" si="78"/>
        <v>#REF!</v>
      </c>
    </row>
    <row r="349" spans="11:20">
      <c r="K349" s="16"/>
      <c r="L349" s="14" t="e">
        <f t="shared" si="79"/>
        <v>#REF!</v>
      </c>
      <c r="M349" s="14"/>
      <c r="N349" s="14" t="e">
        <f t="shared" si="73"/>
        <v>#REF!</v>
      </c>
      <c r="O349" s="14"/>
      <c r="P349" s="14" t="e">
        <f t="shared" si="74"/>
        <v>#REF!</v>
      </c>
      <c r="Q349" s="14">
        <f t="shared" si="75"/>
        <v>0</v>
      </c>
      <c r="R349" s="14">
        <f t="shared" si="76"/>
        <v>0</v>
      </c>
      <c r="S349" s="14">
        <f t="shared" si="77"/>
        <v>0</v>
      </c>
      <c r="T349" s="15" t="e">
        <f t="shared" si="78"/>
        <v>#REF!</v>
      </c>
    </row>
    <row r="350" spans="11:20">
      <c r="K350" s="16"/>
      <c r="L350" s="14" t="e">
        <f t="shared" si="79"/>
        <v>#REF!</v>
      </c>
      <c r="M350" s="14"/>
      <c r="N350" s="14" t="e">
        <f t="shared" si="73"/>
        <v>#REF!</v>
      </c>
      <c r="O350" s="14"/>
      <c r="P350" s="14" t="e">
        <f t="shared" si="74"/>
        <v>#REF!</v>
      </c>
      <c r="Q350" s="14">
        <f t="shared" si="75"/>
        <v>0</v>
      </c>
      <c r="R350" s="14">
        <f t="shared" si="76"/>
        <v>0</v>
      </c>
      <c r="S350" s="14">
        <f t="shared" si="77"/>
        <v>0</v>
      </c>
      <c r="T350" s="15" t="e">
        <f t="shared" si="78"/>
        <v>#REF!</v>
      </c>
    </row>
    <row r="351" spans="11:20">
      <c r="K351" s="16"/>
      <c r="L351" s="14" t="e">
        <f t="shared" si="79"/>
        <v>#REF!</v>
      </c>
      <c r="M351" s="14"/>
      <c r="N351" s="14" t="e">
        <f t="shared" si="73"/>
        <v>#REF!</v>
      </c>
      <c r="O351" s="14"/>
      <c r="P351" s="14" t="e">
        <f t="shared" si="74"/>
        <v>#REF!</v>
      </c>
      <c r="Q351" s="14">
        <f t="shared" si="75"/>
        <v>0</v>
      </c>
      <c r="R351" s="14">
        <f t="shared" si="76"/>
        <v>0</v>
      </c>
      <c r="S351" s="14">
        <f t="shared" si="77"/>
        <v>0</v>
      </c>
      <c r="T351" s="15" t="e">
        <f t="shared" si="78"/>
        <v>#REF!</v>
      </c>
    </row>
    <row r="352" spans="11:20">
      <c r="K352" s="16"/>
      <c r="L352" s="14" t="e">
        <f t="shared" si="79"/>
        <v>#REF!</v>
      </c>
      <c r="M352" s="14"/>
      <c r="N352" s="14" t="e">
        <f t="shared" si="73"/>
        <v>#REF!</v>
      </c>
      <c r="O352" s="14"/>
      <c r="P352" s="14" t="e">
        <f t="shared" si="74"/>
        <v>#REF!</v>
      </c>
      <c r="Q352" s="14">
        <f t="shared" si="75"/>
        <v>0</v>
      </c>
      <c r="R352" s="14">
        <f t="shared" si="76"/>
        <v>0</v>
      </c>
      <c r="S352" s="14">
        <f t="shared" si="77"/>
        <v>0</v>
      </c>
      <c r="T352" s="15" t="e">
        <f t="shared" si="78"/>
        <v>#REF!</v>
      </c>
    </row>
    <row r="353" spans="11:20">
      <c r="K353" s="16"/>
      <c r="L353" s="14" t="e">
        <f t="shared" si="79"/>
        <v>#REF!</v>
      </c>
      <c r="M353" s="14"/>
      <c r="N353" s="14" t="e">
        <f t="shared" si="73"/>
        <v>#REF!</v>
      </c>
      <c r="O353" s="14"/>
      <c r="P353" s="14" t="e">
        <f t="shared" si="74"/>
        <v>#REF!</v>
      </c>
      <c r="Q353" s="14">
        <f t="shared" si="75"/>
        <v>0</v>
      </c>
      <c r="R353" s="14">
        <f t="shared" si="76"/>
        <v>0</v>
      </c>
      <c r="S353" s="14">
        <f t="shared" si="77"/>
        <v>0</v>
      </c>
      <c r="T353" s="15" t="e">
        <f t="shared" si="78"/>
        <v>#REF!</v>
      </c>
    </row>
    <row r="354" spans="11:20">
      <c r="K354" s="16"/>
      <c r="L354" s="14" t="e">
        <f t="shared" si="79"/>
        <v>#REF!</v>
      </c>
      <c r="M354" s="14"/>
      <c r="N354" s="14" t="e">
        <f t="shared" si="73"/>
        <v>#REF!</v>
      </c>
      <c r="O354" s="14"/>
      <c r="P354" s="14" t="e">
        <f t="shared" si="74"/>
        <v>#REF!</v>
      </c>
      <c r="Q354" s="14">
        <f t="shared" si="75"/>
        <v>0</v>
      </c>
      <c r="R354" s="14">
        <f t="shared" si="76"/>
        <v>0</v>
      </c>
      <c r="S354" s="14">
        <f t="shared" si="77"/>
        <v>0</v>
      </c>
      <c r="T354" s="15" t="e">
        <f t="shared" si="78"/>
        <v>#REF!</v>
      </c>
    </row>
    <row r="355" spans="11:20">
      <c r="K355" s="16"/>
      <c r="L355" s="14" t="e">
        <f t="shared" si="79"/>
        <v>#REF!</v>
      </c>
      <c r="M355" s="14"/>
      <c r="N355" s="14" t="e">
        <f t="shared" si="73"/>
        <v>#REF!</v>
      </c>
      <c r="O355" s="14"/>
      <c r="P355" s="14" t="e">
        <f t="shared" si="74"/>
        <v>#REF!</v>
      </c>
      <c r="Q355" s="14">
        <f t="shared" si="75"/>
        <v>0</v>
      </c>
      <c r="R355" s="14">
        <f t="shared" si="76"/>
        <v>0</v>
      </c>
      <c r="S355" s="14">
        <f t="shared" si="77"/>
        <v>0</v>
      </c>
      <c r="T355" s="15" t="e">
        <f t="shared" si="78"/>
        <v>#REF!</v>
      </c>
    </row>
    <row r="356" spans="11:20">
      <c r="K356" s="16"/>
      <c r="L356" s="14" t="e">
        <f t="shared" si="79"/>
        <v>#REF!</v>
      </c>
      <c r="M356" s="14"/>
      <c r="N356" s="14" t="e">
        <f t="shared" si="73"/>
        <v>#REF!</v>
      </c>
      <c r="O356" s="14"/>
      <c r="P356" s="14" t="e">
        <f t="shared" si="74"/>
        <v>#REF!</v>
      </c>
      <c r="Q356" s="14">
        <f t="shared" si="75"/>
        <v>0</v>
      </c>
      <c r="R356" s="14">
        <f t="shared" si="76"/>
        <v>0</v>
      </c>
      <c r="S356" s="14">
        <f t="shared" si="77"/>
        <v>0</v>
      </c>
      <c r="T356" s="15" t="e">
        <f t="shared" si="78"/>
        <v>#REF!</v>
      </c>
    </row>
    <row r="357" spans="11:20">
      <c r="K357" s="16"/>
      <c r="L357" s="14" t="e">
        <f t="shared" si="79"/>
        <v>#REF!</v>
      </c>
      <c r="M357" s="14"/>
      <c r="N357" s="14" t="e">
        <f t="shared" si="73"/>
        <v>#REF!</v>
      </c>
      <c r="O357" s="14"/>
      <c r="P357" s="14" t="e">
        <f t="shared" si="74"/>
        <v>#REF!</v>
      </c>
      <c r="Q357" s="14">
        <f t="shared" si="75"/>
        <v>0</v>
      </c>
      <c r="R357" s="14">
        <f t="shared" si="76"/>
        <v>0</v>
      </c>
      <c r="S357" s="14">
        <f t="shared" si="77"/>
        <v>0</v>
      </c>
      <c r="T357" s="15" t="e">
        <f t="shared" si="78"/>
        <v>#REF!</v>
      </c>
    </row>
    <row r="358" spans="11:20">
      <c r="K358" s="16"/>
      <c r="L358" s="14" t="e">
        <f t="shared" si="79"/>
        <v>#REF!</v>
      </c>
      <c r="M358" s="14"/>
      <c r="N358" s="14" t="e">
        <f t="shared" si="73"/>
        <v>#REF!</v>
      </c>
      <c r="O358" s="14"/>
      <c r="P358" s="14" t="e">
        <f t="shared" si="74"/>
        <v>#REF!</v>
      </c>
      <c r="Q358" s="14">
        <f t="shared" si="75"/>
        <v>0</v>
      </c>
      <c r="R358" s="14">
        <f t="shared" si="76"/>
        <v>0</v>
      </c>
      <c r="S358" s="14">
        <f t="shared" si="77"/>
        <v>0</v>
      </c>
      <c r="T358" s="15" t="e">
        <f t="shared" si="78"/>
        <v>#REF!</v>
      </c>
    </row>
    <row r="359" spans="11:20">
      <c r="K359" s="16"/>
      <c r="L359" s="14" t="e">
        <f t="shared" si="79"/>
        <v>#REF!</v>
      </c>
      <c r="M359" s="14"/>
      <c r="N359" s="14" t="e">
        <f t="shared" si="73"/>
        <v>#REF!</v>
      </c>
      <c r="O359" s="14"/>
      <c r="P359" s="14" t="e">
        <f t="shared" si="74"/>
        <v>#REF!</v>
      </c>
      <c r="Q359" s="14">
        <f t="shared" si="75"/>
        <v>0</v>
      </c>
      <c r="R359" s="14">
        <f t="shared" si="76"/>
        <v>0</v>
      </c>
      <c r="S359" s="14">
        <f t="shared" si="77"/>
        <v>0</v>
      </c>
      <c r="T359" s="15" t="e">
        <f t="shared" si="78"/>
        <v>#REF!</v>
      </c>
    </row>
    <row r="360" spans="11:20">
      <c r="K360" s="16"/>
      <c r="L360" s="14" t="e">
        <f t="shared" si="79"/>
        <v>#REF!</v>
      </c>
      <c r="M360" s="14"/>
      <c r="N360" s="14" t="e">
        <f t="shared" si="73"/>
        <v>#REF!</v>
      </c>
      <c r="O360" s="14"/>
      <c r="P360" s="14" t="e">
        <f t="shared" si="74"/>
        <v>#REF!</v>
      </c>
      <c r="Q360" s="14">
        <f t="shared" si="75"/>
        <v>0</v>
      </c>
      <c r="R360" s="14">
        <f t="shared" si="76"/>
        <v>0</v>
      </c>
      <c r="S360" s="14">
        <f t="shared" si="77"/>
        <v>0</v>
      </c>
      <c r="T360" s="15" t="e">
        <f t="shared" si="78"/>
        <v>#REF!</v>
      </c>
    </row>
    <row r="361" spans="11:20">
      <c r="K361" s="16"/>
      <c r="L361" s="14" t="e">
        <f t="shared" si="79"/>
        <v>#REF!</v>
      </c>
      <c r="M361" s="14"/>
      <c r="N361" s="14" t="e">
        <f t="shared" si="73"/>
        <v>#REF!</v>
      </c>
      <c r="O361" s="14"/>
      <c r="P361" s="14" t="e">
        <f t="shared" si="74"/>
        <v>#REF!</v>
      </c>
      <c r="Q361" s="14">
        <f t="shared" si="75"/>
        <v>0</v>
      </c>
      <c r="R361" s="14">
        <f t="shared" si="76"/>
        <v>0</v>
      </c>
      <c r="S361" s="14">
        <f t="shared" si="77"/>
        <v>0</v>
      </c>
      <c r="T361" s="15" t="e">
        <f t="shared" si="78"/>
        <v>#REF!</v>
      </c>
    </row>
    <row r="362" spans="11:20">
      <c r="K362" s="16"/>
      <c r="L362" s="14" t="e">
        <f t="shared" si="79"/>
        <v>#REF!</v>
      </c>
      <c r="M362" s="14"/>
      <c r="N362" s="14" t="e">
        <f t="shared" si="73"/>
        <v>#REF!</v>
      </c>
      <c r="O362" s="14"/>
      <c r="P362" s="14" t="e">
        <f t="shared" si="74"/>
        <v>#REF!</v>
      </c>
      <c r="Q362" s="14">
        <f t="shared" si="75"/>
        <v>0</v>
      </c>
      <c r="R362" s="14">
        <f t="shared" si="76"/>
        <v>0</v>
      </c>
      <c r="S362" s="14">
        <f t="shared" si="77"/>
        <v>0</v>
      </c>
      <c r="T362" s="15" t="e">
        <f t="shared" si="78"/>
        <v>#REF!</v>
      </c>
    </row>
    <row r="363" spans="11:20">
      <c r="K363" s="16"/>
      <c r="L363" s="14" t="e">
        <f t="shared" si="79"/>
        <v>#REF!</v>
      </c>
      <c r="M363" s="14"/>
      <c r="N363" s="14" t="e">
        <f t="shared" si="73"/>
        <v>#REF!</v>
      </c>
      <c r="O363" s="14"/>
      <c r="P363" s="14" t="e">
        <f t="shared" si="74"/>
        <v>#REF!</v>
      </c>
      <c r="Q363" s="14">
        <f t="shared" si="75"/>
        <v>0</v>
      </c>
      <c r="R363" s="14">
        <f t="shared" si="76"/>
        <v>0</v>
      </c>
      <c r="S363" s="14">
        <f t="shared" si="77"/>
        <v>0</v>
      </c>
      <c r="T363" s="15" t="e">
        <f t="shared" si="78"/>
        <v>#REF!</v>
      </c>
    </row>
    <row r="364" spans="11:20">
      <c r="K364" s="16"/>
      <c r="L364" s="14" t="e">
        <f t="shared" si="79"/>
        <v>#REF!</v>
      </c>
      <c r="M364" s="14"/>
      <c r="N364" s="14" t="e">
        <f t="shared" si="73"/>
        <v>#REF!</v>
      </c>
      <c r="O364" s="14"/>
      <c r="P364" s="14" t="e">
        <f t="shared" si="74"/>
        <v>#REF!</v>
      </c>
      <c r="Q364" s="14">
        <f t="shared" si="75"/>
        <v>0</v>
      </c>
      <c r="R364" s="14">
        <f t="shared" si="76"/>
        <v>0</v>
      </c>
      <c r="S364" s="14">
        <f t="shared" si="77"/>
        <v>0</v>
      </c>
      <c r="T364" s="15" t="e">
        <f t="shared" si="78"/>
        <v>#REF!</v>
      </c>
    </row>
    <row r="365" spans="11:20">
      <c r="K365" s="16"/>
      <c r="L365" s="14" t="e">
        <f t="shared" si="79"/>
        <v>#REF!</v>
      </c>
      <c r="M365" s="14"/>
      <c r="N365" s="14" t="e">
        <f t="shared" si="73"/>
        <v>#REF!</v>
      </c>
      <c r="O365" s="14"/>
      <c r="P365" s="14" t="e">
        <f t="shared" si="74"/>
        <v>#REF!</v>
      </c>
      <c r="Q365" s="14">
        <f t="shared" si="75"/>
        <v>0</v>
      </c>
      <c r="R365" s="14">
        <f t="shared" si="76"/>
        <v>0</v>
      </c>
      <c r="S365" s="14">
        <f t="shared" si="77"/>
        <v>0</v>
      </c>
      <c r="T365" s="15" t="e">
        <f t="shared" si="78"/>
        <v>#REF!</v>
      </c>
    </row>
    <row r="366" spans="11:20">
      <c r="K366" s="16"/>
      <c r="L366" s="14" t="e">
        <f t="shared" si="79"/>
        <v>#REF!</v>
      </c>
      <c r="M366" s="14"/>
      <c r="N366" s="14" t="e">
        <f t="shared" si="73"/>
        <v>#REF!</v>
      </c>
      <c r="O366" s="14"/>
      <c r="P366" s="14" t="e">
        <f t="shared" si="74"/>
        <v>#REF!</v>
      </c>
      <c r="Q366" s="14">
        <f t="shared" si="75"/>
        <v>0</v>
      </c>
      <c r="R366" s="14">
        <f t="shared" si="76"/>
        <v>0</v>
      </c>
      <c r="S366" s="14">
        <f t="shared" si="77"/>
        <v>0</v>
      </c>
      <c r="T366" s="15" t="e">
        <f t="shared" si="78"/>
        <v>#REF!</v>
      </c>
    </row>
    <row r="367" spans="11:20">
      <c r="K367" s="16"/>
      <c r="L367" s="14" t="e">
        <f t="shared" si="79"/>
        <v>#REF!</v>
      </c>
      <c r="M367" s="14"/>
      <c r="N367" s="14" t="e">
        <f t="shared" si="73"/>
        <v>#REF!</v>
      </c>
      <c r="O367" s="14"/>
      <c r="P367" s="14" t="e">
        <f t="shared" si="74"/>
        <v>#REF!</v>
      </c>
      <c r="Q367" s="14">
        <f t="shared" si="75"/>
        <v>0</v>
      </c>
      <c r="R367" s="14">
        <f t="shared" si="76"/>
        <v>0</v>
      </c>
      <c r="S367" s="14">
        <f t="shared" si="77"/>
        <v>0</v>
      </c>
      <c r="T367" s="15" t="e">
        <f t="shared" si="78"/>
        <v>#REF!</v>
      </c>
    </row>
    <row r="368" spans="11:20">
      <c r="K368" s="16"/>
      <c r="L368" s="14" t="e">
        <f t="shared" si="79"/>
        <v>#REF!</v>
      </c>
      <c r="M368" s="14"/>
      <c r="N368" s="14" t="e">
        <f t="shared" si="73"/>
        <v>#REF!</v>
      </c>
      <c r="O368" s="14"/>
      <c r="P368" s="14" t="e">
        <f t="shared" si="74"/>
        <v>#REF!</v>
      </c>
      <c r="Q368" s="14">
        <f t="shared" si="75"/>
        <v>0</v>
      </c>
      <c r="R368" s="14">
        <f t="shared" si="76"/>
        <v>0</v>
      </c>
      <c r="S368" s="14">
        <f t="shared" si="77"/>
        <v>0</v>
      </c>
      <c r="T368" s="15" t="e">
        <f t="shared" si="78"/>
        <v>#REF!</v>
      </c>
    </row>
    <row r="369" spans="11:20">
      <c r="K369" s="16"/>
      <c r="L369" s="14" t="e">
        <f t="shared" si="79"/>
        <v>#REF!</v>
      </c>
      <c r="M369" s="14"/>
      <c r="N369" s="14" t="e">
        <f t="shared" si="73"/>
        <v>#REF!</v>
      </c>
      <c r="O369" s="14"/>
      <c r="P369" s="14" t="e">
        <f t="shared" si="74"/>
        <v>#REF!</v>
      </c>
      <c r="Q369" s="14">
        <f t="shared" si="75"/>
        <v>0</v>
      </c>
      <c r="R369" s="14">
        <f t="shared" si="76"/>
        <v>0</v>
      </c>
      <c r="S369" s="14">
        <f t="shared" si="77"/>
        <v>0</v>
      </c>
      <c r="T369" s="15" t="e">
        <f t="shared" si="78"/>
        <v>#REF!</v>
      </c>
    </row>
    <row r="370" spans="11:20">
      <c r="K370" s="16"/>
      <c r="L370" s="14" t="e">
        <f t="shared" si="79"/>
        <v>#REF!</v>
      </c>
      <c r="M370" s="14"/>
      <c r="N370" s="14" t="e">
        <f t="shared" si="73"/>
        <v>#REF!</v>
      </c>
      <c r="O370" s="14"/>
      <c r="P370" s="14" t="e">
        <f t="shared" si="74"/>
        <v>#REF!</v>
      </c>
      <c r="Q370" s="14">
        <f t="shared" si="75"/>
        <v>0</v>
      </c>
      <c r="R370" s="14">
        <f t="shared" si="76"/>
        <v>0</v>
      </c>
      <c r="S370" s="14">
        <f t="shared" si="77"/>
        <v>0</v>
      </c>
      <c r="T370" s="15" t="e">
        <f t="shared" si="78"/>
        <v>#REF!</v>
      </c>
    </row>
    <row r="371" spans="11:20">
      <c r="K371" s="16"/>
      <c r="L371" s="14" t="e">
        <f t="shared" si="79"/>
        <v>#REF!</v>
      </c>
      <c r="M371" s="14"/>
      <c r="N371" s="14" t="e">
        <f t="shared" si="73"/>
        <v>#REF!</v>
      </c>
      <c r="O371" s="14"/>
      <c r="P371" s="14" t="e">
        <f t="shared" si="74"/>
        <v>#REF!</v>
      </c>
      <c r="Q371" s="14">
        <f t="shared" si="75"/>
        <v>0</v>
      </c>
      <c r="R371" s="14">
        <f t="shared" si="76"/>
        <v>0</v>
      </c>
      <c r="S371" s="14">
        <f t="shared" si="77"/>
        <v>0</v>
      </c>
      <c r="T371" s="15" t="e">
        <f t="shared" si="78"/>
        <v>#REF!</v>
      </c>
    </row>
    <row r="372" spans="11:20">
      <c r="K372" s="16"/>
      <c r="L372" s="14" t="e">
        <f t="shared" si="79"/>
        <v>#REF!</v>
      </c>
      <c r="M372" s="14"/>
      <c r="N372" s="14" t="e">
        <f t="shared" si="73"/>
        <v>#REF!</v>
      </c>
      <c r="O372" s="14"/>
      <c r="P372" s="14" t="e">
        <f t="shared" si="74"/>
        <v>#REF!</v>
      </c>
      <c r="Q372" s="14">
        <f t="shared" si="75"/>
        <v>0</v>
      </c>
      <c r="R372" s="14">
        <f t="shared" si="76"/>
        <v>0</v>
      </c>
      <c r="S372" s="14">
        <f t="shared" si="77"/>
        <v>0</v>
      </c>
      <c r="T372" s="15" t="e">
        <f t="shared" si="78"/>
        <v>#REF!</v>
      </c>
    </row>
    <row r="373" spans="11:20">
      <c r="K373" s="16"/>
      <c r="L373" s="14" t="e">
        <f t="shared" si="79"/>
        <v>#REF!</v>
      </c>
      <c r="M373" s="14"/>
      <c r="N373" s="14" t="e">
        <f t="shared" si="73"/>
        <v>#REF!</v>
      </c>
      <c r="O373" s="14"/>
      <c r="P373" s="14" t="e">
        <f t="shared" si="74"/>
        <v>#REF!</v>
      </c>
      <c r="Q373" s="14">
        <f t="shared" si="75"/>
        <v>0</v>
      </c>
      <c r="R373" s="14">
        <f t="shared" si="76"/>
        <v>0</v>
      </c>
      <c r="S373" s="14">
        <f t="shared" si="77"/>
        <v>0</v>
      </c>
      <c r="T373" s="15" t="e">
        <f t="shared" si="78"/>
        <v>#REF!</v>
      </c>
    </row>
    <row r="374" spans="11:20">
      <c r="K374" s="16"/>
      <c r="L374" s="14" t="e">
        <f t="shared" si="79"/>
        <v>#REF!</v>
      </c>
      <c r="M374" s="14"/>
      <c r="N374" s="14" t="e">
        <f t="shared" si="73"/>
        <v>#REF!</v>
      </c>
      <c r="O374" s="14"/>
      <c r="P374" s="14" t="e">
        <f t="shared" si="74"/>
        <v>#REF!</v>
      </c>
      <c r="Q374" s="14">
        <f t="shared" si="75"/>
        <v>0</v>
      </c>
      <c r="R374" s="14">
        <f t="shared" si="76"/>
        <v>0</v>
      </c>
      <c r="S374" s="14">
        <f t="shared" si="77"/>
        <v>0</v>
      </c>
      <c r="T374" s="15" t="e">
        <f t="shared" si="78"/>
        <v>#REF!</v>
      </c>
    </row>
    <row r="375" spans="11:20">
      <c r="K375" s="16"/>
      <c r="L375" s="14" t="e">
        <f t="shared" si="79"/>
        <v>#REF!</v>
      </c>
      <c r="M375" s="14"/>
      <c r="N375" s="14" t="e">
        <f t="shared" si="73"/>
        <v>#REF!</v>
      </c>
      <c r="O375" s="14"/>
      <c r="P375" s="14" t="e">
        <f t="shared" si="74"/>
        <v>#REF!</v>
      </c>
      <c r="Q375" s="14">
        <f t="shared" si="75"/>
        <v>0</v>
      </c>
      <c r="R375" s="14">
        <f t="shared" si="76"/>
        <v>0</v>
      </c>
      <c r="S375" s="14">
        <f t="shared" si="77"/>
        <v>0</v>
      </c>
      <c r="T375" s="15" t="e">
        <f t="shared" si="78"/>
        <v>#REF!</v>
      </c>
    </row>
    <row r="376" spans="11:20">
      <c r="K376" s="16"/>
      <c r="L376" s="14" t="e">
        <f t="shared" si="79"/>
        <v>#REF!</v>
      </c>
      <c r="M376" s="14"/>
      <c r="N376" s="14" t="e">
        <f t="shared" si="73"/>
        <v>#REF!</v>
      </c>
      <c r="O376" s="14"/>
      <c r="P376" s="14" t="e">
        <f t="shared" si="74"/>
        <v>#REF!</v>
      </c>
      <c r="Q376" s="14">
        <f t="shared" si="75"/>
        <v>0</v>
      </c>
      <c r="R376" s="14">
        <f t="shared" si="76"/>
        <v>0</v>
      </c>
      <c r="S376" s="14">
        <f t="shared" si="77"/>
        <v>0</v>
      </c>
      <c r="T376" s="15" t="e">
        <f t="shared" si="78"/>
        <v>#REF!</v>
      </c>
    </row>
    <row r="377" spans="11:20">
      <c r="K377" s="16"/>
      <c r="L377" s="14" t="e">
        <f t="shared" si="79"/>
        <v>#REF!</v>
      </c>
      <c r="M377" s="14"/>
      <c r="N377" s="14" t="e">
        <f t="shared" si="73"/>
        <v>#REF!</v>
      </c>
      <c r="O377" s="14"/>
      <c r="P377" s="14" t="e">
        <f t="shared" si="74"/>
        <v>#REF!</v>
      </c>
      <c r="Q377" s="14">
        <f t="shared" si="75"/>
        <v>0</v>
      </c>
      <c r="R377" s="14">
        <f t="shared" si="76"/>
        <v>0</v>
      </c>
      <c r="S377" s="14">
        <f t="shared" si="77"/>
        <v>0</v>
      </c>
      <c r="T377" s="15" t="e">
        <f t="shared" si="78"/>
        <v>#REF!</v>
      </c>
    </row>
    <row r="378" spans="11:20">
      <c r="K378" s="16"/>
      <c r="L378" s="14" t="e">
        <f t="shared" si="79"/>
        <v>#REF!</v>
      </c>
      <c r="M378" s="14"/>
      <c r="N378" s="14" t="e">
        <f t="shared" si="73"/>
        <v>#REF!</v>
      </c>
      <c r="O378" s="14"/>
      <c r="P378" s="14" t="e">
        <f t="shared" si="74"/>
        <v>#REF!</v>
      </c>
      <c r="Q378" s="14">
        <f t="shared" si="75"/>
        <v>0</v>
      </c>
      <c r="R378" s="14">
        <f t="shared" si="76"/>
        <v>0</v>
      </c>
      <c r="S378" s="14">
        <f t="shared" si="77"/>
        <v>0</v>
      </c>
      <c r="T378" s="15" t="e">
        <f t="shared" si="78"/>
        <v>#REF!</v>
      </c>
    </row>
    <row r="379" spans="11:20">
      <c r="K379" s="16"/>
      <c r="L379" s="14" t="e">
        <f t="shared" si="79"/>
        <v>#REF!</v>
      </c>
      <c r="M379" s="14"/>
      <c r="N379" s="14" t="e">
        <f t="shared" si="73"/>
        <v>#REF!</v>
      </c>
      <c r="O379" s="14"/>
      <c r="P379" s="14" t="e">
        <f t="shared" si="74"/>
        <v>#REF!</v>
      </c>
      <c r="Q379" s="14">
        <f t="shared" si="75"/>
        <v>0</v>
      </c>
      <c r="R379" s="14">
        <f t="shared" si="76"/>
        <v>0</v>
      </c>
      <c r="S379" s="14">
        <f t="shared" si="77"/>
        <v>0</v>
      </c>
      <c r="T379" s="15" t="e">
        <f t="shared" si="78"/>
        <v>#REF!</v>
      </c>
    </row>
    <row r="380" spans="11:20">
      <c r="K380" s="16"/>
      <c r="L380" s="14" t="e">
        <f t="shared" si="79"/>
        <v>#REF!</v>
      </c>
      <c r="M380" s="14"/>
      <c r="N380" s="14" t="e">
        <f t="shared" si="73"/>
        <v>#REF!</v>
      </c>
      <c r="O380" s="14"/>
      <c r="P380" s="14" t="e">
        <f t="shared" si="74"/>
        <v>#REF!</v>
      </c>
      <c r="Q380" s="14">
        <f t="shared" si="75"/>
        <v>0</v>
      </c>
      <c r="R380" s="14">
        <f t="shared" si="76"/>
        <v>0</v>
      </c>
      <c r="S380" s="14">
        <f t="shared" si="77"/>
        <v>0</v>
      </c>
      <c r="T380" s="15" t="e">
        <f t="shared" si="78"/>
        <v>#REF!</v>
      </c>
    </row>
    <row r="381" spans="11:20">
      <c r="K381" s="16"/>
      <c r="L381" s="14" t="e">
        <f t="shared" si="79"/>
        <v>#REF!</v>
      </c>
      <c r="M381" s="14"/>
      <c r="N381" s="14" t="e">
        <f t="shared" si="73"/>
        <v>#REF!</v>
      </c>
      <c r="O381" s="14"/>
      <c r="P381" s="14" t="e">
        <f t="shared" si="74"/>
        <v>#REF!</v>
      </c>
      <c r="Q381" s="14">
        <f t="shared" si="75"/>
        <v>0</v>
      </c>
      <c r="R381" s="14">
        <f t="shared" si="76"/>
        <v>0</v>
      </c>
      <c r="S381" s="14">
        <f t="shared" si="77"/>
        <v>0</v>
      </c>
      <c r="T381" s="15" t="e">
        <f t="shared" si="78"/>
        <v>#REF!</v>
      </c>
    </row>
    <row r="382" spans="11:20">
      <c r="K382" s="16"/>
      <c r="L382" s="14" t="e">
        <f t="shared" si="79"/>
        <v>#REF!</v>
      </c>
      <c r="M382" s="14"/>
      <c r="N382" s="14" t="e">
        <f t="shared" si="73"/>
        <v>#REF!</v>
      </c>
      <c r="O382" s="14"/>
      <c r="P382" s="14" t="e">
        <f t="shared" si="74"/>
        <v>#REF!</v>
      </c>
      <c r="Q382" s="14">
        <f t="shared" si="75"/>
        <v>0</v>
      </c>
      <c r="R382" s="14">
        <f t="shared" si="76"/>
        <v>0</v>
      </c>
      <c r="S382" s="14">
        <f t="shared" si="77"/>
        <v>0</v>
      </c>
      <c r="T382" s="15" t="e">
        <f t="shared" si="78"/>
        <v>#REF!</v>
      </c>
    </row>
    <row r="383" spans="11:20">
      <c r="K383" s="16"/>
      <c r="L383" s="14" t="e">
        <f t="shared" si="79"/>
        <v>#REF!</v>
      </c>
      <c r="M383" s="14"/>
      <c r="N383" s="14" t="e">
        <f t="shared" si="73"/>
        <v>#REF!</v>
      </c>
      <c r="O383" s="14"/>
      <c r="P383" s="14" t="e">
        <f t="shared" si="74"/>
        <v>#REF!</v>
      </c>
      <c r="Q383" s="14">
        <f t="shared" si="75"/>
        <v>0</v>
      </c>
      <c r="R383" s="14">
        <f t="shared" si="76"/>
        <v>0</v>
      </c>
      <c r="S383" s="14">
        <f t="shared" si="77"/>
        <v>0</v>
      </c>
      <c r="T383" s="15" t="e">
        <f t="shared" si="78"/>
        <v>#REF!</v>
      </c>
    </row>
    <row r="384" spans="11:20">
      <c r="K384" s="16"/>
      <c r="L384" s="14" t="e">
        <f t="shared" si="79"/>
        <v>#REF!</v>
      </c>
      <c r="M384" s="14"/>
      <c r="N384" s="14" t="e">
        <f t="shared" si="73"/>
        <v>#REF!</v>
      </c>
      <c r="O384" s="14"/>
      <c r="P384" s="14" t="e">
        <f t="shared" si="74"/>
        <v>#REF!</v>
      </c>
      <c r="Q384" s="14">
        <f t="shared" si="75"/>
        <v>0</v>
      </c>
      <c r="R384" s="14">
        <f t="shared" si="76"/>
        <v>0</v>
      </c>
      <c r="S384" s="14">
        <f t="shared" si="77"/>
        <v>0</v>
      </c>
      <c r="T384" s="15" t="e">
        <f t="shared" si="78"/>
        <v>#REF!</v>
      </c>
    </row>
    <row r="385" spans="11:20">
      <c r="K385" s="16"/>
      <c r="L385" s="14" t="e">
        <f t="shared" si="79"/>
        <v>#REF!</v>
      </c>
      <c r="M385" s="14"/>
      <c r="N385" s="14" t="e">
        <f t="shared" si="73"/>
        <v>#REF!</v>
      </c>
      <c r="O385" s="14"/>
      <c r="P385" s="14" t="e">
        <f t="shared" si="74"/>
        <v>#REF!</v>
      </c>
      <c r="Q385" s="14">
        <f t="shared" si="75"/>
        <v>0</v>
      </c>
      <c r="R385" s="14">
        <f t="shared" si="76"/>
        <v>0</v>
      </c>
      <c r="S385" s="14">
        <f t="shared" si="77"/>
        <v>0</v>
      </c>
      <c r="T385" s="15" t="e">
        <f t="shared" si="78"/>
        <v>#REF!</v>
      </c>
    </row>
    <row r="386" spans="11:20">
      <c r="K386" s="16"/>
      <c r="L386" s="14" t="e">
        <f t="shared" si="79"/>
        <v>#REF!</v>
      </c>
      <c r="M386" s="14"/>
      <c r="N386" s="14" t="e">
        <f t="shared" si="73"/>
        <v>#REF!</v>
      </c>
      <c r="O386" s="14"/>
      <c r="P386" s="14" t="e">
        <f t="shared" si="74"/>
        <v>#REF!</v>
      </c>
      <c r="Q386" s="14">
        <f t="shared" si="75"/>
        <v>0</v>
      </c>
      <c r="R386" s="14">
        <f t="shared" si="76"/>
        <v>0</v>
      </c>
      <c r="S386" s="14">
        <f t="shared" si="77"/>
        <v>0</v>
      </c>
      <c r="T386" s="15" t="e">
        <f t="shared" si="78"/>
        <v>#REF!</v>
      </c>
    </row>
    <row r="387" spans="11:20">
      <c r="K387" s="16"/>
      <c r="L387" s="14" t="e">
        <f t="shared" si="79"/>
        <v>#REF!</v>
      </c>
      <c r="M387" s="14"/>
      <c r="N387" s="14" t="e">
        <f t="shared" si="73"/>
        <v>#REF!</v>
      </c>
      <c r="O387" s="14"/>
      <c r="P387" s="14" t="e">
        <f t="shared" si="74"/>
        <v>#REF!</v>
      </c>
      <c r="Q387" s="14">
        <f t="shared" si="75"/>
        <v>0</v>
      </c>
      <c r="R387" s="14">
        <f t="shared" si="76"/>
        <v>0</v>
      </c>
      <c r="S387" s="14">
        <f t="shared" si="77"/>
        <v>0</v>
      </c>
      <c r="T387" s="15" t="e">
        <f t="shared" si="78"/>
        <v>#REF!</v>
      </c>
    </row>
    <row r="388" spans="11:20">
      <c r="K388" s="16"/>
      <c r="L388" s="14" t="e">
        <f t="shared" si="79"/>
        <v>#REF!</v>
      </c>
      <c r="M388" s="14"/>
      <c r="N388" s="14" t="e">
        <f t="shared" si="73"/>
        <v>#REF!</v>
      </c>
      <c r="O388" s="14"/>
      <c r="P388" s="14" t="e">
        <f t="shared" si="74"/>
        <v>#REF!</v>
      </c>
      <c r="Q388" s="14">
        <f t="shared" si="75"/>
        <v>0</v>
      </c>
      <c r="R388" s="14">
        <f t="shared" si="76"/>
        <v>0</v>
      </c>
      <c r="S388" s="14">
        <f t="shared" si="77"/>
        <v>0</v>
      </c>
      <c r="T388" s="15" t="e">
        <f t="shared" si="78"/>
        <v>#REF!</v>
      </c>
    </row>
    <row r="389" spans="11:20">
      <c r="K389" s="16"/>
      <c r="L389" s="14" t="e">
        <f t="shared" si="79"/>
        <v>#REF!</v>
      </c>
      <c r="M389" s="14"/>
      <c r="N389" s="14" t="e">
        <f t="shared" si="73"/>
        <v>#REF!</v>
      </c>
      <c r="O389" s="14"/>
      <c r="P389" s="14" t="e">
        <f t="shared" si="74"/>
        <v>#REF!</v>
      </c>
      <c r="Q389" s="14">
        <f t="shared" si="75"/>
        <v>0</v>
      </c>
      <c r="R389" s="14">
        <f t="shared" si="76"/>
        <v>0</v>
      </c>
      <c r="S389" s="14">
        <f t="shared" si="77"/>
        <v>0</v>
      </c>
      <c r="T389" s="15" t="e">
        <f t="shared" si="78"/>
        <v>#REF!</v>
      </c>
    </row>
    <row r="390" spans="11:20">
      <c r="K390" s="16"/>
      <c r="L390" s="14" t="e">
        <f t="shared" si="79"/>
        <v>#REF!</v>
      </c>
      <c r="M390" s="14"/>
      <c r="N390" s="14" t="e">
        <f t="shared" si="73"/>
        <v>#REF!</v>
      </c>
      <c r="O390" s="14"/>
      <c r="P390" s="14" t="e">
        <f t="shared" si="74"/>
        <v>#REF!</v>
      </c>
      <c r="Q390" s="14">
        <f t="shared" si="75"/>
        <v>0</v>
      </c>
      <c r="R390" s="14">
        <f t="shared" si="76"/>
        <v>0</v>
      </c>
      <c r="S390" s="14">
        <f t="shared" si="77"/>
        <v>0</v>
      </c>
      <c r="T390" s="15" t="e">
        <f t="shared" si="78"/>
        <v>#REF!</v>
      </c>
    </row>
    <row r="391" spans="11:20">
      <c r="K391" s="16"/>
      <c r="L391" s="14" t="e">
        <f t="shared" si="79"/>
        <v>#REF!</v>
      </c>
      <c r="M391" s="14"/>
      <c r="N391" s="14" t="e">
        <f t="shared" ref="N391:N454" si="80">M391+M391*$U$1</f>
        <v>#REF!</v>
      </c>
      <c r="O391" s="14"/>
      <c r="P391" s="14" t="e">
        <f t="shared" ref="P391:P454" si="81">O391+O391*$U$1</f>
        <v>#REF!</v>
      </c>
      <c r="Q391" s="14">
        <f t="shared" ref="Q391:Q454" si="82">$F391*K391</f>
        <v>0</v>
      </c>
      <c r="R391" s="14">
        <f t="shared" ref="R391:R454" si="83">$F391*M391</f>
        <v>0</v>
      </c>
      <c r="S391" s="14">
        <f t="shared" ref="S391:S454" si="84">$F391*O391</f>
        <v>0</v>
      </c>
      <c r="T391" s="15" t="e">
        <f t="shared" ref="T391:T454" si="85">(Q391+R391+S391)+(Q391+R391+S391)*$U$1</f>
        <v>#REF!</v>
      </c>
    </row>
    <row r="392" spans="11:20">
      <c r="K392" s="16"/>
      <c r="L392" s="14" t="e">
        <f t="shared" si="79"/>
        <v>#REF!</v>
      </c>
      <c r="M392" s="14"/>
      <c r="N392" s="14" t="e">
        <f t="shared" si="80"/>
        <v>#REF!</v>
      </c>
      <c r="O392" s="14"/>
      <c r="P392" s="14" t="e">
        <f t="shared" si="81"/>
        <v>#REF!</v>
      </c>
      <c r="Q392" s="14">
        <f t="shared" si="82"/>
        <v>0</v>
      </c>
      <c r="R392" s="14">
        <f t="shared" si="83"/>
        <v>0</v>
      </c>
      <c r="S392" s="14">
        <f t="shared" si="84"/>
        <v>0</v>
      </c>
      <c r="T392" s="15" t="e">
        <f t="shared" si="85"/>
        <v>#REF!</v>
      </c>
    </row>
    <row r="393" spans="11:20">
      <c r="K393" s="16"/>
      <c r="L393" s="14" t="e">
        <f t="shared" si="79"/>
        <v>#REF!</v>
      </c>
      <c r="M393" s="14"/>
      <c r="N393" s="14" t="e">
        <f t="shared" si="80"/>
        <v>#REF!</v>
      </c>
      <c r="O393" s="14"/>
      <c r="P393" s="14" t="e">
        <f t="shared" si="81"/>
        <v>#REF!</v>
      </c>
      <c r="Q393" s="14">
        <f t="shared" si="82"/>
        <v>0</v>
      </c>
      <c r="R393" s="14">
        <f t="shared" si="83"/>
        <v>0</v>
      </c>
      <c r="S393" s="14">
        <f t="shared" si="84"/>
        <v>0</v>
      </c>
      <c r="T393" s="15" t="e">
        <f t="shared" si="85"/>
        <v>#REF!</v>
      </c>
    </row>
    <row r="394" spans="11:20">
      <c r="K394" s="16"/>
      <c r="L394" s="14" t="e">
        <f t="shared" ref="L394:L457" si="86">K394+K394*$U$1</f>
        <v>#REF!</v>
      </c>
      <c r="M394" s="14"/>
      <c r="N394" s="14" t="e">
        <f t="shared" si="80"/>
        <v>#REF!</v>
      </c>
      <c r="O394" s="14"/>
      <c r="P394" s="14" t="e">
        <f t="shared" si="81"/>
        <v>#REF!</v>
      </c>
      <c r="Q394" s="14">
        <f t="shared" si="82"/>
        <v>0</v>
      </c>
      <c r="R394" s="14">
        <f t="shared" si="83"/>
        <v>0</v>
      </c>
      <c r="S394" s="14">
        <f t="shared" si="84"/>
        <v>0</v>
      </c>
      <c r="T394" s="15" t="e">
        <f t="shared" si="85"/>
        <v>#REF!</v>
      </c>
    </row>
    <row r="395" spans="11:20">
      <c r="K395" s="16"/>
      <c r="L395" s="14" t="e">
        <f t="shared" si="86"/>
        <v>#REF!</v>
      </c>
      <c r="M395" s="14"/>
      <c r="N395" s="14" t="e">
        <f t="shared" si="80"/>
        <v>#REF!</v>
      </c>
      <c r="O395" s="14"/>
      <c r="P395" s="14" t="e">
        <f t="shared" si="81"/>
        <v>#REF!</v>
      </c>
      <c r="Q395" s="14">
        <f t="shared" si="82"/>
        <v>0</v>
      </c>
      <c r="R395" s="14">
        <f t="shared" si="83"/>
        <v>0</v>
      </c>
      <c r="S395" s="14">
        <f t="shared" si="84"/>
        <v>0</v>
      </c>
      <c r="T395" s="15" t="e">
        <f t="shared" si="85"/>
        <v>#REF!</v>
      </c>
    </row>
    <row r="396" spans="11:20">
      <c r="K396" s="16"/>
      <c r="L396" s="14" t="e">
        <f t="shared" si="86"/>
        <v>#REF!</v>
      </c>
      <c r="M396" s="14"/>
      <c r="N396" s="14" t="e">
        <f t="shared" si="80"/>
        <v>#REF!</v>
      </c>
      <c r="O396" s="14"/>
      <c r="P396" s="14" t="e">
        <f t="shared" si="81"/>
        <v>#REF!</v>
      </c>
      <c r="Q396" s="14">
        <f t="shared" si="82"/>
        <v>0</v>
      </c>
      <c r="R396" s="14">
        <f t="shared" si="83"/>
        <v>0</v>
      </c>
      <c r="S396" s="14">
        <f t="shared" si="84"/>
        <v>0</v>
      </c>
      <c r="T396" s="15" t="e">
        <f t="shared" si="85"/>
        <v>#REF!</v>
      </c>
    </row>
    <row r="397" spans="11:20">
      <c r="K397" s="16"/>
      <c r="L397" s="14" t="e">
        <f t="shared" si="86"/>
        <v>#REF!</v>
      </c>
      <c r="M397" s="14"/>
      <c r="N397" s="14" t="e">
        <f t="shared" si="80"/>
        <v>#REF!</v>
      </c>
      <c r="O397" s="14"/>
      <c r="P397" s="14" t="e">
        <f t="shared" si="81"/>
        <v>#REF!</v>
      </c>
      <c r="Q397" s="14">
        <f t="shared" si="82"/>
        <v>0</v>
      </c>
      <c r="R397" s="14">
        <f t="shared" si="83"/>
        <v>0</v>
      </c>
      <c r="S397" s="14">
        <f t="shared" si="84"/>
        <v>0</v>
      </c>
      <c r="T397" s="15" t="e">
        <f t="shared" si="85"/>
        <v>#REF!</v>
      </c>
    </row>
    <row r="398" spans="11:20">
      <c r="K398" s="16"/>
      <c r="L398" s="14" t="e">
        <f t="shared" si="86"/>
        <v>#REF!</v>
      </c>
      <c r="M398" s="14"/>
      <c r="N398" s="14" t="e">
        <f t="shared" si="80"/>
        <v>#REF!</v>
      </c>
      <c r="O398" s="14"/>
      <c r="P398" s="14" t="e">
        <f t="shared" si="81"/>
        <v>#REF!</v>
      </c>
      <c r="Q398" s="14">
        <f t="shared" si="82"/>
        <v>0</v>
      </c>
      <c r="R398" s="14">
        <f t="shared" si="83"/>
        <v>0</v>
      </c>
      <c r="S398" s="14">
        <f t="shared" si="84"/>
        <v>0</v>
      </c>
      <c r="T398" s="15" t="e">
        <f t="shared" si="85"/>
        <v>#REF!</v>
      </c>
    </row>
    <row r="399" spans="11:20">
      <c r="K399" s="16"/>
      <c r="L399" s="14" t="e">
        <f t="shared" si="86"/>
        <v>#REF!</v>
      </c>
      <c r="M399" s="14"/>
      <c r="N399" s="14" t="e">
        <f t="shared" si="80"/>
        <v>#REF!</v>
      </c>
      <c r="O399" s="14"/>
      <c r="P399" s="14" t="e">
        <f t="shared" si="81"/>
        <v>#REF!</v>
      </c>
      <c r="Q399" s="14">
        <f t="shared" si="82"/>
        <v>0</v>
      </c>
      <c r="R399" s="14">
        <f t="shared" si="83"/>
        <v>0</v>
      </c>
      <c r="S399" s="14">
        <f t="shared" si="84"/>
        <v>0</v>
      </c>
      <c r="T399" s="15" t="e">
        <f t="shared" si="85"/>
        <v>#REF!</v>
      </c>
    </row>
    <row r="400" spans="11:20">
      <c r="K400" s="16"/>
      <c r="L400" s="14" t="e">
        <f t="shared" si="86"/>
        <v>#REF!</v>
      </c>
      <c r="M400" s="14"/>
      <c r="N400" s="14" t="e">
        <f t="shared" si="80"/>
        <v>#REF!</v>
      </c>
      <c r="O400" s="14"/>
      <c r="P400" s="14" t="e">
        <f t="shared" si="81"/>
        <v>#REF!</v>
      </c>
      <c r="Q400" s="14">
        <f t="shared" si="82"/>
        <v>0</v>
      </c>
      <c r="R400" s="14">
        <f t="shared" si="83"/>
        <v>0</v>
      </c>
      <c r="S400" s="14">
        <f t="shared" si="84"/>
        <v>0</v>
      </c>
      <c r="T400" s="15" t="e">
        <f t="shared" si="85"/>
        <v>#REF!</v>
      </c>
    </row>
    <row r="401" spans="11:20">
      <c r="K401" s="16"/>
      <c r="L401" s="14" t="e">
        <f t="shared" si="86"/>
        <v>#REF!</v>
      </c>
      <c r="M401" s="14"/>
      <c r="N401" s="14" t="e">
        <f t="shared" si="80"/>
        <v>#REF!</v>
      </c>
      <c r="O401" s="14"/>
      <c r="P401" s="14" t="e">
        <f t="shared" si="81"/>
        <v>#REF!</v>
      </c>
      <c r="Q401" s="14">
        <f t="shared" si="82"/>
        <v>0</v>
      </c>
      <c r="R401" s="14">
        <f t="shared" si="83"/>
        <v>0</v>
      </c>
      <c r="S401" s="14">
        <f t="shared" si="84"/>
        <v>0</v>
      </c>
      <c r="T401" s="15" t="e">
        <f t="shared" si="85"/>
        <v>#REF!</v>
      </c>
    </row>
    <row r="402" spans="11:20">
      <c r="K402" s="16"/>
      <c r="L402" s="14" t="e">
        <f t="shared" si="86"/>
        <v>#REF!</v>
      </c>
      <c r="M402" s="14"/>
      <c r="N402" s="14" t="e">
        <f t="shared" si="80"/>
        <v>#REF!</v>
      </c>
      <c r="O402" s="14"/>
      <c r="P402" s="14" t="e">
        <f t="shared" si="81"/>
        <v>#REF!</v>
      </c>
      <c r="Q402" s="14">
        <f t="shared" si="82"/>
        <v>0</v>
      </c>
      <c r="R402" s="14">
        <f t="shared" si="83"/>
        <v>0</v>
      </c>
      <c r="S402" s="14">
        <f t="shared" si="84"/>
        <v>0</v>
      </c>
      <c r="T402" s="15" t="e">
        <f t="shared" si="85"/>
        <v>#REF!</v>
      </c>
    </row>
    <row r="403" spans="11:20">
      <c r="K403" s="16"/>
      <c r="L403" s="14" t="e">
        <f t="shared" si="86"/>
        <v>#REF!</v>
      </c>
      <c r="M403" s="14"/>
      <c r="N403" s="14" t="e">
        <f t="shared" si="80"/>
        <v>#REF!</v>
      </c>
      <c r="O403" s="14"/>
      <c r="P403" s="14" t="e">
        <f t="shared" si="81"/>
        <v>#REF!</v>
      </c>
      <c r="Q403" s="14">
        <f t="shared" si="82"/>
        <v>0</v>
      </c>
      <c r="R403" s="14">
        <f t="shared" si="83"/>
        <v>0</v>
      </c>
      <c r="S403" s="14">
        <f t="shared" si="84"/>
        <v>0</v>
      </c>
      <c r="T403" s="15" t="e">
        <f t="shared" si="85"/>
        <v>#REF!</v>
      </c>
    </row>
    <row r="404" spans="11:20">
      <c r="K404" s="16"/>
      <c r="L404" s="14" t="e">
        <f t="shared" si="86"/>
        <v>#REF!</v>
      </c>
      <c r="M404" s="14"/>
      <c r="N404" s="14" t="e">
        <f t="shared" si="80"/>
        <v>#REF!</v>
      </c>
      <c r="O404" s="14"/>
      <c r="P404" s="14" t="e">
        <f t="shared" si="81"/>
        <v>#REF!</v>
      </c>
      <c r="Q404" s="14">
        <f t="shared" si="82"/>
        <v>0</v>
      </c>
      <c r="R404" s="14">
        <f t="shared" si="83"/>
        <v>0</v>
      </c>
      <c r="S404" s="14">
        <f t="shared" si="84"/>
        <v>0</v>
      </c>
      <c r="T404" s="15" t="e">
        <f t="shared" si="85"/>
        <v>#REF!</v>
      </c>
    </row>
    <row r="405" spans="11:20">
      <c r="K405" s="16"/>
      <c r="L405" s="14" t="e">
        <f t="shared" si="86"/>
        <v>#REF!</v>
      </c>
      <c r="M405" s="14"/>
      <c r="N405" s="14" t="e">
        <f t="shared" si="80"/>
        <v>#REF!</v>
      </c>
      <c r="O405" s="14"/>
      <c r="P405" s="14" t="e">
        <f t="shared" si="81"/>
        <v>#REF!</v>
      </c>
      <c r="Q405" s="14">
        <f t="shared" si="82"/>
        <v>0</v>
      </c>
      <c r="R405" s="14">
        <f t="shared" si="83"/>
        <v>0</v>
      </c>
      <c r="S405" s="14">
        <f t="shared" si="84"/>
        <v>0</v>
      </c>
      <c r="T405" s="15" t="e">
        <f t="shared" si="85"/>
        <v>#REF!</v>
      </c>
    </row>
    <row r="406" spans="11:20">
      <c r="K406" s="16"/>
      <c r="L406" s="14" t="e">
        <f t="shared" si="86"/>
        <v>#REF!</v>
      </c>
      <c r="M406" s="14"/>
      <c r="N406" s="14" t="e">
        <f t="shared" si="80"/>
        <v>#REF!</v>
      </c>
      <c r="O406" s="14"/>
      <c r="P406" s="14" t="e">
        <f t="shared" si="81"/>
        <v>#REF!</v>
      </c>
      <c r="Q406" s="14">
        <f t="shared" si="82"/>
        <v>0</v>
      </c>
      <c r="R406" s="14">
        <f t="shared" si="83"/>
        <v>0</v>
      </c>
      <c r="S406" s="14">
        <f t="shared" si="84"/>
        <v>0</v>
      </c>
      <c r="T406" s="15" t="e">
        <f t="shared" si="85"/>
        <v>#REF!</v>
      </c>
    </row>
    <row r="407" spans="11:20">
      <c r="K407" s="16"/>
      <c r="L407" s="14" t="e">
        <f t="shared" si="86"/>
        <v>#REF!</v>
      </c>
      <c r="M407" s="14"/>
      <c r="N407" s="14" t="e">
        <f t="shared" si="80"/>
        <v>#REF!</v>
      </c>
      <c r="O407" s="14"/>
      <c r="P407" s="14" t="e">
        <f t="shared" si="81"/>
        <v>#REF!</v>
      </c>
      <c r="Q407" s="14">
        <f t="shared" si="82"/>
        <v>0</v>
      </c>
      <c r="R407" s="14">
        <f t="shared" si="83"/>
        <v>0</v>
      </c>
      <c r="S407" s="14">
        <f t="shared" si="84"/>
        <v>0</v>
      </c>
      <c r="T407" s="15" t="e">
        <f t="shared" si="85"/>
        <v>#REF!</v>
      </c>
    </row>
    <row r="408" spans="11:20">
      <c r="K408" s="16"/>
      <c r="L408" s="14" t="e">
        <f t="shared" si="86"/>
        <v>#REF!</v>
      </c>
      <c r="M408" s="14"/>
      <c r="N408" s="14" t="e">
        <f t="shared" si="80"/>
        <v>#REF!</v>
      </c>
      <c r="O408" s="14"/>
      <c r="P408" s="14" t="e">
        <f t="shared" si="81"/>
        <v>#REF!</v>
      </c>
      <c r="Q408" s="14">
        <f t="shared" si="82"/>
        <v>0</v>
      </c>
      <c r="R408" s="14">
        <f t="shared" si="83"/>
        <v>0</v>
      </c>
      <c r="S408" s="14">
        <f t="shared" si="84"/>
        <v>0</v>
      </c>
      <c r="T408" s="15" t="e">
        <f t="shared" si="85"/>
        <v>#REF!</v>
      </c>
    </row>
    <row r="409" spans="11:20">
      <c r="K409" s="16"/>
      <c r="L409" s="14" t="e">
        <f t="shared" si="86"/>
        <v>#REF!</v>
      </c>
      <c r="M409" s="14"/>
      <c r="N409" s="14" t="e">
        <f t="shared" si="80"/>
        <v>#REF!</v>
      </c>
      <c r="O409" s="14"/>
      <c r="P409" s="14" t="e">
        <f t="shared" si="81"/>
        <v>#REF!</v>
      </c>
      <c r="Q409" s="14">
        <f t="shared" si="82"/>
        <v>0</v>
      </c>
      <c r="R409" s="14">
        <f t="shared" si="83"/>
        <v>0</v>
      </c>
      <c r="S409" s="14">
        <f t="shared" si="84"/>
        <v>0</v>
      </c>
      <c r="T409" s="15" t="e">
        <f t="shared" si="85"/>
        <v>#REF!</v>
      </c>
    </row>
    <row r="410" spans="11:20">
      <c r="K410" s="16"/>
      <c r="L410" s="14" t="e">
        <f t="shared" si="86"/>
        <v>#REF!</v>
      </c>
      <c r="M410" s="14"/>
      <c r="N410" s="14" t="e">
        <f t="shared" si="80"/>
        <v>#REF!</v>
      </c>
      <c r="O410" s="14"/>
      <c r="P410" s="14" t="e">
        <f t="shared" si="81"/>
        <v>#REF!</v>
      </c>
      <c r="Q410" s="14">
        <f t="shared" si="82"/>
        <v>0</v>
      </c>
      <c r="R410" s="14">
        <f t="shared" si="83"/>
        <v>0</v>
      </c>
      <c r="S410" s="14">
        <f t="shared" si="84"/>
        <v>0</v>
      </c>
      <c r="T410" s="15" t="e">
        <f t="shared" si="85"/>
        <v>#REF!</v>
      </c>
    </row>
    <row r="411" spans="11:20">
      <c r="K411" s="16"/>
      <c r="L411" s="14" t="e">
        <f t="shared" si="86"/>
        <v>#REF!</v>
      </c>
      <c r="M411" s="14"/>
      <c r="N411" s="14" t="e">
        <f t="shared" si="80"/>
        <v>#REF!</v>
      </c>
      <c r="O411" s="14"/>
      <c r="P411" s="14" t="e">
        <f t="shared" si="81"/>
        <v>#REF!</v>
      </c>
      <c r="Q411" s="14">
        <f t="shared" si="82"/>
        <v>0</v>
      </c>
      <c r="R411" s="14">
        <f t="shared" si="83"/>
        <v>0</v>
      </c>
      <c r="S411" s="14">
        <f t="shared" si="84"/>
        <v>0</v>
      </c>
      <c r="T411" s="15" t="e">
        <f t="shared" si="85"/>
        <v>#REF!</v>
      </c>
    </row>
    <row r="412" spans="11:20">
      <c r="K412" s="16"/>
      <c r="L412" s="14" t="e">
        <f t="shared" si="86"/>
        <v>#REF!</v>
      </c>
      <c r="M412" s="14"/>
      <c r="N412" s="14" t="e">
        <f t="shared" si="80"/>
        <v>#REF!</v>
      </c>
      <c r="O412" s="14"/>
      <c r="P412" s="14" t="e">
        <f t="shared" si="81"/>
        <v>#REF!</v>
      </c>
      <c r="Q412" s="14">
        <f t="shared" si="82"/>
        <v>0</v>
      </c>
      <c r="R412" s="14">
        <f t="shared" si="83"/>
        <v>0</v>
      </c>
      <c r="S412" s="14">
        <f t="shared" si="84"/>
        <v>0</v>
      </c>
      <c r="T412" s="15" t="e">
        <f t="shared" si="85"/>
        <v>#REF!</v>
      </c>
    </row>
    <row r="413" spans="11:20">
      <c r="K413" s="16"/>
      <c r="L413" s="14" t="e">
        <f t="shared" si="86"/>
        <v>#REF!</v>
      </c>
      <c r="M413" s="14"/>
      <c r="N413" s="14" t="e">
        <f t="shared" si="80"/>
        <v>#REF!</v>
      </c>
      <c r="O413" s="14"/>
      <c r="P413" s="14" t="e">
        <f t="shared" si="81"/>
        <v>#REF!</v>
      </c>
      <c r="Q413" s="14">
        <f t="shared" si="82"/>
        <v>0</v>
      </c>
      <c r="R413" s="14">
        <f t="shared" si="83"/>
        <v>0</v>
      </c>
      <c r="S413" s="14">
        <f t="shared" si="84"/>
        <v>0</v>
      </c>
      <c r="T413" s="15" t="e">
        <f t="shared" si="85"/>
        <v>#REF!</v>
      </c>
    </row>
    <row r="414" spans="11:20">
      <c r="K414" s="16"/>
      <c r="L414" s="14" t="e">
        <f t="shared" si="86"/>
        <v>#REF!</v>
      </c>
      <c r="M414" s="14"/>
      <c r="N414" s="14" t="e">
        <f t="shared" si="80"/>
        <v>#REF!</v>
      </c>
      <c r="O414" s="14"/>
      <c r="P414" s="14" t="e">
        <f t="shared" si="81"/>
        <v>#REF!</v>
      </c>
      <c r="Q414" s="14">
        <f t="shared" si="82"/>
        <v>0</v>
      </c>
      <c r="R414" s="14">
        <f t="shared" si="83"/>
        <v>0</v>
      </c>
      <c r="S414" s="14">
        <f t="shared" si="84"/>
        <v>0</v>
      </c>
      <c r="T414" s="15" t="e">
        <f t="shared" si="85"/>
        <v>#REF!</v>
      </c>
    </row>
    <row r="415" spans="11:20">
      <c r="K415" s="16"/>
      <c r="L415" s="14" t="e">
        <f t="shared" si="86"/>
        <v>#REF!</v>
      </c>
      <c r="M415" s="14"/>
      <c r="N415" s="14" t="e">
        <f t="shared" si="80"/>
        <v>#REF!</v>
      </c>
      <c r="O415" s="14"/>
      <c r="P415" s="14" t="e">
        <f t="shared" si="81"/>
        <v>#REF!</v>
      </c>
      <c r="Q415" s="14">
        <f t="shared" si="82"/>
        <v>0</v>
      </c>
      <c r="R415" s="14">
        <f t="shared" si="83"/>
        <v>0</v>
      </c>
      <c r="S415" s="14">
        <f t="shared" si="84"/>
        <v>0</v>
      </c>
      <c r="T415" s="15" t="e">
        <f t="shared" si="85"/>
        <v>#REF!</v>
      </c>
    </row>
    <row r="416" spans="11:20">
      <c r="K416" s="16"/>
      <c r="L416" s="14" t="e">
        <f t="shared" si="86"/>
        <v>#REF!</v>
      </c>
      <c r="M416" s="14"/>
      <c r="N416" s="14" t="e">
        <f t="shared" si="80"/>
        <v>#REF!</v>
      </c>
      <c r="O416" s="14"/>
      <c r="P416" s="14" t="e">
        <f t="shared" si="81"/>
        <v>#REF!</v>
      </c>
      <c r="Q416" s="14">
        <f t="shared" si="82"/>
        <v>0</v>
      </c>
      <c r="R416" s="14">
        <f t="shared" si="83"/>
        <v>0</v>
      </c>
      <c r="S416" s="14">
        <f t="shared" si="84"/>
        <v>0</v>
      </c>
      <c r="T416" s="15" t="e">
        <f t="shared" si="85"/>
        <v>#REF!</v>
      </c>
    </row>
    <row r="417" spans="11:20">
      <c r="K417" s="16"/>
      <c r="L417" s="14" t="e">
        <f t="shared" si="86"/>
        <v>#REF!</v>
      </c>
      <c r="M417" s="14"/>
      <c r="N417" s="14" t="e">
        <f t="shared" si="80"/>
        <v>#REF!</v>
      </c>
      <c r="O417" s="14"/>
      <c r="P417" s="14" t="e">
        <f t="shared" si="81"/>
        <v>#REF!</v>
      </c>
      <c r="Q417" s="14">
        <f t="shared" si="82"/>
        <v>0</v>
      </c>
      <c r="R417" s="14">
        <f t="shared" si="83"/>
        <v>0</v>
      </c>
      <c r="S417" s="14">
        <f t="shared" si="84"/>
        <v>0</v>
      </c>
      <c r="T417" s="15" t="e">
        <f t="shared" si="85"/>
        <v>#REF!</v>
      </c>
    </row>
    <row r="418" spans="11:20">
      <c r="K418" s="16"/>
      <c r="L418" s="14" t="e">
        <f t="shared" si="86"/>
        <v>#REF!</v>
      </c>
      <c r="M418" s="14"/>
      <c r="N418" s="14" t="e">
        <f t="shared" si="80"/>
        <v>#REF!</v>
      </c>
      <c r="O418" s="14"/>
      <c r="P418" s="14" t="e">
        <f t="shared" si="81"/>
        <v>#REF!</v>
      </c>
      <c r="Q418" s="14">
        <f t="shared" si="82"/>
        <v>0</v>
      </c>
      <c r="R418" s="14">
        <f t="shared" si="83"/>
        <v>0</v>
      </c>
      <c r="S418" s="14">
        <f t="shared" si="84"/>
        <v>0</v>
      </c>
      <c r="T418" s="15" t="e">
        <f t="shared" si="85"/>
        <v>#REF!</v>
      </c>
    </row>
    <row r="419" spans="11:20">
      <c r="K419" s="16"/>
      <c r="L419" s="14" t="e">
        <f t="shared" si="86"/>
        <v>#REF!</v>
      </c>
      <c r="M419" s="14"/>
      <c r="N419" s="14" t="e">
        <f t="shared" si="80"/>
        <v>#REF!</v>
      </c>
      <c r="O419" s="14"/>
      <c r="P419" s="14" t="e">
        <f t="shared" si="81"/>
        <v>#REF!</v>
      </c>
      <c r="Q419" s="14">
        <f t="shared" si="82"/>
        <v>0</v>
      </c>
      <c r="R419" s="14">
        <f t="shared" si="83"/>
        <v>0</v>
      </c>
      <c r="S419" s="14">
        <f t="shared" si="84"/>
        <v>0</v>
      </c>
      <c r="T419" s="15" t="e">
        <f t="shared" si="85"/>
        <v>#REF!</v>
      </c>
    </row>
    <row r="420" spans="11:20">
      <c r="K420" s="16"/>
      <c r="L420" s="14" t="e">
        <f t="shared" si="86"/>
        <v>#REF!</v>
      </c>
      <c r="M420" s="14"/>
      <c r="N420" s="14" t="e">
        <f t="shared" si="80"/>
        <v>#REF!</v>
      </c>
      <c r="O420" s="14"/>
      <c r="P420" s="14" t="e">
        <f t="shared" si="81"/>
        <v>#REF!</v>
      </c>
      <c r="Q420" s="14">
        <f t="shared" si="82"/>
        <v>0</v>
      </c>
      <c r="R420" s="14">
        <f t="shared" si="83"/>
        <v>0</v>
      </c>
      <c r="S420" s="14">
        <f t="shared" si="84"/>
        <v>0</v>
      </c>
      <c r="T420" s="15" t="e">
        <f t="shared" si="85"/>
        <v>#REF!</v>
      </c>
    </row>
    <row r="421" spans="11:20">
      <c r="K421" s="16"/>
      <c r="L421" s="14" t="e">
        <f t="shared" si="86"/>
        <v>#REF!</v>
      </c>
      <c r="M421" s="14"/>
      <c r="N421" s="14" t="e">
        <f t="shared" si="80"/>
        <v>#REF!</v>
      </c>
      <c r="O421" s="14"/>
      <c r="P421" s="14" t="e">
        <f t="shared" si="81"/>
        <v>#REF!</v>
      </c>
      <c r="Q421" s="14">
        <f t="shared" si="82"/>
        <v>0</v>
      </c>
      <c r="R421" s="14">
        <f t="shared" si="83"/>
        <v>0</v>
      </c>
      <c r="S421" s="14">
        <f t="shared" si="84"/>
        <v>0</v>
      </c>
      <c r="T421" s="15" t="e">
        <f t="shared" si="85"/>
        <v>#REF!</v>
      </c>
    </row>
    <row r="422" spans="11:20">
      <c r="K422" s="16"/>
      <c r="L422" s="14" t="e">
        <f t="shared" si="86"/>
        <v>#REF!</v>
      </c>
      <c r="M422" s="14"/>
      <c r="N422" s="14" t="e">
        <f t="shared" si="80"/>
        <v>#REF!</v>
      </c>
      <c r="O422" s="14"/>
      <c r="P422" s="14" t="e">
        <f t="shared" si="81"/>
        <v>#REF!</v>
      </c>
      <c r="Q422" s="14">
        <f t="shared" si="82"/>
        <v>0</v>
      </c>
      <c r="R422" s="14">
        <f t="shared" si="83"/>
        <v>0</v>
      </c>
      <c r="S422" s="14">
        <f t="shared" si="84"/>
        <v>0</v>
      </c>
      <c r="T422" s="15" t="e">
        <f t="shared" si="85"/>
        <v>#REF!</v>
      </c>
    </row>
    <row r="423" spans="11:20">
      <c r="K423" s="16"/>
      <c r="L423" s="14" t="e">
        <f t="shared" si="86"/>
        <v>#REF!</v>
      </c>
      <c r="M423" s="14"/>
      <c r="N423" s="14" t="e">
        <f t="shared" si="80"/>
        <v>#REF!</v>
      </c>
      <c r="O423" s="14"/>
      <c r="P423" s="14" t="e">
        <f t="shared" si="81"/>
        <v>#REF!</v>
      </c>
      <c r="Q423" s="14">
        <f t="shared" si="82"/>
        <v>0</v>
      </c>
      <c r="R423" s="14">
        <f t="shared" si="83"/>
        <v>0</v>
      </c>
      <c r="S423" s="14">
        <f t="shared" si="84"/>
        <v>0</v>
      </c>
      <c r="T423" s="15" t="e">
        <f t="shared" si="85"/>
        <v>#REF!</v>
      </c>
    </row>
    <row r="424" spans="11:20">
      <c r="K424" s="16"/>
      <c r="L424" s="14" t="e">
        <f t="shared" si="86"/>
        <v>#REF!</v>
      </c>
      <c r="M424" s="14"/>
      <c r="N424" s="14" t="e">
        <f t="shared" si="80"/>
        <v>#REF!</v>
      </c>
      <c r="O424" s="14"/>
      <c r="P424" s="14" t="e">
        <f t="shared" si="81"/>
        <v>#REF!</v>
      </c>
      <c r="Q424" s="14">
        <f t="shared" si="82"/>
        <v>0</v>
      </c>
      <c r="R424" s="14">
        <f t="shared" si="83"/>
        <v>0</v>
      </c>
      <c r="S424" s="14">
        <f t="shared" si="84"/>
        <v>0</v>
      </c>
      <c r="T424" s="15" t="e">
        <f t="shared" si="85"/>
        <v>#REF!</v>
      </c>
    </row>
    <row r="425" spans="11:20">
      <c r="K425" s="16"/>
      <c r="L425" s="14" t="e">
        <f t="shared" si="86"/>
        <v>#REF!</v>
      </c>
      <c r="M425" s="14"/>
      <c r="N425" s="14" t="e">
        <f t="shared" si="80"/>
        <v>#REF!</v>
      </c>
      <c r="O425" s="14"/>
      <c r="P425" s="14" t="e">
        <f t="shared" si="81"/>
        <v>#REF!</v>
      </c>
      <c r="Q425" s="14">
        <f t="shared" si="82"/>
        <v>0</v>
      </c>
      <c r="R425" s="14">
        <f t="shared" si="83"/>
        <v>0</v>
      </c>
      <c r="S425" s="14">
        <f t="shared" si="84"/>
        <v>0</v>
      </c>
      <c r="T425" s="15" t="e">
        <f t="shared" si="85"/>
        <v>#REF!</v>
      </c>
    </row>
    <row r="426" spans="11:20">
      <c r="K426" s="16"/>
      <c r="L426" s="14" t="e">
        <f t="shared" si="86"/>
        <v>#REF!</v>
      </c>
      <c r="M426" s="14"/>
      <c r="N426" s="14" t="e">
        <f t="shared" si="80"/>
        <v>#REF!</v>
      </c>
      <c r="O426" s="14"/>
      <c r="P426" s="14" t="e">
        <f t="shared" si="81"/>
        <v>#REF!</v>
      </c>
      <c r="Q426" s="14">
        <f t="shared" si="82"/>
        <v>0</v>
      </c>
      <c r="R426" s="14">
        <f t="shared" si="83"/>
        <v>0</v>
      </c>
      <c r="S426" s="14">
        <f t="shared" si="84"/>
        <v>0</v>
      </c>
      <c r="T426" s="15" t="e">
        <f t="shared" si="85"/>
        <v>#REF!</v>
      </c>
    </row>
    <row r="427" spans="11:20">
      <c r="K427" s="16"/>
      <c r="L427" s="14" t="e">
        <f t="shared" si="86"/>
        <v>#REF!</v>
      </c>
      <c r="M427" s="14"/>
      <c r="N427" s="14" t="e">
        <f t="shared" si="80"/>
        <v>#REF!</v>
      </c>
      <c r="O427" s="14"/>
      <c r="P427" s="14" t="e">
        <f t="shared" si="81"/>
        <v>#REF!</v>
      </c>
      <c r="Q427" s="14">
        <f t="shared" si="82"/>
        <v>0</v>
      </c>
      <c r="R427" s="14">
        <f t="shared" si="83"/>
        <v>0</v>
      </c>
      <c r="S427" s="14">
        <f t="shared" si="84"/>
        <v>0</v>
      </c>
      <c r="T427" s="15" t="e">
        <f t="shared" si="85"/>
        <v>#REF!</v>
      </c>
    </row>
    <row r="428" spans="11:20">
      <c r="K428" s="16"/>
      <c r="L428" s="14" t="e">
        <f t="shared" si="86"/>
        <v>#REF!</v>
      </c>
      <c r="M428" s="14"/>
      <c r="N428" s="14" t="e">
        <f t="shared" si="80"/>
        <v>#REF!</v>
      </c>
      <c r="O428" s="14"/>
      <c r="P428" s="14" t="e">
        <f t="shared" si="81"/>
        <v>#REF!</v>
      </c>
      <c r="Q428" s="14">
        <f t="shared" si="82"/>
        <v>0</v>
      </c>
      <c r="R428" s="14">
        <f t="shared" si="83"/>
        <v>0</v>
      </c>
      <c r="S428" s="14">
        <f t="shared" si="84"/>
        <v>0</v>
      </c>
      <c r="T428" s="15" t="e">
        <f t="shared" si="85"/>
        <v>#REF!</v>
      </c>
    </row>
    <row r="429" spans="11:20">
      <c r="K429" s="16"/>
      <c r="L429" s="14" t="e">
        <f t="shared" si="86"/>
        <v>#REF!</v>
      </c>
      <c r="M429" s="14"/>
      <c r="N429" s="14" t="e">
        <f t="shared" si="80"/>
        <v>#REF!</v>
      </c>
      <c r="O429" s="14"/>
      <c r="P429" s="14" t="e">
        <f t="shared" si="81"/>
        <v>#REF!</v>
      </c>
      <c r="Q429" s="14">
        <f t="shared" si="82"/>
        <v>0</v>
      </c>
      <c r="R429" s="14">
        <f t="shared" si="83"/>
        <v>0</v>
      </c>
      <c r="S429" s="14">
        <f t="shared" si="84"/>
        <v>0</v>
      </c>
      <c r="T429" s="15" t="e">
        <f t="shared" si="85"/>
        <v>#REF!</v>
      </c>
    </row>
    <row r="430" spans="11:20">
      <c r="K430" s="16"/>
      <c r="L430" s="14" t="e">
        <f t="shared" si="86"/>
        <v>#REF!</v>
      </c>
      <c r="M430" s="14"/>
      <c r="N430" s="14" t="e">
        <f t="shared" si="80"/>
        <v>#REF!</v>
      </c>
      <c r="O430" s="14"/>
      <c r="P430" s="14" t="e">
        <f t="shared" si="81"/>
        <v>#REF!</v>
      </c>
      <c r="Q430" s="14">
        <f t="shared" si="82"/>
        <v>0</v>
      </c>
      <c r="R430" s="14">
        <f t="shared" si="83"/>
        <v>0</v>
      </c>
      <c r="S430" s="14">
        <f t="shared" si="84"/>
        <v>0</v>
      </c>
      <c r="T430" s="15" t="e">
        <f t="shared" si="85"/>
        <v>#REF!</v>
      </c>
    </row>
    <row r="431" spans="11:20">
      <c r="K431" s="16"/>
      <c r="L431" s="14" t="e">
        <f t="shared" si="86"/>
        <v>#REF!</v>
      </c>
      <c r="M431" s="14"/>
      <c r="N431" s="14" t="e">
        <f t="shared" si="80"/>
        <v>#REF!</v>
      </c>
      <c r="O431" s="14"/>
      <c r="P431" s="14" t="e">
        <f t="shared" si="81"/>
        <v>#REF!</v>
      </c>
      <c r="Q431" s="14">
        <f t="shared" si="82"/>
        <v>0</v>
      </c>
      <c r="R431" s="14">
        <f t="shared" si="83"/>
        <v>0</v>
      </c>
      <c r="S431" s="14">
        <f t="shared" si="84"/>
        <v>0</v>
      </c>
      <c r="T431" s="15" t="e">
        <f t="shared" si="85"/>
        <v>#REF!</v>
      </c>
    </row>
    <row r="432" spans="11:20">
      <c r="K432" s="16"/>
      <c r="L432" s="14" t="e">
        <f t="shared" si="86"/>
        <v>#REF!</v>
      </c>
      <c r="M432" s="14"/>
      <c r="N432" s="14" t="e">
        <f t="shared" si="80"/>
        <v>#REF!</v>
      </c>
      <c r="O432" s="14"/>
      <c r="P432" s="14" t="e">
        <f t="shared" si="81"/>
        <v>#REF!</v>
      </c>
      <c r="Q432" s="14">
        <f t="shared" si="82"/>
        <v>0</v>
      </c>
      <c r="R432" s="14">
        <f t="shared" si="83"/>
        <v>0</v>
      </c>
      <c r="S432" s="14">
        <f t="shared" si="84"/>
        <v>0</v>
      </c>
      <c r="T432" s="15" t="e">
        <f t="shared" si="85"/>
        <v>#REF!</v>
      </c>
    </row>
    <row r="433" spans="11:20">
      <c r="K433" s="16"/>
      <c r="L433" s="14" t="e">
        <f t="shared" si="86"/>
        <v>#REF!</v>
      </c>
      <c r="M433" s="14"/>
      <c r="N433" s="14" t="e">
        <f t="shared" si="80"/>
        <v>#REF!</v>
      </c>
      <c r="O433" s="14"/>
      <c r="P433" s="14" t="e">
        <f t="shared" si="81"/>
        <v>#REF!</v>
      </c>
      <c r="Q433" s="14">
        <f t="shared" si="82"/>
        <v>0</v>
      </c>
      <c r="R433" s="14">
        <f t="shared" si="83"/>
        <v>0</v>
      </c>
      <c r="S433" s="14">
        <f t="shared" si="84"/>
        <v>0</v>
      </c>
      <c r="T433" s="15" t="e">
        <f t="shared" si="85"/>
        <v>#REF!</v>
      </c>
    </row>
    <row r="434" spans="11:20">
      <c r="K434" s="16"/>
      <c r="L434" s="14" t="e">
        <f t="shared" si="86"/>
        <v>#REF!</v>
      </c>
      <c r="M434" s="14"/>
      <c r="N434" s="14" t="e">
        <f t="shared" si="80"/>
        <v>#REF!</v>
      </c>
      <c r="O434" s="14"/>
      <c r="P434" s="14" t="e">
        <f t="shared" si="81"/>
        <v>#REF!</v>
      </c>
      <c r="Q434" s="14">
        <f t="shared" si="82"/>
        <v>0</v>
      </c>
      <c r="R434" s="14">
        <f t="shared" si="83"/>
        <v>0</v>
      </c>
      <c r="S434" s="14">
        <f t="shared" si="84"/>
        <v>0</v>
      </c>
      <c r="T434" s="15" t="e">
        <f t="shared" si="85"/>
        <v>#REF!</v>
      </c>
    </row>
    <row r="435" spans="11:20">
      <c r="K435" s="16"/>
      <c r="L435" s="14" t="e">
        <f t="shared" si="86"/>
        <v>#REF!</v>
      </c>
      <c r="M435" s="14"/>
      <c r="N435" s="14" t="e">
        <f t="shared" si="80"/>
        <v>#REF!</v>
      </c>
      <c r="O435" s="14"/>
      <c r="P435" s="14" t="e">
        <f t="shared" si="81"/>
        <v>#REF!</v>
      </c>
      <c r="Q435" s="14">
        <f t="shared" si="82"/>
        <v>0</v>
      </c>
      <c r="R435" s="14">
        <f t="shared" si="83"/>
        <v>0</v>
      </c>
      <c r="S435" s="14">
        <f t="shared" si="84"/>
        <v>0</v>
      </c>
      <c r="T435" s="15" t="e">
        <f t="shared" si="85"/>
        <v>#REF!</v>
      </c>
    </row>
    <row r="436" spans="11:20">
      <c r="K436" s="16"/>
      <c r="L436" s="14" t="e">
        <f t="shared" si="86"/>
        <v>#REF!</v>
      </c>
      <c r="M436" s="14"/>
      <c r="N436" s="14" t="e">
        <f t="shared" si="80"/>
        <v>#REF!</v>
      </c>
      <c r="O436" s="14"/>
      <c r="P436" s="14" t="e">
        <f t="shared" si="81"/>
        <v>#REF!</v>
      </c>
      <c r="Q436" s="14">
        <f t="shared" si="82"/>
        <v>0</v>
      </c>
      <c r="R436" s="14">
        <f t="shared" si="83"/>
        <v>0</v>
      </c>
      <c r="S436" s="14">
        <f t="shared" si="84"/>
        <v>0</v>
      </c>
      <c r="T436" s="15" t="e">
        <f t="shared" si="85"/>
        <v>#REF!</v>
      </c>
    </row>
    <row r="437" spans="11:20">
      <c r="K437" s="16"/>
      <c r="L437" s="14" t="e">
        <f t="shared" si="86"/>
        <v>#REF!</v>
      </c>
      <c r="M437" s="14"/>
      <c r="N437" s="14" t="e">
        <f t="shared" si="80"/>
        <v>#REF!</v>
      </c>
      <c r="O437" s="14"/>
      <c r="P437" s="14" t="e">
        <f t="shared" si="81"/>
        <v>#REF!</v>
      </c>
      <c r="Q437" s="14">
        <f t="shared" si="82"/>
        <v>0</v>
      </c>
      <c r="R437" s="14">
        <f t="shared" si="83"/>
        <v>0</v>
      </c>
      <c r="S437" s="14">
        <f t="shared" si="84"/>
        <v>0</v>
      </c>
      <c r="T437" s="15" t="e">
        <f t="shared" si="85"/>
        <v>#REF!</v>
      </c>
    </row>
    <row r="438" spans="11:20">
      <c r="K438" s="16"/>
      <c r="L438" s="14" t="e">
        <f t="shared" si="86"/>
        <v>#REF!</v>
      </c>
      <c r="M438" s="14"/>
      <c r="N438" s="14" t="e">
        <f t="shared" si="80"/>
        <v>#REF!</v>
      </c>
      <c r="O438" s="14"/>
      <c r="P438" s="14" t="e">
        <f t="shared" si="81"/>
        <v>#REF!</v>
      </c>
      <c r="Q438" s="14">
        <f t="shared" si="82"/>
        <v>0</v>
      </c>
      <c r="R438" s="14">
        <f t="shared" si="83"/>
        <v>0</v>
      </c>
      <c r="S438" s="14">
        <f t="shared" si="84"/>
        <v>0</v>
      </c>
      <c r="T438" s="15" t="e">
        <f t="shared" si="85"/>
        <v>#REF!</v>
      </c>
    </row>
    <row r="439" spans="11:20">
      <c r="K439" s="16"/>
      <c r="L439" s="14" t="e">
        <f t="shared" si="86"/>
        <v>#REF!</v>
      </c>
      <c r="M439" s="14"/>
      <c r="N439" s="14" t="e">
        <f t="shared" si="80"/>
        <v>#REF!</v>
      </c>
      <c r="O439" s="14"/>
      <c r="P439" s="14" t="e">
        <f t="shared" si="81"/>
        <v>#REF!</v>
      </c>
      <c r="Q439" s="14">
        <f t="shared" si="82"/>
        <v>0</v>
      </c>
      <c r="R439" s="14">
        <f t="shared" si="83"/>
        <v>0</v>
      </c>
      <c r="S439" s="14">
        <f t="shared" si="84"/>
        <v>0</v>
      </c>
      <c r="T439" s="15" t="e">
        <f t="shared" si="85"/>
        <v>#REF!</v>
      </c>
    </row>
    <row r="440" spans="11:20">
      <c r="K440" s="16"/>
      <c r="L440" s="14" t="e">
        <f t="shared" si="86"/>
        <v>#REF!</v>
      </c>
      <c r="M440" s="14"/>
      <c r="N440" s="14" t="e">
        <f t="shared" si="80"/>
        <v>#REF!</v>
      </c>
      <c r="O440" s="14"/>
      <c r="P440" s="14" t="e">
        <f t="shared" si="81"/>
        <v>#REF!</v>
      </c>
      <c r="Q440" s="14">
        <f t="shared" si="82"/>
        <v>0</v>
      </c>
      <c r="R440" s="14">
        <f t="shared" si="83"/>
        <v>0</v>
      </c>
      <c r="S440" s="14">
        <f t="shared" si="84"/>
        <v>0</v>
      </c>
      <c r="T440" s="15" t="e">
        <f t="shared" si="85"/>
        <v>#REF!</v>
      </c>
    </row>
    <row r="441" spans="11:20">
      <c r="K441" s="16"/>
      <c r="L441" s="14" t="e">
        <f t="shared" si="86"/>
        <v>#REF!</v>
      </c>
      <c r="M441" s="14"/>
      <c r="N441" s="14" t="e">
        <f t="shared" si="80"/>
        <v>#REF!</v>
      </c>
      <c r="O441" s="14"/>
      <c r="P441" s="14" t="e">
        <f t="shared" si="81"/>
        <v>#REF!</v>
      </c>
      <c r="Q441" s="14">
        <f t="shared" si="82"/>
        <v>0</v>
      </c>
      <c r="R441" s="14">
        <f t="shared" si="83"/>
        <v>0</v>
      </c>
      <c r="S441" s="14">
        <f t="shared" si="84"/>
        <v>0</v>
      </c>
      <c r="T441" s="15" t="e">
        <f t="shared" si="85"/>
        <v>#REF!</v>
      </c>
    </row>
    <row r="442" spans="11:20">
      <c r="K442" s="16"/>
      <c r="L442" s="14" t="e">
        <f t="shared" si="86"/>
        <v>#REF!</v>
      </c>
      <c r="M442" s="14"/>
      <c r="N442" s="14" t="e">
        <f t="shared" si="80"/>
        <v>#REF!</v>
      </c>
      <c r="O442" s="14"/>
      <c r="P442" s="14" t="e">
        <f t="shared" si="81"/>
        <v>#REF!</v>
      </c>
      <c r="Q442" s="14">
        <f t="shared" si="82"/>
        <v>0</v>
      </c>
      <c r="R442" s="14">
        <f t="shared" si="83"/>
        <v>0</v>
      </c>
      <c r="S442" s="14">
        <f t="shared" si="84"/>
        <v>0</v>
      </c>
      <c r="T442" s="15" t="e">
        <f t="shared" si="85"/>
        <v>#REF!</v>
      </c>
    </row>
    <row r="443" spans="11:20">
      <c r="K443" s="16"/>
      <c r="L443" s="14" t="e">
        <f t="shared" si="86"/>
        <v>#REF!</v>
      </c>
      <c r="M443" s="14"/>
      <c r="N443" s="14" t="e">
        <f t="shared" si="80"/>
        <v>#REF!</v>
      </c>
      <c r="O443" s="14"/>
      <c r="P443" s="14" t="e">
        <f t="shared" si="81"/>
        <v>#REF!</v>
      </c>
      <c r="Q443" s="14">
        <f t="shared" si="82"/>
        <v>0</v>
      </c>
      <c r="R443" s="14">
        <f t="shared" si="83"/>
        <v>0</v>
      </c>
      <c r="S443" s="14">
        <f t="shared" si="84"/>
        <v>0</v>
      </c>
      <c r="T443" s="15" t="e">
        <f t="shared" si="85"/>
        <v>#REF!</v>
      </c>
    </row>
    <row r="444" spans="11:20">
      <c r="K444" s="16"/>
      <c r="L444" s="14" t="e">
        <f t="shared" si="86"/>
        <v>#REF!</v>
      </c>
      <c r="M444" s="14"/>
      <c r="N444" s="14" t="e">
        <f t="shared" si="80"/>
        <v>#REF!</v>
      </c>
      <c r="O444" s="14"/>
      <c r="P444" s="14" t="e">
        <f t="shared" si="81"/>
        <v>#REF!</v>
      </c>
      <c r="Q444" s="14">
        <f t="shared" si="82"/>
        <v>0</v>
      </c>
      <c r="R444" s="14">
        <f t="shared" si="83"/>
        <v>0</v>
      </c>
      <c r="S444" s="14">
        <f t="shared" si="84"/>
        <v>0</v>
      </c>
      <c r="T444" s="15" t="e">
        <f t="shared" si="85"/>
        <v>#REF!</v>
      </c>
    </row>
    <row r="445" spans="11:20">
      <c r="K445" s="16"/>
      <c r="L445" s="14" t="e">
        <f t="shared" si="86"/>
        <v>#REF!</v>
      </c>
      <c r="M445" s="14"/>
      <c r="N445" s="14" t="e">
        <f t="shared" si="80"/>
        <v>#REF!</v>
      </c>
      <c r="O445" s="14"/>
      <c r="P445" s="14" t="e">
        <f t="shared" si="81"/>
        <v>#REF!</v>
      </c>
      <c r="Q445" s="14">
        <f t="shared" si="82"/>
        <v>0</v>
      </c>
      <c r="R445" s="14">
        <f t="shared" si="83"/>
        <v>0</v>
      </c>
      <c r="S445" s="14">
        <f t="shared" si="84"/>
        <v>0</v>
      </c>
      <c r="T445" s="15" t="e">
        <f t="shared" si="85"/>
        <v>#REF!</v>
      </c>
    </row>
    <row r="446" spans="11:20">
      <c r="K446" s="16"/>
      <c r="L446" s="14" t="e">
        <f t="shared" si="86"/>
        <v>#REF!</v>
      </c>
      <c r="M446" s="14"/>
      <c r="N446" s="14" t="e">
        <f t="shared" si="80"/>
        <v>#REF!</v>
      </c>
      <c r="O446" s="14"/>
      <c r="P446" s="14" t="e">
        <f t="shared" si="81"/>
        <v>#REF!</v>
      </c>
      <c r="Q446" s="14">
        <f t="shared" si="82"/>
        <v>0</v>
      </c>
      <c r="R446" s="14">
        <f t="shared" si="83"/>
        <v>0</v>
      </c>
      <c r="S446" s="14">
        <f t="shared" si="84"/>
        <v>0</v>
      </c>
      <c r="T446" s="15" t="e">
        <f t="shared" si="85"/>
        <v>#REF!</v>
      </c>
    </row>
    <row r="447" spans="11:20">
      <c r="K447" s="16"/>
      <c r="L447" s="14" t="e">
        <f t="shared" si="86"/>
        <v>#REF!</v>
      </c>
      <c r="M447" s="14"/>
      <c r="N447" s="14" t="e">
        <f t="shared" si="80"/>
        <v>#REF!</v>
      </c>
      <c r="O447" s="14"/>
      <c r="P447" s="14" t="e">
        <f t="shared" si="81"/>
        <v>#REF!</v>
      </c>
      <c r="Q447" s="14">
        <f t="shared" si="82"/>
        <v>0</v>
      </c>
      <c r="R447" s="14">
        <f t="shared" si="83"/>
        <v>0</v>
      </c>
      <c r="S447" s="14">
        <f t="shared" si="84"/>
        <v>0</v>
      </c>
      <c r="T447" s="15" t="e">
        <f t="shared" si="85"/>
        <v>#REF!</v>
      </c>
    </row>
    <row r="448" spans="11:20">
      <c r="K448" s="16"/>
      <c r="L448" s="14" t="e">
        <f t="shared" si="86"/>
        <v>#REF!</v>
      </c>
      <c r="M448" s="14"/>
      <c r="N448" s="14" t="e">
        <f t="shared" si="80"/>
        <v>#REF!</v>
      </c>
      <c r="O448" s="14"/>
      <c r="P448" s="14" t="e">
        <f t="shared" si="81"/>
        <v>#REF!</v>
      </c>
      <c r="Q448" s="14">
        <f t="shared" si="82"/>
        <v>0</v>
      </c>
      <c r="R448" s="14">
        <f t="shared" si="83"/>
        <v>0</v>
      </c>
      <c r="S448" s="14">
        <f t="shared" si="84"/>
        <v>0</v>
      </c>
      <c r="T448" s="15" t="e">
        <f t="shared" si="85"/>
        <v>#REF!</v>
      </c>
    </row>
    <row r="449" spans="11:20">
      <c r="K449" s="16"/>
      <c r="L449" s="14" t="e">
        <f t="shared" si="86"/>
        <v>#REF!</v>
      </c>
      <c r="M449" s="14"/>
      <c r="N449" s="14" t="e">
        <f t="shared" si="80"/>
        <v>#REF!</v>
      </c>
      <c r="O449" s="14"/>
      <c r="P449" s="14" t="e">
        <f t="shared" si="81"/>
        <v>#REF!</v>
      </c>
      <c r="Q449" s="14">
        <f t="shared" si="82"/>
        <v>0</v>
      </c>
      <c r="R449" s="14">
        <f t="shared" si="83"/>
        <v>0</v>
      </c>
      <c r="S449" s="14">
        <f t="shared" si="84"/>
        <v>0</v>
      </c>
      <c r="T449" s="15" t="e">
        <f t="shared" si="85"/>
        <v>#REF!</v>
      </c>
    </row>
    <row r="450" spans="11:20">
      <c r="K450" s="16"/>
      <c r="L450" s="14" t="e">
        <f t="shared" si="86"/>
        <v>#REF!</v>
      </c>
      <c r="M450" s="14"/>
      <c r="N450" s="14" t="e">
        <f t="shared" si="80"/>
        <v>#REF!</v>
      </c>
      <c r="O450" s="14"/>
      <c r="P450" s="14" t="e">
        <f t="shared" si="81"/>
        <v>#REF!</v>
      </c>
      <c r="Q450" s="14">
        <f t="shared" si="82"/>
        <v>0</v>
      </c>
      <c r="R450" s="14">
        <f t="shared" si="83"/>
        <v>0</v>
      </c>
      <c r="S450" s="14">
        <f t="shared" si="84"/>
        <v>0</v>
      </c>
      <c r="T450" s="15" t="e">
        <f t="shared" si="85"/>
        <v>#REF!</v>
      </c>
    </row>
    <row r="451" spans="11:20">
      <c r="K451" s="16"/>
      <c r="L451" s="14" t="e">
        <f t="shared" si="86"/>
        <v>#REF!</v>
      </c>
      <c r="M451" s="14"/>
      <c r="N451" s="14" t="e">
        <f t="shared" si="80"/>
        <v>#REF!</v>
      </c>
      <c r="O451" s="14"/>
      <c r="P451" s="14" t="e">
        <f t="shared" si="81"/>
        <v>#REF!</v>
      </c>
      <c r="Q451" s="14">
        <f t="shared" si="82"/>
        <v>0</v>
      </c>
      <c r="R451" s="14">
        <f t="shared" si="83"/>
        <v>0</v>
      </c>
      <c r="S451" s="14">
        <f t="shared" si="84"/>
        <v>0</v>
      </c>
      <c r="T451" s="15" t="e">
        <f t="shared" si="85"/>
        <v>#REF!</v>
      </c>
    </row>
    <row r="452" spans="11:20">
      <c r="K452" s="16"/>
      <c r="L452" s="14" t="e">
        <f t="shared" si="86"/>
        <v>#REF!</v>
      </c>
      <c r="M452" s="14"/>
      <c r="N452" s="14" t="e">
        <f t="shared" si="80"/>
        <v>#REF!</v>
      </c>
      <c r="O452" s="14"/>
      <c r="P452" s="14" t="e">
        <f t="shared" si="81"/>
        <v>#REF!</v>
      </c>
      <c r="Q452" s="14">
        <f t="shared" si="82"/>
        <v>0</v>
      </c>
      <c r="R452" s="14">
        <f t="shared" si="83"/>
        <v>0</v>
      </c>
      <c r="S452" s="14">
        <f t="shared" si="84"/>
        <v>0</v>
      </c>
      <c r="T452" s="15" t="e">
        <f t="shared" si="85"/>
        <v>#REF!</v>
      </c>
    </row>
    <row r="453" spans="11:20">
      <c r="K453" s="16"/>
      <c r="L453" s="14" t="e">
        <f t="shared" si="86"/>
        <v>#REF!</v>
      </c>
      <c r="M453" s="14"/>
      <c r="N453" s="14" t="e">
        <f t="shared" si="80"/>
        <v>#REF!</v>
      </c>
      <c r="O453" s="14"/>
      <c r="P453" s="14" t="e">
        <f t="shared" si="81"/>
        <v>#REF!</v>
      </c>
      <c r="Q453" s="14">
        <f t="shared" si="82"/>
        <v>0</v>
      </c>
      <c r="R453" s="14">
        <f t="shared" si="83"/>
        <v>0</v>
      </c>
      <c r="S453" s="14">
        <f t="shared" si="84"/>
        <v>0</v>
      </c>
      <c r="T453" s="15" t="e">
        <f t="shared" si="85"/>
        <v>#REF!</v>
      </c>
    </row>
    <row r="454" spans="11:20">
      <c r="K454" s="16"/>
      <c r="L454" s="14" t="e">
        <f t="shared" si="86"/>
        <v>#REF!</v>
      </c>
      <c r="M454" s="14"/>
      <c r="N454" s="14" t="e">
        <f t="shared" si="80"/>
        <v>#REF!</v>
      </c>
      <c r="O454" s="14"/>
      <c r="P454" s="14" t="e">
        <f t="shared" si="81"/>
        <v>#REF!</v>
      </c>
      <c r="Q454" s="14">
        <f t="shared" si="82"/>
        <v>0</v>
      </c>
      <c r="R454" s="14">
        <f t="shared" si="83"/>
        <v>0</v>
      </c>
      <c r="S454" s="14">
        <f t="shared" si="84"/>
        <v>0</v>
      </c>
      <c r="T454" s="15" t="e">
        <f t="shared" si="85"/>
        <v>#REF!</v>
      </c>
    </row>
    <row r="455" spans="11:20">
      <c r="K455" s="16"/>
      <c r="L455" s="14" t="e">
        <f t="shared" si="86"/>
        <v>#REF!</v>
      </c>
      <c r="M455" s="14"/>
      <c r="N455" s="14" t="e">
        <f t="shared" ref="N455:N518" si="87">M455+M455*$U$1</f>
        <v>#REF!</v>
      </c>
      <c r="O455" s="14"/>
      <c r="P455" s="14" t="e">
        <f t="shared" ref="P455:P518" si="88">O455+O455*$U$1</f>
        <v>#REF!</v>
      </c>
      <c r="Q455" s="14">
        <f t="shared" ref="Q455:Q518" si="89">$F455*K455</f>
        <v>0</v>
      </c>
      <c r="R455" s="14">
        <f t="shared" ref="R455:R518" si="90">$F455*M455</f>
        <v>0</v>
      </c>
      <c r="S455" s="14">
        <f t="shared" ref="S455:S518" si="91">$F455*O455</f>
        <v>0</v>
      </c>
      <c r="T455" s="15" t="e">
        <f t="shared" ref="T455:T518" si="92">(Q455+R455+S455)+(Q455+R455+S455)*$U$1</f>
        <v>#REF!</v>
      </c>
    </row>
    <row r="456" spans="11:20">
      <c r="K456" s="16"/>
      <c r="L456" s="14" t="e">
        <f t="shared" si="86"/>
        <v>#REF!</v>
      </c>
      <c r="M456" s="14"/>
      <c r="N456" s="14" t="e">
        <f t="shared" si="87"/>
        <v>#REF!</v>
      </c>
      <c r="O456" s="14"/>
      <c r="P456" s="14" t="e">
        <f t="shared" si="88"/>
        <v>#REF!</v>
      </c>
      <c r="Q456" s="14">
        <f t="shared" si="89"/>
        <v>0</v>
      </c>
      <c r="R456" s="14">
        <f t="shared" si="90"/>
        <v>0</v>
      </c>
      <c r="S456" s="14">
        <f t="shared" si="91"/>
        <v>0</v>
      </c>
      <c r="T456" s="15" t="e">
        <f t="shared" si="92"/>
        <v>#REF!</v>
      </c>
    </row>
    <row r="457" spans="11:20">
      <c r="K457" s="16"/>
      <c r="L457" s="14" t="e">
        <f t="shared" si="86"/>
        <v>#REF!</v>
      </c>
      <c r="M457" s="14"/>
      <c r="N457" s="14" t="e">
        <f t="shared" si="87"/>
        <v>#REF!</v>
      </c>
      <c r="O457" s="14"/>
      <c r="P457" s="14" t="e">
        <f t="shared" si="88"/>
        <v>#REF!</v>
      </c>
      <c r="Q457" s="14">
        <f t="shared" si="89"/>
        <v>0</v>
      </c>
      <c r="R457" s="14">
        <f t="shared" si="90"/>
        <v>0</v>
      </c>
      <c r="S457" s="14">
        <f t="shared" si="91"/>
        <v>0</v>
      </c>
      <c r="T457" s="15" t="e">
        <f t="shared" si="92"/>
        <v>#REF!</v>
      </c>
    </row>
    <row r="458" spans="11:20">
      <c r="K458" s="16"/>
      <c r="L458" s="14" t="e">
        <f t="shared" ref="L458:L521" si="93">K458+K458*$U$1</f>
        <v>#REF!</v>
      </c>
      <c r="M458" s="14"/>
      <c r="N458" s="14" t="e">
        <f t="shared" si="87"/>
        <v>#REF!</v>
      </c>
      <c r="O458" s="14"/>
      <c r="P458" s="14" t="e">
        <f t="shared" si="88"/>
        <v>#REF!</v>
      </c>
      <c r="Q458" s="14">
        <f t="shared" si="89"/>
        <v>0</v>
      </c>
      <c r="R458" s="14">
        <f t="shared" si="90"/>
        <v>0</v>
      </c>
      <c r="S458" s="14">
        <f t="shared" si="91"/>
        <v>0</v>
      </c>
      <c r="T458" s="15" t="e">
        <f t="shared" si="92"/>
        <v>#REF!</v>
      </c>
    </row>
    <row r="459" spans="11:20">
      <c r="K459" s="16"/>
      <c r="L459" s="14" t="e">
        <f t="shared" si="93"/>
        <v>#REF!</v>
      </c>
      <c r="M459" s="14"/>
      <c r="N459" s="14" t="e">
        <f t="shared" si="87"/>
        <v>#REF!</v>
      </c>
      <c r="O459" s="14"/>
      <c r="P459" s="14" t="e">
        <f t="shared" si="88"/>
        <v>#REF!</v>
      </c>
      <c r="Q459" s="14">
        <f t="shared" si="89"/>
        <v>0</v>
      </c>
      <c r="R459" s="14">
        <f t="shared" si="90"/>
        <v>0</v>
      </c>
      <c r="S459" s="14">
        <f t="shared" si="91"/>
        <v>0</v>
      </c>
      <c r="T459" s="15" t="e">
        <f t="shared" si="92"/>
        <v>#REF!</v>
      </c>
    </row>
    <row r="460" spans="11:20">
      <c r="K460" s="16"/>
      <c r="L460" s="14" t="e">
        <f t="shared" si="93"/>
        <v>#REF!</v>
      </c>
      <c r="M460" s="14"/>
      <c r="N460" s="14" t="e">
        <f t="shared" si="87"/>
        <v>#REF!</v>
      </c>
      <c r="O460" s="14"/>
      <c r="P460" s="14" t="e">
        <f t="shared" si="88"/>
        <v>#REF!</v>
      </c>
      <c r="Q460" s="14">
        <f t="shared" si="89"/>
        <v>0</v>
      </c>
      <c r="R460" s="14">
        <f t="shared" si="90"/>
        <v>0</v>
      </c>
      <c r="S460" s="14">
        <f t="shared" si="91"/>
        <v>0</v>
      </c>
      <c r="T460" s="15" t="e">
        <f t="shared" si="92"/>
        <v>#REF!</v>
      </c>
    </row>
    <row r="461" spans="11:20">
      <c r="K461" s="16"/>
      <c r="L461" s="14" t="e">
        <f t="shared" si="93"/>
        <v>#REF!</v>
      </c>
      <c r="M461" s="14"/>
      <c r="N461" s="14" t="e">
        <f t="shared" si="87"/>
        <v>#REF!</v>
      </c>
      <c r="O461" s="14"/>
      <c r="P461" s="14" t="e">
        <f t="shared" si="88"/>
        <v>#REF!</v>
      </c>
      <c r="Q461" s="14">
        <f t="shared" si="89"/>
        <v>0</v>
      </c>
      <c r="R461" s="14">
        <f t="shared" si="90"/>
        <v>0</v>
      </c>
      <c r="S461" s="14">
        <f t="shared" si="91"/>
        <v>0</v>
      </c>
      <c r="T461" s="15" t="e">
        <f t="shared" si="92"/>
        <v>#REF!</v>
      </c>
    </row>
    <row r="462" spans="11:20">
      <c r="K462" s="16"/>
      <c r="L462" s="14" t="e">
        <f t="shared" si="93"/>
        <v>#REF!</v>
      </c>
      <c r="M462" s="14"/>
      <c r="N462" s="14" t="e">
        <f t="shared" si="87"/>
        <v>#REF!</v>
      </c>
      <c r="O462" s="14"/>
      <c r="P462" s="14" t="e">
        <f t="shared" si="88"/>
        <v>#REF!</v>
      </c>
      <c r="Q462" s="14">
        <f t="shared" si="89"/>
        <v>0</v>
      </c>
      <c r="R462" s="14">
        <f t="shared" si="90"/>
        <v>0</v>
      </c>
      <c r="S462" s="14">
        <f t="shared" si="91"/>
        <v>0</v>
      </c>
      <c r="T462" s="15" t="e">
        <f t="shared" si="92"/>
        <v>#REF!</v>
      </c>
    </row>
    <row r="463" spans="11:20">
      <c r="K463" s="16"/>
      <c r="L463" s="14" t="e">
        <f t="shared" si="93"/>
        <v>#REF!</v>
      </c>
      <c r="M463" s="14"/>
      <c r="N463" s="14" t="e">
        <f t="shared" si="87"/>
        <v>#REF!</v>
      </c>
      <c r="O463" s="14"/>
      <c r="P463" s="14" t="e">
        <f t="shared" si="88"/>
        <v>#REF!</v>
      </c>
      <c r="Q463" s="14">
        <f t="shared" si="89"/>
        <v>0</v>
      </c>
      <c r="R463" s="14">
        <f t="shared" si="90"/>
        <v>0</v>
      </c>
      <c r="S463" s="14">
        <f t="shared" si="91"/>
        <v>0</v>
      </c>
      <c r="T463" s="15" t="e">
        <f t="shared" si="92"/>
        <v>#REF!</v>
      </c>
    </row>
    <row r="464" spans="11:20">
      <c r="K464" s="16"/>
      <c r="L464" s="14" t="e">
        <f t="shared" si="93"/>
        <v>#REF!</v>
      </c>
      <c r="M464" s="14"/>
      <c r="N464" s="14" t="e">
        <f t="shared" si="87"/>
        <v>#REF!</v>
      </c>
      <c r="O464" s="14"/>
      <c r="P464" s="14" t="e">
        <f t="shared" si="88"/>
        <v>#REF!</v>
      </c>
      <c r="Q464" s="14">
        <f t="shared" si="89"/>
        <v>0</v>
      </c>
      <c r="R464" s="14">
        <f t="shared" si="90"/>
        <v>0</v>
      </c>
      <c r="S464" s="14">
        <f t="shared" si="91"/>
        <v>0</v>
      </c>
      <c r="T464" s="15" t="e">
        <f t="shared" si="92"/>
        <v>#REF!</v>
      </c>
    </row>
    <row r="465" spans="11:20">
      <c r="K465" s="16"/>
      <c r="L465" s="14" t="e">
        <f t="shared" si="93"/>
        <v>#REF!</v>
      </c>
      <c r="M465" s="14"/>
      <c r="N465" s="14" t="e">
        <f t="shared" si="87"/>
        <v>#REF!</v>
      </c>
      <c r="O465" s="14"/>
      <c r="P465" s="14" t="e">
        <f t="shared" si="88"/>
        <v>#REF!</v>
      </c>
      <c r="Q465" s="14">
        <f t="shared" si="89"/>
        <v>0</v>
      </c>
      <c r="R465" s="14">
        <f t="shared" si="90"/>
        <v>0</v>
      </c>
      <c r="S465" s="14">
        <f t="shared" si="91"/>
        <v>0</v>
      </c>
      <c r="T465" s="15" t="e">
        <f t="shared" si="92"/>
        <v>#REF!</v>
      </c>
    </row>
    <row r="466" spans="11:20">
      <c r="K466" s="16"/>
      <c r="L466" s="14" t="e">
        <f t="shared" si="93"/>
        <v>#REF!</v>
      </c>
      <c r="M466" s="14"/>
      <c r="N466" s="14" t="e">
        <f t="shared" si="87"/>
        <v>#REF!</v>
      </c>
      <c r="O466" s="14"/>
      <c r="P466" s="14" t="e">
        <f t="shared" si="88"/>
        <v>#REF!</v>
      </c>
      <c r="Q466" s="14">
        <f t="shared" si="89"/>
        <v>0</v>
      </c>
      <c r="R466" s="14">
        <f t="shared" si="90"/>
        <v>0</v>
      </c>
      <c r="S466" s="14">
        <f t="shared" si="91"/>
        <v>0</v>
      </c>
      <c r="T466" s="15" t="e">
        <f t="shared" si="92"/>
        <v>#REF!</v>
      </c>
    </row>
    <row r="467" spans="11:20">
      <c r="K467" s="16"/>
      <c r="L467" s="14" t="e">
        <f t="shared" si="93"/>
        <v>#REF!</v>
      </c>
      <c r="M467" s="14"/>
      <c r="N467" s="14" t="e">
        <f t="shared" si="87"/>
        <v>#REF!</v>
      </c>
      <c r="O467" s="14"/>
      <c r="P467" s="14" t="e">
        <f t="shared" si="88"/>
        <v>#REF!</v>
      </c>
      <c r="Q467" s="14">
        <f t="shared" si="89"/>
        <v>0</v>
      </c>
      <c r="R467" s="14">
        <f t="shared" si="90"/>
        <v>0</v>
      </c>
      <c r="S467" s="14">
        <f t="shared" si="91"/>
        <v>0</v>
      </c>
      <c r="T467" s="15" t="e">
        <f t="shared" si="92"/>
        <v>#REF!</v>
      </c>
    </row>
    <row r="468" spans="11:20">
      <c r="K468" s="16"/>
      <c r="L468" s="14" t="e">
        <f t="shared" si="93"/>
        <v>#REF!</v>
      </c>
      <c r="M468" s="14"/>
      <c r="N468" s="14" t="e">
        <f t="shared" si="87"/>
        <v>#REF!</v>
      </c>
      <c r="O468" s="14"/>
      <c r="P468" s="14" t="e">
        <f t="shared" si="88"/>
        <v>#REF!</v>
      </c>
      <c r="Q468" s="14">
        <f t="shared" si="89"/>
        <v>0</v>
      </c>
      <c r="R468" s="14">
        <f t="shared" si="90"/>
        <v>0</v>
      </c>
      <c r="S468" s="14">
        <f t="shared" si="91"/>
        <v>0</v>
      </c>
      <c r="T468" s="15" t="e">
        <f t="shared" si="92"/>
        <v>#REF!</v>
      </c>
    </row>
    <row r="469" spans="11:20">
      <c r="K469" s="16"/>
      <c r="L469" s="14" t="e">
        <f t="shared" si="93"/>
        <v>#REF!</v>
      </c>
      <c r="M469" s="14"/>
      <c r="N469" s="14" t="e">
        <f t="shared" si="87"/>
        <v>#REF!</v>
      </c>
      <c r="O469" s="14"/>
      <c r="P469" s="14" t="e">
        <f t="shared" si="88"/>
        <v>#REF!</v>
      </c>
      <c r="Q469" s="14">
        <f t="shared" si="89"/>
        <v>0</v>
      </c>
      <c r="R469" s="14">
        <f t="shared" si="90"/>
        <v>0</v>
      </c>
      <c r="S469" s="14">
        <f t="shared" si="91"/>
        <v>0</v>
      </c>
      <c r="T469" s="15" t="e">
        <f t="shared" si="92"/>
        <v>#REF!</v>
      </c>
    </row>
    <row r="470" spans="11:20">
      <c r="K470" s="16"/>
      <c r="L470" s="14" t="e">
        <f t="shared" si="93"/>
        <v>#REF!</v>
      </c>
      <c r="M470" s="14"/>
      <c r="N470" s="14" t="e">
        <f t="shared" si="87"/>
        <v>#REF!</v>
      </c>
      <c r="O470" s="14"/>
      <c r="P470" s="14" t="e">
        <f t="shared" si="88"/>
        <v>#REF!</v>
      </c>
      <c r="Q470" s="14">
        <f t="shared" si="89"/>
        <v>0</v>
      </c>
      <c r="R470" s="14">
        <f t="shared" si="90"/>
        <v>0</v>
      </c>
      <c r="S470" s="14">
        <f t="shared" si="91"/>
        <v>0</v>
      </c>
      <c r="T470" s="15" t="e">
        <f t="shared" si="92"/>
        <v>#REF!</v>
      </c>
    </row>
    <row r="471" spans="11:20">
      <c r="K471" s="16"/>
      <c r="L471" s="14" t="e">
        <f t="shared" si="93"/>
        <v>#REF!</v>
      </c>
      <c r="M471" s="14"/>
      <c r="N471" s="14" t="e">
        <f t="shared" si="87"/>
        <v>#REF!</v>
      </c>
      <c r="O471" s="14"/>
      <c r="P471" s="14" t="e">
        <f t="shared" si="88"/>
        <v>#REF!</v>
      </c>
      <c r="Q471" s="14">
        <f t="shared" si="89"/>
        <v>0</v>
      </c>
      <c r="R471" s="14">
        <f t="shared" si="90"/>
        <v>0</v>
      </c>
      <c r="S471" s="14">
        <f t="shared" si="91"/>
        <v>0</v>
      </c>
      <c r="T471" s="15" t="e">
        <f t="shared" si="92"/>
        <v>#REF!</v>
      </c>
    </row>
    <row r="472" spans="11:20">
      <c r="K472" s="16"/>
      <c r="L472" s="14" t="e">
        <f t="shared" si="93"/>
        <v>#REF!</v>
      </c>
      <c r="M472" s="14"/>
      <c r="N472" s="14" t="e">
        <f t="shared" si="87"/>
        <v>#REF!</v>
      </c>
      <c r="O472" s="14"/>
      <c r="P472" s="14" t="e">
        <f t="shared" si="88"/>
        <v>#REF!</v>
      </c>
      <c r="Q472" s="14">
        <f t="shared" si="89"/>
        <v>0</v>
      </c>
      <c r="R472" s="14">
        <f t="shared" si="90"/>
        <v>0</v>
      </c>
      <c r="S472" s="14">
        <f t="shared" si="91"/>
        <v>0</v>
      </c>
      <c r="T472" s="15" t="e">
        <f t="shared" si="92"/>
        <v>#REF!</v>
      </c>
    </row>
    <row r="473" spans="11:20">
      <c r="K473" s="16"/>
      <c r="L473" s="14" t="e">
        <f t="shared" si="93"/>
        <v>#REF!</v>
      </c>
      <c r="M473" s="14"/>
      <c r="N473" s="14" t="e">
        <f t="shared" si="87"/>
        <v>#REF!</v>
      </c>
      <c r="O473" s="14"/>
      <c r="P473" s="14" t="e">
        <f t="shared" si="88"/>
        <v>#REF!</v>
      </c>
      <c r="Q473" s="14">
        <f t="shared" si="89"/>
        <v>0</v>
      </c>
      <c r="R473" s="14">
        <f t="shared" si="90"/>
        <v>0</v>
      </c>
      <c r="S473" s="14">
        <f t="shared" si="91"/>
        <v>0</v>
      </c>
      <c r="T473" s="15" t="e">
        <f t="shared" si="92"/>
        <v>#REF!</v>
      </c>
    </row>
    <row r="474" spans="11:20">
      <c r="K474" s="16"/>
      <c r="L474" s="14" t="e">
        <f t="shared" si="93"/>
        <v>#REF!</v>
      </c>
      <c r="M474" s="14"/>
      <c r="N474" s="14" t="e">
        <f t="shared" si="87"/>
        <v>#REF!</v>
      </c>
      <c r="O474" s="14"/>
      <c r="P474" s="14" t="e">
        <f t="shared" si="88"/>
        <v>#REF!</v>
      </c>
      <c r="Q474" s="14">
        <f t="shared" si="89"/>
        <v>0</v>
      </c>
      <c r="R474" s="14">
        <f t="shared" si="90"/>
        <v>0</v>
      </c>
      <c r="S474" s="14">
        <f t="shared" si="91"/>
        <v>0</v>
      </c>
      <c r="T474" s="15" t="e">
        <f t="shared" si="92"/>
        <v>#REF!</v>
      </c>
    </row>
    <row r="475" spans="11:20">
      <c r="K475" s="16"/>
      <c r="L475" s="14" t="e">
        <f t="shared" si="93"/>
        <v>#REF!</v>
      </c>
      <c r="M475" s="14"/>
      <c r="N475" s="14" t="e">
        <f t="shared" si="87"/>
        <v>#REF!</v>
      </c>
      <c r="O475" s="14"/>
      <c r="P475" s="14" t="e">
        <f t="shared" si="88"/>
        <v>#REF!</v>
      </c>
      <c r="Q475" s="14">
        <f t="shared" si="89"/>
        <v>0</v>
      </c>
      <c r="R475" s="14">
        <f t="shared" si="90"/>
        <v>0</v>
      </c>
      <c r="S475" s="14">
        <f t="shared" si="91"/>
        <v>0</v>
      </c>
      <c r="T475" s="15" t="e">
        <f t="shared" si="92"/>
        <v>#REF!</v>
      </c>
    </row>
    <row r="476" spans="11:20">
      <c r="K476" s="16"/>
      <c r="L476" s="14" t="e">
        <f t="shared" si="93"/>
        <v>#REF!</v>
      </c>
      <c r="M476" s="14"/>
      <c r="N476" s="14" t="e">
        <f t="shared" si="87"/>
        <v>#REF!</v>
      </c>
      <c r="O476" s="14"/>
      <c r="P476" s="14" t="e">
        <f t="shared" si="88"/>
        <v>#REF!</v>
      </c>
      <c r="Q476" s="14">
        <f t="shared" si="89"/>
        <v>0</v>
      </c>
      <c r="R476" s="14">
        <f t="shared" si="90"/>
        <v>0</v>
      </c>
      <c r="S476" s="14">
        <f t="shared" si="91"/>
        <v>0</v>
      </c>
      <c r="T476" s="15" t="e">
        <f t="shared" si="92"/>
        <v>#REF!</v>
      </c>
    </row>
    <row r="477" spans="11:20">
      <c r="K477" s="16"/>
      <c r="L477" s="14" t="e">
        <f t="shared" si="93"/>
        <v>#REF!</v>
      </c>
      <c r="M477" s="14"/>
      <c r="N477" s="14" t="e">
        <f t="shared" si="87"/>
        <v>#REF!</v>
      </c>
      <c r="O477" s="14"/>
      <c r="P477" s="14" t="e">
        <f t="shared" si="88"/>
        <v>#REF!</v>
      </c>
      <c r="Q477" s="14">
        <f t="shared" si="89"/>
        <v>0</v>
      </c>
      <c r="R477" s="14">
        <f t="shared" si="90"/>
        <v>0</v>
      </c>
      <c r="S477" s="14">
        <f t="shared" si="91"/>
        <v>0</v>
      </c>
      <c r="T477" s="15" t="e">
        <f t="shared" si="92"/>
        <v>#REF!</v>
      </c>
    </row>
    <row r="478" spans="11:20">
      <c r="K478" s="16"/>
      <c r="L478" s="14" t="e">
        <f t="shared" si="93"/>
        <v>#REF!</v>
      </c>
      <c r="M478" s="14"/>
      <c r="N478" s="14" t="e">
        <f t="shared" si="87"/>
        <v>#REF!</v>
      </c>
      <c r="O478" s="14"/>
      <c r="P478" s="14" t="e">
        <f t="shared" si="88"/>
        <v>#REF!</v>
      </c>
      <c r="Q478" s="14">
        <f t="shared" si="89"/>
        <v>0</v>
      </c>
      <c r="R478" s="14">
        <f t="shared" si="90"/>
        <v>0</v>
      </c>
      <c r="S478" s="14">
        <f t="shared" si="91"/>
        <v>0</v>
      </c>
      <c r="T478" s="15" t="e">
        <f t="shared" si="92"/>
        <v>#REF!</v>
      </c>
    </row>
    <row r="479" spans="11:20">
      <c r="K479" s="16"/>
      <c r="L479" s="14" t="e">
        <f t="shared" si="93"/>
        <v>#REF!</v>
      </c>
      <c r="M479" s="14"/>
      <c r="N479" s="14" t="e">
        <f t="shared" si="87"/>
        <v>#REF!</v>
      </c>
      <c r="O479" s="14"/>
      <c r="P479" s="14" t="e">
        <f t="shared" si="88"/>
        <v>#REF!</v>
      </c>
      <c r="Q479" s="14">
        <f t="shared" si="89"/>
        <v>0</v>
      </c>
      <c r="R479" s="14">
        <f t="shared" si="90"/>
        <v>0</v>
      </c>
      <c r="S479" s="14">
        <f t="shared" si="91"/>
        <v>0</v>
      </c>
      <c r="T479" s="15" t="e">
        <f t="shared" si="92"/>
        <v>#REF!</v>
      </c>
    </row>
    <row r="480" spans="11:20">
      <c r="K480" s="16"/>
      <c r="L480" s="14" t="e">
        <f t="shared" si="93"/>
        <v>#REF!</v>
      </c>
      <c r="M480" s="14"/>
      <c r="N480" s="14" t="e">
        <f t="shared" si="87"/>
        <v>#REF!</v>
      </c>
      <c r="O480" s="14"/>
      <c r="P480" s="14" t="e">
        <f t="shared" si="88"/>
        <v>#REF!</v>
      </c>
      <c r="Q480" s="14">
        <f t="shared" si="89"/>
        <v>0</v>
      </c>
      <c r="R480" s="14">
        <f t="shared" si="90"/>
        <v>0</v>
      </c>
      <c r="S480" s="14">
        <f t="shared" si="91"/>
        <v>0</v>
      </c>
      <c r="T480" s="15" t="e">
        <f t="shared" si="92"/>
        <v>#REF!</v>
      </c>
    </row>
    <row r="481" spans="11:20">
      <c r="K481" s="16"/>
      <c r="L481" s="14" t="e">
        <f t="shared" si="93"/>
        <v>#REF!</v>
      </c>
      <c r="M481" s="14"/>
      <c r="N481" s="14" t="e">
        <f t="shared" si="87"/>
        <v>#REF!</v>
      </c>
      <c r="O481" s="14"/>
      <c r="P481" s="14" t="e">
        <f t="shared" si="88"/>
        <v>#REF!</v>
      </c>
      <c r="Q481" s="14">
        <f t="shared" si="89"/>
        <v>0</v>
      </c>
      <c r="R481" s="14">
        <f t="shared" si="90"/>
        <v>0</v>
      </c>
      <c r="S481" s="14">
        <f t="shared" si="91"/>
        <v>0</v>
      </c>
      <c r="T481" s="15" t="e">
        <f t="shared" si="92"/>
        <v>#REF!</v>
      </c>
    </row>
    <row r="482" spans="11:20">
      <c r="K482" s="16"/>
      <c r="L482" s="14" t="e">
        <f t="shared" si="93"/>
        <v>#REF!</v>
      </c>
      <c r="M482" s="14"/>
      <c r="N482" s="14" t="e">
        <f t="shared" si="87"/>
        <v>#REF!</v>
      </c>
      <c r="O482" s="14"/>
      <c r="P482" s="14" t="e">
        <f t="shared" si="88"/>
        <v>#REF!</v>
      </c>
      <c r="Q482" s="14">
        <f t="shared" si="89"/>
        <v>0</v>
      </c>
      <c r="R482" s="14">
        <f t="shared" si="90"/>
        <v>0</v>
      </c>
      <c r="S482" s="14">
        <f t="shared" si="91"/>
        <v>0</v>
      </c>
      <c r="T482" s="15" t="e">
        <f t="shared" si="92"/>
        <v>#REF!</v>
      </c>
    </row>
    <row r="483" spans="11:20">
      <c r="K483" s="16"/>
      <c r="L483" s="14" t="e">
        <f t="shared" si="93"/>
        <v>#REF!</v>
      </c>
      <c r="M483" s="14"/>
      <c r="N483" s="14" t="e">
        <f t="shared" si="87"/>
        <v>#REF!</v>
      </c>
      <c r="O483" s="14"/>
      <c r="P483" s="14" t="e">
        <f t="shared" si="88"/>
        <v>#REF!</v>
      </c>
      <c r="Q483" s="14">
        <f t="shared" si="89"/>
        <v>0</v>
      </c>
      <c r="R483" s="14">
        <f t="shared" si="90"/>
        <v>0</v>
      </c>
      <c r="S483" s="14">
        <f t="shared" si="91"/>
        <v>0</v>
      </c>
      <c r="T483" s="15" t="e">
        <f t="shared" si="92"/>
        <v>#REF!</v>
      </c>
    </row>
    <row r="484" spans="11:20">
      <c r="K484" s="16"/>
      <c r="L484" s="14" t="e">
        <f t="shared" si="93"/>
        <v>#REF!</v>
      </c>
      <c r="M484" s="14"/>
      <c r="N484" s="14" t="e">
        <f t="shared" si="87"/>
        <v>#REF!</v>
      </c>
      <c r="O484" s="14"/>
      <c r="P484" s="14" t="e">
        <f t="shared" si="88"/>
        <v>#REF!</v>
      </c>
      <c r="Q484" s="14">
        <f t="shared" si="89"/>
        <v>0</v>
      </c>
      <c r="R484" s="14">
        <f t="shared" si="90"/>
        <v>0</v>
      </c>
      <c r="S484" s="14">
        <f t="shared" si="91"/>
        <v>0</v>
      </c>
      <c r="T484" s="15" t="e">
        <f t="shared" si="92"/>
        <v>#REF!</v>
      </c>
    </row>
    <row r="485" spans="11:20">
      <c r="K485" s="16"/>
      <c r="L485" s="14" t="e">
        <f t="shared" si="93"/>
        <v>#REF!</v>
      </c>
      <c r="M485" s="14"/>
      <c r="N485" s="14" t="e">
        <f t="shared" si="87"/>
        <v>#REF!</v>
      </c>
      <c r="O485" s="14"/>
      <c r="P485" s="14" t="e">
        <f t="shared" si="88"/>
        <v>#REF!</v>
      </c>
      <c r="Q485" s="14">
        <f t="shared" si="89"/>
        <v>0</v>
      </c>
      <c r="R485" s="14">
        <f t="shared" si="90"/>
        <v>0</v>
      </c>
      <c r="S485" s="14">
        <f t="shared" si="91"/>
        <v>0</v>
      </c>
      <c r="T485" s="15" t="e">
        <f t="shared" si="92"/>
        <v>#REF!</v>
      </c>
    </row>
    <row r="486" spans="11:20">
      <c r="K486" s="16"/>
      <c r="L486" s="14" t="e">
        <f t="shared" si="93"/>
        <v>#REF!</v>
      </c>
      <c r="M486" s="14"/>
      <c r="N486" s="14" t="e">
        <f t="shared" si="87"/>
        <v>#REF!</v>
      </c>
      <c r="O486" s="14"/>
      <c r="P486" s="14" t="e">
        <f t="shared" si="88"/>
        <v>#REF!</v>
      </c>
      <c r="Q486" s="14">
        <f t="shared" si="89"/>
        <v>0</v>
      </c>
      <c r="R486" s="14">
        <f t="shared" si="90"/>
        <v>0</v>
      </c>
      <c r="S486" s="14">
        <f t="shared" si="91"/>
        <v>0</v>
      </c>
      <c r="T486" s="15" t="e">
        <f t="shared" si="92"/>
        <v>#REF!</v>
      </c>
    </row>
    <row r="487" spans="11:20">
      <c r="K487" s="16"/>
      <c r="L487" s="14" t="e">
        <f t="shared" si="93"/>
        <v>#REF!</v>
      </c>
      <c r="M487" s="14"/>
      <c r="N487" s="14" t="e">
        <f t="shared" si="87"/>
        <v>#REF!</v>
      </c>
      <c r="O487" s="14"/>
      <c r="P487" s="14" t="e">
        <f t="shared" si="88"/>
        <v>#REF!</v>
      </c>
      <c r="Q487" s="14">
        <f t="shared" si="89"/>
        <v>0</v>
      </c>
      <c r="R487" s="14">
        <f t="shared" si="90"/>
        <v>0</v>
      </c>
      <c r="S487" s="14">
        <f t="shared" si="91"/>
        <v>0</v>
      </c>
      <c r="T487" s="15" t="e">
        <f t="shared" si="92"/>
        <v>#REF!</v>
      </c>
    </row>
    <row r="488" spans="11:20">
      <c r="K488" s="16"/>
      <c r="L488" s="14" t="e">
        <f t="shared" si="93"/>
        <v>#REF!</v>
      </c>
      <c r="M488" s="14"/>
      <c r="N488" s="14" t="e">
        <f t="shared" si="87"/>
        <v>#REF!</v>
      </c>
      <c r="O488" s="14"/>
      <c r="P488" s="14" t="e">
        <f t="shared" si="88"/>
        <v>#REF!</v>
      </c>
      <c r="Q488" s="14">
        <f t="shared" si="89"/>
        <v>0</v>
      </c>
      <c r="R488" s="14">
        <f t="shared" si="90"/>
        <v>0</v>
      </c>
      <c r="S488" s="14">
        <f t="shared" si="91"/>
        <v>0</v>
      </c>
      <c r="T488" s="15" t="e">
        <f t="shared" si="92"/>
        <v>#REF!</v>
      </c>
    </row>
    <row r="489" spans="11:20">
      <c r="K489" s="16"/>
      <c r="L489" s="14" t="e">
        <f t="shared" si="93"/>
        <v>#REF!</v>
      </c>
      <c r="M489" s="14"/>
      <c r="N489" s="14" t="e">
        <f t="shared" si="87"/>
        <v>#REF!</v>
      </c>
      <c r="O489" s="14"/>
      <c r="P489" s="14" t="e">
        <f t="shared" si="88"/>
        <v>#REF!</v>
      </c>
      <c r="Q489" s="14">
        <f t="shared" si="89"/>
        <v>0</v>
      </c>
      <c r="R489" s="14">
        <f t="shared" si="90"/>
        <v>0</v>
      </c>
      <c r="S489" s="14">
        <f t="shared" si="91"/>
        <v>0</v>
      </c>
      <c r="T489" s="15" t="e">
        <f t="shared" si="92"/>
        <v>#REF!</v>
      </c>
    </row>
    <row r="490" spans="11:20">
      <c r="K490" s="16"/>
      <c r="L490" s="14" t="e">
        <f t="shared" si="93"/>
        <v>#REF!</v>
      </c>
      <c r="M490" s="14"/>
      <c r="N490" s="14" t="e">
        <f t="shared" si="87"/>
        <v>#REF!</v>
      </c>
      <c r="O490" s="14"/>
      <c r="P490" s="14" t="e">
        <f t="shared" si="88"/>
        <v>#REF!</v>
      </c>
      <c r="Q490" s="14">
        <f t="shared" si="89"/>
        <v>0</v>
      </c>
      <c r="R490" s="14">
        <f t="shared" si="90"/>
        <v>0</v>
      </c>
      <c r="S490" s="14">
        <f t="shared" si="91"/>
        <v>0</v>
      </c>
      <c r="T490" s="15" t="e">
        <f t="shared" si="92"/>
        <v>#REF!</v>
      </c>
    </row>
    <row r="491" spans="11:20">
      <c r="K491" s="16"/>
      <c r="L491" s="14" t="e">
        <f t="shared" si="93"/>
        <v>#REF!</v>
      </c>
      <c r="M491" s="14"/>
      <c r="N491" s="14" t="e">
        <f t="shared" si="87"/>
        <v>#REF!</v>
      </c>
      <c r="O491" s="14"/>
      <c r="P491" s="14" t="e">
        <f t="shared" si="88"/>
        <v>#REF!</v>
      </c>
      <c r="Q491" s="14">
        <f t="shared" si="89"/>
        <v>0</v>
      </c>
      <c r="R491" s="14">
        <f t="shared" si="90"/>
        <v>0</v>
      </c>
      <c r="S491" s="14">
        <f t="shared" si="91"/>
        <v>0</v>
      </c>
      <c r="T491" s="15" t="e">
        <f t="shared" si="92"/>
        <v>#REF!</v>
      </c>
    </row>
    <row r="492" spans="11:20">
      <c r="K492" s="16"/>
      <c r="L492" s="14" t="e">
        <f t="shared" si="93"/>
        <v>#REF!</v>
      </c>
      <c r="M492" s="14"/>
      <c r="N492" s="14" t="e">
        <f t="shared" si="87"/>
        <v>#REF!</v>
      </c>
      <c r="O492" s="14"/>
      <c r="P492" s="14" t="e">
        <f t="shared" si="88"/>
        <v>#REF!</v>
      </c>
      <c r="Q492" s="14">
        <f t="shared" si="89"/>
        <v>0</v>
      </c>
      <c r="R492" s="14">
        <f t="shared" si="90"/>
        <v>0</v>
      </c>
      <c r="S492" s="14">
        <f t="shared" si="91"/>
        <v>0</v>
      </c>
      <c r="T492" s="15" t="e">
        <f t="shared" si="92"/>
        <v>#REF!</v>
      </c>
    </row>
    <row r="493" spans="11:20">
      <c r="K493" s="16"/>
      <c r="L493" s="14" t="e">
        <f t="shared" si="93"/>
        <v>#REF!</v>
      </c>
      <c r="M493" s="14"/>
      <c r="N493" s="14" t="e">
        <f t="shared" si="87"/>
        <v>#REF!</v>
      </c>
      <c r="O493" s="14"/>
      <c r="P493" s="14" t="e">
        <f t="shared" si="88"/>
        <v>#REF!</v>
      </c>
      <c r="Q493" s="14">
        <f t="shared" si="89"/>
        <v>0</v>
      </c>
      <c r="R493" s="14">
        <f t="shared" si="90"/>
        <v>0</v>
      </c>
      <c r="S493" s="14">
        <f t="shared" si="91"/>
        <v>0</v>
      </c>
      <c r="T493" s="15" t="e">
        <f t="shared" si="92"/>
        <v>#REF!</v>
      </c>
    </row>
    <row r="494" spans="11:20">
      <c r="K494" s="16"/>
      <c r="L494" s="14" t="e">
        <f t="shared" si="93"/>
        <v>#REF!</v>
      </c>
      <c r="M494" s="14"/>
      <c r="N494" s="14" t="e">
        <f t="shared" si="87"/>
        <v>#REF!</v>
      </c>
      <c r="O494" s="14"/>
      <c r="P494" s="14" t="e">
        <f t="shared" si="88"/>
        <v>#REF!</v>
      </c>
      <c r="Q494" s="14">
        <f t="shared" si="89"/>
        <v>0</v>
      </c>
      <c r="R494" s="14">
        <f t="shared" si="90"/>
        <v>0</v>
      </c>
      <c r="S494" s="14">
        <f t="shared" si="91"/>
        <v>0</v>
      </c>
      <c r="T494" s="15" t="e">
        <f t="shared" si="92"/>
        <v>#REF!</v>
      </c>
    </row>
    <row r="495" spans="11:20">
      <c r="K495" s="16"/>
      <c r="L495" s="14" t="e">
        <f t="shared" si="93"/>
        <v>#REF!</v>
      </c>
      <c r="M495" s="14"/>
      <c r="N495" s="14" t="e">
        <f t="shared" si="87"/>
        <v>#REF!</v>
      </c>
      <c r="O495" s="14"/>
      <c r="P495" s="14" t="e">
        <f t="shared" si="88"/>
        <v>#REF!</v>
      </c>
      <c r="Q495" s="14">
        <f t="shared" si="89"/>
        <v>0</v>
      </c>
      <c r="R495" s="14">
        <f t="shared" si="90"/>
        <v>0</v>
      </c>
      <c r="S495" s="14">
        <f t="shared" si="91"/>
        <v>0</v>
      </c>
      <c r="T495" s="15" t="e">
        <f t="shared" si="92"/>
        <v>#REF!</v>
      </c>
    </row>
    <row r="496" spans="11:20">
      <c r="K496" s="16"/>
      <c r="L496" s="14" t="e">
        <f t="shared" si="93"/>
        <v>#REF!</v>
      </c>
      <c r="M496" s="14"/>
      <c r="N496" s="14" t="e">
        <f t="shared" si="87"/>
        <v>#REF!</v>
      </c>
      <c r="O496" s="14"/>
      <c r="P496" s="14" t="e">
        <f t="shared" si="88"/>
        <v>#REF!</v>
      </c>
      <c r="Q496" s="14">
        <f t="shared" si="89"/>
        <v>0</v>
      </c>
      <c r="R496" s="14">
        <f t="shared" si="90"/>
        <v>0</v>
      </c>
      <c r="S496" s="14">
        <f t="shared" si="91"/>
        <v>0</v>
      </c>
      <c r="T496" s="15" t="e">
        <f t="shared" si="92"/>
        <v>#REF!</v>
      </c>
    </row>
    <row r="497" spans="11:20">
      <c r="K497" s="16"/>
      <c r="L497" s="14" t="e">
        <f t="shared" si="93"/>
        <v>#REF!</v>
      </c>
      <c r="M497" s="14"/>
      <c r="N497" s="14" t="e">
        <f t="shared" si="87"/>
        <v>#REF!</v>
      </c>
      <c r="O497" s="14"/>
      <c r="P497" s="14" t="e">
        <f t="shared" si="88"/>
        <v>#REF!</v>
      </c>
      <c r="Q497" s="14">
        <f t="shared" si="89"/>
        <v>0</v>
      </c>
      <c r="R497" s="14">
        <f t="shared" si="90"/>
        <v>0</v>
      </c>
      <c r="S497" s="14">
        <f t="shared" si="91"/>
        <v>0</v>
      </c>
      <c r="T497" s="15" t="e">
        <f t="shared" si="92"/>
        <v>#REF!</v>
      </c>
    </row>
    <row r="498" spans="11:20">
      <c r="K498" s="16"/>
      <c r="L498" s="14" t="e">
        <f t="shared" si="93"/>
        <v>#REF!</v>
      </c>
      <c r="M498" s="14"/>
      <c r="N498" s="14" t="e">
        <f t="shared" si="87"/>
        <v>#REF!</v>
      </c>
      <c r="O498" s="14"/>
      <c r="P498" s="14" t="e">
        <f t="shared" si="88"/>
        <v>#REF!</v>
      </c>
      <c r="Q498" s="14">
        <f t="shared" si="89"/>
        <v>0</v>
      </c>
      <c r="R498" s="14">
        <f t="shared" si="90"/>
        <v>0</v>
      </c>
      <c r="S498" s="14">
        <f t="shared" si="91"/>
        <v>0</v>
      </c>
      <c r="T498" s="15" t="e">
        <f t="shared" si="92"/>
        <v>#REF!</v>
      </c>
    </row>
    <row r="499" spans="11:20">
      <c r="K499" s="16"/>
      <c r="L499" s="14" t="e">
        <f t="shared" si="93"/>
        <v>#REF!</v>
      </c>
      <c r="M499" s="14"/>
      <c r="N499" s="14" t="e">
        <f t="shared" si="87"/>
        <v>#REF!</v>
      </c>
      <c r="O499" s="14"/>
      <c r="P499" s="14" t="e">
        <f t="shared" si="88"/>
        <v>#REF!</v>
      </c>
      <c r="Q499" s="14">
        <f t="shared" si="89"/>
        <v>0</v>
      </c>
      <c r="R499" s="14">
        <f t="shared" si="90"/>
        <v>0</v>
      </c>
      <c r="S499" s="14">
        <f t="shared" si="91"/>
        <v>0</v>
      </c>
      <c r="T499" s="15" t="e">
        <f t="shared" si="92"/>
        <v>#REF!</v>
      </c>
    </row>
    <row r="500" spans="11:20">
      <c r="K500" s="16"/>
      <c r="L500" s="14" t="e">
        <f t="shared" si="93"/>
        <v>#REF!</v>
      </c>
      <c r="M500" s="14"/>
      <c r="N500" s="14" t="e">
        <f t="shared" si="87"/>
        <v>#REF!</v>
      </c>
      <c r="O500" s="14"/>
      <c r="P500" s="14" t="e">
        <f t="shared" si="88"/>
        <v>#REF!</v>
      </c>
      <c r="Q500" s="14">
        <f t="shared" si="89"/>
        <v>0</v>
      </c>
      <c r="R500" s="14">
        <f t="shared" si="90"/>
        <v>0</v>
      </c>
      <c r="S500" s="14">
        <f t="shared" si="91"/>
        <v>0</v>
      </c>
      <c r="T500" s="15" t="e">
        <f t="shared" si="92"/>
        <v>#REF!</v>
      </c>
    </row>
    <row r="501" spans="11:20">
      <c r="K501" s="16"/>
      <c r="L501" s="14" t="e">
        <f t="shared" si="93"/>
        <v>#REF!</v>
      </c>
      <c r="M501" s="14"/>
      <c r="N501" s="14" t="e">
        <f t="shared" si="87"/>
        <v>#REF!</v>
      </c>
      <c r="O501" s="14"/>
      <c r="P501" s="14" t="e">
        <f t="shared" si="88"/>
        <v>#REF!</v>
      </c>
      <c r="Q501" s="14">
        <f t="shared" si="89"/>
        <v>0</v>
      </c>
      <c r="R501" s="14">
        <f t="shared" si="90"/>
        <v>0</v>
      </c>
      <c r="S501" s="14">
        <f t="shared" si="91"/>
        <v>0</v>
      </c>
      <c r="T501" s="15" t="e">
        <f t="shared" si="92"/>
        <v>#REF!</v>
      </c>
    </row>
    <row r="502" spans="11:20">
      <c r="K502" s="16"/>
      <c r="L502" s="14" t="e">
        <f t="shared" si="93"/>
        <v>#REF!</v>
      </c>
      <c r="M502" s="14"/>
      <c r="N502" s="14" t="e">
        <f t="shared" si="87"/>
        <v>#REF!</v>
      </c>
      <c r="O502" s="14"/>
      <c r="P502" s="14" t="e">
        <f t="shared" si="88"/>
        <v>#REF!</v>
      </c>
      <c r="Q502" s="14">
        <f t="shared" si="89"/>
        <v>0</v>
      </c>
      <c r="R502" s="14">
        <f t="shared" si="90"/>
        <v>0</v>
      </c>
      <c r="S502" s="14">
        <f t="shared" si="91"/>
        <v>0</v>
      </c>
      <c r="T502" s="15" t="e">
        <f t="shared" si="92"/>
        <v>#REF!</v>
      </c>
    </row>
    <row r="503" spans="11:20">
      <c r="K503" s="16"/>
      <c r="L503" s="14" t="e">
        <f t="shared" si="93"/>
        <v>#REF!</v>
      </c>
      <c r="M503" s="14"/>
      <c r="N503" s="14" t="e">
        <f t="shared" si="87"/>
        <v>#REF!</v>
      </c>
      <c r="O503" s="14"/>
      <c r="P503" s="14" t="e">
        <f t="shared" si="88"/>
        <v>#REF!</v>
      </c>
      <c r="Q503" s="14">
        <f t="shared" si="89"/>
        <v>0</v>
      </c>
      <c r="R503" s="14">
        <f t="shared" si="90"/>
        <v>0</v>
      </c>
      <c r="S503" s="14">
        <f t="shared" si="91"/>
        <v>0</v>
      </c>
      <c r="T503" s="15" t="e">
        <f t="shared" si="92"/>
        <v>#REF!</v>
      </c>
    </row>
    <row r="504" spans="11:20">
      <c r="K504" s="16"/>
      <c r="L504" s="14" t="e">
        <f t="shared" si="93"/>
        <v>#REF!</v>
      </c>
      <c r="M504" s="14"/>
      <c r="N504" s="14" t="e">
        <f t="shared" si="87"/>
        <v>#REF!</v>
      </c>
      <c r="O504" s="14"/>
      <c r="P504" s="14" t="e">
        <f t="shared" si="88"/>
        <v>#REF!</v>
      </c>
      <c r="Q504" s="14">
        <f t="shared" si="89"/>
        <v>0</v>
      </c>
      <c r="R504" s="14">
        <f t="shared" si="90"/>
        <v>0</v>
      </c>
      <c r="S504" s="14">
        <f t="shared" si="91"/>
        <v>0</v>
      </c>
      <c r="T504" s="15" t="e">
        <f t="shared" si="92"/>
        <v>#REF!</v>
      </c>
    </row>
    <row r="505" spans="11:20">
      <c r="K505" s="16"/>
      <c r="L505" s="14" t="e">
        <f t="shared" si="93"/>
        <v>#REF!</v>
      </c>
      <c r="M505" s="14"/>
      <c r="N505" s="14" t="e">
        <f t="shared" si="87"/>
        <v>#REF!</v>
      </c>
      <c r="O505" s="14"/>
      <c r="P505" s="14" t="e">
        <f t="shared" si="88"/>
        <v>#REF!</v>
      </c>
      <c r="Q505" s="14">
        <f t="shared" si="89"/>
        <v>0</v>
      </c>
      <c r="R505" s="14">
        <f t="shared" si="90"/>
        <v>0</v>
      </c>
      <c r="S505" s="14">
        <f t="shared" si="91"/>
        <v>0</v>
      </c>
      <c r="T505" s="15" t="e">
        <f t="shared" si="92"/>
        <v>#REF!</v>
      </c>
    </row>
    <row r="506" spans="11:20">
      <c r="K506" s="16"/>
      <c r="L506" s="14" t="e">
        <f t="shared" si="93"/>
        <v>#REF!</v>
      </c>
      <c r="M506" s="14"/>
      <c r="N506" s="14" t="e">
        <f t="shared" si="87"/>
        <v>#REF!</v>
      </c>
      <c r="O506" s="14"/>
      <c r="P506" s="14" t="e">
        <f t="shared" si="88"/>
        <v>#REF!</v>
      </c>
      <c r="Q506" s="14">
        <f t="shared" si="89"/>
        <v>0</v>
      </c>
      <c r="R506" s="14">
        <f t="shared" si="90"/>
        <v>0</v>
      </c>
      <c r="S506" s="14">
        <f t="shared" si="91"/>
        <v>0</v>
      </c>
      <c r="T506" s="15" t="e">
        <f t="shared" si="92"/>
        <v>#REF!</v>
      </c>
    </row>
    <row r="507" spans="11:20">
      <c r="K507" s="16"/>
      <c r="L507" s="14" t="e">
        <f t="shared" si="93"/>
        <v>#REF!</v>
      </c>
      <c r="M507" s="14"/>
      <c r="N507" s="14" t="e">
        <f t="shared" si="87"/>
        <v>#REF!</v>
      </c>
      <c r="O507" s="14"/>
      <c r="P507" s="14" t="e">
        <f t="shared" si="88"/>
        <v>#REF!</v>
      </c>
      <c r="Q507" s="14">
        <f t="shared" si="89"/>
        <v>0</v>
      </c>
      <c r="R507" s="14">
        <f t="shared" si="90"/>
        <v>0</v>
      </c>
      <c r="S507" s="14">
        <f t="shared" si="91"/>
        <v>0</v>
      </c>
      <c r="T507" s="15" t="e">
        <f t="shared" si="92"/>
        <v>#REF!</v>
      </c>
    </row>
    <row r="508" spans="11:20">
      <c r="K508" s="16"/>
      <c r="L508" s="14" t="e">
        <f t="shared" si="93"/>
        <v>#REF!</v>
      </c>
      <c r="M508" s="14"/>
      <c r="N508" s="14" t="e">
        <f t="shared" si="87"/>
        <v>#REF!</v>
      </c>
      <c r="O508" s="14"/>
      <c r="P508" s="14" t="e">
        <f t="shared" si="88"/>
        <v>#REF!</v>
      </c>
      <c r="Q508" s="14">
        <f t="shared" si="89"/>
        <v>0</v>
      </c>
      <c r="R508" s="14">
        <f t="shared" si="90"/>
        <v>0</v>
      </c>
      <c r="S508" s="14">
        <f t="shared" si="91"/>
        <v>0</v>
      </c>
      <c r="T508" s="15" t="e">
        <f t="shared" si="92"/>
        <v>#REF!</v>
      </c>
    </row>
    <row r="509" spans="11:20">
      <c r="K509" s="16"/>
      <c r="L509" s="14" t="e">
        <f t="shared" si="93"/>
        <v>#REF!</v>
      </c>
      <c r="M509" s="14"/>
      <c r="N509" s="14" t="e">
        <f t="shared" si="87"/>
        <v>#REF!</v>
      </c>
      <c r="O509" s="14"/>
      <c r="P509" s="14" t="e">
        <f t="shared" si="88"/>
        <v>#REF!</v>
      </c>
      <c r="Q509" s="14">
        <f t="shared" si="89"/>
        <v>0</v>
      </c>
      <c r="R509" s="14">
        <f t="shared" si="90"/>
        <v>0</v>
      </c>
      <c r="S509" s="14">
        <f t="shared" si="91"/>
        <v>0</v>
      </c>
      <c r="T509" s="15" t="e">
        <f t="shared" si="92"/>
        <v>#REF!</v>
      </c>
    </row>
    <row r="510" spans="11:20">
      <c r="K510" s="16"/>
      <c r="L510" s="14" t="e">
        <f t="shared" si="93"/>
        <v>#REF!</v>
      </c>
      <c r="M510" s="14"/>
      <c r="N510" s="14" t="e">
        <f t="shared" si="87"/>
        <v>#REF!</v>
      </c>
      <c r="O510" s="14"/>
      <c r="P510" s="14" t="e">
        <f t="shared" si="88"/>
        <v>#REF!</v>
      </c>
      <c r="Q510" s="14">
        <f t="shared" si="89"/>
        <v>0</v>
      </c>
      <c r="R510" s="14">
        <f t="shared" si="90"/>
        <v>0</v>
      </c>
      <c r="S510" s="14">
        <f t="shared" si="91"/>
        <v>0</v>
      </c>
      <c r="T510" s="15" t="e">
        <f t="shared" si="92"/>
        <v>#REF!</v>
      </c>
    </row>
    <row r="511" spans="11:20">
      <c r="K511" s="16"/>
      <c r="L511" s="14" t="e">
        <f t="shared" si="93"/>
        <v>#REF!</v>
      </c>
      <c r="M511" s="14"/>
      <c r="N511" s="14" t="e">
        <f t="shared" si="87"/>
        <v>#REF!</v>
      </c>
      <c r="O511" s="14"/>
      <c r="P511" s="14" t="e">
        <f t="shared" si="88"/>
        <v>#REF!</v>
      </c>
      <c r="Q511" s="14">
        <f t="shared" si="89"/>
        <v>0</v>
      </c>
      <c r="R511" s="14">
        <f t="shared" si="90"/>
        <v>0</v>
      </c>
      <c r="S511" s="14">
        <f t="shared" si="91"/>
        <v>0</v>
      </c>
      <c r="T511" s="15" t="e">
        <f t="shared" si="92"/>
        <v>#REF!</v>
      </c>
    </row>
    <row r="512" spans="11:20">
      <c r="K512" s="16"/>
      <c r="L512" s="14" t="e">
        <f t="shared" si="93"/>
        <v>#REF!</v>
      </c>
      <c r="M512" s="14"/>
      <c r="N512" s="14" t="e">
        <f t="shared" si="87"/>
        <v>#REF!</v>
      </c>
      <c r="O512" s="14"/>
      <c r="P512" s="14" t="e">
        <f t="shared" si="88"/>
        <v>#REF!</v>
      </c>
      <c r="Q512" s="14">
        <f t="shared" si="89"/>
        <v>0</v>
      </c>
      <c r="R512" s="14">
        <f t="shared" si="90"/>
        <v>0</v>
      </c>
      <c r="S512" s="14">
        <f t="shared" si="91"/>
        <v>0</v>
      </c>
      <c r="T512" s="15" t="e">
        <f t="shared" si="92"/>
        <v>#REF!</v>
      </c>
    </row>
    <row r="513" spans="11:20">
      <c r="K513" s="16"/>
      <c r="L513" s="14" t="e">
        <f t="shared" si="93"/>
        <v>#REF!</v>
      </c>
      <c r="M513" s="14"/>
      <c r="N513" s="14" t="e">
        <f t="shared" si="87"/>
        <v>#REF!</v>
      </c>
      <c r="O513" s="14"/>
      <c r="P513" s="14" t="e">
        <f t="shared" si="88"/>
        <v>#REF!</v>
      </c>
      <c r="Q513" s="14">
        <f t="shared" si="89"/>
        <v>0</v>
      </c>
      <c r="R513" s="14">
        <f t="shared" si="90"/>
        <v>0</v>
      </c>
      <c r="S513" s="14">
        <f t="shared" si="91"/>
        <v>0</v>
      </c>
      <c r="T513" s="15" t="e">
        <f t="shared" si="92"/>
        <v>#REF!</v>
      </c>
    </row>
    <row r="514" spans="11:20">
      <c r="K514" s="16"/>
      <c r="L514" s="14" t="e">
        <f t="shared" si="93"/>
        <v>#REF!</v>
      </c>
      <c r="M514" s="14"/>
      <c r="N514" s="14" t="e">
        <f t="shared" si="87"/>
        <v>#REF!</v>
      </c>
      <c r="O514" s="14"/>
      <c r="P514" s="14" t="e">
        <f t="shared" si="88"/>
        <v>#REF!</v>
      </c>
      <c r="Q514" s="14">
        <f t="shared" si="89"/>
        <v>0</v>
      </c>
      <c r="R514" s="14">
        <f t="shared" si="90"/>
        <v>0</v>
      </c>
      <c r="S514" s="14">
        <f t="shared" si="91"/>
        <v>0</v>
      </c>
      <c r="T514" s="15" t="e">
        <f t="shared" si="92"/>
        <v>#REF!</v>
      </c>
    </row>
    <row r="515" spans="11:20">
      <c r="K515" s="16"/>
      <c r="L515" s="14" t="e">
        <f t="shared" si="93"/>
        <v>#REF!</v>
      </c>
      <c r="M515" s="14"/>
      <c r="N515" s="14" t="e">
        <f t="shared" si="87"/>
        <v>#REF!</v>
      </c>
      <c r="O515" s="14"/>
      <c r="P515" s="14" t="e">
        <f t="shared" si="88"/>
        <v>#REF!</v>
      </c>
      <c r="Q515" s="14">
        <f t="shared" si="89"/>
        <v>0</v>
      </c>
      <c r="R515" s="14">
        <f t="shared" si="90"/>
        <v>0</v>
      </c>
      <c r="S515" s="14">
        <f t="shared" si="91"/>
        <v>0</v>
      </c>
      <c r="T515" s="15" t="e">
        <f t="shared" si="92"/>
        <v>#REF!</v>
      </c>
    </row>
    <row r="516" spans="11:20">
      <c r="K516" s="16"/>
      <c r="L516" s="14" t="e">
        <f t="shared" si="93"/>
        <v>#REF!</v>
      </c>
      <c r="M516" s="14"/>
      <c r="N516" s="14" t="e">
        <f t="shared" si="87"/>
        <v>#REF!</v>
      </c>
      <c r="O516" s="14"/>
      <c r="P516" s="14" t="e">
        <f t="shared" si="88"/>
        <v>#REF!</v>
      </c>
      <c r="Q516" s="14">
        <f t="shared" si="89"/>
        <v>0</v>
      </c>
      <c r="R516" s="14">
        <f t="shared" si="90"/>
        <v>0</v>
      </c>
      <c r="S516" s="14">
        <f t="shared" si="91"/>
        <v>0</v>
      </c>
      <c r="T516" s="15" t="e">
        <f t="shared" si="92"/>
        <v>#REF!</v>
      </c>
    </row>
    <row r="517" spans="11:20">
      <c r="K517" s="16"/>
      <c r="L517" s="14" t="e">
        <f t="shared" si="93"/>
        <v>#REF!</v>
      </c>
      <c r="M517" s="14"/>
      <c r="N517" s="14" t="e">
        <f t="shared" si="87"/>
        <v>#REF!</v>
      </c>
      <c r="O517" s="14"/>
      <c r="P517" s="14" t="e">
        <f t="shared" si="88"/>
        <v>#REF!</v>
      </c>
      <c r="Q517" s="14">
        <f t="shared" si="89"/>
        <v>0</v>
      </c>
      <c r="R517" s="14">
        <f t="shared" si="90"/>
        <v>0</v>
      </c>
      <c r="S517" s="14">
        <f t="shared" si="91"/>
        <v>0</v>
      </c>
      <c r="T517" s="15" t="e">
        <f t="shared" si="92"/>
        <v>#REF!</v>
      </c>
    </row>
    <row r="518" spans="11:20">
      <c r="K518" s="16"/>
      <c r="L518" s="14" t="e">
        <f t="shared" si="93"/>
        <v>#REF!</v>
      </c>
      <c r="M518" s="14"/>
      <c r="N518" s="14" t="e">
        <f t="shared" si="87"/>
        <v>#REF!</v>
      </c>
      <c r="O518" s="14"/>
      <c r="P518" s="14" t="e">
        <f t="shared" si="88"/>
        <v>#REF!</v>
      </c>
      <c r="Q518" s="14">
        <f t="shared" si="89"/>
        <v>0</v>
      </c>
      <c r="R518" s="14">
        <f t="shared" si="90"/>
        <v>0</v>
      </c>
      <c r="S518" s="14">
        <f t="shared" si="91"/>
        <v>0</v>
      </c>
      <c r="T518" s="15" t="e">
        <f t="shared" si="92"/>
        <v>#REF!</v>
      </c>
    </row>
    <row r="519" spans="11:20">
      <c r="K519" s="16"/>
      <c r="L519" s="14" t="e">
        <f t="shared" si="93"/>
        <v>#REF!</v>
      </c>
      <c r="M519" s="14"/>
      <c r="N519" s="14" t="e">
        <f t="shared" ref="N519:N574" si="94">M519+M519*$U$1</f>
        <v>#REF!</v>
      </c>
      <c r="O519" s="14"/>
      <c r="P519" s="14" t="e">
        <f t="shared" ref="P519:P582" si="95">O519+O519*$U$1</f>
        <v>#REF!</v>
      </c>
      <c r="Q519" s="14">
        <f t="shared" ref="Q519:Q582" si="96">$F519*K519</f>
        <v>0</v>
      </c>
      <c r="R519" s="14">
        <f t="shared" ref="R519:R582" si="97">$F519*M519</f>
        <v>0</v>
      </c>
      <c r="S519" s="14">
        <f t="shared" ref="S519:S582" si="98">$F519*O519</f>
        <v>0</v>
      </c>
      <c r="T519" s="15" t="e">
        <f t="shared" ref="T519:T582" si="99">(Q519+R519+S519)+(Q519+R519+S519)*$U$1</f>
        <v>#REF!</v>
      </c>
    </row>
    <row r="520" spans="11:20">
      <c r="K520" s="16"/>
      <c r="L520" s="14" t="e">
        <f t="shared" si="93"/>
        <v>#REF!</v>
      </c>
      <c r="M520" s="14"/>
      <c r="N520" s="14" t="e">
        <f t="shared" si="94"/>
        <v>#REF!</v>
      </c>
      <c r="O520" s="14"/>
      <c r="P520" s="14" t="e">
        <f t="shared" si="95"/>
        <v>#REF!</v>
      </c>
      <c r="Q520" s="14">
        <f t="shared" si="96"/>
        <v>0</v>
      </c>
      <c r="R520" s="14">
        <f t="shared" si="97"/>
        <v>0</v>
      </c>
      <c r="S520" s="14">
        <f t="shared" si="98"/>
        <v>0</v>
      </c>
      <c r="T520" s="15" t="e">
        <f t="shared" si="99"/>
        <v>#REF!</v>
      </c>
    </row>
    <row r="521" spans="11:20">
      <c r="K521" s="16"/>
      <c r="L521" s="14" t="e">
        <f t="shared" si="93"/>
        <v>#REF!</v>
      </c>
      <c r="M521" s="14"/>
      <c r="N521" s="14" t="e">
        <f t="shared" si="94"/>
        <v>#REF!</v>
      </c>
      <c r="O521" s="14"/>
      <c r="P521" s="14" t="e">
        <f t="shared" si="95"/>
        <v>#REF!</v>
      </c>
      <c r="Q521" s="14">
        <f t="shared" si="96"/>
        <v>0</v>
      </c>
      <c r="R521" s="14">
        <f t="shared" si="97"/>
        <v>0</v>
      </c>
      <c r="S521" s="14">
        <f t="shared" si="98"/>
        <v>0</v>
      </c>
      <c r="T521" s="15" t="e">
        <f t="shared" si="99"/>
        <v>#REF!</v>
      </c>
    </row>
    <row r="522" spans="11:20">
      <c r="K522" s="16"/>
      <c r="L522" s="14" t="e">
        <f t="shared" ref="L522:L574" si="100">K522+K522*$U$1</f>
        <v>#REF!</v>
      </c>
      <c r="M522" s="14"/>
      <c r="N522" s="14" t="e">
        <f t="shared" si="94"/>
        <v>#REF!</v>
      </c>
      <c r="O522" s="14"/>
      <c r="P522" s="14" t="e">
        <f t="shared" si="95"/>
        <v>#REF!</v>
      </c>
      <c r="Q522" s="14">
        <f t="shared" si="96"/>
        <v>0</v>
      </c>
      <c r="R522" s="14">
        <f t="shared" si="97"/>
        <v>0</v>
      </c>
      <c r="S522" s="14">
        <f t="shared" si="98"/>
        <v>0</v>
      </c>
      <c r="T522" s="15" t="e">
        <f t="shared" si="99"/>
        <v>#REF!</v>
      </c>
    </row>
    <row r="523" spans="11:20">
      <c r="K523" s="16"/>
      <c r="L523" s="14" t="e">
        <f t="shared" si="100"/>
        <v>#REF!</v>
      </c>
      <c r="M523" s="14"/>
      <c r="N523" s="14" t="e">
        <f t="shared" si="94"/>
        <v>#REF!</v>
      </c>
      <c r="O523" s="14"/>
      <c r="P523" s="14" t="e">
        <f t="shared" si="95"/>
        <v>#REF!</v>
      </c>
      <c r="Q523" s="14">
        <f t="shared" si="96"/>
        <v>0</v>
      </c>
      <c r="R523" s="14">
        <f t="shared" si="97"/>
        <v>0</v>
      </c>
      <c r="S523" s="14">
        <f t="shared" si="98"/>
        <v>0</v>
      </c>
      <c r="T523" s="15" t="e">
        <f t="shared" si="99"/>
        <v>#REF!</v>
      </c>
    </row>
    <row r="524" spans="11:20">
      <c r="K524" s="16"/>
      <c r="L524" s="14" t="e">
        <f t="shared" si="100"/>
        <v>#REF!</v>
      </c>
      <c r="M524" s="14"/>
      <c r="N524" s="14" t="e">
        <f t="shared" si="94"/>
        <v>#REF!</v>
      </c>
      <c r="O524" s="14"/>
      <c r="P524" s="14" t="e">
        <f t="shared" si="95"/>
        <v>#REF!</v>
      </c>
      <c r="Q524" s="14">
        <f t="shared" si="96"/>
        <v>0</v>
      </c>
      <c r="R524" s="14">
        <f t="shared" si="97"/>
        <v>0</v>
      </c>
      <c r="S524" s="14">
        <f t="shared" si="98"/>
        <v>0</v>
      </c>
      <c r="T524" s="15" t="e">
        <f t="shared" si="99"/>
        <v>#REF!</v>
      </c>
    </row>
    <row r="525" spans="11:20">
      <c r="K525" s="16"/>
      <c r="L525" s="14" t="e">
        <f t="shared" si="100"/>
        <v>#REF!</v>
      </c>
      <c r="M525" s="14"/>
      <c r="N525" s="14" t="e">
        <f t="shared" si="94"/>
        <v>#REF!</v>
      </c>
      <c r="O525" s="14"/>
      <c r="P525" s="14" t="e">
        <f t="shared" si="95"/>
        <v>#REF!</v>
      </c>
      <c r="Q525" s="14">
        <f t="shared" si="96"/>
        <v>0</v>
      </c>
      <c r="R525" s="14">
        <f t="shared" si="97"/>
        <v>0</v>
      </c>
      <c r="S525" s="14">
        <f t="shared" si="98"/>
        <v>0</v>
      </c>
      <c r="T525" s="15" t="e">
        <f t="shared" si="99"/>
        <v>#REF!</v>
      </c>
    </row>
    <row r="526" spans="11:20">
      <c r="K526" s="16"/>
      <c r="L526" s="14" t="e">
        <f t="shared" si="100"/>
        <v>#REF!</v>
      </c>
      <c r="M526" s="14"/>
      <c r="N526" s="14" t="e">
        <f t="shared" si="94"/>
        <v>#REF!</v>
      </c>
      <c r="O526" s="14"/>
      <c r="P526" s="14" t="e">
        <f t="shared" si="95"/>
        <v>#REF!</v>
      </c>
      <c r="Q526" s="14">
        <f t="shared" si="96"/>
        <v>0</v>
      </c>
      <c r="R526" s="14">
        <f t="shared" si="97"/>
        <v>0</v>
      </c>
      <c r="S526" s="14">
        <f t="shared" si="98"/>
        <v>0</v>
      </c>
      <c r="T526" s="15" t="e">
        <f t="shared" si="99"/>
        <v>#REF!</v>
      </c>
    </row>
    <row r="527" spans="11:20">
      <c r="K527" s="16"/>
      <c r="L527" s="14" t="e">
        <f t="shared" si="100"/>
        <v>#REF!</v>
      </c>
      <c r="M527" s="14"/>
      <c r="N527" s="14" t="e">
        <f t="shared" si="94"/>
        <v>#REF!</v>
      </c>
      <c r="O527" s="14"/>
      <c r="P527" s="14" t="e">
        <f t="shared" si="95"/>
        <v>#REF!</v>
      </c>
      <c r="Q527" s="14">
        <f t="shared" si="96"/>
        <v>0</v>
      </c>
      <c r="R527" s="14">
        <f t="shared" si="97"/>
        <v>0</v>
      </c>
      <c r="S527" s="14">
        <f t="shared" si="98"/>
        <v>0</v>
      </c>
      <c r="T527" s="15" t="e">
        <f t="shared" si="99"/>
        <v>#REF!</v>
      </c>
    </row>
    <row r="528" spans="11:20">
      <c r="K528" s="16"/>
      <c r="L528" s="14" t="e">
        <f t="shared" si="100"/>
        <v>#REF!</v>
      </c>
      <c r="M528" s="14"/>
      <c r="N528" s="14" t="e">
        <f t="shared" si="94"/>
        <v>#REF!</v>
      </c>
      <c r="O528" s="14"/>
      <c r="P528" s="14" t="e">
        <f t="shared" si="95"/>
        <v>#REF!</v>
      </c>
      <c r="Q528" s="14">
        <f t="shared" si="96"/>
        <v>0</v>
      </c>
      <c r="R528" s="14">
        <f t="shared" si="97"/>
        <v>0</v>
      </c>
      <c r="S528" s="14">
        <f t="shared" si="98"/>
        <v>0</v>
      </c>
      <c r="T528" s="15" t="e">
        <f t="shared" si="99"/>
        <v>#REF!</v>
      </c>
    </row>
    <row r="529" spans="11:20">
      <c r="K529" s="16"/>
      <c r="L529" s="14" t="e">
        <f t="shared" si="100"/>
        <v>#REF!</v>
      </c>
      <c r="M529" s="14"/>
      <c r="N529" s="14" t="e">
        <f t="shared" si="94"/>
        <v>#REF!</v>
      </c>
      <c r="O529" s="14"/>
      <c r="P529" s="14" t="e">
        <f t="shared" si="95"/>
        <v>#REF!</v>
      </c>
      <c r="Q529" s="14">
        <f t="shared" si="96"/>
        <v>0</v>
      </c>
      <c r="R529" s="14">
        <f t="shared" si="97"/>
        <v>0</v>
      </c>
      <c r="S529" s="14">
        <f t="shared" si="98"/>
        <v>0</v>
      </c>
      <c r="T529" s="15" t="e">
        <f t="shared" si="99"/>
        <v>#REF!</v>
      </c>
    </row>
    <row r="530" spans="11:20">
      <c r="K530" s="16"/>
      <c r="L530" s="14" t="e">
        <f t="shared" si="100"/>
        <v>#REF!</v>
      </c>
      <c r="M530" s="14"/>
      <c r="N530" s="14" t="e">
        <f t="shared" si="94"/>
        <v>#REF!</v>
      </c>
      <c r="O530" s="14"/>
      <c r="P530" s="14" t="e">
        <f t="shared" si="95"/>
        <v>#REF!</v>
      </c>
      <c r="Q530" s="14">
        <f t="shared" si="96"/>
        <v>0</v>
      </c>
      <c r="R530" s="14">
        <f t="shared" si="97"/>
        <v>0</v>
      </c>
      <c r="S530" s="14">
        <f t="shared" si="98"/>
        <v>0</v>
      </c>
      <c r="T530" s="15" t="e">
        <f t="shared" si="99"/>
        <v>#REF!</v>
      </c>
    </row>
    <row r="531" spans="11:20">
      <c r="K531" s="16"/>
      <c r="L531" s="14" t="e">
        <f t="shared" si="100"/>
        <v>#REF!</v>
      </c>
      <c r="M531" s="14"/>
      <c r="N531" s="14" t="e">
        <f t="shared" si="94"/>
        <v>#REF!</v>
      </c>
      <c r="O531" s="14"/>
      <c r="P531" s="14" t="e">
        <f t="shared" si="95"/>
        <v>#REF!</v>
      </c>
      <c r="Q531" s="14">
        <f t="shared" si="96"/>
        <v>0</v>
      </c>
      <c r="R531" s="14">
        <f t="shared" si="97"/>
        <v>0</v>
      </c>
      <c r="S531" s="14">
        <f t="shared" si="98"/>
        <v>0</v>
      </c>
      <c r="T531" s="15" t="e">
        <f t="shared" si="99"/>
        <v>#REF!</v>
      </c>
    </row>
    <row r="532" spans="11:20">
      <c r="K532" s="16"/>
      <c r="L532" s="14" t="e">
        <f t="shared" si="100"/>
        <v>#REF!</v>
      </c>
      <c r="M532" s="14"/>
      <c r="N532" s="14" t="e">
        <f t="shared" si="94"/>
        <v>#REF!</v>
      </c>
      <c r="O532" s="14"/>
      <c r="P532" s="14" t="e">
        <f t="shared" si="95"/>
        <v>#REF!</v>
      </c>
      <c r="Q532" s="14">
        <f t="shared" si="96"/>
        <v>0</v>
      </c>
      <c r="R532" s="14">
        <f t="shared" si="97"/>
        <v>0</v>
      </c>
      <c r="S532" s="14">
        <f t="shared" si="98"/>
        <v>0</v>
      </c>
      <c r="T532" s="15" t="e">
        <f t="shared" si="99"/>
        <v>#REF!</v>
      </c>
    </row>
    <row r="533" spans="11:20">
      <c r="K533" s="16"/>
      <c r="L533" s="14" t="e">
        <f t="shared" si="100"/>
        <v>#REF!</v>
      </c>
      <c r="M533" s="14"/>
      <c r="N533" s="14" t="e">
        <f t="shared" si="94"/>
        <v>#REF!</v>
      </c>
      <c r="O533" s="14"/>
      <c r="P533" s="14" t="e">
        <f t="shared" si="95"/>
        <v>#REF!</v>
      </c>
      <c r="Q533" s="14">
        <f t="shared" si="96"/>
        <v>0</v>
      </c>
      <c r="R533" s="14">
        <f t="shared" si="97"/>
        <v>0</v>
      </c>
      <c r="S533" s="14">
        <f t="shared" si="98"/>
        <v>0</v>
      </c>
      <c r="T533" s="15" t="e">
        <f t="shared" si="99"/>
        <v>#REF!</v>
      </c>
    </row>
    <row r="534" spans="11:20">
      <c r="K534" s="16"/>
      <c r="L534" s="14" t="e">
        <f t="shared" si="100"/>
        <v>#REF!</v>
      </c>
      <c r="M534" s="14"/>
      <c r="N534" s="14" t="e">
        <f t="shared" si="94"/>
        <v>#REF!</v>
      </c>
      <c r="O534" s="14"/>
      <c r="P534" s="14" t="e">
        <f t="shared" si="95"/>
        <v>#REF!</v>
      </c>
      <c r="Q534" s="14">
        <f t="shared" si="96"/>
        <v>0</v>
      </c>
      <c r="R534" s="14">
        <f t="shared" si="97"/>
        <v>0</v>
      </c>
      <c r="S534" s="14">
        <f t="shared" si="98"/>
        <v>0</v>
      </c>
      <c r="T534" s="15" t="e">
        <f t="shared" si="99"/>
        <v>#REF!</v>
      </c>
    </row>
    <row r="535" spans="11:20">
      <c r="K535" s="16"/>
      <c r="L535" s="14" t="e">
        <f t="shared" si="100"/>
        <v>#REF!</v>
      </c>
      <c r="M535" s="14"/>
      <c r="N535" s="14" t="e">
        <f t="shared" si="94"/>
        <v>#REF!</v>
      </c>
      <c r="O535" s="14"/>
      <c r="P535" s="14" t="e">
        <f t="shared" si="95"/>
        <v>#REF!</v>
      </c>
      <c r="Q535" s="14">
        <f t="shared" si="96"/>
        <v>0</v>
      </c>
      <c r="R535" s="14">
        <f t="shared" si="97"/>
        <v>0</v>
      </c>
      <c r="S535" s="14">
        <f t="shared" si="98"/>
        <v>0</v>
      </c>
      <c r="T535" s="15" t="e">
        <f t="shared" si="99"/>
        <v>#REF!</v>
      </c>
    </row>
    <row r="536" spans="11:20">
      <c r="K536" s="16"/>
      <c r="L536" s="14" t="e">
        <f t="shared" si="100"/>
        <v>#REF!</v>
      </c>
      <c r="M536" s="14"/>
      <c r="N536" s="14" t="e">
        <f t="shared" si="94"/>
        <v>#REF!</v>
      </c>
      <c r="O536" s="14"/>
      <c r="P536" s="14" t="e">
        <f t="shared" si="95"/>
        <v>#REF!</v>
      </c>
      <c r="Q536" s="14">
        <f t="shared" si="96"/>
        <v>0</v>
      </c>
      <c r="R536" s="14">
        <f t="shared" si="97"/>
        <v>0</v>
      </c>
      <c r="S536" s="14">
        <f t="shared" si="98"/>
        <v>0</v>
      </c>
      <c r="T536" s="15" t="e">
        <f t="shared" si="99"/>
        <v>#REF!</v>
      </c>
    </row>
    <row r="537" spans="11:20">
      <c r="K537" s="16"/>
      <c r="L537" s="14" t="e">
        <f t="shared" si="100"/>
        <v>#REF!</v>
      </c>
      <c r="M537" s="14"/>
      <c r="N537" s="14" t="e">
        <f t="shared" si="94"/>
        <v>#REF!</v>
      </c>
      <c r="O537" s="14"/>
      <c r="P537" s="14" t="e">
        <f t="shared" si="95"/>
        <v>#REF!</v>
      </c>
      <c r="Q537" s="14">
        <f t="shared" si="96"/>
        <v>0</v>
      </c>
      <c r="R537" s="14">
        <f t="shared" si="97"/>
        <v>0</v>
      </c>
      <c r="S537" s="14">
        <f t="shared" si="98"/>
        <v>0</v>
      </c>
      <c r="T537" s="15" t="e">
        <f t="shared" si="99"/>
        <v>#REF!</v>
      </c>
    </row>
    <row r="538" spans="11:20">
      <c r="K538" s="16"/>
      <c r="L538" s="14" t="e">
        <f t="shared" si="100"/>
        <v>#REF!</v>
      </c>
      <c r="M538" s="14"/>
      <c r="N538" s="14" t="e">
        <f t="shared" si="94"/>
        <v>#REF!</v>
      </c>
      <c r="O538" s="14"/>
      <c r="P538" s="14" t="e">
        <f t="shared" si="95"/>
        <v>#REF!</v>
      </c>
      <c r="Q538" s="14">
        <f t="shared" si="96"/>
        <v>0</v>
      </c>
      <c r="R538" s="14">
        <f t="shared" si="97"/>
        <v>0</v>
      </c>
      <c r="S538" s="14">
        <f t="shared" si="98"/>
        <v>0</v>
      </c>
      <c r="T538" s="15" t="e">
        <f t="shared" si="99"/>
        <v>#REF!</v>
      </c>
    </row>
    <row r="539" spans="11:20">
      <c r="K539" s="16"/>
      <c r="L539" s="14" t="e">
        <f t="shared" si="100"/>
        <v>#REF!</v>
      </c>
      <c r="M539" s="14"/>
      <c r="N539" s="14" t="e">
        <f t="shared" si="94"/>
        <v>#REF!</v>
      </c>
      <c r="O539" s="14"/>
      <c r="P539" s="14" t="e">
        <f t="shared" si="95"/>
        <v>#REF!</v>
      </c>
      <c r="Q539" s="14">
        <f t="shared" si="96"/>
        <v>0</v>
      </c>
      <c r="R539" s="14">
        <f t="shared" si="97"/>
        <v>0</v>
      </c>
      <c r="S539" s="14">
        <f t="shared" si="98"/>
        <v>0</v>
      </c>
      <c r="T539" s="15" t="e">
        <f t="shared" si="99"/>
        <v>#REF!</v>
      </c>
    </row>
    <row r="540" spans="11:20">
      <c r="K540" s="16"/>
      <c r="L540" s="14" t="e">
        <f t="shared" si="100"/>
        <v>#REF!</v>
      </c>
      <c r="M540" s="14"/>
      <c r="N540" s="14" t="e">
        <f t="shared" si="94"/>
        <v>#REF!</v>
      </c>
      <c r="O540" s="14"/>
      <c r="P540" s="14" t="e">
        <f t="shared" si="95"/>
        <v>#REF!</v>
      </c>
      <c r="Q540" s="14">
        <f t="shared" si="96"/>
        <v>0</v>
      </c>
      <c r="R540" s="14">
        <f t="shared" si="97"/>
        <v>0</v>
      </c>
      <c r="S540" s="14">
        <f t="shared" si="98"/>
        <v>0</v>
      </c>
      <c r="T540" s="15" t="e">
        <f t="shared" si="99"/>
        <v>#REF!</v>
      </c>
    </row>
    <row r="541" spans="11:20">
      <c r="K541" s="16"/>
      <c r="L541" s="14" t="e">
        <f t="shared" si="100"/>
        <v>#REF!</v>
      </c>
      <c r="M541" s="14"/>
      <c r="N541" s="14" t="e">
        <f t="shared" si="94"/>
        <v>#REF!</v>
      </c>
      <c r="O541" s="14"/>
      <c r="P541" s="14" t="e">
        <f t="shared" si="95"/>
        <v>#REF!</v>
      </c>
      <c r="Q541" s="14">
        <f t="shared" si="96"/>
        <v>0</v>
      </c>
      <c r="R541" s="14">
        <f t="shared" si="97"/>
        <v>0</v>
      </c>
      <c r="S541" s="14">
        <f t="shared" si="98"/>
        <v>0</v>
      </c>
      <c r="T541" s="15" t="e">
        <f t="shared" si="99"/>
        <v>#REF!</v>
      </c>
    </row>
    <row r="542" spans="11:20">
      <c r="K542" s="16"/>
      <c r="L542" s="14" t="e">
        <f t="shared" si="100"/>
        <v>#REF!</v>
      </c>
      <c r="M542" s="14"/>
      <c r="N542" s="14" t="e">
        <f t="shared" si="94"/>
        <v>#REF!</v>
      </c>
      <c r="O542" s="14"/>
      <c r="P542" s="14" t="e">
        <f t="shared" si="95"/>
        <v>#REF!</v>
      </c>
      <c r="Q542" s="14">
        <f t="shared" si="96"/>
        <v>0</v>
      </c>
      <c r="R542" s="14">
        <f t="shared" si="97"/>
        <v>0</v>
      </c>
      <c r="S542" s="14">
        <f t="shared" si="98"/>
        <v>0</v>
      </c>
      <c r="T542" s="15" t="e">
        <f t="shared" si="99"/>
        <v>#REF!</v>
      </c>
    </row>
    <row r="543" spans="11:20">
      <c r="K543" s="16"/>
      <c r="L543" s="14" t="e">
        <f t="shared" si="100"/>
        <v>#REF!</v>
      </c>
      <c r="M543" s="14"/>
      <c r="N543" s="14" t="e">
        <f t="shared" si="94"/>
        <v>#REF!</v>
      </c>
      <c r="O543" s="14"/>
      <c r="P543" s="14" t="e">
        <f t="shared" si="95"/>
        <v>#REF!</v>
      </c>
      <c r="Q543" s="14">
        <f t="shared" si="96"/>
        <v>0</v>
      </c>
      <c r="R543" s="14">
        <f t="shared" si="97"/>
        <v>0</v>
      </c>
      <c r="S543" s="14">
        <f t="shared" si="98"/>
        <v>0</v>
      </c>
      <c r="T543" s="15" t="e">
        <f t="shared" si="99"/>
        <v>#REF!</v>
      </c>
    </row>
    <row r="544" spans="11:20">
      <c r="K544" s="16"/>
      <c r="L544" s="14" t="e">
        <f t="shared" si="100"/>
        <v>#REF!</v>
      </c>
      <c r="M544" s="14"/>
      <c r="N544" s="14" t="e">
        <f t="shared" si="94"/>
        <v>#REF!</v>
      </c>
      <c r="O544" s="14"/>
      <c r="P544" s="14" t="e">
        <f t="shared" si="95"/>
        <v>#REF!</v>
      </c>
      <c r="Q544" s="14">
        <f t="shared" si="96"/>
        <v>0</v>
      </c>
      <c r="R544" s="14">
        <f t="shared" si="97"/>
        <v>0</v>
      </c>
      <c r="S544" s="14">
        <f t="shared" si="98"/>
        <v>0</v>
      </c>
      <c r="T544" s="15" t="e">
        <f t="shared" si="99"/>
        <v>#REF!</v>
      </c>
    </row>
    <row r="545" spans="11:20">
      <c r="K545" s="16"/>
      <c r="L545" s="14" t="e">
        <f t="shared" si="100"/>
        <v>#REF!</v>
      </c>
      <c r="M545" s="14"/>
      <c r="N545" s="14" t="e">
        <f t="shared" si="94"/>
        <v>#REF!</v>
      </c>
      <c r="O545" s="14"/>
      <c r="P545" s="14" t="e">
        <f t="shared" si="95"/>
        <v>#REF!</v>
      </c>
      <c r="Q545" s="14">
        <f t="shared" si="96"/>
        <v>0</v>
      </c>
      <c r="R545" s="14">
        <f t="shared" si="97"/>
        <v>0</v>
      </c>
      <c r="S545" s="14">
        <f t="shared" si="98"/>
        <v>0</v>
      </c>
      <c r="T545" s="15" t="e">
        <f t="shared" si="99"/>
        <v>#REF!</v>
      </c>
    </row>
    <row r="546" spans="11:20">
      <c r="K546" s="16"/>
      <c r="L546" s="14" t="e">
        <f t="shared" si="100"/>
        <v>#REF!</v>
      </c>
      <c r="M546" s="14"/>
      <c r="N546" s="14" t="e">
        <f t="shared" si="94"/>
        <v>#REF!</v>
      </c>
      <c r="O546" s="14"/>
      <c r="P546" s="14" t="e">
        <f t="shared" si="95"/>
        <v>#REF!</v>
      </c>
      <c r="Q546" s="14">
        <f t="shared" si="96"/>
        <v>0</v>
      </c>
      <c r="R546" s="14">
        <f t="shared" si="97"/>
        <v>0</v>
      </c>
      <c r="S546" s="14">
        <f t="shared" si="98"/>
        <v>0</v>
      </c>
      <c r="T546" s="15" t="e">
        <f t="shared" si="99"/>
        <v>#REF!</v>
      </c>
    </row>
    <row r="547" spans="11:20">
      <c r="K547" s="16"/>
      <c r="L547" s="14" t="e">
        <f t="shared" si="100"/>
        <v>#REF!</v>
      </c>
      <c r="M547" s="14"/>
      <c r="N547" s="14" t="e">
        <f t="shared" si="94"/>
        <v>#REF!</v>
      </c>
      <c r="O547" s="14"/>
      <c r="P547" s="14" t="e">
        <f t="shared" si="95"/>
        <v>#REF!</v>
      </c>
      <c r="Q547" s="14">
        <f t="shared" si="96"/>
        <v>0</v>
      </c>
      <c r="R547" s="14">
        <f t="shared" si="97"/>
        <v>0</v>
      </c>
      <c r="S547" s="14">
        <f t="shared" si="98"/>
        <v>0</v>
      </c>
      <c r="T547" s="15" t="e">
        <f t="shared" si="99"/>
        <v>#REF!</v>
      </c>
    </row>
    <row r="548" spans="11:20">
      <c r="K548" s="16"/>
      <c r="L548" s="14" t="e">
        <f t="shared" si="100"/>
        <v>#REF!</v>
      </c>
      <c r="M548" s="14"/>
      <c r="N548" s="14" t="e">
        <f t="shared" si="94"/>
        <v>#REF!</v>
      </c>
      <c r="O548" s="14"/>
      <c r="P548" s="14" t="e">
        <f t="shared" si="95"/>
        <v>#REF!</v>
      </c>
      <c r="Q548" s="14">
        <f t="shared" si="96"/>
        <v>0</v>
      </c>
      <c r="R548" s="14">
        <f t="shared" si="97"/>
        <v>0</v>
      </c>
      <c r="S548" s="14">
        <f t="shared" si="98"/>
        <v>0</v>
      </c>
      <c r="T548" s="15" t="e">
        <f t="shared" si="99"/>
        <v>#REF!</v>
      </c>
    </row>
    <row r="549" spans="11:20">
      <c r="K549" s="16"/>
      <c r="L549" s="14" t="e">
        <f t="shared" si="100"/>
        <v>#REF!</v>
      </c>
      <c r="M549" s="14"/>
      <c r="N549" s="14" t="e">
        <f t="shared" si="94"/>
        <v>#REF!</v>
      </c>
      <c r="O549" s="14"/>
      <c r="P549" s="14" t="e">
        <f t="shared" si="95"/>
        <v>#REF!</v>
      </c>
      <c r="Q549" s="14">
        <f t="shared" si="96"/>
        <v>0</v>
      </c>
      <c r="R549" s="14">
        <f t="shared" si="97"/>
        <v>0</v>
      </c>
      <c r="S549" s="14">
        <f t="shared" si="98"/>
        <v>0</v>
      </c>
      <c r="T549" s="15" t="e">
        <f t="shared" si="99"/>
        <v>#REF!</v>
      </c>
    </row>
    <row r="550" spans="11:20">
      <c r="K550" s="16"/>
      <c r="L550" s="14" t="e">
        <f t="shared" si="100"/>
        <v>#REF!</v>
      </c>
      <c r="M550" s="14"/>
      <c r="N550" s="14" t="e">
        <f t="shared" si="94"/>
        <v>#REF!</v>
      </c>
      <c r="O550" s="14"/>
      <c r="P550" s="14" t="e">
        <f t="shared" si="95"/>
        <v>#REF!</v>
      </c>
      <c r="Q550" s="14">
        <f t="shared" si="96"/>
        <v>0</v>
      </c>
      <c r="R550" s="14">
        <f t="shared" si="97"/>
        <v>0</v>
      </c>
      <c r="S550" s="14">
        <f t="shared" si="98"/>
        <v>0</v>
      </c>
      <c r="T550" s="15" t="e">
        <f t="shared" si="99"/>
        <v>#REF!</v>
      </c>
    </row>
    <row r="551" spans="11:20">
      <c r="K551" s="16"/>
      <c r="L551" s="14" t="e">
        <f t="shared" si="100"/>
        <v>#REF!</v>
      </c>
      <c r="M551" s="14"/>
      <c r="N551" s="14" t="e">
        <f t="shared" si="94"/>
        <v>#REF!</v>
      </c>
      <c r="O551" s="14"/>
      <c r="P551" s="14" t="e">
        <f t="shared" si="95"/>
        <v>#REF!</v>
      </c>
      <c r="Q551" s="14">
        <f t="shared" si="96"/>
        <v>0</v>
      </c>
      <c r="R551" s="14">
        <f t="shared" si="97"/>
        <v>0</v>
      </c>
      <c r="S551" s="14">
        <f t="shared" si="98"/>
        <v>0</v>
      </c>
      <c r="T551" s="15" t="e">
        <f t="shared" si="99"/>
        <v>#REF!</v>
      </c>
    </row>
    <row r="552" spans="11:20">
      <c r="K552" s="16"/>
      <c r="L552" s="14" t="e">
        <f t="shared" si="100"/>
        <v>#REF!</v>
      </c>
      <c r="M552" s="14"/>
      <c r="N552" s="14" t="e">
        <f t="shared" si="94"/>
        <v>#REF!</v>
      </c>
      <c r="O552" s="14"/>
      <c r="P552" s="14" t="e">
        <f t="shared" si="95"/>
        <v>#REF!</v>
      </c>
      <c r="Q552" s="14">
        <f t="shared" si="96"/>
        <v>0</v>
      </c>
      <c r="R552" s="14">
        <f t="shared" si="97"/>
        <v>0</v>
      </c>
      <c r="S552" s="14">
        <f t="shared" si="98"/>
        <v>0</v>
      </c>
      <c r="T552" s="15" t="e">
        <f t="shared" si="99"/>
        <v>#REF!</v>
      </c>
    </row>
    <row r="553" spans="11:20">
      <c r="K553" s="16"/>
      <c r="L553" s="14" t="e">
        <f t="shared" si="100"/>
        <v>#REF!</v>
      </c>
      <c r="M553" s="14"/>
      <c r="N553" s="14" t="e">
        <f t="shared" si="94"/>
        <v>#REF!</v>
      </c>
      <c r="O553" s="14"/>
      <c r="P553" s="14" t="e">
        <f t="shared" si="95"/>
        <v>#REF!</v>
      </c>
      <c r="Q553" s="14">
        <f t="shared" si="96"/>
        <v>0</v>
      </c>
      <c r="R553" s="14">
        <f t="shared" si="97"/>
        <v>0</v>
      </c>
      <c r="S553" s="14">
        <f t="shared" si="98"/>
        <v>0</v>
      </c>
      <c r="T553" s="15" t="e">
        <f t="shared" si="99"/>
        <v>#REF!</v>
      </c>
    </row>
    <row r="554" spans="11:20">
      <c r="K554" s="16"/>
      <c r="L554" s="14" t="e">
        <f t="shared" si="100"/>
        <v>#REF!</v>
      </c>
      <c r="M554" s="14"/>
      <c r="N554" s="14" t="e">
        <f t="shared" si="94"/>
        <v>#REF!</v>
      </c>
      <c r="O554" s="14"/>
      <c r="P554" s="14" t="e">
        <f t="shared" si="95"/>
        <v>#REF!</v>
      </c>
      <c r="Q554" s="14">
        <f t="shared" si="96"/>
        <v>0</v>
      </c>
      <c r="R554" s="14">
        <f t="shared" si="97"/>
        <v>0</v>
      </c>
      <c r="S554" s="14">
        <f t="shared" si="98"/>
        <v>0</v>
      </c>
      <c r="T554" s="15" t="e">
        <f t="shared" si="99"/>
        <v>#REF!</v>
      </c>
    </row>
    <row r="555" spans="11:20">
      <c r="K555" s="16"/>
      <c r="L555" s="14" t="e">
        <f t="shared" si="100"/>
        <v>#REF!</v>
      </c>
      <c r="M555" s="14"/>
      <c r="N555" s="14" t="e">
        <f>M555+M555*$U$1</f>
        <v>#REF!</v>
      </c>
      <c r="O555" s="14"/>
      <c r="P555" s="14" t="e">
        <f t="shared" si="95"/>
        <v>#REF!</v>
      </c>
      <c r="Q555" s="14">
        <f t="shared" si="96"/>
        <v>0</v>
      </c>
      <c r="R555" s="14">
        <f t="shared" si="97"/>
        <v>0</v>
      </c>
      <c r="S555" s="14">
        <f t="shared" si="98"/>
        <v>0</v>
      </c>
      <c r="T555" s="15" t="e">
        <f t="shared" si="99"/>
        <v>#REF!</v>
      </c>
    </row>
    <row r="556" spans="11:20">
      <c r="K556" s="16"/>
      <c r="L556" s="14" t="e">
        <f t="shared" si="100"/>
        <v>#REF!</v>
      </c>
      <c r="M556" s="14"/>
      <c r="N556" s="14" t="e">
        <f>M556+M556*$U$1</f>
        <v>#REF!</v>
      </c>
      <c r="O556" s="14"/>
      <c r="P556" s="14" t="e">
        <f t="shared" si="95"/>
        <v>#REF!</v>
      </c>
      <c r="Q556" s="14">
        <f t="shared" si="96"/>
        <v>0</v>
      </c>
      <c r="R556" s="14">
        <f t="shared" si="97"/>
        <v>0</v>
      </c>
      <c r="S556" s="14">
        <f t="shared" si="98"/>
        <v>0</v>
      </c>
      <c r="T556" s="15" t="e">
        <f t="shared" si="99"/>
        <v>#REF!</v>
      </c>
    </row>
    <row r="557" spans="11:20">
      <c r="K557" s="16"/>
      <c r="L557" s="14" t="e">
        <f t="shared" si="100"/>
        <v>#REF!</v>
      </c>
      <c r="M557" s="14"/>
      <c r="N557" s="14" t="e">
        <f>M557+M557*$U$1</f>
        <v>#REF!</v>
      </c>
      <c r="O557" s="14"/>
      <c r="P557" s="14" t="e">
        <f t="shared" si="95"/>
        <v>#REF!</v>
      </c>
      <c r="Q557" s="14">
        <f t="shared" si="96"/>
        <v>0</v>
      </c>
      <c r="R557" s="14">
        <f t="shared" si="97"/>
        <v>0</v>
      </c>
      <c r="S557" s="14">
        <f t="shared" si="98"/>
        <v>0</v>
      </c>
      <c r="T557" s="15" t="e">
        <f t="shared" si="99"/>
        <v>#REF!</v>
      </c>
    </row>
    <row r="558" spans="11:20">
      <c r="K558" s="16"/>
      <c r="L558" s="14" t="e">
        <f t="shared" si="100"/>
        <v>#REF!</v>
      </c>
      <c r="M558" s="14"/>
      <c r="N558" s="14" t="e">
        <f t="shared" si="94"/>
        <v>#REF!</v>
      </c>
      <c r="O558" s="14"/>
      <c r="P558" s="14" t="e">
        <f t="shared" si="95"/>
        <v>#REF!</v>
      </c>
      <c r="Q558" s="14">
        <f t="shared" si="96"/>
        <v>0</v>
      </c>
      <c r="R558" s="14">
        <f t="shared" si="97"/>
        <v>0</v>
      </c>
      <c r="S558" s="14">
        <f t="shared" si="98"/>
        <v>0</v>
      </c>
      <c r="T558" s="15" t="e">
        <f t="shared" si="99"/>
        <v>#REF!</v>
      </c>
    </row>
    <row r="559" spans="11:20">
      <c r="K559" s="16"/>
      <c r="L559" s="14" t="e">
        <f t="shared" si="100"/>
        <v>#REF!</v>
      </c>
      <c r="M559" s="14"/>
      <c r="N559" s="14" t="e">
        <f t="shared" si="94"/>
        <v>#REF!</v>
      </c>
      <c r="O559" s="14"/>
      <c r="P559" s="14" t="e">
        <f t="shared" si="95"/>
        <v>#REF!</v>
      </c>
      <c r="Q559" s="14">
        <f t="shared" si="96"/>
        <v>0</v>
      </c>
      <c r="R559" s="14">
        <f t="shared" si="97"/>
        <v>0</v>
      </c>
      <c r="S559" s="14">
        <f t="shared" si="98"/>
        <v>0</v>
      </c>
      <c r="T559" s="15" t="e">
        <f t="shared" si="99"/>
        <v>#REF!</v>
      </c>
    </row>
    <row r="560" spans="11:20">
      <c r="K560" s="16"/>
      <c r="L560" s="14" t="e">
        <f t="shared" si="100"/>
        <v>#REF!</v>
      </c>
      <c r="M560" s="14"/>
      <c r="N560" s="14" t="e">
        <f t="shared" si="94"/>
        <v>#REF!</v>
      </c>
      <c r="O560" s="14"/>
      <c r="P560" s="14" t="e">
        <f t="shared" si="95"/>
        <v>#REF!</v>
      </c>
      <c r="Q560" s="14">
        <f t="shared" si="96"/>
        <v>0</v>
      </c>
      <c r="R560" s="14">
        <f t="shared" si="97"/>
        <v>0</v>
      </c>
      <c r="S560" s="14">
        <f t="shared" si="98"/>
        <v>0</v>
      </c>
      <c r="T560" s="15" t="e">
        <f t="shared" si="99"/>
        <v>#REF!</v>
      </c>
    </row>
    <row r="561" spans="11:20">
      <c r="K561" s="16"/>
      <c r="L561" s="14" t="e">
        <f t="shared" si="100"/>
        <v>#REF!</v>
      </c>
      <c r="M561" s="14"/>
      <c r="N561" s="14" t="e">
        <f t="shared" si="94"/>
        <v>#REF!</v>
      </c>
      <c r="O561" s="14"/>
      <c r="P561" s="14" t="e">
        <f t="shared" si="95"/>
        <v>#REF!</v>
      </c>
      <c r="Q561" s="14">
        <f t="shared" si="96"/>
        <v>0</v>
      </c>
      <c r="R561" s="14">
        <f t="shared" si="97"/>
        <v>0</v>
      </c>
      <c r="S561" s="14">
        <f t="shared" si="98"/>
        <v>0</v>
      </c>
      <c r="T561" s="15" t="e">
        <f t="shared" si="99"/>
        <v>#REF!</v>
      </c>
    </row>
    <row r="562" spans="11:20">
      <c r="K562" s="16"/>
      <c r="L562" s="14" t="e">
        <f t="shared" si="100"/>
        <v>#REF!</v>
      </c>
      <c r="M562" s="14"/>
      <c r="N562" s="14" t="e">
        <f t="shared" si="94"/>
        <v>#REF!</v>
      </c>
      <c r="O562" s="14"/>
      <c r="P562" s="14" t="e">
        <f t="shared" si="95"/>
        <v>#REF!</v>
      </c>
      <c r="Q562" s="14">
        <f t="shared" si="96"/>
        <v>0</v>
      </c>
      <c r="R562" s="14">
        <f t="shared" si="97"/>
        <v>0</v>
      </c>
      <c r="S562" s="14">
        <f t="shared" si="98"/>
        <v>0</v>
      </c>
      <c r="T562" s="15" t="e">
        <f t="shared" si="99"/>
        <v>#REF!</v>
      </c>
    </row>
    <row r="563" spans="11:20">
      <c r="K563" s="16"/>
      <c r="L563" s="14" t="e">
        <f t="shared" si="100"/>
        <v>#REF!</v>
      </c>
      <c r="M563" s="14"/>
      <c r="N563" s="14" t="e">
        <f t="shared" si="94"/>
        <v>#REF!</v>
      </c>
      <c r="O563" s="14"/>
      <c r="P563" s="14" t="e">
        <f t="shared" si="95"/>
        <v>#REF!</v>
      </c>
      <c r="Q563" s="14">
        <f t="shared" si="96"/>
        <v>0</v>
      </c>
      <c r="R563" s="14">
        <f t="shared" si="97"/>
        <v>0</v>
      </c>
      <c r="S563" s="14">
        <f t="shared" si="98"/>
        <v>0</v>
      </c>
      <c r="T563" s="15" t="e">
        <f t="shared" si="99"/>
        <v>#REF!</v>
      </c>
    </row>
    <row r="564" spans="11:20">
      <c r="K564" s="16"/>
      <c r="L564" s="14" t="e">
        <f t="shared" si="100"/>
        <v>#REF!</v>
      </c>
      <c r="M564" s="14"/>
      <c r="N564" s="14" t="e">
        <f t="shared" si="94"/>
        <v>#REF!</v>
      </c>
      <c r="O564" s="14"/>
      <c r="P564" s="14" t="e">
        <f t="shared" si="95"/>
        <v>#REF!</v>
      </c>
      <c r="Q564" s="14">
        <f t="shared" si="96"/>
        <v>0</v>
      </c>
      <c r="R564" s="14">
        <f t="shared" si="97"/>
        <v>0</v>
      </c>
      <c r="S564" s="14">
        <f t="shared" si="98"/>
        <v>0</v>
      </c>
      <c r="T564" s="15" t="e">
        <f t="shared" si="99"/>
        <v>#REF!</v>
      </c>
    </row>
    <row r="565" spans="11:20">
      <c r="K565" s="16"/>
      <c r="L565" s="14" t="e">
        <f t="shared" si="100"/>
        <v>#REF!</v>
      </c>
      <c r="M565" s="14"/>
      <c r="N565" s="14" t="e">
        <f t="shared" si="94"/>
        <v>#REF!</v>
      </c>
      <c r="O565" s="14"/>
      <c r="P565" s="14" t="e">
        <f t="shared" si="95"/>
        <v>#REF!</v>
      </c>
      <c r="Q565" s="14">
        <f t="shared" si="96"/>
        <v>0</v>
      </c>
      <c r="R565" s="14">
        <f t="shared" si="97"/>
        <v>0</v>
      </c>
      <c r="S565" s="14">
        <f t="shared" si="98"/>
        <v>0</v>
      </c>
      <c r="T565" s="15" t="e">
        <f t="shared" si="99"/>
        <v>#REF!</v>
      </c>
    </row>
    <row r="566" spans="11:20">
      <c r="K566" s="16"/>
      <c r="L566" s="14" t="e">
        <f t="shared" si="100"/>
        <v>#REF!</v>
      </c>
      <c r="M566" s="14"/>
      <c r="N566" s="14" t="e">
        <f t="shared" si="94"/>
        <v>#REF!</v>
      </c>
      <c r="O566" s="14"/>
      <c r="P566" s="14" t="e">
        <f t="shared" si="95"/>
        <v>#REF!</v>
      </c>
      <c r="Q566" s="14">
        <f t="shared" si="96"/>
        <v>0</v>
      </c>
      <c r="R566" s="14">
        <f t="shared" si="97"/>
        <v>0</v>
      </c>
      <c r="S566" s="14">
        <f t="shared" si="98"/>
        <v>0</v>
      </c>
      <c r="T566" s="15" t="e">
        <f t="shared" si="99"/>
        <v>#REF!</v>
      </c>
    </row>
    <row r="567" spans="11:20">
      <c r="K567" s="16"/>
      <c r="L567" s="14" t="e">
        <f t="shared" si="100"/>
        <v>#REF!</v>
      </c>
      <c r="M567" s="14"/>
      <c r="N567" s="14" t="e">
        <f t="shared" si="94"/>
        <v>#REF!</v>
      </c>
      <c r="O567" s="14"/>
      <c r="P567" s="14" t="e">
        <f t="shared" si="95"/>
        <v>#REF!</v>
      </c>
      <c r="Q567" s="14">
        <f t="shared" si="96"/>
        <v>0</v>
      </c>
      <c r="R567" s="14">
        <f t="shared" si="97"/>
        <v>0</v>
      </c>
      <c r="S567" s="14">
        <f t="shared" si="98"/>
        <v>0</v>
      </c>
      <c r="T567" s="15" t="e">
        <f t="shared" si="99"/>
        <v>#REF!</v>
      </c>
    </row>
    <row r="568" spans="11:20">
      <c r="K568" s="16"/>
      <c r="L568" s="14" t="e">
        <f t="shared" si="100"/>
        <v>#REF!</v>
      </c>
      <c r="M568" s="14"/>
      <c r="N568" s="14" t="e">
        <f t="shared" si="94"/>
        <v>#REF!</v>
      </c>
      <c r="O568" s="14"/>
      <c r="P568" s="14" t="e">
        <f t="shared" si="95"/>
        <v>#REF!</v>
      </c>
      <c r="Q568" s="14">
        <f t="shared" si="96"/>
        <v>0</v>
      </c>
      <c r="R568" s="14">
        <f t="shared" si="97"/>
        <v>0</v>
      </c>
      <c r="S568" s="14">
        <f t="shared" si="98"/>
        <v>0</v>
      </c>
      <c r="T568" s="15" t="e">
        <f t="shared" si="99"/>
        <v>#REF!</v>
      </c>
    </row>
    <row r="569" spans="11:20">
      <c r="K569" s="16"/>
      <c r="L569" s="14" t="e">
        <f t="shared" si="100"/>
        <v>#REF!</v>
      </c>
      <c r="M569" s="14"/>
      <c r="N569" s="14" t="e">
        <f t="shared" si="94"/>
        <v>#REF!</v>
      </c>
      <c r="O569" s="14"/>
      <c r="P569" s="14" t="e">
        <f t="shared" si="95"/>
        <v>#REF!</v>
      </c>
      <c r="Q569" s="14">
        <f t="shared" si="96"/>
        <v>0</v>
      </c>
      <c r="R569" s="14">
        <f t="shared" si="97"/>
        <v>0</v>
      </c>
      <c r="S569" s="14">
        <f t="shared" si="98"/>
        <v>0</v>
      </c>
      <c r="T569" s="15" t="e">
        <f t="shared" si="99"/>
        <v>#REF!</v>
      </c>
    </row>
    <row r="570" spans="11:20">
      <c r="K570" s="16"/>
      <c r="L570" s="14" t="e">
        <f>K570+K570*$U$1</f>
        <v>#REF!</v>
      </c>
      <c r="M570" s="14"/>
      <c r="N570" s="14" t="e">
        <f>M570+M570*$U$1</f>
        <v>#REF!</v>
      </c>
      <c r="O570" s="14"/>
      <c r="P570" s="14" t="e">
        <f t="shared" si="95"/>
        <v>#REF!</v>
      </c>
      <c r="Q570" s="14">
        <f t="shared" si="96"/>
        <v>0</v>
      </c>
      <c r="R570" s="14">
        <f t="shared" si="97"/>
        <v>0</v>
      </c>
      <c r="S570" s="14">
        <f t="shared" si="98"/>
        <v>0</v>
      </c>
      <c r="T570" s="15" t="e">
        <f t="shared" si="99"/>
        <v>#REF!</v>
      </c>
    </row>
    <row r="571" spans="11:20">
      <c r="K571" s="16"/>
      <c r="L571" s="14" t="e">
        <f>K571+K571*$U$1</f>
        <v>#REF!</v>
      </c>
      <c r="M571" s="14"/>
      <c r="N571" s="14" t="e">
        <f>M571+M571*$U$1</f>
        <v>#REF!</v>
      </c>
      <c r="O571" s="14"/>
      <c r="P571" s="14" t="e">
        <f t="shared" si="95"/>
        <v>#REF!</v>
      </c>
      <c r="Q571" s="14">
        <f t="shared" si="96"/>
        <v>0</v>
      </c>
      <c r="R571" s="14">
        <f t="shared" si="97"/>
        <v>0</v>
      </c>
      <c r="S571" s="14">
        <f t="shared" si="98"/>
        <v>0</v>
      </c>
      <c r="T571" s="15" t="e">
        <f t="shared" si="99"/>
        <v>#REF!</v>
      </c>
    </row>
    <row r="572" spans="11:20">
      <c r="K572" s="16"/>
      <c r="L572" s="14" t="e">
        <f>K572+K572*$U$1</f>
        <v>#REF!</v>
      </c>
      <c r="M572" s="14"/>
      <c r="N572" s="14" t="e">
        <f>M572+M572*$U$1</f>
        <v>#REF!</v>
      </c>
      <c r="O572" s="14"/>
      <c r="P572" s="14" t="e">
        <f t="shared" si="95"/>
        <v>#REF!</v>
      </c>
      <c r="Q572" s="14">
        <f t="shared" si="96"/>
        <v>0</v>
      </c>
      <c r="R572" s="14">
        <f t="shared" si="97"/>
        <v>0</v>
      </c>
      <c r="S572" s="14">
        <f t="shared" si="98"/>
        <v>0</v>
      </c>
      <c r="T572" s="15" t="e">
        <f t="shared" si="99"/>
        <v>#REF!</v>
      </c>
    </row>
    <row r="573" spans="11:20">
      <c r="K573" s="16"/>
      <c r="L573" s="14" t="e">
        <f t="shared" si="100"/>
        <v>#REF!</v>
      </c>
      <c r="M573" s="14"/>
      <c r="N573" s="14" t="e">
        <f t="shared" si="94"/>
        <v>#REF!</v>
      </c>
      <c r="O573" s="14"/>
      <c r="P573" s="14" t="e">
        <f t="shared" si="95"/>
        <v>#REF!</v>
      </c>
      <c r="Q573" s="14">
        <f t="shared" si="96"/>
        <v>0</v>
      </c>
      <c r="R573" s="14">
        <f t="shared" si="97"/>
        <v>0</v>
      </c>
      <c r="S573" s="14">
        <f t="shared" si="98"/>
        <v>0</v>
      </c>
      <c r="T573" s="15" t="e">
        <f t="shared" si="99"/>
        <v>#REF!</v>
      </c>
    </row>
    <row r="574" spans="11:20">
      <c r="K574" s="16"/>
      <c r="L574" s="14" t="e">
        <f t="shared" si="100"/>
        <v>#REF!</v>
      </c>
      <c r="M574" s="14"/>
      <c r="N574" s="14" t="e">
        <f t="shared" si="94"/>
        <v>#REF!</v>
      </c>
      <c r="O574" s="14"/>
      <c r="P574" s="14" t="e">
        <f t="shared" si="95"/>
        <v>#REF!</v>
      </c>
      <c r="Q574" s="14">
        <f t="shared" si="96"/>
        <v>0</v>
      </c>
      <c r="R574" s="14">
        <f t="shared" si="97"/>
        <v>0</v>
      </c>
      <c r="S574" s="14">
        <f t="shared" si="98"/>
        <v>0</v>
      </c>
      <c r="T574" s="15" t="e">
        <f t="shared" si="99"/>
        <v>#REF!</v>
      </c>
    </row>
    <row r="575" spans="11:20">
      <c r="K575" s="16"/>
      <c r="L575" s="14" t="e">
        <f>K575+K575*$U$1</f>
        <v>#REF!</v>
      </c>
      <c r="M575" s="14"/>
      <c r="N575" s="14" t="e">
        <f>M575+M575*$U$1</f>
        <v>#REF!</v>
      </c>
      <c r="O575" s="14"/>
      <c r="P575" s="14" t="e">
        <f t="shared" si="95"/>
        <v>#REF!</v>
      </c>
      <c r="Q575" s="14">
        <f t="shared" si="96"/>
        <v>0</v>
      </c>
      <c r="R575" s="14">
        <f t="shared" si="97"/>
        <v>0</v>
      </c>
      <c r="S575" s="14">
        <f t="shared" si="98"/>
        <v>0</v>
      </c>
      <c r="T575" s="15" t="e">
        <f t="shared" si="99"/>
        <v>#REF!</v>
      </c>
    </row>
    <row r="576" spans="11:20">
      <c r="K576" s="16"/>
      <c r="L576" s="14" t="e">
        <f t="shared" ref="L576:L581" si="101">K576+K576*$U$1</f>
        <v>#REF!</v>
      </c>
      <c r="M576" s="14"/>
      <c r="N576" s="14" t="e">
        <f t="shared" ref="N576:N581" si="102">M576+M576*$U$1</f>
        <v>#REF!</v>
      </c>
      <c r="O576" s="14"/>
      <c r="P576" s="14" t="e">
        <f t="shared" si="95"/>
        <v>#REF!</v>
      </c>
      <c r="Q576" s="14">
        <f t="shared" si="96"/>
        <v>0</v>
      </c>
      <c r="R576" s="14">
        <f t="shared" si="97"/>
        <v>0</v>
      </c>
      <c r="S576" s="14">
        <f t="shared" si="98"/>
        <v>0</v>
      </c>
      <c r="T576" s="15" t="e">
        <f t="shared" si="99"/>
        <v>#REF!</v>
      </c>
    </row>
    <row r="577" spans="11:20">
      <c r="K577" s="16"/>
      <c r="L577" s="14" t="e">
        <f t="shared" si="101"/>
        <v>#REF!</v>
      </c>
      <c r="M577" s="14"/>
      <c r="N577" s="14" t="e">
        <f t="shared" si="102"/>
        <v>#REF!</v>
      </c>
      <c r="O577" s="14"/>
      <c r="P577" s="14" t="e">
        <f t="shared" si="95"/>
        <v>#REF!</v>
      </c>
      <c r="Q577" s="14">
        <f t="shared" si="96"/>
        <v>0</v>
      </c>
      <c r="R577" s="14">
        <f t="shared" si="97"/>
        <v>0</v>
      </c>
      <c r="S577" s="14">
        <f t="shared" si="98"/>
        <v>0</v>
      </c>
      <c r="T577" s="15" t="e">
        <f t="shared" si="99"/>
        <v>#REF!</v>
      </c>
    </row>
    <row r="578" spans="11:20">
      <c r="K578" s="16"/>
      <c r="L578" s="14" t="e">
        <f t="shared" si="101"/>
        <v>#REF!</v>
      </c>
      <c r="M578" s="14"/>
      <c r="N578" s="14" t="e">
        <f>M578+M578*$U$1</f>
        <v>#REF!</v>
      </c>
      <c r="O578" s="14"/>
      <c r="P578" s="14" t="e">
        <f t="shared" si="95"/>
        <v>#REF!</v>
      </c>
      <c r="Q578" s="14">
        <f t="shared" si="96"/>
        <v>0</v>
      </c>
      <c r="R578" s="14">
        <f>$F578*M578</f>
        <v>0</v>
      </c>
      <c r="S578" s="14">
        <f t="shared" si="98"/>
        <v>0</v>
      </c>
      <c r="T578" s="15" t="e">
        <f t="shared" si="99"/>
        <v>#REF!</v>
      </c>
    </row>
    <row r="579" spans="11:20">
      <c r="K579" s="16"/>
      <c r="L579" s="14" t="e">
        <f t="shared" si="101"/>
        <v>#REF!</v>
      </c>
      <c r="M579" s="14"/>
      <c r="N579" s="14" t="e">
        <f t="shared" si="102"/>
        <v>#REF!</v>
      </c>
      <c r="O579" s="14"/>
      <c r="P579" s="14" t="e">
        <f t="shared" si="95"/>
        <v>#REF!</v>
      </c>
      <c r="Q579" s="14">
        <f t="shared" si="96"/>
        <v>0</v>
      </c>
      <c r="R579" s="14">
        <f t="shared" si="97"/>
        <v>0</v>
      </c>
      <c r="S579" s="14">
        <f t="shared" si="98"/>
        <v>0</v>
      </c>
      <c r="T579" s="15" t="e">
        <f t="shared" si="99"/>
        <v>#REF!</v>
      </c>
    </row>
    <row r="580" spans="11:20">
      <c r="K580" s="16"/>
      <c r="L580" s="14" t="e">
        <f t="shared" si="101"/>
        <v>#REF!</v>
      </c>
      <c r="M580" s="14"/>
      <c r="N580" s="14" t="e">
        <f t="shared" si="102"/>
        <v>#REF!</v>
      </c>
      <c r="O580" s="14"/>
      <c r="P580" s="14" t="e">
        <f t="shared" si="95"/>
        <v>#REF!</v>
      </c>
      <c r="Q580" s="14">
        <f t="shared" si="96"/>
        <v>0</v>
      </c>
      <c r="R580" s="14">
        <f t="shared" si="97"/>
        <v>0</v>
      </c>
      <c r="S580" s="14">
        <f t="shared" si="98"/>
        <v>0</v>
      </c>
      <c r="T580" s="15" t="e">
        <f t="shared" si="99"/>
        <v>#REF!</v>
      </c>
    </row>
    <row r="581" spans="11:20">
      <c r="K581" s="16"/>
      <c r="L581" s="14" t="e">
        <f t="shared" si="101"/>
        <v>#REF!</v>
      </c>
      <c r="M581" s="14"/>
      <c r="N581" s="14" t="e">
        <f t="shared" si="102"/>
        <v>#REF!</v>
      </c>
      <c r="O581" s="14"/>
      <c r="P581" s="14" t="e">
        <f t="shared" si="95"/>
        <v>#REF!</v>
      </c>
      <c r="Q581" s="14">
        <f t="shared" si="96"/>
        <v>0</v>
      </c>
      <c r="R581" s="14">
        <f t="shared" si="97"/>
        <v>0</v>
      </c>
      <c r="S581" s="14">
        <f t="shared" si="98"/>
        <v>0</v>
      </c>
      <c r="T581" s="15" t="e">
        <f t="shared" si="99"/>
        <v>#REF!</v>
      </c>
    </row>
    <row r="582" spans="11:20">
      <c r="K582" s="16"/>
      <c r="L582" s="14" t="e">
        <f>K582+K582*$U$1</f>
        <v>#REF!</v>
      </c>
      <c r="M582" s="14"/>
      <c r="N582" s="14" t="e">
        <f>M582+M582*$U$1</f>
        <v>#REF!</v>
      </c>
      <c r="O582" s="14"/>
      <c r="P582" s="14" t="e">
        <f t="shared" si="95"/>
        <v>#REF!</v>
      </c>
      <c r="Q582" s="14">
        <f t="shared" si="96"/>
        <v>0</v>
      </c>
      <c r="R582" s="14">
        <f t="shared" si="97"/>
        <v>0</v>
      </c>
      <c r="S582" s="14">
        <f t="shared" si="98"/>
        <v>0</v>
      </c>
      <c r="T582" s="15" t="e">
        <f t="shared" si="99"/>
        <v>#REF!</v>
      </c>
    </row>
    <row r="583" spans="11:20">
      <c r="K583" s="16"/>
      <c r="L583" s="14" t="e">
        <f t="shared" ref="L583:L646" si="103">K583+K583*$U$1</f>
        <v>#REF!</v>
      </c>
      <c r="M583" s="14"/>
      <c r="N583" s="14" t="e">
        <f t="shared" ref="N583:N646" si="104">M583+M583*$U$1</f>
        <v>#REF!</v>
      </c>
      <c r="O583" s="14"/>
      <c r="P583" s="14" t="e">
        <f t="shared" ref="P583:P646" si="105">O583+O583*$U$1</f>
        <v>#REF!</v>
      </c>
      <c r="Q583" s="14">
        <f t="shared" ref="Q583:Q646" si="106">$F583*K583</f>
        <v>0</v>
      </c>
      <c r="R583" s="14">
        <f t="shared" ref="R583:R646" si="107">$F583*M583</f>
        <v>0</v>
      </c>
      <c r="S583" s="14">
        <f t="shared" ref="S583:S646" si="108">$F583*O583</f>
        <v>0</v>
      </c>
      <c r="T583" s="15" t="e">
        <f t="shared" ref="T583:T646" si="109">(Q583+R583+S583)+(Q583+R583+S583)*$U$1</f>
        <v>#REF!</v>
      </c>
    </row>
    <row r="584" spans="11:20">
      <c r="K584" s="16"/>
      <c r="L584" s="14" t="e">
        <f t="shared" si="103"/>
        <v>#REF!</v>
      </c>
      <c r="M584" s="14"/>
      <c r="N584" s="14" t="e">
        <f t="shared" si="104"/>
        <v>#REF!</v>
      </c>
      <c r="O584" s="14"/>
      <c r="P584" s="14" t="e">
        <f t="shared" si="105"/>
        <v>#REF!</v>
      </c>
      <c r="Q584" s="14">
        <f t="shared" si="106"/>
        <v>0</v>
      </c>
      <c r="R584" s="14">
        <f t="shared" si="107"/>
        <v>0</v>
      </c>
      <c r="S584" s="14">
        <f t="shared" si="108"/>
        <v>0</v>
      </c>
      <c r="T584" s="15" t="e">
        <f t="shared" si="109"/>
        <v>#REF!</v>
      </c>
    </row>
    <row r="585" spans="11:20">
      <c r="K585" s="16"/>
      <c r="L585" s="14" t="e">
        <f t="shared" si="103"/>
        <v>#REF!</v>
      </c>
      <c r="M585" s="14"/>
      <c r="N585" s="14" t="e">
        <f t="shared" si="104"/>
        <v>#REF!</v>
      </c>
      <c r="O585" s="14"/>
      <c r="P585" s="14" t="e">
        <f t="shared" si="105"/>
        <v>#REF!</v>
      </c>
      <c r="Q585" s="14">
        <f t="shared" si="106"/>
        <v>0</v>
      </c>
      <c r="R585" s="14">
        <f t="shared" si="107"/>
        <v>0</v>
      </c>
      <c r="S585" s="14">
        <f t="shared" si="108"/>
        <v>0</v>
      </c>
      <c r="T585" s="15" t="e">
        <f t="shared" si="109"/>
        <v>#REF!</v>
      </c>
    </row>
    <row r="586" spans="11:20">
      <c r="K586" s="16"/>
      <c r="L586" s="14" t="e">
        <f t="shared" si="103"/>
        <v>#REF!</v>
      </c>
      <c r="M586" s="14"/>
      <c r="N586" s="14" t="e">
        <f t="shared" si="104"/>
        <v>#REF!</v>
      </c>
      <c r="O586" s="14"/>
      <c r="P586" s="14" t="e">
        <f t="shared" si="105"/>
        <v>#REF!</v>
      </c>
      <c r="Q586" s="14">
        <f t="shared" si="106"/>
        <v>0</v>
      </c>
      <c r="R586" s="14">
        <f t="shared" si="107"/>
        <v>0</v>
      </c>
      <c r="S586" s="14">
        <f t="shared" si="108"/>
        <v>0</v>
      </c>
      <c r="T586" s="15" t="e">
        <f t="shared" si="109"/>
        <v>#REF!</v>
      </c>
    </row>
    <row r="587" spans="11:20">
      <c r="K587" s="16"/>
      <c r="L587" s="14" t="e">
        <f t="shared" si="103"/>
        <v>#REF!</v>
      </c>
      <c r="M587" s="14"/>
      <c r="N587" s="14" t="e">
        <f t="shared" si="104"/>
        <v>#REF!</v>
      </c>
      <c r="O587" s="14"/>
      <c r="P587" s="14" t="e">
        <f t="shared" si="105"/>
        <v>#REF!</v>
      </c>
      <c r="Q587" s="14">
        <f t="shared" si="106"/>
        <v>0</v>
      </c>
      <c r="R587" s="14">
        <f t="shared" si="107"/>
        <v>0</v>
      </c>
      <c r="S587" s="14">
        <f t="shared" si="108"/>
        <v>0</v>
      </c>
      <c r="T587" s="15" t="e">
        <f t="shared" si="109"/>
        <v>#REF!</v>
      </c>
    </row>
    <row r="588" spans="11:20">
      <c r="K588" s="16"/>
      <c r="L588" s="14" t="e">
        <f t="shared" si="103"/>
        <v>#REF!</v>
      </c>
      <c r="M588" s="14"/>
      <c r="N588" s="14" t="e">
        <f t="shared" si="104"/>
        <v>#REF!</v>
      </c>
      <c r="O588" s="14"/>
      <c r="P588" s="14" t="e">
        <f t="shared" si="105"/>
        <v>#REF!</v>
      </c>
      <c r="Q588" s="14">
        <f t="shared" si="106"/>
        <v>0</v>
      </c>
      <c r="R588" s="14">
        <f t="shared" si="107"/>
        <v>0</v>
      </c>
      <c r="S588" s="14">
        <f t="shared" si="108"/>
        <v>0</v>
      </c>
      <c r="T588" s="15" t="e">
        <f t="shared" si="109"/>
        <v>#REF!</v>
      </c>
    </row>
    <row r="589" spans="11:20">
      <c r="K589" s="16"/>
      <c r="L589" s="14" t="e">
        <f t="shared" si="103"/>
        <v>#REF!</v>
      </c>
      <c r="M589" s="14"/>
      <c r="N589" s="14" t="e">
        <f t="shared" si="104"/>
        <v>#REF!</v>
      </c>
      <c r="O589" s="14"/>
      <c r="P589" s="14" t="e">
        <f t="shared" si="105"/>
        <v>#REF!</v>
      </c>
      <c r="Q589" s="14">
        <f t="shared" si="106"/>
        <v>0</v>
      </c>
      <c r="R589" s="14">
        <f t="shared" si="107"/>
        <v>0</v>
      </c>
      <c r="S589" s="14">
        <f t="shared" si="108"/>
        <v>0</v>
      </c>
      <c r="T589" s="15" t="e">
        <f t="shared" si="109"/>
        <v>#REF!</v>
      </c>
    </row>
    <row r="590" spans="11:20">
      <c r="K590" s="16"/>
      <c r="L590" s="14" t="e">
        <f t="shared" si="103"/>
        <v>#REF!</v>
      </c>
      <c r="M590" s="14"/>
      <c r="N590" s="14" t="e">
        <f t="shared" si="104"/>
        <v>#REF!</v>
      </c>
      <c r="O590" s="14"/>
      <c r="P590" s="14" t="e">
        <f t="shared" si="105"/>
        <v>#REF!</v>
      </c>
      <c r="Q590" s="14">
        <f t="shared" si="106"/>
        <v>0</v>
      </c>
      <c r="R590" s="14">
        <f t="shared" si="107"/>
        <v>0</v>
      </c>
      <c r="S590" s="14">
        <f t="shared" si="108"/>
        <v>0</v>
      </c>
      <c r="T590" s="15" t="e">
        <f t="shared" si="109"/>
        <v>#REF!</v>
      </c>
    </row>
    <row r="591" spans="11:20">
      <c r="K591" s="16"/>
      <c r="L591" s="14" t="e">
        <f t="shared" si="103"/>
        <v>#REF!</v>
      </c>
      <c r="M591" s="14"/>
      <c r="N591" s="14" t="e">
        <f t="shared" si="104"/>
        <v>#REF!</v>
      </c>
      <c r="O591" s="14"/>
      <c r="P591" s="14" t="e">
        <f t="shared" si="105"/>
        <v>#REF!</v>
      </c>
      <c r="Q591" s="14">
        <f t="shared" si="106"/>
        <v>0</v>
      </c>
      <c r="R591" s="14">
        <f t="shared" si="107"/>
        <v>0</v>
      </c>
      <c r="S591" s="14">
        <f t="shared" si="108"/>
        <v>0</v>
      </c>
      <c r="T591" s="15" t="e">
        <f t="shared" si="109"/>
        <v>#REF!</v>
      </c>
    </row>
    <row r="592" spans="11:20">
      <c r="K592" s="16"/>
      <c r="L592" s="14" t="e">
        <f t="shared" si="103"/>
        <v>#REF!</v>
      </c>
      <c r="M592" s="14"/>
      <c r="N592" s="14" t="e">
        <f t="shared" si="104"/>
        <v>#REF!</v>
      </c>
      <c r="O592" s="14"/>
      <c r="P592" s="14" t="e">
        <f t="shared" si="105"/>
        <v>#REF!</v>
      </c>
      <c r="Q592" s="14">
        <f t="shared" si="106"/>
        <v>0</v>
      </c>
      <c r="R592" s="14">
        <f t="shared" si="107"/>
        <v>0</v>
      </c>
      <c r="S592" s="14">
        <f t="shared" si="108"/>
        <v>0</v>
      </c>
      <c r="T592" s="15" t="e">
        <f t="shared" si="109"/>
        <v>#REF!</v>
      </c>
    </row>
    <row r="593" spans="11:20">
      <c r="K593" s="16"/>
      <c r="L593" s="14" t="e">
        <f t="shared" si="103"/>
        <v>#REF!</v>
      </c>
      <c r="M593" s="14"/>
      <c r="N593" s="14" t="e">
        <f t="shared" si="104"/>
        <v>#REF!</v>
      </c>
      <c r="O593" s="14"/>
      <c r="P593" s="14" t="e">
        <f t="shared" si="105"/>
        <v>#REF!</v>
      </c>
      <c r="Q593" s="14">
        <f t="shared" si="106"/>
        <v>0</v>
      </c>
      <c r="R593" s="14">
        <f t="shared" si="107"/>
        <v>0</v>
      </c>
      <c r="S593" s="14">
        <f t="shared" si="108"/>
        <v>0</v>
      </c>
      <c r="T593" s="15" t="e">
        <f t="shared" si="109"/>
        <v>#REF!</v>
      </c>
    </row>
    <row r="594" spans="11:20">
      <c r="K594" s="16"/>
      <c r="L594" s="14" t="e">
        <f t="shared" si="103"/>
        <v>#REF!</v>
      </c>
      <c r="M594" s="14"/>
      <c r="N594" s="14" t="e">
        <f t="shared" si="104"/>
        <v>#REF!</v>
      </c>
      <c r="O594" s="14"/>
      <c r="P594" s="14" t="e">
        <f t="shared" si="105"/>
        <v>#REF!</v>
      </c>
      <c r="Q594" s="14">
        <f t="shared" si="106"/>
        <v>0</v>
      </c>
      <c r="R594" s="14">
        <f t="shared" si="107"/>
        <v>0</v>
      </c>
      <c r="S594" s="14">
        <f t="shared" si="108"/>
        <v>0</v>
      </c>
      <c r="T594" s="15" t="e">
        <f t="shared" si="109"/>
        <v>#REF!</v>
      </c>
    </row>
    <row r="595" spans="11:20">
      <c r="K595" s="16"/>
      <c r="L595" s="14" t="e">
        <f t="shared" si="103"/>
        <v>#REF!</v>
      </c>
      <c r="M595" s="14"/>
      <c r="N595" s="14" t="e">
        <f t="shared" si="104"/>
        <v>#REF!</v>
      </c>
      <c r="O595" s="14"/>
      <c r="P595" s="14" t="e">
        <f t="shared" si="105"/>
        <v>#REF!</v>
      </c>
      <c r="Q595" s="14">
        <f t="shared" si="106"/>
        <v>0</v>
      </c>
      <c r="R595" s="14">
        <f t="shared" si="107"/>
        <v>0</v>
      </c>
      <c r="S595" s="14">
        <f t="shared" si="108"/>
        <v>0</v>
      </c>
      <c r="T595" s="15" t="e">
        <f t="shared" si="109"/>
        <v>#REF!</v>
      </c>
    </row>
    <row r="596" spans="11:20">
      <c r="K596" s="16"/>
      <c r="L596" s="14" t="e">
        <f t="shared" si="103"/>
        <v>#REF!</v>
      </c>
      <c r="M596" s="14"/>
      <c r="N596" s="14" t="e">
        <f t="shared" si="104"/>
        <v>#REF!</v>
      </c>
      <c r="O596" s="14"/>
      <c r="P596" s="14" t="e">
        <f t="shared" si="105"/>
        <v>#REF!</v>
      </c>
      <c r="Q596" s="14">
        <f t="shared" si="106"/>
        <v>0</v>
      </c>
      <c r="R596" s="14">
        <f t="shared" si="107"/>
        <v>0</v>
      </c>
      <c r="S596" s="14">
        <f t="shared" si="108"/>
        <v>0</v>
      </c>
      <c r="T596" s="15" t="e">
        <f t="shared" si="109"/>
        <v>#REF!</v>
      </c>
    </row>
    <row r="597" spans="11:20">
      <c r="K597" s="16"/>
      <c r="L597" s="14" t="e">
        <f t="shared" si="103"/>
        <v>#REF!</v>
      </c>
      <c r="M597" s="14"/>
      <c r="N597" s="14" t="e">
        <f t="shared" si="104"/>
        <v>#REF!</v>
      </c>
      <c r="O597" s="14"/>
      <c r="P597" s="14" t="e">
        <f t="shared" si="105"/>
        <v>#REF!</v>
      </c>
      <c r="Q597" s="14">
        <f t="shared" si="106"/>
        <v>0</v>
      </c>
      <c r="R597" s="14">
        <f t="shared" si="107"/>
        <v>0</v>
      </c>
      <c r="S597" s="14">
        <f t="shared" si="108"/>
        <v>0</v>
      </c>
      <c r="T597" s="15" t="e">
        <f t="shared" si="109"/>
        <v>#REF!</v>
      </c>
    </row>
    <row r="598" spans="11:20">
      <c r="K598" s="16"/>
      <c r="L598" s="14" t="e">
        <f t="shared" si="103"/>
        <v>#REF!</v>
      </c>
      <c r="M598" s="14"/>
      <c r="N598" s="14" t="e">
        <f t="shared" si="104"/>
        <v>#REF!</v>
      </c>
      <c r="O598" s="14"/>
      <c r="P598" s="14" t="e">
        <f t="shared" si="105"/>
        <v>#REF!</v>
      </c>
      <c r="Q598" s="14">
        <f t="shared" si="106"/>
        <v>0</v>
      </c>
      <c r="R598" s="14">
        <f t="shared" si="107"/>
        <v>0</v>
      </c>
      <c r="S598" s="14">
        <f t="shared" si="108"/>
        <v>0</v>
      </c>
      <c r="T598" s="15" t="e">
        <f t="shared" si="109"/>
        <v>#REF!</v>
      </c>
    </row>
    <row r="599" spans="11:20">
      <c r="K599" s="16"/>
      <c r="L599" s="14" t="e">
        <f t="shared" si="103"/>
        <v>#REF!</v>
      </c>
      <c r="M599" s="14"/>
      <c r="N599" s="14" t="e">
        <f t="shared" si="104"/>
        <v>#REF!</v>
      </c>
      <c r="O599" s="14"/>
      <c r="P599" s="14" t="e">
        <f t="shared" si="105"/>
        <v>#REF!</v>
      </c>
      <c r="Q599" s="14">
        <f t="shared" si="106"/>
        <v>0</v>
      </c>
      <c r="R599" s="14">
        <f t="shared" si="107"/>
        <v>0</v>
      </c>
      <c r="S599" s="14">
        <f t="shared" si="108"/>
        <v>0</v>
      </c>
      <c r="T599" s="15" t="e">
        <f t="shared" si="109"/>
        <v>#REF!</v>
      </c>
    </row>
    <row r="600" spans="11:20">
      <c r="K600" s="16"/>
      <c r="L600" s="14" t="e">
        <f t="shared" si="103"/>
        <v>#REF!</v>
      </c>
      <c r="M600" s="14"/>
      <c r="N600" s="14" t="e">
        <f t="shared" si="104"/>
        <v>#REF!</v>
      </c>
      <c r="O600" s="14"/>
      <c r="P600" s="14" t="e">
        <f t="shared" si="105"/>
        <v>#REF!</v>
      </c>
      <c r="Q600" s="14">
        <f t="shared" si="106"/>
        <v>0</v>
      </c>
      <c r="R600" s="14">
        <f t="shared" si="107"/>
        <v>0</v>
      </c>
      <c r="S600" s="14">
        <f t="shared" si="108"/>
        <v>0</v>
      </c>
      <c r="T600" s="15" t="e">
        <f t="shared" si="109"/>
        <v>#REF!</v>
      </c>
    </row>
    <row r="601" spans="11:20">
      <c r="K601" s="16"/>
      <c r="L601" s="14" t="e">
        <f t="shared" si="103"/>
        <v>#REF!</v>
      </c>
      <c r="M601" s="14"/>
      <c r="N601" s="14" t="e">
        <f t="shared" si="104"/>
        <v>#REF!</v>
      </c>
      <c r="O601" s="14"/>
      <c r="P601" s="14" t="e">
        <f t="shared" si="105"/>
        <v>#REF!</v>
      </c>
      <c r="Q601" s="14">
        <f t="shared" si="106"/>
        <v>0</v>
      </c>
      <c r="R601" s="14">
        <f t="shared" si="107"/>
        <v>0</v>
      </c>
      <c r="S601" s="14">
        <f t="shared" si="108"/>
        <v>0</v>
      </c>
      <c r="T601" s="15" t="e">
        <f t="shared" si="109"/>
        <v>#REF!</v>
      </c>
    </row>
    <row r="602" spans="11:20">
      <c r="K602" s="16"/>
      <c r="L602" s="14" t="e">
        <f t="shared" si="103"/>
        <v>#REF!</v>
      </c>
      <c r="M602" s="14"/>
      <c r="N602" s="14" t="e">
        <f t="shared" si="104"/>
        <v>#REF!</v>
      </c>
      <c r="O602" s="14"/>
      <c r="P602" s="14" t="e">
        <f t="shared" si="105"/>
        <v>#REF!</v>
      </c>
      <c r="Q602" s="14">
        <f t="shared" si="106"/>
        <v>0</v>
      </c>
      <c r="R602" s="14">
        <f t="shared" si="107"/>
        <v>0</v>
      </c>
      <c r="S602" s="14">
        <f t="shared" si="108"/>
        <v>0</v>
      </c>
      <c r="T602" s="15" t="e">
        <f t="shared" si="109"/>
        <v>#REF!</v>
      </c>
    </row>
    <row r="603" spans="11:20">
      <c r="K603" s="16"/>
      <c r="L603" s="14" t="e">
        <f t="shared" si="103"/>
        <v>#REF!</v>
      </c>
      <c r="M603" s="14"/>
      <c r="N603" s="14" t="e">
        <f t="shared" si="104"/>
        <v>#REF!</v>
      </c>
      <c r="O603" s="14"/>
      <c r="P603" s="14" t="e">
        <f t="shared" si="105"/>
        <v>#REF!</v>
      </c>
      <c r="Q603" s="14">
        <f t="shared" si="106"/>
        <v>0</v>
      </c>
      <c r="R603" s="14">
        <f t="shared" si="107"/>
        <v>0</v>
      </c>
      <c r="S603" s="14">
        <f t="shared" si="108"/>
        <v>0</v>
      </c>
      <c r="T603" s="15" t="e">
        <f t="shared" si="109"/>
        <v>#REF!</v>
      </c>
    </row>
    <row r="604" spans="11:20">
      <c r="K604" s="16"/>
      <c r="L604" s="14" t="e">
        <f t="shared" si="103"/>
        <v>#REF!</v>
      </c>
      <c r="M604" s="14"/>
      <c r="N604" s="14" t="e">
        <f t="shared" si="104"/>
        <v>#REF!</v>
      </c>
      <c r="O604" s="14"/>
      <c r="P604" s="14" t="e">
        <f t="shared" si="105"/>
        <v>#REF!</v>
      </c>
      <c r="Q604" s="14">
        <f t="shared" si="106"/>
        <v>0</v>
      </c>
      <c r="R604" s="14">
        <f t="shared" si="107"/>
        <v>0</v>
      </c>
      <c r="S604" s="14">
        <f t="shared" si="108"/>
        <v>0</v>
      </c>
      <c r="T604" s="15" t="e">
        <f t="shared" si="109"/>
        <v>#REF!</v>
      </c>
    </row>
    <row r="605" spans="11:20">
      <c r="K605" s="16"/>
      <c r="L605" s="14" t="e">
        <f t="shared" si="103"/>
        <v>#REF!</v>
      </c>
      <c r="M605" s="14"/>
      <c r="N605" s="14" t="e">
        <f t="shared" si="104"/>
        <v>#REF!</v>
      </c>
      <c r="O605" s="14"/>
      <c r="P605" s="14" t="e">
        <f t="shared" si="105"/>
        <v>#REF!</v>
      </c>
      <c r="Q605" s="14">
        <f t="shared" si="106"/>
        <v>0</v>
      </c>
      <c r="R605" s="14">
        <f t="shared" si="107"/>
        <v>0</v>
      </c>
      <c r="S605" s="14">
        <f t="shared" si="108"/>
        <v>0</v>
      </c>
      <c r="T605" s="15" t="e">
        <f t="shared" si="109"/>
        <v>#REF!</v>
      </c>
    </row>
    <row r="606" spans="11:20">
      <c r="K606" s="16"/>
      <c r="L606" s="14" t="e">
        <f t="shared" si="103"/>
        <v>#REF!</v>
      </c>
      <c r="M606" s="14"/>
      <c r="N606" s="14" t="e">
        <f t="shared" si="104"/>
        <v>#REF!</v>
      </c>
      <c r="O606" s="14"/>
      <c r="P606" s="14" t="e">
        <f t="shared" si="105"/>
        <v>#REF!</v>
      </c>
      <c r="Q606" s="14">
        <f t="shared" si="106"/>
        <v>0</v>
      </c>
      <c r="R606" s="14">
        <f t="shared" si="107"/>
        <v>0</v>
      </c>
      <c r="S606" s="14">
        <f t="shared" si="108"/>
        <v>0</v>
      </c>
      <c r="T606" s="15" t="e">
        <f t="shared" si="109"/>
        <v>#REF!</v>
      </c>
    </row>
    <row r="607" spans="11:20">
      <c r="K607" s="16"/>
      <c r="L607" s="14" t="e">
        <f t="shared" si="103"/>
        <v>#REF!</v>
      </c>
      <c r="M607" s="14"/>
      <c r="N607" s="14" t="e">
        <f t="shared" si="104"/>
        <v>#REF!</v>
      </c>
      <c r="O607" s="14"/>
      <c r="P607" s="14" t="e">
        <f t="shared" si="105"/>
        <v>#REF!</v>
      </c>
      <c r="Q607" s="14">
        <f t="shared" si="106"/>
        <v>0</v>
      </c>
      <c r="R607" s="14">
        <f t="shared" si="107"/>
        <v>0</v>
      </c>
      <c r="S607" s="14">
        <f t="shared" si="108"/>
        <v>0</v>
      </c>
      <c r="T607" s="15" t="e">
        <f t="shared" si="109"/>
        <v>#REF!</v>
      </c>
    </row>
    <row r="608" spans="11:20">
      <c r="K608" s="16"/>
      <c r="L608" s="14" t="e">
        <f t="shared" si="103"/>
        <v>#REF!</v>
      </c>
      <c r="M608" s="14"/>
      <c r="N608" s="14" t="e">
        <f t="shared" si="104"/>
        <v>#REF!</v>
      </c>
      <c r="O608" s="14"/>
      <c r="P608" s="14" t="e">
        <f t="shared" si="105"/>
        <v>#REF!</v>
      </c>
      <c r="Q608" s="14">
        <f t="shared" si="106"/>
        <v>0</v>
      </c>
      <c r="R608" s="14">
        <f t="shared" si="107"/>
        <v>0</v>
      </c>
      <c r="S608" s="14">
        <f t="shared" si="108"/>
        <v>0</v>
      </c>
      <c r="T608" s="15" t="e">
        <f t="shared" si="109"/>
        <v>#REF!</v>
      </c>
    </row>
    <row r="609" spans="11:20">
      <c r="K609" s="16"/>
      <c r="L609" s="14" t="e">
        <f t="shared" si="103"/>
        <v>#REF!</v>
      </c>
      <c r="M609" s="14"/>
      <c r="N609" s="14" t="e">
        <f t="shared" si="104"/>
        <v>#REF!</v>
      </c>
      <c r="O609" s="14"/>
      <c r="P609" s="14" t="e">
        <f t="shared" si="105"/>
        <v>#REF!</v>
      </c>
      <c r="Q609" s="14">
        <f t="shared" si="106"/>
        <v>0</v>
      </c>
      <c r="R609" s="14">
        <f t="shared" si="107"/>
        <v>0</v>
      </c>
      <c r="S609" s="14">
        <f t="shared" si="108"/>
        <v>0</v>
      </c>
      <c r="T609" s="15" t="e">
        <f t="shared" si="109"/>
        <v>#REF!</v>
      </c>
    </row>
    <row r="610" spans="11:20">
      <c r="K610" s="16"/>
      <c r="L610" s="14" t="e">
        <f t="shared" si="103"/>
        <v>#REF!</v>
      </c>
      <c r="M610" s="14"/>
      <c r="N610" s="14" t="e">
        <f t="shared" si="104"/>
        <v>#REF!</v>
      </c>
      <c r="O610" s="14"/>
      <c r="P610" s="14" t="e">
        <f t="shared" si="105"/>
        <v>#REF!</v>
      </c>
      <c r="Q610" s="14">
        <f t="shared" si="106"/>
        <v>0</v>
      </c>
      <c r="R610" s="14">
        <f t="shared" si="107"/>
        <v>0</v>
      </c>
      <c r="S610" s="14">
        <f t="shared" si="108"/>
        <v>0</v>
      </c>
      <c r="T610" s="15" t="e">
        <f t="shared" si="109"/>
        <v>#REF!</v>
      </c>
    </row>
    <row r="611" spans="11:20">
      <c r="K611" s="16"/>
      <c r="L611" s="14" t="e">
        <f t="shared" si="103"/>
        <v>#REF!</v>
      </c>
      <c r="M611" s="14"/>
      <c r="N611" s="14" t="e">
        <f t="shared" si="104"/>
        <v>#REF!</v>
      </c>
      <c r="O611" s="14"/>
      <c r="P611" s="14" t="e">
        <f t="shared" si="105"/>
        <v>#REF!</v>
      </c>
      <c r="Q611" s="14">
        <f t="shared" si="106"/>
        <v>0</v>
      </c>
      <c r="R611" s="14">
        <f t="shared" si="107"/>
        <v>0</v>
      </c>
      <c r="S611" s="14">
        <f t="shared" si="108"/>
        <v>0</v>
      </c>
      <c r="T611" s="15" t="e">
        <f t="shared" si="109"/>
        <v>#REF!</v>
      </c>
    </row>
    <row r="612" spans="11:20">
      <c r="K612" s="16"/>
      <c r="L612" s="14" t="e">
        <f t="shared" si="103"/>
        <v>#REF!</v>
      </c>
      <c r="M612" s="14"/>
      <c r="N612" s="14" t="e">
        <f t="shared" si="104"/>
        <v>#REF!</v>
      </c>
      <c r="O612" s="14"/>
      <c r="P612" s="14" t="e">
        <f t="shared" si="105"/>
        <v>#REF!</v>
      </c>
      <c r="Q612" s="14">
        <f t="shared" si="106"/>
        <v>0</v>
      </c>
      <c r="R612" s="14">
        <f t="shared" si="107"/>
        <v>0</v>
      </c>
      <c r="S612" s="14">
        <f t="shared" si="108"/>
        <v>0</v>
      </c>
      <c r="T612" s="15" t="e">
        <f t="shared" si="109"/>
        <v>#REF!</v>
      </c>
    </row>
    <row r="613" spans="11:20">
      <c r="K613" s="16"/>
      <c r="L613" s="14" t="e">
        <f t="shared" si="103"/>
        <v>#REF!</v>
      </c>
      <c r="M613" s="14"/>
      <c r="N613" s="14" t="e">
        <f t="shared" si="104"/>
        <v>#REF!</v>
      </c>
      <c r="O613" s="14"/>
      <c r="P613" s="14" t="e">
        <f t="shared" si="105"/>
        <v>#REF!</v>
      </c>
      <c r="Q613" s="14">
        <f t="shared" si="106"/>
        <v>0</v>
      </c>
      <c r="R613" s="14">
        <f t="shared" si="107"/>
        <v>0</v>
      </c>
      <c r="S613" s="14">
        <f t="shared" si="108"/>
        <v>0</v>
      </c>
      <c r="T613" s="15" t="e">
        <f t="shared" si="109"/>
        <v>#REF!</v>
      </c>
    </row>
    <row r="614" spans="11:20">
      <c r="K614" s="16"/>
      <c r="L614" s="14" t="e">
        <f t="shared" si="103"/>
        <v>#REF!</v>
      </c>
      <c r="M614" s="14"/>
      <c r="N614" s="14" t="e">
        <f t="shared" si="104"/>
        <v>#REF!</v>
      </c>
      <c r="O614" s="14"/>
      <c r="P614" s="14" t="e">
        <f t="shared" si="105"/>
        <v>#REF!</v>
      </c>
      <c r="Q614" s="14">
        <f t="shared" si="106"/>
        <v>0</v>
      </c>
      <c r="R614" s="14">
        <f t="shared" si="107"/>
        <v>0</v>
      </c>
      <c r="S614" s="14">
        <f t="shared" si="108"/>
        <v>0</v>
      </c>
      <c r="T614" s="15" t="e">
        <f t="shared" si="109"/>
        <v>#REF!</v>
      </c>
    </row>
    <row r="615" spans="11:20">
      <c r="K615" s="16"/>
      <c r="L615" s="14" t="e">
        <f t="shared" si="103"/>
        <v>#REF!</v>
      </c>
      <c r="M615" s="14"/>
      <c r="N615" s="14" t="e">
        <f t="shared" si="104"/>
        <v>#REF!</v>
      </c>
      <c r="O615" s="14"/>
      <c r="P615" s="14" t="e">
        <f t="shared" si="105"/>
        <v>#REF!</v>
      </c>
      <c r="Q615" s="14">
        <f t="shared" si="106"/>
        <v>0</v>
      </c>
      <c r="R615" s="14">
        <f t="shared" si="107"/>
        <v>0</v>
      </c>
      <c r="S615" s="14">
        <f t="shared" si="108"/>
        <v>0</v>
      </c>
      <c r="T615" s="15" t="e">
        <f t="shared" si="109"/>
        <v>#REF!</v>
      </c>
    </row>
    <row r="616" spans="11:20">
      <c r="K616" s="16"/>
      <c r="L616" s="14" t="e">
        <f t="shared" si="103"/>
        <v>#REF!</v>
      </c>
      <c r="M616" s="14"/>
      <c r="N616" s="14" t="e">
        <f t="shared" si="104"/>
        <v>#REF!</v>
      </c>
      <c r="O616" s="14"/>
      <c r="P616" s="14" t="e">
        <f t="shared" si="105"/>
        <v>#REF!</v>
      </c>
      <c r="Q616" s="14">
        <f t="shared" si="106"/>
        <v>0</v>
      </c>
      <c r="R616" s="14">
        <f t="shared" si="107"/>
        <v>0</v>
      </c>
      <c r="S616" s="14">
        <f t="shared" si="108"/>
        <v>0</v>
      </c>
      <c r="T616" s="15" t="e">
        <f t="shared" si="109"/>
        <v>#REF!</v>
      </c>
    </row>
    <row r="617" spans="11:20">
      <c r="K617" s="16"/>
      <c r="L617" s="14" t="e">
        <f t="shared" si="103"/>
        <v>#REF!</v>
      </c>
      <c r="M617" s="14"/>
      <c r="N617" s="14" t="e">
        <f t="shared" si="104"/>
        <v>#REF!</v>
      </c>
      <c r="O617" s="14"/>
      <c r="P617" s="14" t="e">
        <f t="shared" si="105"/>
        <v>#REF!</v>
      </c>
      <c r="Q617" s="14">
        <f t="shared" si="106"/>
        <v>0</v>
      </c>
      <c r="R617" s="14">
        <f t="shared" si="107"/>
        <v>0</v>
      </c>
      <c r="S617" s="14">
        <f t="shared" si="108"/>
        <v>0</v>
      </c>
      <c r="T617" s="15" t="e">
        <f t="shared" si="109"/>
        <v>#REF!</v>
      </c>
    </row>
    <row r="618" spans="11:20">
      <c r="K618" s="16"/>
      <c r="L618" s="14" t="e">
        <f t="shared" si="103"/>
        <v>#REF!</v>
      </c>
      <c r="M618" s="14"/>
      <c r="N618" s="14" t="e">
        <f t="shared" si="104"/>
        <v>#REF!</v>
      </c>
      <c r="O618" s="14"/>
      <c r="P618" s="14" t="e">
        <f t="shared" si="105"/>
        <v>#REF!</v>
      </c>
      <c r="Q618" s="14">
        <f t="shared" si="106"/>
        <v>0</v>
      </c>
      <c r="R618" s="14">
        <f t="shared" si="107"/>
        <v>0</v>
      </c>
      <c r="S618" s="14">
        <f t="shared" si="108"/>
        <v>0</v>
      </c>
      <c r="T618" s="15" t="e">
        <f t="shared" si="109"/>
        <v>#REF!</v>
      </c>
    </row>
    <row r="619" spans="11:20">
      <c r="K619" s="16"/>
      <c r="L619" s="14" t="e">
        <f t="shared" si="103"/>
        <v>#REF!</v>
      </c>
      <c r="M619" s="14"/>
      <c r="N619" s="14" t="e">
        <f t="shared" si="104"/>
        <v>#REF!</v>
      </c>
      <c r="O619" s="14"/>
      <c r="P619" s="14" t="e">
        <f t="shared" si="105"/>
        <v>#REF!</v>
      </c>
      <c r="Q619" s="14">
        <f t="shared" si="106"/>
        <v>0</v>
      </c>
      <c r="R619" s="14">
        <f t="shared" si="107"/>
        <v>0</v>
      </c>
      <c r="S619" s="14">
        <f t="shared" si="108"/>
        <v>0</v>
      </c>
      <c r="T619" s="15" t="e">
        <f t="shared" si="109"/>
        <v>#REF!</v>
      </c>
    </row>
    <row r="620" spans="11:20">
      <c r="K620" s="16"/>
      <c r="L620" s="14" t="e">
        <f t="shared" si="103"/>
        <v>#REF!</v>
      </c>
      <c r="M620" s="14"/>
      <c r="N620" s="14" t="e">
        <f t="shared" si="104"/>
        <v>#REF!</v>
      </c>
      <c r="O620" s="14"/>
      <c r="P620" s="14" t="e">
        <f t="shared" si="105"/>
        <v>#REF!</v>
      </c>
      <c r="Q620" s="14">
        <f t="shared" si="106"/>
        <v>0</v>
      </c>
      <c r="R620" s="14">
        <f t="shared" si="107"/>
        <v>0</v>
      </c>
      <c r="S620" s="14">
        <f t="shared" si="108"/>
        <v>0</v>
      </c>
      <c r="T620" s="15" t="e">
        <f t="shared" si="109"/>
        <v>#REF!</v>
      </c>
    </row>
    <row r="621" spans="11:20">
      <c r="K621" s="16"/>
      <c r="L621" s="14" t="e">
        <f t="shared" si="103"/>
        <v>#REF!</v>
      </c>
      <c r="M621" s="14"/>
      <c r="N621" s="14" t="e">
        <f t="shared" si="104"/>
        <v>#REF!</v>
      </c>
      <c r="O621" s="14"/>
      <c r="P621" s="14" t="e">
        <f t="shared" si="105"/>
        <v>#REF!</v>
      </c>
      <c r="Q621" s="14">
        <f t="shared" si="106"/>
        <v>0</v>
      </c>
      <c r="R621" s="14">
        <f t="shared" si="107"/>
        <v>0</v>
      </c>
      <c r="S621" s="14">
        <f t="shared" si="108"/>
        <v>0</v>
      </c>
      <c r="T621" s="15" t="e">
        <f t="shared" si="109"/>
        <v>#REF!</v>
      </c>
    </row>
    <row r="622" spans="11:20">
      <c r="K622" s="16"/>
      <c r="L622" s="14" t="e">
        <f t="shared" si="103"/>
        <v>#REF!</v>
      </c>
      <c r="M622" s="14"/>
      <c r="N622" s="14" t="e">
        <f t="shared" si="104"/>
        <v>#REF!</v>
      </c>
      <c r="O622" s="14"/>
      <c r="P622" s="14" t="e">
        <f t="shared" si="105"/>
        <v>#REF!</v>
      </c>
      <c r="Q622" s="14">
        <f t="shared" si="106"/>
        <v>0</v>
      </c>
      <c r="R622" s="14">
        <f t="shared" si="107"/>
        <v>0</v>
      </c>
      <c r="S622" s="14">
        <f t="shared" si="108"/>
        <v>0</v>
      </c>
      <c r="T622" s="15" t="e">
        <f t="shared" si="109"/>
        <v>#REF!</v>
      </c>
    </row>
    <row r="623" spans="11:20">
      <c r="K623" s="16"/>
      <c r="L623" s="14" t="e">
        <f t="shared" si="103"/>
        <v>#REF!</v>
      </c>
      <c r="M623" s="14"/>
      <c r="N623" s="14" t="e">
        <f t="shared" si="104"/>
        <v>#REF!</v>
      </c>
      <c r="O623" s="14"/>
      <c r="P623" s="14" t="e">
        <f t="shared" si="105"/>
        <v>#REF!</v>
      </c>
      <c r="Q623" s="14">
        <f t="shared" si="106"/>
        <v>0</v>
      </c>
      <c r="R623" s="14">
        <f t="shared" si="107"/>
        <v>0</v>
      </c>
      <c r="S623" s="14">
        <f t="shared" si="108"/>
        <v>0</v>
      </c>
      <c r="T623" s="15" t="e">
        <f t="shared" si="109"/>
        <v>#REF!</v>
      </c>
    </row>
    <row r="624" spans="11:20">
      <c r="K624" s="16"/>
      <c r="L624" s="14" t="e">
        <f t="shared" si="103"/>
        <v>#REF!</v>
      </c>
      <c r="M624" s="14"/>
      <c r="N624" s="14" t="e">
        <f t="shared" si="104"/>
        <v>#REF!</v>
      </c>
      <c r="O624" s="14"/>
      <c r="P624" s="14" t="e">
        <f t="shared" si="105"/>
        <v>#REF!</v>
      </c>
      <c r="Q624" s="14">
        <f t="shared" si="106"/>
        <v>0</v>
      </c>
      <c r="R624" s="14">
        <f t="shared" si="107"/>
        <v>0</v>
      </c>
      <c r="S624" s="14">
        <f t="shared" si="108"/>
        <v>0</v>
      </c>
      <c r="T624" s="15" t="e">
        <f t="shared" si="109"/>
        <v>#REF!</v>
      </c>
    </row>
    <row r="625" spans="11:20">
      <c r="K625" s="16"/>
      <c r="L625" s="14" t="e">
        <f t="shared" si="103"/>
        <v>#REF!</v>
      </c>
      <c r="M625" s="14"/>
      <c r="N625" s="14" t="e">
        <f t="shared" si="104"/>
        <v>#REF!</v>
      </c>
      <c r="O625" s="14"/>
      <c r="P625" s="14" t="e">
        <f t="shared" si="105"/>
        <v>#REF!</v>
      </c>
      <c r="Q625" s="14">
        <f t="shared" si="106"/>
        <v>0</v>
      </c>
      <c r="R625" s="14">
        <f t="shared" si="107"/>
        <v>0</v>
      </c>
      <c r="S625" s="14">
        <f t="shared" si="108"/>
        <v>0</v>
      </c>
      <c r="T625" s="15" t="e">
        <f t="shared" si="109"/>
        <v>#REF!</v>
      </c>
    </row>
    <row r="626" spans="11:20">
      <c r="K626" s="16"/>
      <c r="L626" s="14" t="e">
        <f t="shared" si="103"/>
        <v>#REF!</v>
      </c>
      <c r="M626" s="14"/>
      <c r="N626" s="14" t="e">
        <f t="shared" si="104"/>
        <v>#REF!</v>
      </c>
      <c r="O626" s="14"/>
      <c r="P626" s="14" t="e">
        <f t="shared" si="105"/>
        <v>#REF!</v>
      </c>
      <c r="Q626" s="14">
        <f t="shared" si="106"/>
        <v>0</v>
      </c>
      <c r="R626" s="14">
        <f t="shared" si="107"/>
        <v>0</v>
      </c>
      <c r="S626" s="14">
        <f t="shared" si="108"/>
        <v>0</v>
      </c>
      <c r="T626" s="15" t="e">
        <f t="shared" si="109"/>
        <v>#REF!</v>
      </c>
    </row>
    <row r="627" spans="11:20">
      <c r="K627" s="16"/>
      <c r="L627" s="14" t="e">
        <f t="shared" si="103"/>
        <v>#REF!</v>
      </c>
      <c r="M627" s="14"/>
      <c r="N627" s="14" t="e">
        <f t="shared" si="104"/>
        <v>#REF!</v>
      </c>
      <c r="O627" s="14"/>
      <c r="P627" s="14" t="e">
        <f t="shared" si="105"/>
        <v>#REF!</v>
      </c>
      <c r="Q627" s="14">
        <f t="shared" si="106"/>
        <v>0</v>
      </c>
      <c r="R627" s="14">
        <f t="shared" si="107"/>
        <v>0</v>
      </c>
      <c r="S627" s="14">
        <f t="shared" si="108"/>
        <v>0</v>
      </c>
      <c r="T627" s="15" t="e">
        <f t="shared" si="109"/>
        <v>#REF!</v>
      </c>
    </row>
    <row r="628" spans="11:20">
      <c r="K628" s="16"/>
      <c r="L628" s="14" t="e">
        <f t="shared" si="103"/>
        <v>#REF!</v>
      </c>
      <c r="M628" s="14"/>
      <c r="N628" s="14" t="e">
        <f t="shared" si="104"/>
        <v>#REF!</v>
      </c>
      <c r="O628" s="14"/>
      <c r="P628" s="14" t="e">
        <f t="shared" si="105"/>
        <v>#REF!</v>
      </c>
      <c r="Q628" s="14">
        <f t="shared" si="106"/>
        <v>0</v>
      </c>
      <c r="R628" s="14">
        <f t="shared" si="107"/>
        <v>0</v>
      </c>
      <c r="S628" s="14">
        <f t="shared" si="108"/>
        <v>0</v>
      </c>
      <c r="T628" s="15" t="e">
        <f t="shared" si="109"/>
        <v>#REF!</v>
      </c>
    </row>
    <row r="629" spans="11:20">
      <c r="K629" s="16"/>
      <c r="L629" s="14" t="e">
        <f t="shared" si="103"/>
        <v>#REF!</v>
      </c>
      <c r="M629" s="14"/>
      <c r="N629" s="14" t="e">
        <f t="shared" si="104"/>
        <v>#REF!</v>
      </c>
      <c r="O629" s="14"/>
      <c r="P629" s="14" t="e">
        <f t="shared" si="105"/>
        <v>#REF!</v>
      </c>
      <c r="Q629" s="14">
        <f t="shared" si="106"/>
        <v>0</v>
      </c>
      <c r="R629" s="14">
        <f t="shared" si="107"/>
        <v>0</v>
      </c>
      <c r="S629" s="14">
        <f t="shared" si="108"/>
        <v>0</v>
      </c>
      <c r="T629" s="15" t="e">
        <f t="shared" si="109"/>
        <v>#REF!</v>
      </c>
    </row>
    <row r="630" spans="11:20">
      <c r="K630" s="16"/>
      <c r="L630" s="14" t="e">
        <f t="shared" si="103"/>
        <v>#REF!</v>
      </c>
      <c r="M630" s="14"/>
      <c r="N630" s="14" t="e">
        <f t="shared" si="104"/>
        <v>#REF!</v>
      </c>
      <c r="O630" s="14"/>
      <c r="P630" s="14" t="e">
        <f t="shared" si="105"/>
        <v>#REF!</v>
      </c>
      <c r="Q630" s="14">
        <f t="shared" si="106"/>
        <v>0</v>
      </c>
      <c r="R630" s="14">
        <f t="shared" si="107"/>
        <v>0</v>
      </c>
      <c r="S630" s="14">
        <f t="shared" si="108"/>
        <v>0</v>
      </c>
      <c r="T630" s="15" t="e">
        <f t="shared" si="109"/>
        <v>#REF!</v>
      </c>
    </row>
    <row r="631" spans="11:20">
      <c r="K631" s="16"/>
      <c r="L631" s="14" t="e">
        <f t="shared" si="103"/>
        <v>#REF!</v>
      </c>
      <c r="M631" s="14"/>
      <c r="N631" s="14" t="e">
        <f t="shared" si="104"/>
        <v>#REF!</v>
      </c>
      <c r="O631" s="14"/>
      <c r="P631" s="14" t="e">
        <f t="shared" si="105"/>
        <v>#REF!</v>
      </c>
      <c r="Q631" s="14">
        <f t="shared" si="106"/>
        <v>0</v>
      </c>
      <c r="R631" s="14">
        <f t="shared" si="107"/>
        <v>0</v>
      </c>
      <c r="S631" s="14">
        <f t="shared" si="108"/>
        <v>0</v>
      </c>
      <c r="T631" s="15" t="e">
        <f t="shared" si="109"/>
        <v>#REF!</v>
      </c>
    </row>
    <row r="632" spans="11:20">
      <c r="K632" s="16"/>
      <c r="L632" s="14" t="e">
        <f t="shared" si="103"/>
        <v>#REF!</v>
      </c>
      <c r="M632" s="14"/>
      <c r="N632" s="14" t="e">
        <f t="shared" si="104"/>
        <v>#REF!</v>
      </c>
      <c r="O632" s="14"/>
      <c r="P632" s="14" t="e">
        <f t="shared" si="105"/>
        <v>#REF!</v>
      </c>
      <c r="Q632" s="14">
        <f t="shared" si="106"/>
        <v>0</v>
      </c>
      <c r="R632" s="14">
        <f t="shared" si="107"/>
        <v>0</v>
      </c>
      <c r="S632" s="14">
        <f t="shared" si="108"/>
        <v>0</v>
      </c>
      <c r="T632" s="15" t="e">
        <f t="shared" si="109"/>
        <v>#REF!</v>
      </c>
    </row>
    <row r="633" spans="11:20">
      <c r="K633" s="16"/>
      <c r="L633" s="14" t="e">
        <f t="shared" si="103"/>
        <v>#REF!</v>
      </c>
      <c r="M633" s="14"/>
      <c r="N633" s="14" t="e">
        <f t="shared" si="104"/>
        <v>#REF!</v>
      </c>
      <c r="O633" s="14"/>
      <c r="P633" s="14" t="e">
        <f t="shared" si="105"/>
        <v>#REF!</v>
      </c>
      <c r="Q633" s="14">
        <f t="shared" si="106"/>
        <v>0</v>
      </c>
      <c r="R633" s="14">
        <f t="shared" si="107"/>
        <v>0</v>
      </c>
      <c r="S633" s="14">
        <f t="shared" si="108"/>
        <v>0</v>
      </c>
      <c r="T633" s="15" t="e">
        <f t="shared" si="109"/>
        <v>#REF!</v>
      </c>
    </row>
    <row r="634" spans="11:20">
      <c r="K634" s="16"/>
      <c r="L634" s="14" t="e">
        <f t="shared" si="103"/>
        <v>#REF!</v>
      </c>
      <c r="M634" s="14"/>
      <c r="N634" s="14" t="e">
        <f t="shared" si="104"/>
        <v>#REF!</v>
      </c>
      <c r="O634" s="14"/>
      <c r="P634" s="14" t="e">
        <f t="shared" si="105"/>
        <v>#REF!</v>
      </c>
      <c r="Q634" s="14">
        <f t="shared" si="106"/>
        <v>0</v>
      </c>
      <c r="R634" s="14">
        <f t="shared" si="107"/>
        <v>0</v>
      </c>
      <c r="S634" s="14">
        <f t="shared" si="108"/>
        <v>0</v>
      </c>
      <c r="T634" s="15" t="e">
        <f t="shared" si="109"/>
        <v>#REF!</v>
      </c>
    </row>
    <row r="635" spans="11:20">
      <c r="K635" s="16"/>
      <c r="L635" s="14" t="e">
        <f t="shared" si="103"/>
        <v>#REF!</v>
      </c>
      <c r="M635" s="14"/>
      <c r="N635" s="14" t="e">
        <f t="shared" si="104"/>
        <v>#REF!</v>
      </c>
      <c r="O635" s="14"/>
      <c r="P635" s="14" t="e">
        <f t="shared" si="105"/>
        <v>#REF!</v>
      </c>
      <c r="Q635" s="14">
        <f t="shared" si="106"/>
        <v>0</v>
      </c>
      <c r="R635" s="14">
        <f t="shared" si="107"/>
        <v>0</v>
      </c>
      <c r="S635" s="14">
        <f t="shared" si="108"/>
        <v>0</v>
      </c>
      <c r="T635" s="15" t="e">
        <f t="shared" si="109"/>
        <v>#REF!</v>
      </c>
    </row>
    <row r="636" spans="11:20">
      <c r="K636" s="16"/>
      <c r="L636" s="14" t="e">
        <f>K636+K636*$U$1</f>
        <v>#REF!</v>
      </c>
      <c r="M636" s="14"/>
      <c r="N636" s="14" t="e">
        <f t="shared" si="104"/>
        <v>#REF!</v>
      </c>
      <c r="O636" s="14"/>
      <c r="P636" s="14" t="e">
        <f t="shared" si="105"/>
        <v>#REF!</v>
      </c>
      <c r="Q636" s="14">
        <f t="shared" si="106"/>
        <v>0</v>
      </c>
      <c r="R636" s="14">
        <f t="shared" si="107"/>
        <v>0</v>
      </c>
      <c r="S636" s="14">
        <f t="shared" si="108"/>
        <v>0</v>
      </c>
      <c r="T636" s="15" t="e">
        <f t="shared" si="109"/>
        <v>#REF!</v>
      </c>
    </row>
    <row r="637" spans="11:20">
      <c r="K637" s="16"/>
      <c r="L637" s="14" t="e">
        <f>K637+K637*$U$1</f>
        <v>#REF!</v>
      </c>
      <c r="M637" s="14"/>
      <c r="N637" s="14" t="e">
        <f t="shared" si="104"/>
        <v>#REF!</v>
      </c>
      <c r="O637" s="14"/>
      <c r="P637" s="14" t="e">
        <f t="shared" si="105"/>
        <v>#REF!</v>
      </c>
      <c r="Q637" s="14">
        <f t="shared" si="106"/>
        <v>0</v>
      </c>
      <c r="R637" s="14">
        <f t="shared" si="107"/>
        <v>0</v>
      </c>
      <c r="S637" s="14">
        <f t="shared" si="108"/>
        <v>0</v>
      </c>
      <c r="T637" s="15" t="e">
        <f t="shared" si="109"/>
        <v>#REF!</v>
      </c>
    </row>
    <row r="638" spans="11:20">
      <c r="K638" s="16"/>
      <c r="L638" s="14" t="e">
        <f t="shared" si="103"/>
        <v>#REF!</v>
      </c>
      <c r="M638" s="14"/>
      <c r="N638" s="14" t="e">
        <f t="shared" si="104"/>
        <v>#REF!</v>
      </c>
      <c r="O638" s="14"/>
      <c r="P638" s="14" t="e">
        <f t="shared" si="105"/>
        <v>#REF!</v>
      </c>
      <c r="Q638" s="14">
        <f t="shared" si="106"/>
        <v>0</v>
      </c>
      <c r="R638" s="14">
        <f t="shared" si="107"/>
        <v>0</v>
      </c>
      <c r="S638" s="14">
        <f t="shared" si="108"/>
        <v>0</v>
      </c>
      <c r="T638" s="15" t="e">
        <f t="shared" si="109"/>
        <v>#REF!</v>
      </c>
    </row>
    <row r="639" spans="11:20">
      <c r="K639" s="16"/>
      <c r="L639" s="14" t="e">
        <f t="shared" si="103"/>
        <v>#REF!</v>
      </c>
      <c r="M639" s="14"/>
      <c r="N639" s="14" t="e">
        <f t="shared" si="104"/>
        <v>#REF!</v>
      </c>
      <c r="O639" s="14"/>
      <c r="P639" s="14" t="e">
        <f t="shared" si="105"/>
        <v>#REF!</v>
      </c>
      <c r="Q639" s="14">
        <f t="shared" si="106"/>
        <v>0</v>
      </c>
      <c r="R639" s="14">
        <f t="shared" si="107"/>
        <v>0</v>
      </c>
      <c r="S639" s="14">
        <f t="shared" si="108"/>
        <v>0</v>
      </c>
      <c r="T639" s="15" t="e">
        <f t="shared" si="109"/>
        <v>#REF!</v>
      </c>
    </row>
    <row r="640" spans="11:20">
      <c r="K640" s="16"/>
      <c r="L640" s="14" t="e">
        <f t="shared" si="103"/>
        <v>#REF!</v>
      </c>
      <c r="M640" s="14"/>
      <c r="N640" s="14" t="e">
        <f t="shared" si="104"/>
        <v>#REF!</v>
      </c>
      <c r="O640" s="14"/>
      <c r="P640" s="14" t="e">
        <f t="shared" si="105"/>
        <v>#REF!</v>
      </c>
      <c r="Q640" s="14">
        <f t="shared" si="106"/>
        <v>0</v>
      </c>
      <c r="R640" s="14">
        <f t="shared" si="107"/>
        <v>0</v>
      </c>
      <c r="S640" s="14">
        <f t="shared" si="108"/>
        <v>0</v>
      </c>
      <c r="T640" s="15" t="e">
        <f t="shared" si="109"/>
        <v>#REF!</v>
      </c>
    </row>
    <row r="641" spans="11:20">
      <c r="K641" s="16"/>
      <c r="L641" s="14" t="e">
        <f t="shared" si="103"/>
        <v>#REF!</v>
      </c>
      <c r="M641" s="14"/>
      <c r="N641" s="14" t="e">
        <f t="shared" si="104"/>
        <v>#REF!</v>
      </c>
      <c r="O641" s="14"/>
      <c r="P641" s="14" t="e">
        <f t="shared" si="105"/>
        <v>#REF!</v>
      </c>
      <c r="Q641" s="14">
        <f t="shared" si="106"/>
        <v>0</v>
      </c>
      <c r="R641" s="14">
        <f t="shared" si="107"/>
        <v>0</v>
      </c>
      <c r="S641" s="14">
        <f t="shared" si="108"/>
        <v>0</v>
      </c>
      <c r="T641" s="15" t="e">
        <f t="shared" si="109"/>
        <v>#REF!</v>
      </c>
    </row>
    <row r="642" spans="11:20">
      <c r="K642" s="16"/>
      <c r="L642" s="14" t="e">
        <f t="shared" si="103"/>
        <v>#REF!</v>
      </c>
      <c r="M642" s="14"/>
      <c r="N642" s="14" t="e">
        <f t="shared" si="104"/>
        <v>#REF!</v>
      </c>
      <c r="O642" s="14"/>
      <c r="P642" s="14" t="e">
        <f t="shared" si="105"/>
        <v>#REF!</v>
      </c>
      <c r="Q642" s="14">
        <f t="shared" si="106"/>
        <v>0</v>
      </c>
      <c r="R642" s="14">
        <f t="shared" si="107"/>
        <v>0</v>
      </c>
      <c r="S642" s="14">
        <f t="shared" si="108"/>
        <v>0</v>
      </c>
      <c r="T642" s="15" t="e">
        <f t="shared" si="109"/>
        <v>#REF!</v>
      </c>
    </row>
    <row r="643" spans="11:20">
      <c r="K643" s="16"/>
      <c r="L643" s="14" t="e">
        <f t="shared" si="103"/>
        <v>#REF!</v>
      </c>
      <c r="M643" s="14"/>
      <c r="N643" s="14" t="e">
        <f t="shared" si="104"/>
        <v>#REF!</v>
      </c>
      <c r="O643" s="14"/>
      <c r="P643" s="14" t="e">
        <f t="shared" si="105"/>
        <v>#REF!</v>
      </c>
      <c r="Q643" s="14">
        <f t="shared" si="106"/>
        <v>0</v>
      </c>
      <c r="R643" s="14">
        <f t="shared" si="107"/>
        <v>0</v>
      </c>
      <c r="S643" s="14">
        <f t="shared" si="108"/>
        <v>0</v>
      </c>
      <c r="T643" s="15" t="e">
        <f t="shared" si="109"/>
        <v>#REF!</v>
      </c>
    </row>
    <row r="644" spans="11:20">
      <c r="K644" s="16"/>
      <c r="L644" s="14" t="e">
        <f t="shared" si="103"/>
        <v>#REF!</v>
      </c>
      <c r="M644" s="14"/>
      <c r="N644" s="14" t="e">
        <f t="shared" si="104"/>
        <v>#REF!</v>
      </c>
      <c r="O644" s="14"/>
      <c r="P644" s="14" t="e">
        <f t="shared" si="105"/>
        <v>#REF!</v>
      </c>
      <c r="Q644" s="14">
        <f t="shared" si="106"/>
        <v>0</v>
      </c>
      <c r="R644" s="14">
        <f t="shared" si="107"/>
        <v>0</v>
      </c>
      <c r="S644" s="14">
        <f t="shared" si="108"/>
        <v>0</v>
      </c>
      <c r="T644" s="15" t="e">
        <f t="shared" si="109"/>
        <v>#REF!</v>
      </c>
    </row>
    <row r="645" spans="11:20">
      <c r="K645" s="16"/>
      <c r="L645" s="14" t="e">
        <f t="shared" si="103"/>
        <v>#REF!</v>
      </c>
      <c r="M645" s="14"/>
      <c r="N645" s="14" t="e">
        <f t="shared" si="104"/>
        <v>#REF!</v>
      </c>
      <c r="O645" s="14"/>
      <c r="P645" s="14" t="e">
        <f t="shared" si="105"/>
        <v>#REF!</v>
      </c>
      <c r="Q645" s="14">
        <f t="shared" si="106"/>
        <v>0</v>
      </c>
      <c r="R645" s="14">
        <f t="shared" si="107"/>
        <v>0</v>
      </c>
      <c r="S645" s="14">
        <f t="shared" si="108"/>
        <v>0</v>
      </c>
      <c r="T645" s="15" t="e">
        <f t="shared" si="109"/>
        <v>#REF!</v>
      </c>
    </row>
    <row r="646" spans="11:20">
      <c r="K646" s="16"/>
      <c r="L646" s="14" t="e">
        <f t="shared" si="103"/>
        <v>#REF!</v>
      </c>
      <c r="M646" s="14"/>
      <c r="N646" s="14" t="e">
        <f t="shared" si="104"/>
        <v>#REF!</v>
      </c>
      <c r="O646" s="14"/>
      <c r="P646" s="14" t="e">
        <f t="shared" si="105"/>
        <v>#REF!</v>
      </c>
      <c r="Q646" s="14">
        <f t="shared" si="106"/>
        <v>0</v>
      </c>
      <c r="R646" s="14">
        <f t="shared" si="107"/>
        <v>0</v>
      </c>
      <c r="S646" s="14">
        <f t="shared" si="108"/>
        <v>0</v>
      </c>
      <c r="T646" s="15" t="e">
        <f t="shared" si="109"/>
        <v>#REF!</v>
      </c>
    </row>
    <row r="647" spans="11:20">
      <c r="K647" s="16"/>
      <c r="L647" s="14" t="e">
        <f t="shared" ref="L647:L710" si="110">K647+K647*$U$1</f>
        <v>#REF!</v>
      </c>
      <c r="M647" s="14"/>
      <c r="N647" s="14" t="e">
        <f t="shared" ref="N647:N710" si="111">M647+M647*$U$1</f>
        <v>#REF!</v>
      </c>
      <c r="O647" s="14"/>
      <c r="P647" s="14" t="e">
        <f t="shared" ref="P647:P710" si="112">O647+O647*$U$1</f>
        <v>#REF!</v>
      </c>
      <c r="Q647" s="14">
        <f t="shared" ref="Q647:Q710" si="113">$F647*K647</f>
        <v>0</v>
      </c>
      <c r="R647" s="14">
        <f t="shared" ref="R647:R710" si="114">$F647*M647</f>
        <v>0</v>
      </c>
      <c r="S647" s="14">
        <f t="shared" ref="S647:S710" si="115">$F647*O647</f>
        <v>0</v>
      </c>
      <c r="T647" s="15" t="e">
        <f t="shared" ref="T647:T710" si="116">(Q647+R647+S647)+(Q647+R647+S647)*$U$1</f>
        <v>#REF!</v>
      </c>
    </row>
    <row r="648" spans="11:20">
      <c r="K648" s="16"/>
      <c r="L648" s="14" t="e">
        <f t="shared" si="110"/>
        <v>#REF!</v>
      </c>
      <c r="M648" s="14"/>
      <c r="N648" s="14" t="e">
        <f t="shared" si="111"/>
        <v>#REF!</v>
      </c>
      <c r="O648" s="14"/>
      <c r="P648" s="14" t="e">
        <f t="shared" si="112"/>
        <v>#REF!</v>
      </c>
      <c r="Q648" s="14">
        <f t="shared" si="113"/>
        <v>0</v>
      </c>
      <c r="R648" s="14">
        <f t="shared" si="114"/>
        <v>0</v>
      </c>
      <c r="S648" s="14">
        <f t="shared" si="115"/>
        <v>0</v>
      </c>
      <c r="T648" s="15" t="e">
        <f t="shared" si="116"/>
        <v>#REF!</v>
      </c>
    </row>
    <row r="649" spans="11:20">
      <c r="K649" s="16"/>
      <c r="L649" s="14" t="e">
        <f t="shared" si="110"/>
        <v>#REF!</v>
      </c>
      <c r="M649" s="14"/>
      <c r="N649" s="14" t="e">
        <f t="shared" si="111"/>
        <v>#REF!</v>
      </c>
      <c r="O649" s="14"/>
      <c r="P649" s="14" t="e">
        <f t="shared" si="112"/>
        <v>#REF!</v>
      </c>
      <c r="Q649" s="14">
        <f t="shared" si="113"/>
        <v>0</v>
      </c>
      <c r="R649" s="14">
        <f t="shared" si="114"/>
        <v>0</v>
      </c>
      <c r="S649" s="14">
        <f t="shared" si="115"/>
        <v>0</v>
      </c>
      <c r="T649" s="15" t="e">
        <f t="shared" si="116"/>
        <v>#REF!</v>
      </c>
    </row>
    <row r="650" spans="11:20">
      <c r="K650" s="16"/>
      <c r="L650" s="14" t="e">
        <f t="shared" si="110"/>
        <v>#REF!</v>
      </c>
      <c r="M650" s="14"/>
      <c r="N650" s="14" t="e">
        <f t="shared" si="111"/>
        <v>#REF!</v>
      </c>
      <c r="O650" s="14"/>
      <c r="P650" s="14" t="e">
        <f t="shared" si="112"/>
        <v>#REF!</v>
      </c>
      <c r="Q650" s="14">
        <f t="shared" si="113"/>
        <v>0</v>
      </c>
      <c r="R650" s="14">
        <f t="shared" si="114"/>
        <v>0</v>
      </c>
      <c r="S650" s="14">
        <f t="shared" si="115"/>
        <v>0</v>
      </c>
      <c r="T650" s="15" t="e">
        <f t="shared" si="116"/>
        <v>#REF!</v>
      </c>
    </row>
    <row r="651" spans="11:20">
      <c r="K651" s="16"/>
      <c r="L651" s="14" t="e">
        <f t="shared" si="110"/>
        <v>#REF!</v>
      </c>
      <c r="M651" s="14"/>
      <c r="N651" s="14" t="e">
        <f t="shared" si="111"/>
        <v>#REF!</v>
      </c>
      <c r="O651" s="14"/>
      <c r="P651" s="14" t="e">
        <f t="shared" si="112"/>
        <v>#REF!</v>
      </c>
      <c r="Q651" s="14">
        <f t="shared" si="113"/>
        <v>0</v>
      </c>
      <c r="R651" s="14">
        <f t="shared" si="114"/>
        <v>0</v>
      </c>
      <c r="S651" s="14">
        <f t="shared" si="115"/>
        <v>0</v>
      </c>
      <c r="T651" s="15" t="e">
        <f t="shared" si="116"/>
        <v>#REF!</v>
      </c>
    </row>
    <row r="652" spans="11:20">
      <c r="K652" s="16"/>
      <c r="L652" s="14" t="e">
        <f t="shared" si="110"/>
        <v>#REF!</v>
      </c>
      <c r="M652" s="14"/>
      <c r="N652" s="14" t="e">
        <f t="shared" si="111"/>
        <v>#REF!</v>
      </c>
      <c r="O652" s="14"/>
      <c r="P652" s="14" t="e">
        <f t="shared" si="112"/>
        <v>#REF!</v>
      </c>
      <c r="Q652" s="14">
        <f t="shared" si="113"/>
        <v>0</v>
      </c>
      <c r="R652" s="14">
        <f t="shared" si="114"/>
        <v>0</v>
      </c>
      <c r="S652" s="14">
        <f t="shared" si="115"/>
        <v>0</v>
      </c>
      <c r="T652" s="15" t="e">
        <f t="shared" si="116"/>
        <v>#REF!</v>
      </c>
    </row>
    <row r="653" spans="11:20">
      <c r="K653" s="16"/>
      <c r="L653" s="14" t="e">
        <f t="shared" si="110"/>
        <v>#REF!</v>
      </c>
      <c r="M653" s="14"/>
      <c r="N653" s="14" t="e">
        <f t="shared" si="111"/>
        <v>#REF!</v>
      </c>
      <c r="O653" s="14"/>
      <c r="P653" s="14" t="e">
        <f t="shared" si="112"/>
        <v>#REF!</v>
      </c>
      <c r="Q653" s="14">
        <f t="shared" si="113"/>
        <v>0</v>
      </c>
      <c r="R653" s="14">
        <f t="shared" si="114"/>
        <v>0</v>
      </c>
      <c r="S653" s="14">
        <f t="shared" si="115"/>
        <v>0</v>
      </c>
      <c r="T653" s="15" t="e">
        <f t="shared" si="116"/>
        <v>#REF!</v>
      </c>
    </row>
    <row r="654" spans="11:20">
      <c r="K654" s="16"/>
      <c r="L654" s="14" t="e">
        <f t="shared" si="110"/>
        <v>#REF!</v>
      </c>
      <c r="M654" s="14"/>
      <c r="N654" s="14" t="e">
        <f t="shared" si="111"/>
        <v>#REF!</v>
      </c>
      <c r="O654" s="14"/>
      <c r="P654" s="14" t="e">
        <f t="shared" si="112"/>
        <v>#REF!</v>
      </c>
      <c r="Q654" s="14">
        <f t="shared" si="113"/>
        <v>0</v>
      </c>
      <c r="R654" s="14">
        <f t="shared" si="114"/>
        <v>0</v>
      </c>
      <c r="S654" s="14">
        <f t="shared" si="115"/>
        <v>0</v>
      </c>
      <c r="T654" s="15" t="e">
        <f t="shared" si="116"/>
        <v>#REF!</v>
      </c>
    </row>
    <row r="655" spans="11:20">
      <c r="K655" s="16"/>
      <c r="L655" s="14" t="e">
        <f t="shared" si="110"/>
        <v>#REF!</v>
      </c>
      <c r="M655" s="14"/>
      <c r="N655" s="14" t="e">
        <f t="shared" si="111"/>
        <v>#REF!</v>
      </c>
      <c r="O655" s="14"/>
      <c r="P655" s="14" t="e">
        <f t="shared" si="112"/>
        <v>#REF!</v>
      </c>
      <c r="Q655" s="14">
        <f t="shared" si="113"/>
        <v>0</v>
      </c>
      <c r="R655" s="14">
        <f t="shared" si="114"/>
        <v>0</v>
      </c>
      <c r="S655" s="14">
        <f t="shared" si="115"/>
        <v>0</v>
      </c>
      <c r="T655" s="15" t="e">
        <f t="shared" si="116"/>
        <v>#REF!</v>
      </c>
    </row>
    <row r="656" spans="11:20">
      <c r="K656" s="16"/>
      <c r="L656" s="14" t="e">
        <f t="shared" si="110"/>
        <v>#REF!</v>
      </c>
      <c r="M656" s="14"/>
      <c r="N656" s="14" t="e">
        <f t="shared" si="111"/>
        <v>#REF!</v>
      </c>
      <c r="O656" s="14"/>
      <c r="P656" s="14" t="e">
        <f t="shared" si="112"/>
        <v>#REF!</v>
      </c>
      <c r="Q656" s="14">
        <f t="shared" si="113"/>
        <v>0</v>
      </c>
      <c r="R656" s="14">
        <f t="shared" si="114"/>
        <v>0</v>
      </c>
      <c r="S656" s="14">
        <f t="shared" si="115"/>
        <v>0</v>
      </c>
      <c r="T656" s="15" t="e">
        <f t="shared" si="116"/>
        <v>#REF!</v>
      </c>
    </row>
    <row r="657" spans="11:20">
      <c r="K657" s="16"/>
      <c r="L657" s="14" t="e">
        <f t="shared" si="110"/>
        <v>#REF!</v>
      </c>
      <c r="M657" s="14"/>
      <c r="N657" s="14" t="e">
        <f t="shared" si="111"/>
        <v>#REF!</v>
      </c>
      <c r="O657" s="14"/>
      <c r="P657" s="14" t="e">
        <f t="shared" si="112"/>
        <v>#REF!</v>
      </c>
      <c r="Q657" s="14">
        <f t="shared" si="113"/>
        <v>0</v>
      </c>
      <c r="R657" s="14">
        <f t="shared" si="114"/>
        <v>0</v>
      </c>
      <c r="S657" s="14">
        <f t="shared" si="115"/>
        <v>0</v>
      </c>
      <c r="T657" s="15" t="e">
        <f t="shared" si="116"/>
        <v>#REF!</v>
      </c>
    </row>
    <row r="658" spans="11:20">
      <c r="K658" s="16"/>
      <c r="L658" s="14" t="e">
        <f t="shared" si="110"/>
        <v>#REF!</v>
      </c>
      <c r="M658" s="14"/>
      <c r="N658" s="14" t="e">
        <f t="shared" si="111"/>
        <v>#REF!</v>
      </c>
      <c r="O658" s="14"/>
      <c r="P658" s="14" t="e">
        <f t="shared" si="112"/>
        <v>#REF!</v>
      </c>
      <c r="Q658" s="14">
        <f t="shared" si="113"/>
        <v>0</v>
      </c>
      <c r="R658" s="14">
        <f t="shared" si="114"/>
        <v>0</v>
      </c>
      <c r="S658" s="14">
        <f t="shared" si="115"/>
        <v>0</v>
      </c>
      <c r="T658" s="15" t="e">
        <f t="shared" si="116"/>
        <v>#REF!</v>
      </c>
    </row>
    <row r="659" spans="11:20">
      <c r="K659" s="16"/>
      <c r="L659" s="14" t="e">
        <f t="shared" si="110"/>
        <v>#REF!</v>
      </c>
      <c r="M659" s="14"/>
      <c r="N659" s="14" t="e">
        <f t="shared" si="111"/>
        <v>#REF!</v>
      </c>
      <c r="O659" s="14"/>
      <c r="P659" s="14" t="e">
        <f t="shared" si="112"/>
        <v>#REF!</v>
      </c>
      <c r="Q659" s="14">
        <f t="shared" si="113"/>
        <v>0</v>
      </c>
      <c r="R659" s="14">
        <f t="shared" si="114"/>
        <v>0</v>
      </c>
      <c r="S659" s="14">
        <f t="shared" si="115"/>
        <v>0</v>
      </c>
      <c r="T659" s="15" t="e">
        <f t="shared" si="116"/>
        <v>#REF!</v>
      </c>
    </row>
    <row r="660" spans="11:20">
      <c r="K660" s="16"/>
      <c r="L660" s="14" t="e">
        <f t="shared" si="110"/>
        <v>#REF!</v>
      </c>
      <c r="M660" s="14"/>
      <c r="N660" s="14" t="e">
        <f t="shared" si="111"/>
        <v>#REF!</v>
      </c>
      <c r="O660" s="14"/>
      <c r="P660" s="14" t="e">
        <f t="shared" si="112"/>
        <v>#REF!</v>
      </c>
      <c r="Q660" s="14">
        <f t="shared" si="113"/>
        <v>0</v>
      </c>
      <c r="R660" s="14">
        <f t="shared" si="114"/>
        <v>0</v>
      </c>
      <c r="S660" s="14">
        <f t="shared" si="115"/>
        <v>0</v>
      </c>
      <c r="T660" s="15" t="e">
        <f t="shared" si="116"/>
        <v>#REF!</v>
      </c>
    </row>
    <row r="661" spans="11:20">
      <c r="K661" s="16"/>
      <c r="L661" s="14" t="e">
        <f t="shared" si="110"/>
        <v>#REF!</v>
      </c>
      <c r="M661" s="14"/>
      <c r="N661" s="14" t="e">
        <f t="shared" si="111"/>
        <v>#REF!</v>
      </c>
      <c r="O661" s="14"/>
      <c r="P661" s="14" t="e">
        <f t="shared" si="112"/>
        <v>#REF!</v>
      </c>
      <c r="Q661" s="14">
        <f t="shared" si="113"/>
        <v>0</v>
      </c>
      <c r="R661" s="14">
        <f t="shared" si="114"/>
        <v>0</v>
      </c>
      <c r="S661" s="14">
        <f t="shared" si="115"/>
        <v>0</v>
      </c>
      <c r="T661" s="15" t="e">
        <f t="shared" si="116"/>
        <v>#REF!</v>
      </c>
    </row>
    <row r="662" spans="11:20">
      <c r="K662" s="16"/>
      <c r="L662" s="14" t="e">
        <f t="shared" si="110"/>
        <v>#REF!</v>
      </c>
      <c r="M662" s="14"/>
      <c r="N662" s="14" t="e">
        <f t="shared" si="111"/>
        <v>#REF!</v>
      </c>
      <c r="O662" s="14"/>
      <c r="P662" s="14" t="e">
        <f t="shared" si="112"/>
        <v>#REF!</v>
      </c>
      <c r="Q662" s="14">
        <f t="shared" si="113"/>
        <v>0</v>
      </c>
      <c r="R662" s="14">
        <f t="shared" si="114"/>
        <v>0</v>
      </c>
      <c r="S662" s="14">
        <f t="shared" si="115"/>
        <v>0</v>
      </c>
      <c r="T662" s="15" t="e">
        <f t="shared" si="116"/>
        <v>#REF!</v>
      </c>
    </row>
    <row r="663" spans="11:20">
      <c r="K663" s="16"/>
      <c r="L663" s="14" t="e">
        <f t="shared" si="110"/>
        <v>#REF!</v>
      </c>
      <c r="M663" s="14"/>
      <c r="N663" s="14" t="e">
        <f t="shared" si="111"/>
        <v>#REF!</v>
      </c>
      <c r="O663" s="14"/>
      <c r="P663" s="14" t="e">
        <f t="shared" si="112"/>
        <v>#REF!</v>
      </c>
      <c r="Q663" s="14">
        <f t="shared" si="113"/>
        <v>0</v>
      </c>
      <c r="R663" s="14">
        <f t="shared" si="114"/>
        <v>0</v>
      </c>
      <c r="S663" s="14">
        <f t="shared" si="115"/>
        <v>0</v>
      </c>
      <c r="T663" s="15" t="e">
        <f t="shared" si="116"/>
        <v>#REF!</v>
      </c>
    </row>
    <row r="664" spans="11:20">
      <c r="K664" s="16"/>
      <c r="L664" s="14" t="e">
        <f t="shared" si="110"/>
        <v>#REF!</v>
      </c>
      <c r="M664" s="14"/>
      <c r="N664" s="14" t="e">
        <f t="shared" si="111"/>
        <v>#REF!</v>
      </c>
      <c r="O664" s="14"/>
      <c r="P664" s="14" t="e">
        <f t="shared" si="112"/>
        <v>#REF!</v>
      </c>
      <c r="Q664" s="14">
        <f t="shared" si="113"/>
        <v>0</v>
      </c>
      <c r="R664" s="14">
        <f t="shared" si="114"/>
        <v>0</v>
      </c>
      <c r="S664" s="14">
        <f t="shared" si="115"/>
        <v>0</v>
      </c>
      <c r="T664" s="15" t="e">
        <f t="shared" si="116"/>
        <v>#REF!</v>
      </c>
    </row>
    <row r="665" spans="11:20">
      <c r="K665" s="16"/>
      <c r="L665" s="14" t="e">
        <f t="shared" si="110"/>
        <v>#REF!</v>
      </c>
      <c r="M665" s="14"/>
      <c r="N665" s="14" t="e">
        <f t="shared" si="111"/>
        <v>#REF!</v>
      </c>
      <c r="O665" s="14"/>
      <c r="P665" s="14" t="e">
        <f t="shared" si="112"/>
        <v>#REF!</v>
      </c>
      <c r="Q665" s="14">
        <f t="shared" si="113"/>
        <v>0</v>
      </c>
      <c r="R665" s="14">
        <f t="shared" si="114"/>
        <v>0</v>
      </c>
      <c r="S665" s="14">
        <f t="shared" si="115"/>
        <v>0</v>
      </c>
      <c r="T665" s="15" t="e">
        <f t="shared" si="116"/>
        <v>#REF!</v>
      </c>
    </row>
    <row r="666" spans="11:20">
      <c r="K666" s="16"/>
      <c r="L666" s="14" t="e">
        <f t="shared" si="110"/>
        <v>#REF!</v>
      </c>
      <c r="M666" s="14"/>
      <c r="N666" s="14" t="e">
        <f t="shared" si="111"/>
        <v>#REF!</v>
      </c>
      <c r="O666" s="14"/>
      <c r="P666" s="14" t="e">
        <f t="shared" si="112"/>
        <v>#REF!</v>
      </c>
      <c r="Q666" s="14">
        <f t="shared" si="113"/>
        <v>0</v>
      </c>
      <c r="R666" s="14">
        <f t="shared" si="114"/>
        <v>0</v>
      </c>
      <c r="S666" s="14">
        <f t="shared" si="115"/>
        <v>0</v>
      </c>
      <c r="T666" s="15" t="e">
        <f t="shared" si="116"/>
        <v>#REF!</v>
      </c>
    </row>
    <row r="667" spans="11:20">
      <c r="K667" s="16"/>
      <c r="L667" s="14" t="e">
        <f t="shared" si="110"/>
        <v>#REF!</v>
      </c>
      <c r="M667" s="14"/>
      <c r="N667" s="14" t="e">
        <f t="shared" si="111"/>
        <v>#REF!</v>
      </c>
      <c r="O667" s="14"/>
      <c r="P667" s="14" t="e">
        <f t="shared" si="112"/>
        <v>#REF!</v>
      </c>
      <c r="Q667" s="14">
        <f t="shared" si="113"/>
        <v>0</v>
      </c>
      <c r="R667" s="14">
        <f t="shared" si="114"/>
        <v>0</v>
      </c>
      <c r="S667" s="14">
        <f t="shared" si="115"/>
        <v>0</v>
      </c>
      <c r="T667" s="15" t="e">
        <f t="shared" si="116"/>
        <v>#REF!</v>
      </c>
    </row>
    <row r="668" spans="11:20">
      <c r="K668" s="16"/>
      <c r="L668" s="14" t="e">
        <f t="shared" si="110"/>
        <v>#REF!</v>
      </c>
      <c r="M668" s="14"/>
      <c r="N668" s="14" t="e">
        <f t="shared" si="111"/>
        <v>#REF!</v>
      </c>
      <c r="O668" s="14"/>
      <c r="P668" s="14" t="e">
        <f t="shared" si="112"/>
        <v>#REF!</v>
      </c>
      <c r="Q668" s="14">
        <f t="shared" si="113"/>
        <v>0</v>
      </c>
      <c r="R668" s="14">
        <f t="shared" si="114"/>
        <v>0</v>
      </c>
      <c r="S668" s="14">
        <f t="shared" si="115"/>
        <v>0</v>
      </c>
      <c r="T668" s="15" t="e">
        <f t="shared" si="116"/>
        <v>#REF!</v>
      </c>
    </row>
    <row r="669" spans="11:20">
      <c r="K669" s="16"/>
      <c r="L669" s="14" t="e">
        <f t="shared" si="110"/>
        <v>#REF!</v>
      </c>
      <c r="M669" s="14"/>
      <c r="N669" s="14" t="e">
        <f t="shared" si="111"/>
        <v>#REF!</v>
      </c>
      <c r="O669" s="14"/>
      <c r="P669" s="14" t="e">
        <f t="shared" si="112"/>
        <v>#REF!</v>
      </c>
      <c r="Q669" s="14">
        <f t="shared" si="113"/>
        <v>0</v>
      </c>
      <c r="R669" s="14">
        <f t="shared" si="114"/>
        <v>0</v>
      </c>
      <c r="S669" s="14">
        <f t="shared" si="115"/>
        <v>0</v>
      </c>
      <c r="T669" s="15" t="e">
        <f t="shared" si="116"/>
        <v>#REF!</v>
      </c>
    </row>
    <row r="670" spans="11:20">
      <c r="K670" s="16"/>
      <c r="L670" s="14" t="e">
        <f t="shared" si="110"/>
        <v>#REF!</v>
      </c>
      <c r="M670" s="14"/>
      <c r="N670" s="14" t="e">
        <f t="shared" si="111"/>
        <v>#REF!</v>
      </c>
      <c r="O670" s="14"/>
      <c r="P670" s="14" t="e">
        <f t="shared" si="112"/>
        <v>#REF!</v>
      </c>
      <c r="Q670" s="14">
        <f t="shared" si="113"/>
        <v>0</v>
      </c>
      <c r="R670" s="14">
        <f t="shared" si="114"/>
        <v>0</v>
      </c>
      <c r="S670" s="14">
        <f t="shared" si="115"/>
        <v>0</v>
      </c>
      <c r="T670" s="15" t="e">
        <f t="shared" si="116"/>
        <v>#REF!</v>
      </c>
    </row>
    <row r="671" spans="11:20">
      <c r="K671" s="16"/>
      <c r="L671" s="14" t="e">
        <f t="shared" si="110"/>
        <v>#REF!</v>
      </c>
      <c r="M671" s="14"/>
      <c r="N671" s="14" t="e">
        <f t="shared" si="111"/>
        <v>#REF!</v>
      </c>
      <c r="O671" s="14"/>
      <c r="P671" s="14" t="e">
        <f t="shared" si="112"/>
        <v>#REF!</v>
      </c>
      <c r="Q671" s="14">
        <f t="shared" si="113"/>
        <v>0</v>
      </c>
      <c r="R671" s="14">
        <f t="shared" si="114"/>
        <v>0</v>
      </c>
      <c r="S671" s="14">
        <f t="shared" si="115"/>
        <v>0</v>
      </c>
      <c r="T671" s="15" t="e">
        <f t="shared" si="116"/>
        <v>#REF!</v>
      </c>
    </row>
    <row r="672" spans="11:20">
      <c r="K672" s="16"/>
      <c r="L672" s="14" t="e">
        <f t="shared" si="110"/>
        <v>#REF!</v>
      </c>
      <c r="M672" s="14"/>
      <c r="N672" s="14" t="e">
        <f t="shared" si="111"/>
        <v>#REF!</v>
      </c>
      <c r="O672" s="14"/>
      <c r="P672" s="14" t="e">
        <f t="shared" si="112"/>
        <v>#REF!</v>
      </c>
      <c r="Q672" s="14">
        <f t="shared" si="113"/>
        <v>0</v>
      </c>
      <c r="R672" s="14">
        <f t="shared" si="114"/>
        <v>0</v>
      </c>
      <c r="S672" s="14">
        <f t="shared" si="115"/>
        <v>0</v>
      </c>
      <c r="T672" s="15" t="e">
        <f t="shared" si="116"/>
        <v>#REF!</v>
      </c>
    </row>
    <row r="673" spans="11:20">
      <c r="K673" s="16"/>
      <c r="L673" s="14" t="e">
        <f t="shared" si="110"/>
        <v>#REF!</v>
      </c>
      <c r="M673" s="14"/>
      <c r="N673" s="14" t="e">
        <f t="shared" si="111"/>
        <v>#REF!</v>
      </c>
      <c r="O673" s="14"/>
      <c r="P673" s="14" t="e">
        <f t="shared" si="112"/>
        <v>#REF!</v>
      </c>
      <c r="Q673" s="14">
        <f t="shared" si="113"/>
        <v>0</v>
      </c>
      <c r="R673" s="14">
        <f t="shared" si="114"/>
        <v>0</v>
      </c>
      <c r="S673" s="14">
        <f t="shared" si="115"/>
        <v>0</v>
      </c>
      <c r="T673" s="15" t="e">
        <f t="shared" si="116"/>
        <v>#REF!</v>
      </c>
    </row>
    <row r="674" spans="11:20">
      <c r="K674" s="16"/>
      <c r="L674" s="14" t="e">
        <f t="shared" si="110"/>
        <v>#REF!</v>
      </c>
      <c r="M674" s="14"/>
      <c r="N674" s="14" t="e">
        <f t="shared" si="111"/>
        <v>#REF!</v>
      </c>
      <c r="O674" s="14"/>
      <c r="P674" s="14" t="e">
        <f t="shared" si="112"/>
        <v>#REF!</v>
      </c>
      <c r="Q674" s="14">
        <f t="shared" si="113"/>
        <v>0</v>
      </c>
      <c r="R674" s="14">
        <f t="shared" si="114"/>
        <v>0</v>
      </c>
      <c r="S674" s="14">
        <f t="shared" si="115"/>
        <v>0</v>
      </c>
      <c r="T674" s="15" t="e">
        <f t="shared" si="116"/>
        <v>#REF!</v>
      </c>
    </row>
    <row r="675" spans="11:20">
      <c r="K675" s="16"/>
      <c r="L675" s="14" t="e">
        <f t="shared" si="110"/>
        <v>#REF!</v>
      </c>
      <c r="M675" s="14"/>
      <c r="N675" s="14" t="e">
        <f t="shared" si="111"/>
        <v>#REF!</v>
      </c>
      <c r="O675" s="14"/>
      <c r="P675" s="14" t="e">
        <f t="shared" si="112"/>
        <v>#REF!</v>
      </c>
      <c r="Q675" s="14">
        <f t="shared" si="113"/>
        <v>0</v>
      </c>
      <c r="R675" s="14">
        <f t="shared" si="114"/>
        <v>0</v>
      </c>
      <c r="S675" s="14">
        <f t="shared" si="115"/>
        <v>0</v>
      </c>
      <c r="T675" s="15" t="e">
        <f t="shared" si="116"/>
        <v>#REF!</v>
      </c>
    </row>
    <row r="676" spans="11:20">
      <c r="K676" s="16"/>
      <c r="L676" s="14" t="e">
        <f t="shared" si="110"/>
        <v>#REF!</v>
      </c>
      <c r="M676" s="14"/>
      <c r="N676" s="14" t="e">
        <f t="shared" si="111"/>
        <v>#REF!</v>
      </c>
      <c r="O676" s="14"/>
      <c r="P676" s="14" t="e">
        <f t="shared" si="112"/>
        <v>#REF!</v>
      </c>
      <c r="Q676" s="14">
        <f t="shared" si="113"/>
        <v>0</v>
      </c>
      <c r="R676" s="14">
        <f t="shared" si="114"/>
        <v>0</v>
      </c>
      <c r="S676" s="14">
        <f t="shared" si="115"/>
        <v>0</v>
      </c>
      <c r="T676" s="15" t="e">
        <f t="shared" si="116"/>
        <v>#REF!</v>
      </c>
    </row>
    <row r="677" spans="11:20">
      <c r="K677" s="16"/>
      <c r="L677" s="14" t="e">
        <f t="shared" si="110"/>
        <v>#REF!</v>
      </c>
      <c r="M677" s="14"/>
      <c r="N677" s="14" t="e">
        <f t="shared" si="111"/>
        <v>#REF!</v>
      </c>
      <c r="O677" s="14"/>
      <c r="P677" s="14" t="e">
        <f t="shared" si="112"/>
        <v>#REF!</v>
      </c>
      <c r="Q677" s="14">
        <f t="shared" si="113"/>
        <v>0</v>
      </c>
      <c r="R677" s="14">
        <f t="shared" si="114"/>
        <v>0</v>
      </c>
      <c r="S677" s="14">
        <f t="shared" si="115"/>
        <v>0</v>
      </c>
      <c r="T677" s="15" t="e">
        <f t="shared" si="116"/>
        <v>#REF!</v>
      </c>
    </row>
    <row r="678" spans="11:20">
      <c r="K678" s="16"/>
      <c r="L678" s="14" t="e">
        <f t="shared" si="110"/>
        <v>#REF!</v>
      </c>
      <c r="M678" s="14"/>
      <c r="N678" s="14" t="e">
        <f t="shared" si="111"/>
        <v>#REF!</v>
      </c>
      <c r="O678" s="14"/>
      <c r="P678" s="14" t="e">
        <f t="shared" si="112"/>
        <v>#REF!</v>
      </c>
      <c r="Q678" s="14">
        <f t="shared" si="113"/>
        <v>0</v>
      </c>
      <c r="R678" s="14">
        <f t="shared" si="114"/>
        <v>0</v>
      </c>
      <c r="S678" s="14">
        <f t="shared" si="115"/>
        <v>0</v>
      </c>
      <c r="T678" s="15" t="e">
        <f t="shared" si="116"/>
        <v>#REF!</v>
      </c>
    </row>
    <row r="679" spans="11:20">
      <c r="K679" s="16"/>
      <c r="L679" s="14" t="e">
        <f t="shared" si="110"/>
        <v>#REF!</v>
      </c>
      <c r="M679" s="14"/>
      <c r="N679" s="14" t="e">
        <f t="shared" si="111"/>
        <v>#REF!</v>
      </c>
      <c r="O679" s="14"/>
      <c r="P679" s="14" t="e">
        <f t="shared" si="112"/>
        <v>#REF!</v>
      </c>
      <c r="Q679" s="14">
        <f t="shared" si="113"/>
        <v>0</v>
      </c>
      <c r="R679" s="14">
        <f t="shared" si="114"/>
        <v>0</v>
      </c>
      <c r="S679" s="14">
        <f t="shared" si="115"/>
        <v>0</v>
      </c>
      <c r="T679" s="15" t="e">
        <f t="shared" si="116"/>
        <v>#REF!</v>
      </c>
    </row>
    <row r="680" spans="11:20">
      <c r="K680" s="16"/>
      <c r="L680" s="14" t="e">
        <f t="shared" si="110"/>
        <v>#REF!</v>
      </c>
      <c r="M680" s="14"/>
      <c r="N680" s="14" t="e">
        <f t="shared" si="111"/>
        <v>#REF!</v>
      </c>
      <c r="O680" s="14"/>
      <c r="P680" s="14" t="e">
        <f t="shared" si="112"/>
        <v>#REF!</v>
      </c>
      <c r="Q680" s="14">
        <f t="shared" si="113"/>
        <v>0</v>
      </c>
      <c r="R680" s="14">
        <f t="shared" si="114"/>
        <v>0</v>
      </c>
      <c r="S680" s="14">
        <f t="shared" si="115"/>
        <v>0</v>
      </c>
      <c r="T680" s="15" t="e">
        <f t="shared" si="116"/>
        <v>#REF!</v>
      </c>
    </row>
    <row r="681" spans="11:20">
      <c r="K681" s="16"/>
      <c r="L681" s="14" t="e">
        <f t="shared" si="110"/>
        <v>#REF!</v>
      </c>
      <c r="M681" s="14"/>
      <c r="N681" s="14" t="e">
        <f t="shared" si="111"/>
        <v>#REF!</v>
      </c>
      <c r="O681" s="14"/>
      <c r="P681" s="14" t="e">
        <f t="shared" si="112"/>
        <v>#REF!</v>
      </c>
      <c r="Q681" s="14">
        <f t="shared" si="113"/>
        <v>0</v>
      </c>
      <c r="R681" s="14">
        <f t="shared" si="114"/>
        <v>0</v>
      </c>
      <c r="S681" s="14">
        <f t="shared" si="115"/>
        <v>0</v>
      </c>
      <c r="T681" s="15" t="e">
        <f t="shared" si="116"/>
        <v>#REF!</v>
      </c>
    </row>
    <row r="682" spans="11:20">
      <c r="K682" s="16"/>
      <c r="L682" s="14" t="e">
        <f t="shared" si="110"/>
        <v>#REF!</v>
      </c>
      <c r="M682" s="14"/>
      <c r="N682" s="14" t="e">
        <f t="shared" si="111"/>
        <v>#REF!</v>
      </c>
      <c r="O682" s="14"/>
      <c r="P682" s="14" t="e">
        <f t="shared" si="112"/>
        <v>#REF!</v>
      </c>
      <c r="Q682" s="14">
        <f t="shared" si="113"/>
        <v>0</v>
      </c>
      <c r="R682" s="14">
        <f t="shared" si="114"/>
        <v>0</v>
      </c>
      <c r="S682" s="14">
        <f t="shared" si="115"/>
        <v>0</v>
      </c>
      <c r="T682" s="15" t="e">
        <f t="shared" si="116"/>
        <v>#REF!</v>
      </c>
    </row>
    <row r="683" spans="11:20">
      <c r="K683" s="16"/>
      <c r="L683" s="14" t="e">
        <f t="shared" si="110"/>
        <v>#REF!</v>
      </c>
      <c r="M683" s="14"/>
      <c r="N683" s="14" t="e">
        <f t="shared" si="111"/>
        <v>#REF!</v>
      </c>
      <c r="O683" s="14"/>
      <c r="P683" s="14" t="e">
        <f t="shared" si="112"/>
        <v>#REF!</v>
      </c>
      <c r="Q683" s="14">
        <f t="shared" si="113"/>
        <v>0</v>
      </c>
      <c r="R683" s="14">
        <f t="shared" si="114"/>
        <v>0</v>
      </c>
      <c r="S683" s="14">
        <f t="shared" si="115"/>
        <v>0</v>
      </c>
      <c r="T683" s="15" t="e">
        <f t="shared" si="116"/>
        <v>#REF!</v>
      </c>
    </row>
    <row r="684" spans="11:20">
      <c r="K684" s="16"/>
      <c r="L684" s="14" t="e">
        <f t="shared" si="110"/>
        <v>#REF!</v>
      </c>
      <c r="M684" s="14"/>
      <c r="N684" s="14" t="e">
        <f t="shared" si="111"/>
        <v>#REF!</v>
      </c>
      <c r="O684" s="14"/>
      <c r="P684" s="14" t="e">
        <f t="shared" si="112"/>
        <v>#REF!</v>
      </c>
      <c r="Q684" s="14">
        <f t="shared" si="113"/>
        <v>0</v>
      </c>
      <c r="R684" s="14">
        <f t="shared" si="114"/>
        <v>0</v>
      </c>
      <c r="S684" s="14">
        <f t="shared" si="115"/>
        <v>0</v>
      </c>
      <c r="T684" s="15" t="e">
        <f t="shared" si="116"/>
        <v>#REF!</v>
      </c>
    </row>
    <row r="685" spans="11:20">
      <c r="K685" s="16"/>
      <c r="L685" s="14" t="e">
        <f t="shared" si="110"/>
        <v>#REF!</v>
      </c>
      <c r="M685" s="14"/>
      <c r="N685" s="14" t="e">
        <f t="shared" si="111"/>
        <v>#REF!</v>
      </c>
      <c r="O685" s="14"/>
      <c r="P685" s="14" t="e">
        <f t="shared" si="112"/>
        <v>#REF!</v>
      </c>
      <c r="Q685" s="14">
        <f t="shared" si="113"/>
        <v>0</v>
      </c>
      <c r="R685" s="14">
        <f t="shared" si="114"/>
        <v>0</v>
      </c>
      <c r="S685" s="14">
        <f t="shared" si="115"/>
        <v>0</v>
      </c>
      <c r="T685" s="15" t="e">
        <f t="shared" si="116"/>
        <v>#REF!</v>
      </c>
    </row>
    <row r="686" spans="11:20">
      <c r="K686" s="16"/>
      <c r="L686" s="14" t="e">
        <f t="shared" si="110"/>
        <v>#REF!</v>
      </c>
      <c r="M686" s="14"/>
      <c r="N686" s="14" t="e">
        <f t="shared" si="111"/>
        <v>#REF!</v>
      </c>
      <c r="O686" s="14"/>
      <c r="P686" s="14" t="e">
        <f t="shared" si="112"/>
        <v>#REF!</v>
      </c>
      <c r="Q686" s="14">
        <f t="shared" si="113"/>
        <v>0</v>
      </c>
      <c r="R686" s="14">
        <f t="shared" si="114"/>
        <v>0</v>
      </c>
      <c r="S686" s="14">
        <f t="shared" si="115"/>
        <v>0</v>
      </c>
      <c r="T686" s="15" t="e">
        <f t="shared" si="116"/>
        <v>#REF!</v>
      </c>
    </row>
    <row r="687" spans="11:20">
      <c r="K687" s="16"/>
      <c r="L687" s="14" t="e">
        <f t="shared" si="110"/>
        <v>#REF!</v>
      </c>
      <c r="M687" s="14"/>
      <c r="N687" s="14" t="e">
        <f t="shared" si="111"/>
        <v>#REF!</v>
      </c>
      <c r="O687" s="14"/>
      <c r="P687" s="14" t="e">
        <f t="shared" si="112"/>
        <v>#REF!</v>
      </c>
      <c r="Q687" s="14">
        <f t="shared" si="113"/>
        <v>0</v>
      </c>
      <c r="R687" s="14">
        <f t="shared" si="114"/>
        <v>0</v>
      </c>
      <c r="S687" s="14">
        <f t="shared" si="115"/>
        <v>0</v>
      </c>
      <c r="T687" s="15" t="e">
        <f t="shared" si="116"/>
        <v>#REF!</v>
      </c>
    </row>
    <row r="688" spans="11:20">
      <c r="K688" s="16"/>
      <c r="L688" s="14" t="e">
        <f t="shared" si="110"/>
        <v>#REF!</v>
      </c>
      <c r="M688" s="14"/>
      <c r="N688" s="14" t="e">
        <f t="shared" si="111"/>
        <v>#REF!</v>
      </c>
      <c r="O688" s="14"/>
      <c r="P688" s="14" t="e">
        <f t="shared" si="112"/>
        <v>#REF!</v>
      </c>
      <c r="Q688" s="14">
        <f t="shared" si="113"/>
        <v>0</v>
      </c>
      <c r="R688" s="14">
        <f t="shared" si="114"/>
        <v>0</v>
      </c>
      <c r="S688" s="14">
        <f t="shared" si="115"/>
        <v>0</v>
      </c>
      <c r="T688" s="15" t="e">
        <f t="shared" si="116"/>
        <v>#REF!</v>
      </c>
    </row>
    <row r="689" spans="11:20">
      <c r="K689" s="16"/>
      <c r="L689" s="14" t="e">
        <f t="shared" si="110"/>
        <v>#REF!</v>
      </c>
      <c r="M689" s="14"/>
      <c r="N689" s="14" t="e">
        <f t="shared" si="111"/>
        <v>#REF!</v>
      </c>
      <c r="O689" s="14"/>
      <c r="P689" s="14" t="e">
        <f t="shared" si="112"/>
        <v>#REF!</v>
      </c>
      <c r="Q689" s="14">
        <f t="shared" si="113"/>
        <v>0</v>
      </c>
      <c r="R689" s="14">
        <f t="shared" si="114"/>
        <v>0</v>
      </c>
      <c r="S689" s="14">
        <f t="shared" si="115"/>
        <v>0</v>
      </c>
      <c r="T689" s="15" t="e">
        <f t="shared" si="116"/>
        <v>#REF!</v>
      </c>
    </row>
    <row r="690" spans="11:20">
      <c r="K690" s="16"/>
      <c r="L690" s="14" t="e">
        <f t="shared" si="110"/>
        <v>#REF!</v>
      </c>
      <c r="M690" s="14"/>
      <c r="N690" s="14" t="e">
        <f t="shared" si="111"/>
        <v>#REF!</v>
      </c>
      <c r="O690" s="14"/>
      <c r="P690" s="14" t="e">
        <f t="shared" si="112"/>
        <v>#REF!</v>
      </c>
      <c r="Q690" s="14">
        <f t="shared" si="113"/>
        <v>0</v>
      </c>
      <c r="R690" s="14">
        <f t="shared" si="114"/>
        <v>0</v>
      </c>
      <c r="S690" s="14">
        <f t="shared" si="115"/>
        <v>0</v>
      </c>
      <c r="T690" s="15" t="e">
        <f t="shared" si="116"/>
        <v>#REF!</v>
      </c>
    </row>
    <row r="691" spans="11:20">
      <c r="K691" s="16"/>
      <c r="L691" s="14" t="e">
        <f t="shared" si="110"/>
        <v>#REF!</v>
      </c>
      <c r="M691" s="14"/>
      <c r="N691" s="14" t="e">
        <f t="shared" si="111"/>
        <v>#REF!</v>
      </c>
      <c r="O691" s="14"/>
      <c r="P691" s="14" t="e">
        <f t="shared" si="112"/>
        <v>#REF!</v>
      </c>
      <c r="Q691" s="14">
        <f t="shared" si="113"/>
        <v>0</v>
      </c>
      <c r="R691" s="14">
        <f t="shared" si="114"/>
        <v>0</v>
      </c>
      <c r="S691" s="14">
        <f t="shared" si="115"/>
        <v>0</v>
      </c>
      <c r="T691" s="15" t="e">
        <f t="shared" si="116"/>
        <v>#REF!</v>
      </c>
    </row>
    <row r="692" spans="11:20">
      <c r="K692" s="16"/>
      <c r="L692" s="14" t="e">
        <f t="shared" si="110"/>
        <v>#REF!</v>
      </c>
      <c r="M692" s="14"/>
      <c r="N692" s="14" t="e">
        <f t="shared" si="111"/>
        <v>#REF!</v>
      </c>
      <c r="O692" s="14"/>
      <c r="P692" s="14" t="e">
        <f t="shared" si="112"/>
        <v>#REF!</v>
      </c>
      <c r="Q692" s="14">
        <f t="shared" si="113"/>
        <v>0</v>
      </c>
      <c r="R692" s="14">
        <f t="shared" si="114"/>
        <v>0</v>
      </c>
      <c r="S692" s="14">
        <f t="shared" si="115"/>
        <v>0</v>
      </c>
      <c r="T692" s="15" t="e">
        <f t="shared" si="116"/>
        <v>#REF!</v>
      </c>
    </row>
    <row r="693" spans="11:20">
      <c r="K693" s="16"/>
      <c r="L693" s="14" t="e">
        <f t="shared" si="110"/>
        <v>#REF!</v>
      </c>
      <c r="M693" s="14"/>
      <c r="N693" s="14" t="e">
        <f t="shared" si="111"/>
        <v>#REF!</v>
      </c>
      <c r="O693" s="14"/>
      <c r="P693" s="14" t="e">
        <f t="shared" si="112"/>
        <v>#REF!</v>
      </c>
      <c r="Q693" s="14">
        <f t="shared" si="113"/>
        <v>0</v>
      </c>
      <c r="R693" s="14">
        <f t="shared" si="114"/>
        <v>0</v>
      </c>
      <c r="S693" s="14">
        <f t="shared" si="115"/>
        <v>0</v>
      </c>
      <c r="T693" s="15" t="e">
        <f t="shared" si="116"/>
        <v>#REF!</v>
      </c>
    </row>
    <row r="694" spans="11:20">
      <c r="K694" s="16"/>
      <c r="L694" s="14" t="e">
        <f t="shared" si="110"/>
        <v>#REF!</v>
      </c>
      <c r="M694" s="14"/>
      <c r="N694" s="14" t="e">
        <f t="shared" si="111"/>
        <v>#REF!</v>
      </c>
      <c r="O694" s="14"/>
      <c r="P694" s="14" t="e">
        <f t="shared" si="112"/>
        <v>#REF!</v>
      </c>
      <c r="Q694" s="14">
        <f t="shared" si="113"/>
        <v>0</v>
      </c>
      <c r="R694" s="14">
        <f t="shared" si="114"/>
        <v>0</v>
      </c>
      <c r="S694" s="14">
        <f t="shared" si="115"/>
        <v>0</v>
      </c>
      <c r="T694" s="15" t="e">
        <f t="shared" si="116"/>
        <v>#REF!</v>
      </c>
    </row>
    <row r="695" spans="11:20">
      <c r="K695" s="16"/>
      <c r="L695" s="14" t="e">
        <f t="shared" si="110"/>
        <v>#REF!</v>
      </c>
      <c r="M695" s="14"/>
      <c r="N695" s="14" t="e">
        <f t="shared" si="111"/>
        <v>#REF!</v>
      </c>
      <c r="O695" s="14"/>
      <c r="P695" s="14" t="e">
        <f t="shared" si="112"/>
        <v>#REF!</v>
      </c>
      <c r="Q695" s="14">
        <f t="shared" si="113"/>
        <v>0</v>
      </c>
      <c r="R695" s="14">
        <f t="shared" si="114"/>
        <v>0</v>
      </c>
      <c r="S695" s="14">
        <f t="shared" si="115"/>
        <v>0</v>
      </c>
      <c r="T695" s="15" t="e">
        <f t="shared" si="116"/>
        <v>#REF!</v>
      </c>
    </row>
    <row r="696" spans="11:20">
      <c r="K696" s="16"/>
      <c r="L696" s="14" t="e">
        <f t="shared" si="110"/>
        <v>#REF!</v>
      </c>
      <c r="M696" s="14"/>
      <c r="N696" s="14" t="e">
        <f t="shared" si="111"/>
        <v>#REF!</v>
      </c>
      <c r="O696" s="14"/>
      <c r="P696" s="14" t="e">
        <f t="shared" si="112"/>
        <v>#REF!</v>
      </c>
      <c r="Q696" s="14">
        <f t="shared" si="113"/>
        <v>0</v>
      </c>
      <c r="R696" s="14">
        <f t="shared" si="114"/>
        <v>0</v>
      </c>
      <c r="S696" s="14">
        <f t="shared" si="115"/>
        <v>0</v>
      </c>
      <c r="T696" s="15" t="e">
        <f t="shared" si="116"/>
        <v>#REF!</v>
      </c>
    </row>
    <row r="697" spans="11:20">
      <c r="K697" s="16"/>
      <c r="L697" s="14" t="e">
        <f t="shared" si="110"/>
        <v>#REF!</v>
      </c>
      <c r="M697" s="14"/>
      <c r="N697" s="14" t="e">
        <f t="shared" si="111"/>
        <v>#REF!</v>
      </c>
      <c r="O697" s="14"/>
      <c r="P697" s="14" t="e">
        <f t="shared" si="112"/>
        <v>#REF!</v>
      </c>
      <c r="Q697" s="14">
        <f t="shared" si="113"/>
        <v>0</v>
      </c>
      <c r="R697" s="14">
        <f t="shared" si="114"/>
        <v>0</v>
      </c>
      <c r="S697" s="14">
        <f t="shared" si="115"/>
        <v>0</v>
      </c>
      <c r="T697" s="15" t="e">
        <f t="shared" si="116"/>
        <v>#REF!</v>
      </c>
    </row>
    <row r="698" spans="11:20">
      <c r="K698" s="16"/>
      <c r="L698" s="14" t="e">
        <f t="shared" si="110"/>
        <v>#REF!</v>
      </c>
      <c r="M698" s="14"/>
      <c r="N698" s="14" t="e">
        <f t="shared" si="111"/>
        <v>#REF!</v>
      </c>
      <c r="O698" s="14"/>
      <c r="P698" s="14" t="e">
        <f t="shared" si="112"/>
        <v>#REF!</v>
      </c>
      <c r="Q698" s="14">
        <f t="shared" si="113"/>
        <v>0</v>
      </c>
      <c r="R698" s="14">
        <f t="shared" si="114"/>
        <v>0</v>
      </c>
      <c r="S698" s="14">
        <f t="shared" si="115"/>
        <v>0</v>
      </c>
      <c r="T698" s="15" t="e">
        <f t="shared" si="116"/>
        <v>#REF!</v>
      </c>
    </row>
    <row r="699" spans="11:20">
      <c r="K699" s="16"/>
      <c r="L699" s="14" t="e">
        <f t="shared" si="110"/>
        <v>#REF!</v>
      </c>
      <c r="M699" s="14"/>
      <c r="N699" s="14" t="e">
        <f t="shared" si="111"/>
        <v>#REF!</v>
      </c>
      <c r="O699" s="14"/>
      <c r="P699" s="14" t="e">
        <f t="shared" si="112"/>
        <v>#REF!</v>
      </c>
      <c r="Q699" s="14">
        <f t="shared" si="113"/>
        <v>0</v>
      </c>
      <c r="R699" s="14">
        <f t="shared" si="114"/>
        <v>0</v>
      </c>
      <c r="S699" s="14">
        <f t="shared" si="115"/>
        <v>0</v>
      </c>
      <c r="T699" s="15" t="e">
        <f t="shared" si="116"/>
        <v>#REF!</v>
      </c>
    </row>
    <row r="700" spans="11:20">
      <c r="K700" s="16"/>
      <c r="L700" s="14" t="e">
        <f t="shared" si="110"/>
        <v>#REF!</v>
      </c>
      <c r="M700" s="14"/>
      <c r="N700" s="14" t="e">
        <f t="shared" si="111"/>
        <v>#REF!</v>
      </c>
      <c r="O700" s="14"/>
      <c r="P700" s="14" t="e">
        <f t="shared" si="112"/>
        <v>#REF!</v>
      </c>
      <c r="Q700" s="14">
        <f t="shared" si="113"/>
        <v>0</v>
      </c>
      <c r="R700" s="14">
        <f t="shared" si="114"/>
        <v>0</v>
      </c>
      <c r="S700" s="14">
        <f t="shared" si="115"/>
        <v>0</v>
      </c>
      <c r="T700" s="15" t="e">
        <f t="shared" si="116"/>
        <v>#REF!</v>
      </c>
    </row>
    <row r="701" spans="11:20">
      <c r="K701" s="16"/>
      <c r="L701" s="14" t="e">
        <f t="shared" si="110"/>
        <v>#REF!</v>
      </c>
      <c r="M701" s="14"/>
      <c r="N701" s="14" t="e">
        <f t="shared" si="111"/>
        <v>#REF!</v>
      </c>
      <c r="O701" s="14"/>
      <c r="P701" s="14" t="e">
        <f t="shared" si="112"/>
        <v>#REF!</v>
      </c>
      <c r="Q701" s="14">
        <f t="shared" si="113"/>
        <v>0</v>
      </c>
      <c r="R701" s="14">
        <f t="shared" si="114"/>
        <v>0</v>
      </c>
      <c r="S701" s="14">
        <f t="shared" si="115"/>
        <v>0</v>
      </c>
      <c r="T701" s="15" t="e">
        <f t="shared" si="116"/>
        <v>#REF!</v>
      </c>
    </row>
    <row r="702" spans="11:20">
      <c r="K702" s="16"/>
      <c r="L702" s="14" t="e">
        <f t="shared" si="110"/>
        <v>#REF!</v>
      </c>
      <c r="M702" s="14"/>
      <c r="N702" s="14" t="e">
        <f t="shared" si="111"/>
        <v>#REF!</v>
      </c>
      <c r="O702" s="14"/>
      <c r="P702" s="14" t="e">
        <f t="shared" si="112"/>
        <v>#REF!</v>
      </c>
      <c r="Q702" s="14">
        <f t="shared" si="113"/>
        <v>0</v>
      </c>
      <c r="R702" s="14">
        <f t="shared" si="114"/>
        <v>0</v>
      </c>
      <c r="S702" s="14">
        <f t="shared" si="115"/>
        <v>0</v>
      </c>
      <c r="T702" s="15" t="e">
        <f t="shared" si="116"/>
        <v>#REF!</v>
      </c>
    </row>
    <row r="703" spans="11:20">
      <c r="K703" s="16"/>
      <c r="L703" s="14" t="e">
        <f t="shared" si="110"/>
        <v>#REF!</v>
      </c>
      <c r="M703" s="14"/>
      <c r="N703" s="14" t="e">
        <f t="shared" si="111"/>
        <v>#REF!</v>
      </c>
      <c r="O703" s="14"/>
      <c r="P703" s="14" t="e">
        <f t="shared" si="112"/>
        <v>#REF!</v>
      </c>
      <c r="Q703" s="14">
        <f t="shared" si="113"/>
        <v>0</v>
      </c>
      <c r="R703" s="14">
        <f t="shared" si="114"/>
        <v>0</v>
      </c>
      <c r="S703" s="14">
        <f t="shared" si="115"/>
        <v>0</v>
      </c>
      <c r="T703" s="15" t="e">
        <f t="shared" si="116"/>
        <v>#REF!</v>
      </c>
    </row>
    <row r="704" spans="11:20">
      <c r="K704" s="16"/>
      <c r="L704" s="14" t="e">
        <f t="shared" si="110"/>
        <v>#REF!</v>
      </c>
      <c r="M704" s="14"/>
      <c r="N704" s="14" t="e">
        <f t="shared" si="111"/>
        <v>#REF!</v>
      </c>
      <c r="O704" s="14"/>
      <c r="P704" s="14" t="e">
        <f t="shared" si="112"/>
        <v>#REF!</v>
      </c>
      <c r="Q704" s="14">
        <f t="shared" si="113"/>
        <v>0</v>
      </c>
      <c r="R704" s="14">
        <f t="shared" si="114"/>
        <v>0</v>
      </c>
      <c r="S704" s="14">
        <f t="shared" si="115"/>
        <v>0</v>
      </c>
      <c r="T704" s="15" t="e">
        <f t="shared" si="116"/>
        <v>#REF!</v>
      </c>
    </row>
    <row r="705" spans="11:20">
      <c r="K705" s="16"/>
      <c r="L705" s="14" t="e">
        <f t="shared" si="110"/>
        <v>#REF!</v>
      </c>
      <c r="M705" s="14"/>
      <c r="N705" s="14" t="e">
        <f t="shared" si="111"/>
        <v>#REF!</v>
      </c>
      <c r="O705" s="14"/>
      <c r="P705" s="14" t="e">
        <f t="shared" si="112"/>
        <v>#REF!</v>
      </c>
      <c r="Q705" s="14">
        <f t="shared" si="113"/>
        <v>0</v>
      </c>
      <c r="R705" s="14">
        <f t="shared" si="114"/>
        <v>0</v>
      </c>
      <c r="S705" s="14">
        <f t="shared" si="115"/>
        <v>0</v>
      </c>
      <c r="T705" s="15" t="e">
        <f t="shared" si="116"/>
        <v>#REF!</v>
      </c>
    </row>
    <row r="706" spans="11:20">
      <c r="K706" s="16"/>
      <c r="L706" s="14" t="e">
        <f t="shared" si="110"/>
        <v>#REF!</v>
      </c>
      <c r="M706" s="14"/>
      <c r="N706" s="14" t="e">
        <f t="shared" si="111"/>
        <v>#REF!</v>
      </c>
      <c r="O706" s="14"/>
      <c r="P706" s="14" t="e">
        <f t="shared" si="112"/>
        <v>#REF!</v>
      </c>
      <c r="Q706" s="14">
        <f t="shared" si="113"/>
        <v>0</v>
      </c>
      <c r="R706" s="14">
        <f t="shared" si="114"/>
        <v>0</v>
      </c>
      <c r="S706" s="14">
        <f t="shared" si="115"/>
        <v>0</v>
      </c>
      <c r="T706" s="15" t="e">
        <f t="shared" si="116"/>
        <v>#REF!</v>
      </c>
    </row>
    <row r="707" spans="11:20">
      <c r="K707" s="16"/>
      <c r="L707" s="14" t="e">
        <f t="shared" si="110"/>
        <v>#REF!</v>
      </c>
      <c r="M707" s="14"/>
      <c r="N707" s="14" t="e">
        <f t="shared" si="111"/>
        <v>#REF!</v>
      </c>
      <c r="O707" s="14"/>
      <c r="P707" s="14" t="e">
        <f t="shared" si="112"/>
        <v>#REF!</v>
      </c>
      <c r="Q707" s="14">
        <f t="shared" si="113"/>
        <v>0</v>
      </c>
      <c r="R707" s="14">
        <f t="shared" si="114"/>
        <v>0</v>
      </c>
      <c r="S707" s="14">
        <f t="shared" si="115"/>
        <v>0</v>
      </c>
      <c r="T707" s="15" t="e">
        <f t="shared" si="116"/>
        <v>#REF!</v>
      </c>
    </row>
    <row r="708" spans="11:20">
      <c r="K708" s="16"/>
      <c r="L708" s="14" t="e">
        <f t="shared" si="110"/>
        <v>#REF!</v>
      </c>
      <c r="M708" s="14"/>
      <c r="N708" s="14" t="e">
        <f t="shared" si="111"/>
        <v>#REF!</v>
      </c>
      <c r="O708" s="14"/>
      <c r="P708" s="14" t="e">
        <f t="shared" si="112"/>
        <v>#REF!</v>
      </c>
      <c r="Q708" s="14">
        <f t="shared" si="113"/>
        <v>0</v>
      </c>
      <c r="R708" s="14">
        <f t="shared" si="114"/>
        <v>0</v>
      </c>
      <c r="S708" s="14">
        <f t="shared" si="115"/>
        <v>0</v>
      </c>
      <c r="T708" s="15" t="e">
        <f t="shared" si="116"/>
        <v>#REF!</v>
      </c>
    </row>
    <row r="709" spans="11:20">
      <c r="K709" s="16"/>
      <c r="L709" s="14" t="e">
        <f t="shared" si="110"/>
        <v>#REF!</v>
      </c>
      <c r="M709" s="14"/>
      <c r="N709" s="14" t="e">
        <f t="shared" si="111"/>
        <v>#REF!</v>
      </c>
      <c r="O709" s="14"/>
      <c r="P709" s="14" t="e">
        <f t="shared" si="112"/>
        <v>#REF!</v>
      </c>
      <c r="Q709" s="14">
        <f t="shared" si="113"/>
        <v>0</v>
      </c>
      <c r="R709" s="14">
        <f t="shared" si="114"/>
        <v>0</v>
      </c>
      <c r="S709" s="14">
        <f t="shared" si="115"/>
        <v>0</v>
      </c>
      <c r="T709" s="15" t="e">
        <f t="shared" si="116"/>
        <v>#REF!</v>
      </c>
    </row>
    <row r="710" spans="11:20">
      <c r="K710" s="16"/>
      <c r="L710" s="14" t="e">
        <f t="shared" si="110"/>
        <v>#REF!</v>
      </c>
      <c r="M710" s="14"/>
      <c r="N710" s="14" t="e">
        <f t="shared" si="111"/>
        <v>#REF!</v>
      </c>
      <c r="O710" s="14"/>
      <c r="P710" s="14" t="e">
        <f t="shared" si="112"/>
        <v>#REF!</v>
      </c>
      <c r="Q710" s="14">
        <f t="shared" si="113"/>
        <v>0</v>
      </c>
      <c r="R710" s="14">
        <f t="shared" si="114"/>
        <v>0</v>
      </c>
      <c r="S710" s="14">
        <f t="shared" si="115"/>
        <v>0</v>
      </c>
      <c r="T710" s="15" t="e">
        <f t="shared" si="116"/>
        <v>#REF!</v>
      </c>
    </row>
    <row r="711" spans="11:20">
      <c r="K711" s="16"/>
      <c r="L711" s="14" t="e">
        <f t="shared" ref="L711:L774" si="117">K711+K711*$U$1</f>
        <v>#REF!</v>
      </c>
      <c r="M711" s="14"/>
      <c r="N711" s="14" t="e">
        <f t="shared" ref="N711:N774" si="118">M711+M711*$U$1</f>
        <v>#REF!</v>
      </c>
      <c r="O711" s="14"/>
      <c r="P711" s="14" t="e">
        <f t="shared" ref="P711:P774" si="119">O711+O711*$U$1</f>
        <v>#REF!</v>
      </c>
      <c r="Q711" s="14">
        <f t="shared" ref="Q711:Q774" si="120">$F711*K711</f>
        <v>0</v>
      </c>
      <c r="R711" s="14">
        <f t="shared" ref="R711:R774" si="121">$F711*M711</f>
        <v>0</v>
      </c>
      <c r="S711" s="14">
        <f t="shared" ref="S711:S774" si="122">$F711*O711</f>
        <v>0</v>
      </c>
      <c r="T711" s="15" t="e">
        <f t="shared" ref="T711:T774" si="123">(Q711+R711+S711)+(Q711+R711+S711)*$U$1</f>
        <v>#REF!</v>
      </c>
    </row>
    <row r="712" spans="11:20">
      <c r="K712" s="16"/>
      <c r="L712" s="14" t="e">
        <f t="shared" si="117"/>
        <v>#REF!</v>
      </c>
      <c r="M712" s="14"/>
      <c r="N712" s="14" t="e">
        <f t="shared" si="118"/>
        <v>#REF!</v>
      </c>
      <c r="O712" s="14"/>
      <c r="P712" s="14" t="e">
        <f t="shared" si="119"/>
        <v>#REF!</v>
      </c>
      <c r="Q712" s="14">
        <f t="shared" si="120"/>
        <v>0</v>
      </c>
      <c r="R712" s="14">
        <f t="shared" si="121"/>
        <v>0</v>
      </c>
      <c r="S712" s="14">
        <f t="shared" si="122"/>
        <v>0</v>
      </c>
      <c r="T712" s="15" t="e">
        <f t="shared" si="123"/>
        <v>#REF!</v>
      </c>
    </row>
    <row r="713" spans="11:20">
      <c r="K713" s="16"/>
      <c r="L713" s="14" t="e">
        <f t="shared" si="117"/>
        <v>#REF!</v>
      </c>
      <c r="M713" s="14"/>
      <c r="N713" s="14" t="e">
        <f t="shared" si="118"/>
        <v>#REF!</v>
      </c>
      <c r="O713" s="14"/>
      <c r="P713" s="14" t="e">
        <f t="shared" si="119"/>
        <v>#REF!</v>
      </c>
      <c r="Q713" s="14">
        <f t="shared" si="120"/>
        <v>0</v>
      </c>
      <c r="R713" s="14">
        <f t="shared" si="121"/>
        <v>0</v>
      </c>
      <c r="S713" s="14">
        <f t="shared" si="122"/>
        <v>0</v>
      </c>
      <c r="T713" s="15" t="e">
        <f t="shared" si="123"/>
        <v>#REF!</v>
      </c>
    </row>
    <row r="714" spans="11:20">
      <c r="K714" s="16"/>
      <c r="L714" s="14" t="e">
        <f t="shared" si="117"/>
        <v>#REF!</v>
      </c>
      <c r="M714" s="14"/>
      <c r="N714" s="14" t="e">
        <f t="shared" si="118"/>
        <v>#REF!</v>
      </c>
      <c r="O714" s="14"/>
      <c r="P714" s="14" t="e">
        <f t="shared" si="119"/>
        <v>#REF!</v>
      </c>
      <c r="Q714" s="14">
        <f t="shared" si="120"/>
        <v>0</v>
      </c>
      <c r="R714" s="14">
        <f t="shared" si="121"/>
        <v>0</v>
      </c>
      <c r="S714" s="14">
        <f t="shared" si="122"/>
        <v>0</v>
      </c>
      <c r="T714" s="15" t="e">
        <f t="shared" si="123"/>
        <v>#REF!</v>
      </c>
    </row>
    <row r="715" spans="11:20">
      <c r="K715" s="16"/>
      <c r="L715" s="14" t="e">
        <f t="shared" si="117"/>
        <v>#REF!</v>
      </c>
      <c r="M715" s="14"/>
      <c r="N715" s="14" t="e">
        <f t="shared" si="118"/>
        <v>#REF!</v>
      </c>
      <c r="O715" s="14"/>
      <c r="P715" s="14" t="e">
        <f t="shared" si="119"/>
        <v>#REF!</v>
      </c>
      <c r="Q715" s="14">
        <f t="shared" si="120"/>
        <v>0</v>
      </c>
      <c r="R715" s="14">
        <f t="shared" si="121"/>
        <v>0</v>
      </c>
      <c r="S715" s="14">
        <f t="shared" si="122"/>
        <v>0</v>
      </c>
      <c r="T715" s="15" t="e">
        <f t="shared" si="123"/>
        <v>#REF!</v>
      </c>
    </row>
    <row r="716" spans="11:20">
      <c r="K716" s="16"/>
      <c r="L716" s="14" t="e">
        <f t="shared" si="117"/>
        <v>#REF!</v>
      </c>
      <c r="M716" s="14"/>
      <c r="N716" s="14" t="e">
        <f t="shared" si="118"/>
        <v>#REF!</v>
      </c>
      <c r="O716" s="14"/>
      <c r="P716" s="14" t="e">
        <f t="shared" si="119"/>
        <v>#REF!</v>
      </c>
      <c r="Q716" s="14">
        <f t="shared" si="120"/>
        <v>0</v>
      </c>
      <c r="R716" s="14">
        <f t="shared" si="121"/>
        <v>0</v>
      </c>
      <c r="S716" s="14">
        <f t="shared" si="122"/>
        <v>0</v>
      </c>
      <c r="T716" s="15" t="e">
        <f t="shared" si="123"/>
        <v>#REF!</v>
      </c>
    </row>
    <row r="717" spans="11:20">
      <c r="K717" s="16"/>
      <c r="L717" s="14" t="e">
        <f t="shared" si="117"/>
        <v>#REF!</v>
      </c>
      <c r="M717" s="14"/>
      <c r="N717" s="14" t="e">
        <f t="shared" si="118"/>
        <v>#REF!</v>
      </c>
      <c r="O717" s="14"/>
      <c r="P717" s="14" t="e">
        <f t="shared" si="119"/>
        <v>#REF!</v>
      </c>
      <c r="Q717" s="14">
        <f t="shared" si="120"/>
        <v>0</v>
      </c>
      <c r="R717" s="14">
        <f t="shared" si="121"/>
        <v>0</v>
      </c>
      <c r="S717" s="14">
        <f t="shared" si="122"/>
        <v>0</v>
      </c>
      <c r="T717" s="15" t="e">
        <f t="shared" si="123"/>
        <v>#REF!</v>
      </c>
    </row>
    <row r="718" spans="11:20">
      <c r="K718" s="16"/>
      <c r="L718" s="14" t="e">
        <f t="shared" si="117"/>
        <v>#REF!</v>
      </c>
      <c r="M718" s="14"/>
      <c r="N718" s="14" t="e">
        <f t="shared" si="118"/>
        <v>#REF!</v>
      </c>
      <c r="O718" s="14"/>
      <c r="P718" s="14" t="e">
        <f t="shared" si="119"/>
        <v>#REF!</v>
      </c>
      <c r="Q718" s="14">
        <f t="shared" si="120"/>
        <v>0</v>
      </c>
      <c r="R718" s="14">
        <f t="shared" si="121"/>
        <v>0</v>
      </c>
      <c r="S718" s="14">
        <f t="shared" si="122"/>
        <v>0</v>
      </c>
      <c r="T718" s="15" t="e">
        <f t="shared" si="123"/>
        <v>#REF!</v>
      </c>
    </row>
    <row r="719" spans="11:20">
      <c r="K719" s="16"/>
      <c r="L719" s="14" t="e">
        <f t="shared" si="117"/>
        <v>#REF!</v>
      </c>
      <c r="M719" s="14"/>
      <c r="N719" s="14" t="e">
        <f t="shared" si="118"/>
        <v>#REF!</v>
      </c>
      <c r="O719" s="14"/>
      <c r="P719" s="14" t="e">
        <f t="shared" si="119"/>
        <v>#REF!</v>
      </c>
      <c r="Q719" s="14">
        <f t="shared" si="120"/>
        <v>0</v>
      </c>
      <c r="R719" s="14">
        <f t="shared" si="121"/>
        <v>0</v>
      </c>
      <c r="S719" s="14">
        <f t="shared" si="122"/>
        <v>0</v>
      </c>
      <c r="T719" s="15" t="e">
        <f t="shared" si="123"/>
        <v>#REF!</v>
      </c>
    </row>
    <row r="720" spans="11:20">
      <c r="K720" s="16"/>
      <c r="L720" s="14" t="e">
        <f t="shared" si="117"/>
        <v>#REF!</v>
      </c>
      <c r="M720" s="14"/>
      <c r="N720" s="14" t="e">
        <f t="shared" si="118"/>
        <v>#REF!</v>
      </c>
      <c r="O720" s="14"/>
      <c r="P720" s="14" t="e">
        <f t="shared" si="119"/>
        <v>#REF!</v>
      </c>
      <c r="Q720" s="14">
        <f t="shared" si="120"/>
        <v>0</v>
      </c>
      <c r="R720" s="14">
        <f t="shared" si="121"/>
        <v>0</v>
      </c>
      <c r="S720" s="14">
        <f t="shared" si="122"/>
        <v>0</v>
      </c>
      <c r="T720" s="15" t="e">
        <f t="shared" si="123"/>
        <v>#REF!</v>
      </c>
    </row>
    <row r="721" spans="11:20">
      <c r="K721" s="16"/>
      <c r="L721" s="14" t="e">
        <f t="shared" si="117"/>
        <v>#REF!</v>
      </c>
      <c r="M721" s="14"/>
      <c r="N721" s="14" t="e">
        <f t="shared" si="118"/>
        <v>#REF!</v>
      </c>
      <c r="O721" s="14"/>
      <c r="P721" s="14" t="e">
        <f t="shared" si="119"/>
        <v>#REF!</v>
      </c>
      <c r="Q721" s="14">
        <f t="shared" si="120"/>
        <v>0</v>
      </c>
      <c r="R721" s="14">
        <f t="shared" si="121"/>
        <v>0</v>
      </c>
      <c r="S721" s="14">
        <f t="shared" si="122"/>
        <v>0</v>
      </c>
      <c r="T721" s="15" t="e">
        <f t="shared" si="123"/>
        <v>#REF!</v>
      </c>
    </row>
    <row r="722" spans="11:20">
      <c r="K722" s="16"/>
      <c r="L722" s="14" t="e">
        <f t="shared" si="117"/>
        <v>#REF!</v>
      </c>
      <c r="M722" s="14"/>
      <c r="N722" s="14" t="e">
        <f t="shared" si="118"/>
        <v>#REF!</v>
      </c>
      <c r="O722" s="14"/>
      <c r="P722" s="14" t="e">
        <f t="shared" si="119"/>
        <v>#REF!</v>
      </c>
      <c r="Q722" s="14">
        <f t="shared" si="120"/>
        <v>0</v>
      </c>
      <c r="R722" s="14">
        <f t="shared" si="121"/>
        <v>0</v>
      </c>
      <c r="S722" s="14">
        <f t="shared" si="122"/>
        <v>0</v>
      </c>
      <c r="T722" s="15" t="e">
        <f t="shared" si="123"/>
        <v>#REF!</v>
      </c>
    </row>
    <row r="723" spans="11:20">
      <c r="K723" s="16"/>
      <c r="L723" s="14" t="e">
        <f t="shared" si="117"/>
        <v>#REF!</v>
      </c>
      <c r="M723" s="14"/>
      <c r="N723" s="14" t="e">
        <f t="shared" si="118"/>
        <v>#REF!</v>
      </c>
      <c r="O723" s="14"/>
      <c r="P723" s="14" t="e">
        <f t="shared" si="119"/>
        <v>#REF!</v>
      </c>
      <c r="Q723" s="14">
        <f t="shared" si="120"/>
        <v>0</v>
      </c>
      <c r="R723" s="14">
        <f t="shared" si="121"/>
        <v>0</v>
      </c>
      <c r="S723" s="14">
        <f t="shared" si="122"/>
        <v>0</v>
      </c>
      <c r="T723" s="15" t="e">
        <f t="shared" si="123"/>
        <v>#REF!</v>
      </c>
    </row>
    <row r="724" spans="11:20">
      <c r="K724" s="16"/>
      <c r="L724" s="14" t="e">
        <f t="shared" si="117"/>
        <v>#REF!</v>
      </c>
      <c r="M724" s="14"/>
      <c r="N724" s="14" t="e">
        <f t="shared" si="118"/>
        <v>#REF!</v>
      </c>
      <c r="O724" s="14"/>
      <c r="P724" s="14" t="e">
        <f t="shared" si="119"/>
        <v>#REF!</v>
      </c>
      <c r="Q724" s="14">
        <f t="shared" si="120"/>
        <v>0</v>
      </c>
      <c r="R724" s="14">
        <f t="shared" si="121"/>
        <v>0</v>
      </c>
      <c r="S724" s="14">
        <f t="shared" si="122"/>
        <v>0</v>
      </c>
      <c r="T724" s="15" t="e">
        <f t="shared" si="123"/>
        <v>#REF!</v>
      </c>
    </row>
    <row r="725" spans="11:20">
      <c r="K725" s="16"/>
      <c r="L725" s="14" t="e">
        <f t="shared" si="117"/>
        <v>#REF!</v>
      </c>
      <c r="M725" s="14"/>
      <c r="N725" s="14" t="e">
        <f t="shared" si="118"/>
        <v>#REF!</v>
      </c>
      <c r="O725" s="14"/>
      <c r="P725" s="14" t="e">
        <f t="shared" si="119"/>
        <v>#REF!</v>
      </c>
      <c r="Q725" s="14">
        <f t="shared" si="120"/>
        <v>0</v>
      </c>
      <c r="R725" s="14">
        <f t="shared" si="121"/>
        <v>0</v>
      </c>
      <c r="S725" s="14">
        <f t="shared" si="122"/>
        <v>0</v>
      </c>
      <c r="T725" s="15" t="e">
        <f t="shared" si="123"/>
        <v>#REF!</v>
      </c>
    </row>
    <row r="726" spans="11:20">
      <c r="K726" s="16"/>
      <c r="L726" s="14" t="e">
        <f t="shared" si="117"/>
        <v>#REF!</v>
      </c>
      <c r="M726" s="14"/>
      <c r="N726" s="14" t="e">
        <f t="shared" si="118"/>
        <v>#REF!</v>
      </c>
      <c r="O726" s="14"/>
      <c r="P726" s="14" t="e">
        <f t="shared" si="119"/>
        <v>#REF!</v>
      </c>
      <c r="Q726" s="14">
        <f t="shared" si="120"/>
        <v>0</v>
      </c>
      <c r="R726" s="14">
        <f t="shared" si="121"/>
        <v>0</v>
      </c>
      <c r="S726" s="14">
        <f t="shared" si="122"/>
        <v>0</v>
      </c>
      <c r="T726" s="15" t="e">
        <f t="shared" si="123"/>
        <v>#REF!</v>
      </c>
    </row>
    <row r="727" spans="11:20">
      <c r="K727" s="16"/>
      <c r="L727" s="14" t="e">
        <f t="shared" si="117"/>
        <v>#REF!</v>
      </c>
      <c r="M727" s="14"/>
      <c r="N727" s="14" t="e">
        <f t="shared" si="118"/>
        <v>#REF!</v>
      </c>
      <c r="O727" s="14"/>
      <c r="P727" s="14" t="e">
        <f t="shared" si="119"/>
        <v>#REF!</v>
      </c>
      <c r="Q727" s="14">
        <f t="shared" si="120"/>
        <v>0</v>
      </c>
      <c r="R727" s="14">
        <f t="shared" si="121"/>
        <v>0</v>
      </c>
      <c r="S727" s="14">
        <f t="shared" si="122"/>
        <v>0</v>
      </c>
      <c r="T727" s="15" t="e">
        <f t="shared" si="123"/>
        <v>#REF!</v>
      </c>
    </row>
    <row r="728" spans="11:20">
      <c r="K728" s="16"/>
      <c r="L728" s="14" t="e">
        <f t="shared" si="117"/>
        <v>#REF!</v>
      </c>
      <c r="M728" s="14"/>
      <c r="N728" s="14" t="e">
        <f t="shared" si="118"/>
        <v>#REF!</v>
      </c>
      <c r="O728" s="14"/>
      <c r="P728" s="14" t="e">
        <f t="shared" si="119"/>
        <v>#REF!</v>
      </c>
      <c r="Q728" s="14">
        <f t="shared" si="120"/>
        <v>0</v>
      </c>
      <c r="R728" s="14">
        <f t="shared" si="121"/>
        <v>0</v>
      </c>
      <c r="S728" s="14">
        <f t="shared" si="122"/>
        <v>0</v>
      </c>
      <c r="T728" s="15" t="e">
        <f t="shared" si="123"/>
        <v>#REF!</v>
      </c>
    </row>
    <row r="729" spans="11:20">
      <c r="K729" s="16"/>
      <c r="L729" s="14" t="e">
        <f t="shared" si="117"/>
        <v>#REF!</v>
      </c>
      <c r="M729" s="14"/>
      <c r="N729" s="14" t="e">
        <f t="shared" si="118"/>
        <v>#REF!</v>
      </c>
      <c r="O729" s="14"/>
      <c r="P729" s="14" t="e">
        <f t="shared" si="119"/>
        <v>#REF!</v>
      </c>
      <c r="Q729" s="14">
        <f t="shared" si="120"/>
        <v>0</v>
      </c>
      <c r="R729" s="14">
        <f t="shared" si="121"/>
        <v>0</v>
      </c>
      <c r="S729" s="14">
        <f t="shared" si="122"/>
        <v>0</v>
      </c>
      <c r="T729" s="15" t="e">
        <f t="shared" si="123"/>
        <v>#REF!</v>
      </c>
    </row>
    <row r="730" spans="11:20">
      <c r="K730" s="16"/>
      <c r="L730" s="14" t="e">
        <f t="shared" si="117"/>
        <v>#REF!</v>
      </c>
      <c r="M730" s="14"/>
      <c r="N730" s="14" t="e">
        <f t="shared" si="118"/>
        <v>#REF!</v>
      </c>
      <c r="O730" s="14"/>
      <c r="P730" s="14" t="e">
        <f t="shared" si="119"/>
        <v>#REF!</v>
      </c>
      <c r="Q730" s="14">
        <f t="shared" si="120"/>
        <v>0</v>
      </c>
      <c r="R730" s="14">
        <f t="shared" si="121"/>
        <v>0</v>
      </c>
      <c r="S730" s="14">
        <f t="shared" si="122"/>
        <v>0</v>
      </c>
      <c r="T730" s="15" t="e">
        <f t="shared" si="123"/>
        <v>#REF!</v>
      </c>
    </row>
    <row r="731" spans="11:20">
      <c r="K731" s="16"/>
      <c r="L731" s="14" t="e">
        <f t="shared" si="117"/>
        <v>#REF!</v>
      </c>
      <c r="M731" s="14"/>
      <c r="N731" s="14" t="e">
        <f t="shared" si="118"/>
        <v>#REF!</v>
      </c>
      <c r="O731" s="14"/>
      <c r="P731" s="14" t="e">
        <f t="shared" si="119"/>
        <v>#REF!</v>
      </c>
      <c r="Q731" s="14">
        <f t="shared" si="120"/>
        <v>0</v>
      </c>
      <c r="R731" s="14">
        <f t="shared" si="121"/>
        <v>0</v>
      </c>
      <c r="S731" s="14">
        <f t="shared" si="122"/>
        <v>0</v>
      </c>
      <c r="T731" s="15" t="e">
        <f t="shared" si="123"/>
        <v>#REF!</v>
      </c>
    </row>
    <row r="732" spans="11:20">
      <c r="K732" s="16"/>
      <c r="L732" s="14" t="e">
        <f t="shared" si="117"/>
        <v>#REF!</v>
      </c>
      <c r="M732" s="14"/>
      <c r="N732" s="14" t="e">
        <f t="shared" si="118"/>
        <v>#REF!</v>
      </c>
      <c r="O732" s="14"/>
      <c r="P732" s="14" t="e">
        <f t="shared" si="119"/>
        <v>#REF!</v>
      </c>
      <c r="Q732" s="14">
        <f t="shared" si="120"/>
        <v>0</v>
      </c>
      <c r="R732" s="14">
        <f t="shared" si="121"/>
        <v>0</v>
      </c>
      <c r="S732" s="14">
        <f t="shared" si="122"/>
        <v>0</v>
      </c>
      <c r="T732" s="15" t="e">
        <f t="shared" si="123"/>
        <v>#REF!</v>
      </c>
    </row>
    <row r="733" spans="11:20">
      <c r="K733" s="16"/>
      <c r="L733" s="14" t="e">
        <f t="shared" si="117"/>
        <v>#REF!</v>
      </c>
      <c r="M733" s="14"/>
      <c r="N733" s="14" t="e">
        <f t="shared" si="118"/>
        <v>#REF!</v>
      </c>
      <c r="O733" s="14"/>
      <c r="P733" s="14" t="e">
        <f t="shared" si="119"/>
        <v>#REF!</v>
      </c>
      <c r="Q733" s="14">
        <f t="shared" si="120"/>
        <v>0</v>
      </c>
      <c r="R733" s="14">
        <f t="shared" si="121"/>
        <v>0</v>
      </c>
      <c r="S733" s="14">
        <f t="shared" si="122"/>
        <v>0</v>
      </c>
      <c r="T733" s="15" t="e">
        <f t="shared" si="123"/>
        <v>#REF!</v>
      </c>
    </row>
    <row r="734" spans="11:20">
      <c r="K734" s="16"/>
      <c r="L734" s="14" t="e">
        <f t="shared" si="117"/>
        <v>#REF!</v>
      </c>
      <c r="M734" s="14"/>
      <c r="N734" s="14" t="e">
        <f t="shared" si="118"/>
        <v>#REF!</v>
      </c>
      <c r="O734" s="14"/>
      <c r="P734" s="14" t="e">
        <f t="shared" si="119"/>
        <v>#REF!</v>
      </c>
      <c r="Q734" s="14">
        <f t="shared" si="120"/>
        <v>0</v>
      </c>
      <c r="R734" s="14">
        <f t="shared" si="121"/>
        <v>0</v>
      </c>
      <c r="S734" s="14">
        <f t="shared" si="122"/>
        <v>0</v>
      </c>
      <c r="T734" s="15" t="e">
        <f t="shared" si="123"/>
        <v>#REF!</v>
      </c>
    </row>
    <row r="735" spans="11:20">
      <c r="K735" s="16"/>
      <c r="L735" s="14" t="e">
        <f t="shared" si="117"/>
        <v>#REF!</v>
      </c>
      <c r="M735" s="14"/>
      <c r="N735" s="14" t="e">
        <f t="shared" si="118"/>
        <v>#REF!</v>
      </c>
      <c r="O735" s="14"/>
      <c r="P735" s="14" t="e">
        <f t="shared" si="119"/>
        <v>#REF!</v>
      </c>
      <c r="Q735" s="14">
        <f t="shared" si="120"/>
        <v>0</v>
      </c>
      <c r="R735" s="14">
        <f t="shared" si="121"/>
        <v>0</v>
      </c>
      <c r="S735" s="14">
        <f t="shared" si="122"/>
        <v>0</v>
      </c>
      <c r="T735" s="15" t="e">
        <f t="shared" si="123"/>
        <v>#REF!</v>
      </c>
    </row>
    <row r="736" spans="11:20">
      <c r="K736" s="16"/>
      <c r="L736" s="14" t="e">
        <f t="shared" si="117"/>
        <v>#REF!</v>
      </c>
      <c r="M736" s="14"/>
      <c r="N736" s="14" t="e">
        <f t="shared" si="118"/>
        <v>#REF!</v>
      </c>
      <c r="O736" s="14"/>
      <c r="P736" s="14" t="e">
        <f t="shared" si="119"/>
        <v>#REF!</v>
      </c>
      <c r="Q736" s="14">
        <f t="shared" si="120"/>
        <v>0</v>
      </c>
      <c r="R736" s="14">
        <f t="shared" si="121"/>
        <v>0</v>
      </c>
      <c r="S736" s="14">
        <f t="shared" si="122"/>
        <v>0</v>
      </c>
      <c r="T736" s="15" t="e">
        <f t="shared" si="123"/>
        <v>#REF!</v>
      </c>
    </row>
    <row r="737" spans="11:20">
      <c r="K737" s="16"/>
      <c r="L737" s="14" t="e">
        <f t="shared" si="117"/>
        <v>#REF!</v>
      </c>
      <c r="M737" s="14"/>
      <c r="N737" s="14" t="e">
        <f t="shared" si="118"/>
        <v>#REF!</v>
      </c>
      <c r="O737" s="14"/>
      <c r="P737" s="14" t="e">
        <f t="shared" si="119"/>
        <v>#REF!</v>
      </c>
      <c r="Q737" s="14">
        <f t="shared" si="120"/>
        <v>0</v>
      </c>
      <c r="R737" s="14">
        <f t="shared" si="121"/>
        <v>0</v>
      </c>
      <c r="S737" s="14">
        <f t="shared" si="122"/>
        <v>0</v>
      </c>
      <c r="T737" s="15" t="e">
        <f t="shared" si="123"/>
        <v>#REF!</v>
      </c>
    </row>
    <row r="738" spans="11:20">
      <c r="K738" s="16"/>
      <c r="L738" s="14" t="e">
        <f t="shared" si="117"/>
        <v>#REF!</v>
      </c>
      <c r="M738" s="14"/>
      <c r="N738" s="14" t="e">
        <f t="shared" si="118"/>
        <v>#REF!</v>
      </c>
      <c r="O738" s="14"/>
      <c r="P738" s="14" t="e">
        <f t="shared" si="119"/>
        <v>#REF!</v>
      </c>
      <c r="Q738" s="14">
        <f t="shared" si="120"/>
        <v>0</v>
      </c>
      <c r="R738" s="14">
        <f t="shared" si="121"/>
        <v>0</v>
      </c>
      <c r="S738" s="14">
        <f t="shared" si="122"/>
        <v>0</v>
      </c>
      <c r="T738" s="15" t="e">
        <f t="shared" si="123"/>
        <v>#REF!</v>
      </c>
    </row>
    <row r="739" spans="11:20">
      <c r="K739" s="16"/>
      <c r="L739" s="14" t="e">
        <f t="shared" si="117"/>
        <v>#REF!</v>
      </c>
      <c r="M739" s="14"/>
      <c r="N739" s="14" t="e">
        <f t="shared" si="118"/>
        <v>#REF!</v>
      </c>
      <c r="O739" s="14"/>
      <c r="P739" s="14" t="e">
        <f t="shared" si="119"/>
        <v>#REF!</v>
      </c>
      <c r="Q739" s="14">
        <f t="shared" si="120"/>
        <v>0</v>
      </c>
      <c r="R739" s="14">
        <f t="shared" si="121"/>
        <v>0</v>
      </c>
      <c r="S739" s="14">
        <f t="shared" si="122"/>
        <v>0</v>
      </c>
      <c r="T739" s="15" t="e">
        <f t="shared" si="123"/>
        <v>#REF!</v>
      </c>
    </row>
    <row r="740" spans="11:20">
      <c r="K740" s="16"/>
      <c r="L740" s="14" t="e">
        <f t="shared" si="117"/>
        <v>#REF!</v>
      </c>
      <c r="M740" s="14"/>
      <c r="N740" s="14" t="e">
        <f t="shared" si="118"/>
        <v>#REF!</v>
      </c>
      <c r="O740" s="14"/>
      <c r="P740" s="14" t="e">
        <f t="shared" si="119"/>
        <v>#REF!</v>
      </c>
      <c r="Q740" s="14">
        <f t="shared" si="120"/>
        <v>0</v>
      </c>
      <c r="R740" s="14">
        <f t="shared" si="121"/>
        <v>0</v>
      </c>
      <c r="S740" s="14">
        <f t="shared" si="122"/>
        <v>0</v>
      </c>
      <c r="T740" s="15" t="e">
        <f t="shared" si="123"/>
        <v>#REF!</v>
      </c>
    </row>
    <row r="741" spans="11:20">
      <c r="K741" s="16"/>
      <c r="L741" s="14" t="e">
        <f t="shared" si="117"/>
        <v>#REF!</v>
      </c>
      <c r="M741" s="14"/>
      <c r="N741" s="14" t="e">
        <f t="shared" si="118"/>
        <v>#REF!</v>
      </c>
      <c r="O741" s="14"/>
      <c r="P741" s="14" t="e">
        <f t="shared" si="119"/>
        <v>#REF!</v>
      </c>
      <c r="Q741" s="14">
        <f t="shared" si="120"/>
        <v>0</v>
      </c>
      <c r="R741" s="14">
        <f t="shared" si="121"/>
        <v>0</v>
      </c>
      <c r="S741" s="14">
        <f t="shared" si="122"/>
        <v>0</v>
      </c>
      <c r="T741" s="15" t="e">
        <f t="shared" si="123"/>
        <v>#REF!</v>
      </c>
    </row>
    <row r="742" spans="11:20">
      <c r="K742" s="16"/>
      <c r="L742" s="14" t="e">
        <f t="shared" si="117"/>
        <v>#REF!</v>
      </c>
      <c r="M742" s="14"/>
      <c r="N742" s="14" t="e">
        <f t="shared" si="118"/>
        <v>#REF!</v>
      </c>
      <c r="O742" s="14"/>
      <c r="P742" s="14" t="e">
        <f t="shared" si="119"/>
        <v>#REF!</v>
      </c>
      <c r="Q742" s="14">
        <f t="shared" si="120"/>
        <v>0</v>
      </c>
      <c r="R742" s="14">
        <f t="shared" si="121"/>
        <v>0</v>
      </c>
      <c r="S742" s="14">
        <f t="shared" si="122"/>
        <v>0</v>
      </c>
      <c r="T742" s="15" t="e">
        <f t="shared" si="123"/>
        <v>#REF!</v>
      </c>
    </row>
    <row r="743" spans="11:20">
      <c r="K743" s="16"/>
      <c r="L743" s="14" t="e">
        <f t="shared" si="117"/>
        <v>#REF!</v>
      </c>
      <c r="M743" s="14"/>
      <c r="N743" s="14" t="e">
        <f t="shared" si="118"/>
        <v>#REF!</v>
      </c>
      <c r="O743" s="14"/>
      <c r="P743" s="14" t="e">
        <f t="shared" si="119"/>
        <v>#REF!</v>
      </c>
      <c r="Q743" s="14">
        <f t="shared" si="120"/>
        <v>0</v>
      </c>
      <c r="R743" s="14">
        <f t="shared" si="121"/>
        <v>0</v>
      </c>
      <c r="S743" s="14">
        <f t="shared" si="122"/>
        <v>0</v>
      </c>
      <c r="T743" s="15" t="e">
        <f t="shared" si="123"/>
        <v>#REF!</v>
      </c>
    </row>
    <row r="744" spans="11:20">
      <c r="K744" s="16"/>
      <c r="L744" s="14" t="e">
        <f t="shared" si="117"/>
        <v>#REF!</v>
      </c>
      <c r="M744" s="14"/>
      <c r="N744" s="14" t="e">
        <f t="shared" si="118"/>
        <v>#REF!</v>
      </c>
      <c r="O744" s="14"/>
      <c r="P744" s="14" t="e">
        <f t="shared" si="119"/>
        <v>#REF!</v>
      </c>
      <c r="Q744" s="14">
        <f t="shared" si="120"/>
        <v>0</v>
      </c>
      <c r="R744" s="14">
        <f t="shared" si="121"/>
        <v>0</v>
      </c>
      <c r="S744" s="14">
        <f t="shared" si="122"/>
        <v>0</v>
      </c>
      <c r="T744" s="15" t="e">
        <f t="shared" si="123"/>
        <v>#REF!</v>
      </c>
    </row>
    <row r="745" spans="11:20">
      <c r="K745" s="16"/>
      <c r="L745" s="14" t="e">
        <f t="shared" si="117"/>
        <v>#REF!</v>
      </c>
      <c r="M745" s="14"/>
      <c r="N745" s="14" t="e">
        <f t="shared" si="118"/>
        <v>#REF!</v>
      </c>
      <c r="O745" s="14"/>
      <c r="P745" s="14" t="e">
        <f t="shared" si="119"/>
        <v>#REF!</v>
      </c>
      <c r="Q745" s="14">
        <f t="shared" si="120"/>
        <v>0</v>
      </c>
      <c r="R745" s="14">
        <f t="shared" si="121"/>
        <v>0</v>
      </c>
      <c r="S745" s="14">
        <f t="shared" si="122"/>
        <v>0</v>
      </c>
      <c r="T745" s="15" t="e">
        <f t="shared" si="123"/>
        <v>#REF!</v>
      </c>
    </row>
    <row r="746" spans="11:20">
      <c r="K746" s="16"/>
      <c r="L746" s="14" t="e">
        <f t="shared" si="117"/>
        <v>#REF!</v>
      </c>
      <c r="M746" s="14"/>
      <c r="N746" s="14" t="e">
        <f t="shared" si="118"/>
        <v>#REF!</v>
      </c>
      <c r="O746" s="14"/>
      <c r="P746" s="14" t="e">
        <f t="shared" si="119"/>
        <v>#REF!</v>
      </c>
      <c r="Q746" s="14">
        <f t="shared" si="120"/>
        <v>0</v>
      </c>
      <c r="R746" s="14">
        <f t="shared" si="121"/>
        <v>0</v>
      </c>
      <c r="S746" s="14">
        <f t="shared" si="122"/>
        <v>0</v>
      </c>
      <c r="T746" s="15" t="e">
        <f t="shared" si="123"/>
        <v>#REF!</v>
      </c>
    </row>
    <row r="747" spans="11:20">
      <c r="K747" s="16"/>
      <c r="L747" s="14" t="e">
        <f>K747+K747*$U$1</f>
        <v>#REF!</v>
      </c>
      <c r="M747" s="14"/>
      <c r="N747" s="14" t="e">
        <f t="shared" si="118"/>
        <v>#REF!</v>
      </c>
      <c r="O747" s="14"/>
      <c r="P747" s="14" t="e">
        <f t="shared" si="119"/>
        <v>#REF!</v>
      </c>
      <c r="Q747" s="14">
        <f t="shared" si="120"/>
        <v>0</v>
      </c>
      <c r="R747" s="14">
        <f t="shared" si="121"/>
        <v>0</v>
      </c>
      <c r="S747" s="14">
        <f t="shared" si="122"/>
        <v>0</v>
      </c>
      <c r="T747" s="15" t="e">
        <f t="shared" si="123"/>
        <v>#REF!</v>
      </c>
    </row>
    <row r="748" spans="11:20">
      <c r="K748" s="16"/>
      <c r="L748" s="14" t="e">
        <f>K748+K748*$U$1</f>
        <v>#REF!</v>
      </c>
      <c r="M748" s="14"/>
      <c r="N748" s="14" t="e">
        <f t="shared" si="118"/>
        <v>#REF!</v>
      </c>
      <c r="O748" s="14"/>
      <c r="P748" s="14" t="e">
        <f t="shared" si="119"/>
        <v>#REF!</v>
      </c>
      <c r="Q748" s="14">
        <f t="shared" si="120"/>
        <v>0</v>
      </c>
      <c r="R748" s="14">
        <f t="shared" si="121"/>
        <v>0</v>
      </c>
      <c r="S748" s="14">
        <f t="shared" si="122"/>
        <v>0</v>
      </c>
      <c r="T748" s="15" t="e">
        <f t="shared" si="123"/>
        <v>#REF!</v>
      </c>
    </row>
    <row r="749" spans="11:20">
      <c r="K749" s="16"/>
      <c r="L749" s="14" t="e">
        <f t="shared" si="117"/>
        <v>#REF!</v>
      </c>
      <c r="M749" s="14"/>
      <c r="N749" s="14" t="e">
        <f t="shared" si="118"/>
        <v>#REF!</v>
      </c>
      <c r="O749" s="14"/>
      <c r="P749" s="14" t="e">
        <f t="shared" si="119"/>
        <v>#REF!</v>
      </c>
      <c r="Q749" s="14">
        <f t="shared" si="120"/>
        <v>0</v>
      </c>
      <c r="R749" s="14">
        <f t="shared" si="121"/>
        <v>0</v>
      </c>
      <c r="S749" s="14">
        <f t="shared" si="122"/>
        <v>0</v>
      </c>
      <c r="T749" s="15" t="e">
        <f t="shared" si="123"/>
        <v>#REF!</v>
      </c>
    </row>
    <row r="750" spans="11:20">
      <c r="K750" s="16"/>
      <c r="L750" s="14" t="e">
        <f t="shared" si="117"/>
        <v>#REF!</v>
      </c>
      <c r="M750" s="14"/>
      <c r="N750" s="14" t="e">
        <f t="shared" si="118"/>
        <v>#REF!</v>
      </c>
      <c r="O750" s="14"/>
      <c r="P750" s="14" t="e">
        <f t="shared" si="119"/>
        <v>#REF!</v>
      </c>
      <c r="Q750" s="14">
        <f t="shared" si="120"/>
        <v>0</v>
      </c>
      <c r="R750" s="14">
        <f t="shared" si="121"/>
        <v>0</v>
      </c>
      <c r="S750" s="14">
        <f t="shared" si="122"/>
        <v>0</v>
      </c>
      <c r="T750" s="15" t="e">
        <f t="shared" si="123"/>
        <v>#REF!</v>
      </c>
    </row>
    <row r="751" spans="11:20">
      <c r="K751" s="16"/>
      <c r="L751" s="14" t="e">
        <f t="shared" si="117"/>
        <v>#REF!</v>
      </c>
      <c r="M751" s="14"/>
      <c r="N751" s="14" t="e">
        <f t="shared" si="118"/>
        <v>#REF!</v>
      </c>
      <c r="O751" s="14"/>
      <c r="P751" s="14" t="e">
        <f t="shared" si="119"/>
        <v>#REF!</v>
      </c>
      <c r="Q751" s="14">
        <f t="shared" si="120"/>
        <v>0</v>
      </c>
      <c r="R751" s="14">
        <f t="shared" si="121"/>
        <v>0</v>
      </c>
      <c r="S751" s="14">
        <f t="shared" si="122"/>
        <v>0</v>
      </c>
      <c r="T751" s="15" t="e">
        <f t="shared" si="123"/>
        <v>#REF!</v>
      </c>
    </row>
    <row r="752" spans="11:20">
      <c r="K752" s="16"/>
      <c r="L752" s="14" t="e">
        <f t="shared" si="117"/>
        <v>#REF!</v>
      </c>
      <c r="M752" s="14"/>
      <c r="N752" s="14" t="e">
        <f t="shared" si="118"/>
        <v>#REF!</v>
      </c>
      <c r="O752" s="14"/>
      <c r="P752" s="14" t="e">
        <f t="shared" si="119"/>
        <v>#REF!</v>
      </c>
      <c r="Q752" s="14">
        <f t="shared" si="120"/>
        <v>0</v>
      </c>
      <c r="R752" s="14">
        <f t="shared" si="121"/>
        <v>0</v>
      </c>
      <c r="S752" s="14">
        <f t="shared" si="122"/>
        <v>0</v>
      </c>
      <c r="T752" s="15" t="e">
        <f t="shared" si="123"/>
        <v>#REF!</v>
      </c>
    </row>
    <row r="753" spans="11:20">
      <c r="K753" s="16"/>
      <c r="L753" s="14" t="e">
        <f t="shared" si="117"/>
        <v>#REF!</v>
      </c>
      <c r="M753" s="14"/>
      <c r="N753" s="14" t="e">
        <f t="shared" si="118"/>
        <v>#REF!</v>
      </c>
      <c r="O753" s="14"/>
      <c r="P753" s="14" t="e">
        <f t="shared" si="119"/>
        <v>#REF!</v>
      </c>
      <c r="Q753" s="14">
        <f t="shared" si="120"/>
        <v>0</v>
      </c>
      <c r="R753" s="14">
        <f t="shared" si="121"/>
        <v>0</v>
      </c>
      <c r="S753" s="14">
        <f t="shared" si="122"/>
        <v>0</v>
      </c>
      <c r="T753" s="15" t="e">
        <f t="shared" si="123"/>
        <v>#REF!</v>
      </c>
    </row>
    <row r="754" spans="11:20">
      <c r="K754" s="16"/>
      <c r="L754" s="14" t="e">
        <f t="shared" si="117"/>
        <v>#REF!</v>
      </c>
      <c r="M754" s="14"/>
      <c r="N754" s="14" t="e">
        <f t="shared" si="118"/>
        <v>#REF!</v>
      </c>
      <c r="O754" s="14"/>
      <c r="P754" s="14" t="e">
        <f t="shared" si="119"/>
        <v>#REF!</v>
      </c>
      <c r="Q754" s="14">
        <f t="shared" si="120"/>
        <v>0</v>
      </c>
      <c r="R754" s="14">
        <f t="shared" si="121"/>
        <v>0</v>
      </c>
      <c r="S754" s="14">
        <f t="shared" si="122"/>
        <v>0</v>
      </c>
      <c r="T754" s="15" t="e">
        <f t="shared" si="123"/>
        <v>#REF!</v>
      </c>
    </row>
    <row r="755" spans="11:20">
      <c r="K755" s="16"/>
      <c r="L755" s="14" t="e">
        <f t="shared" si="117"/>
        <v>#REF!</v>
      </c>
      <c r="M755" s="14"/>
      <c r="N755" s="14" t="e">
        <f t="shared" si="118"/>
        <v>#REF!</v>
      </c>
      <c r="O755" s="14"/>
      <c r="P755" s="14" t="e">
        <f t="shared" si="119"/>
        <v>#REF!</v>
      </c>
      <c r="Q755" s="14">
        <f t="shared" si="120"/>
        <v>0</v>
      </c>
      <c r="R755" s="14">
        <f t="shared" si="121"/>
        <v>0</v>
      </c>
      <c r="S755" s="14">
        <f t="shared" si="122"/>
        <v>0</v>
      </c>
      <c r="T755" s="15" t="e">
        <f t="shared" si="123"/>
        <v>#REF!</v>
      </c>
    </row>
    <row r="756" spans="11:20">
      <c r="K756" s="16"/>
      <c r="L756" s="14" t="e">
        <f t="shared" si="117"/>
        <v>#REF!</v>
      </c>
      <c r="M756" s="14"/>
      <c r="N756" s="14" t="e">
        <f t="shared" si="118"/>
        <v>#REF!</v>
      </c>
      <c r="O756" s="14"/>
      <c r="P756" s="14" t="e">
        <f t="shared" si="119"/>
        <v>#REF!</v>
      </c>
      <c r="Q756" s="14">
        <f t="shared" si="120"/>
        <v>0</v>
      </c>
      <c r="R756" s="14">
        <f t="shared" si="121"/>
        <v>0</v>
      </c>
      <c r="S756" s="14">
        <f t="shared" si="122"/>
        <v>0</v>
      </c>
      <c r="T756" s="15" t="e">
        <f t="shared" si="123"/>
        <v>#REF!</v>
      </c>
    </row>
    <row r="757" spans="11:20">
      <c r="K757" s="16"/>
      <c r="L757" s="14" t="e">
        <f t="shared" si="117"/>
        <v>#REF!</v>
      </c>
      <c r="M757" s="14"/>
      <c r="N757" s="14" t="e">
        <f t="shared" si="118"/>
        <v>#REF!</v>
      </c>
      <c r="O757" s="14"/>
      <c r="P757" s="14" t="e">
        <f t="shared" si="119"/>
        <v>#REF!</v>
      </c>
      <c r="Q757" s="14">
        <f t="shared" si="120"/>
        <v>0</v>
      </c>
      <c r="R757" s="14">
        <f t="shared" si="121"/>
        <v>0</v>
      </c>
      <c r="S757" s="14">
        <f t="shared" si="122"/>
        <v>0</v>
      </c>
      <c r="T757" s="15" t="e">
        <f t="shared" si="123"/>
        <v>#REF!</v>
      </c>
    </row>
    <row r="758" spans="11:20">
      <c r="K758" s="16"/>
      <c r="L758" s="14" t="e">
        <f t="shared" si="117"/>
        <v>#REF!</v>
      </c>
      <c r="M758" s="14"/>
      <c r="N758" s="14" t="e">
        <f t="shared" si="118"/>
        <v>#REF!</v>
      </c>
      <c r="O758" s="14"/>
      <c r="P758" s="14" t="e">
        <f t="shared" si="119"/>
        <v>#REF!</v>
      </c>
      <c r="Q758" s="14">
        <f t="shared" si="120"/>
        <v>0</v>
      </c>
      <c r="R758" s="14">
        <f t="shared" si="121"/>
        <v>0</v>
      </c>
      <c r="S758" s="14">
        <f t="shared" si="122"/>
        <v>0</v>
      </c>
      <c r="T758" s="15" t="e">
        <f t="shared" si="123"/>
        <v>#REF!</v>
      </c>
    </row>
    <row r="759" spans="11:20">
      <c r="K759" s="16"/>
      <c r="L759" s="14" t="e">
        <f t="shared" si="117"/>
        <v>#REF!</v>
      </c>
      <c r="M759" s="14"/>
      <c r="N759" s="14" t="e">
        <f t="shared" si="118"/>
        <v>#REF!</v>
      </c>
      <c r="O759" s="14"/>
      <c r="P759" s="14" t="e">
        <f t="shared" si="119"/>
        <v>#REF!</v>
      </c>
      <c r="Q759" s="14">
        <f t="shared" si="120"/>
        <v>0</v>
      </c>
      <c r="R759" s="14">
        <f t="shared" si="121"/>
        <v>0</v>
      </c>
      <c r="S759" s="14">
        <f t="shared" si="122"/>
        <v>0</v>
      </c>
      <c r="T759" s="15" t="e">
        <f t="shared" si="123"/>
        <v>#REF!</v>
      </c>
    </row>
    <row r="760" spans="11:20">
      <c r="K760" s="16"/>
      <c r="L760" s="14" t="e">
        <f t="shared" si="117"/>
        <v>#REF!</v>
      </c>
      <c r="M760" s="14"/>
      <c r="N760" s="14" t="e">
        <f t="shared" si="118"/>
        <v>#REF!</v>
      </c>
      <c r="O760" s="14"/>
      <c r="P760" s="14" t="e">
        <f t="shared" si="119"/>
        <v>#REF!</v>
      </c>
      <c r="Q760" s="14">
        <f t="shared" si="120"/>
        <v>0</v>
      </c>
      <c r="R760" s="14">
        <f t="shared" si="121"/>
        <v>0</v>
      </c>
      <c r="S760" s="14">
        <f t="shared" si="122"/>
        <v>0</v>
      </c>
      <c r="T760" s="15" t="e">
        <f t="shared" si="123"/>
        <v>#REF!</v>
      </c>
    </row>
    <row r="761" spans="11:20">
      <c r="K761" s="16"/>
      <c r="L761" s="14" t="e">
        <f t="shared" si="117"/>
        <v>#REF!</v>
      </c>
      <c r="M761" s="14"/>
      <c r="N761" s="14" t="e">
        <f t="shared" si="118"/>
        <v>#REF!</v>
      </c>
      <c r="O761" s="14"/>
      <c r="P761" s="14" t="e">
        <f t="shared" si="119"/>
        <v>#REF!</v>
      </c>
      <c r="Q761" s="14">
        <f t="shared" si="120"/>
        <v>0</v>
      </c>
      <c r="R761" s="14">
        <f t="shared" si="121"/>
        <v>0</v>
      </c>
      <c r="S761" s="14">
        <f t="shared" si="122"/>
        <v>0</v>
      </c>
      <c r="T761" s="15" t="e">
        <f t="shared" si="123"/>
        <v>#REF!</v>
      </c>
    </row>
    <row r="762" spans="11:20">
      <c r="K762" s="16"/>
      <c r="L762" s="14" t="e">
        <f t="shared" si="117"/>
        <v>#REF!</v>
      </c>
      <c r="M762" s="14"/>
      <c r="N762" s="14" t="e">
        <f t="shared" si="118"/>
        <v>#REF!</v>
      </c>
      <c r="O762" s="14"/>
      <c r="P762" s="14" t="e">
        <f t="shared" si="119"/>
        <v>#REF!</v>
      </c>
      <c r="Q762" s="14">
        <f t="shared" si="120"/>
        <v>0</v>
      </c>
      <c r="R762" s="14">
        <f t="shared" si="121"/>
        <v>0</v>
      </c>
      <c r="S762" s="14">
        <f t="shared" si="122"/>
        <v>0</v>
      </c>
      <c r="T762" s="15" t="e">
        <f t="shared" si="123"/>
        <v>#REF!</v>
      </c>
    </row>
    <row r="763" spans="11:20">
      <c r="K763" s="16"/>
      <c r="L763" s="14" t="e">
        <f t="shared" si="117"/>
        <v>#REF!</v>
      </c>
      <c r="M763" s="14"/>
      <c r="N763" s="14" t="e">
        <f t="shared" si="118"/>
        <v>#REF!</v>
      </c>
      <c r="O763" s="14"/>
      <c r="P763" s="14" t="e">
        <f t="shared" si="119"/>
        <v>#REF!</v>
      </c>
      <c r="Q763" s="14">
        <f t="shared" si="120"/>
        <v>0</v>
      </c>
      <c r="R763" s="14">
        <f t="shared" si="121"/>
        <v>0</v>
      </c>
      <c r="S763" s="14">
        <f t="shared" si="122"/>
        <v>0</v>
      </c>
      <c r="T763" s="15" t="e">
        <f t="shared" si="123"/>
        <v>#REF!</v>
      </c>
    </row>
    <row r="764" spans="11:20">
      <c r="K764" s="16"/>
      <c r="L764" s="14" t="e">
        <f t="shared" si="117"/>
        <v>#REF!</v>
      </c>
      <c r="M764" s="14"/>
      <c r="N764" s="14" t="e">
        <f t="shared" si="118"/>
        <v>#REF!</v>
      </c>
      <c r="O764" s="14"/>
      <c r="P764" s="14" t="e">
        <f t="shared" si="119"/>
        <v>#REF!</v>
      </c>
      <c r="Q764" s="14">
        <f t="shared" si="120"/>
        <v>0</v>
      </c>
      <c r="R764" s="14">
        <f t="shared" si="121"/>
        <v>0</v>
      </c>
      <c r="S764" s="14">
        <f t="shared" si="122"/>
        <v>0</v>
      </c>
      <c r="T764" s="15" t="e">
        <f t="shared" si="123"/>
        <v>#REF!</v>
      </c>
    </row>
    <row r="765" spans="11:20">
      <c r="K765" s="16"/>
      <c r="L765" s="14" t="e">
        <f t="shared" si="117"/>
        <v>#REF!</v>
      </c>
      <c r="M765" s="14"/>
      <c r="N765" s="14" t="e">
        <f t="shared" si="118"/>
        <v>#REF!</v>
      </c>
      <c r="O765" s="14"/>
      <c r="P765" s="14" t="e">
        <f t="shared" si="119"/>
        <v>#REF!</v>
      </c>
      <c r="Q765" s="14">
        <f t="shared" si="120"/>
        <v>0</v>
      </c>
      <c r="R765" s="14">
        <f t="shared" si="121"/>
        <v>0</v>
      </c>
      <c r="S765" s="14">
        <f t="shared" si="122"/>
        <v>0</v>
      </c>
      <c r="T765" s="15" t="e">
        <f t="shared" si="123"/>
        <v>#REF!</v>
      </c>
    </row>
    <row r="766" spans="11:20">
      <c r="K766" s="16"/>
      <c r="L766" s="14" t="e">
        <f t="shared" si="117"/>
        <v>#REF!</v>
      </c>
      <c r="M766" s="14"/>
      <c r="N766" s="14" t="e">
        <f t="shared" si="118"/>
        <v>#REF!</v>
      </c>
      <c r="O766" s="14"/>
      <c r="P766" s="14" t="e">
        <f t="shared" si="119"/>
        <v>#REF!</v>
      </c>
      <c r="Q766" s="14">
        <f t="shared" si="120"/>
        <v>0</v>
      </c>
      <c r="R766" s="14">
        <f t="shared" si="121"/>
        <v>0</v>
      </c>
      <c r="S766" s="14">
        <f t="shared" si="122"/>
        <v>0</v>
      </c>
      <c r="T766" s="15" t="e">
        <f t="shared" si="123"/>
        <v>#REF!</v>
      </c>
    </row>
    <row r="767" spans="11:20">
      <c r="K767" s="16"/>
      <c r="L767" s="14" t="e">
        <f t="shared" si="117"/>
        <v>#REF!</v>
      </c>
      <c r="M767" s="14"/>
      <c r="N767" s="14" t="e">
        <f t="shared" si="118"/>
        <v>#REF!</v>
      </c>
      <c r="O767" s="14"/>
      <c r="P767" s="14" t="e">
        <f t="shared" si="119"/>
        <v>#REF!</v>
      </c>
      <c r="Q767" s="14">
        <f t="shared" si="120"/>
        <v>0</v>
      </c>
      <c r="R767" s="14">
        <f t="shared" si="121"/>
        <v>0</v>
      </c>
      <c r="S767" s="14">
        <f t="shared" si="122"/>
        <v>0</v>
      </c>
      <c r="T767" s="15" t="e">
        <f t="shared" si="123"/>
        <v>#REF!</v>
      </c>
    </row>
    <row r="768" spans="11:20">
      <c r="K768" s="16"/>
      <c r="L768" s="14" t="e">
        <f t="shared" si="117"/>
        <v>#REF!</v>
      </c>
      <c r="M768" s="14"/>
      <c r="N768" s="14" t="e">
        <f t="shared" si="118"/>
        <v>#REF!</v>
      </c>
      <c r="O768" s="14"/>
      <c r="P768" s="14" t="e">
        <f t="shared" si="119"/>
        <v>#REF!</v>
      </c>
      <c r="Q768" s="14">
        <f t="shared" si="120"/>
        <v>0</v>
      </c>
      <c r="R768" s="14">
        <f t="shared" si="121"/>
        <v>0</v>
      </c>
      <c r="S768" s="14">
        <f t="shared" si="122"/>
        <v>0</v>
      </c>
      <c r="T768" s="15" t="e">
        <f t="shared" si="123"/>
        <v>#REF!</v>
      </c>
    </row>
    <row r="769" spans="11:20">
      <c r="K769" s="16"/>
      <c r="L769" s="14" t="e">
        <f t="shared" si="117"/>
        <v>#REF!</v>
      </c>
      <c r="M769" s="14"/>
      <c r="N769" s="14" t="e">
        <f t="shared" si="118"/>
        <v>#REF!</v>
      </c>
      <c r="O769" s="14"/>
      <c r="P769" s="14" t="e">
        <f t="shared" si="119"/>
        <v>#REF!</v>
      </c>
      <c r="Q769" s="14">
        <f t="shared" si="120"/>
        <v>0</v>
      </c>
      <c r="R769" s="14">
        <f t="shared" si="121"/>
        <v>0</v>
      </c>
      <c r="S769" s="14">
        <f t="shared" si="122"/>
        <v>0</v>
      </c>
      <c r="T769" s="15" t="e">
        <f t="shared" si="123"/>
        <v>#REF!</v>
      </c>
    </row>
    <row r="770" spans="11:20">
      <c r="K770" s="16"/>
      <c r="L770" s="14" t="e">
        <f t="shared" si="117"/>
        <v>#REF!</v>
      </c>
      <c r="M770" s="14"/>
      <c r="N770" s="14" t="e">
        <f t="shared" si="118"/>
        <v>#REF!</v>
      </c>
      <c r="O770" s="14"/>
      <c r="P770" s="14" t="e">
        <f t="shared" si="119"/>
        <v>#REF!</v>
      </c>
      <c r="Q770" s="14">
        <f t="shared" si="120"/>
        <v>0</v>
      </c>
      <c r="R770" s="14">
        <f t="shared" si="121"/>
        <v>0</v>
      </c>
      <c r="S770" s="14">
        <f t="shared" si="122"/>
        <v>0</v>
      </c>
      <c r="T770" s="15" t="e">
        <f t="shared" si="123"/>
        <v>#REF!</v>
      </c>
    </row>
    <row r="771" spans="11:20">
      <c r="K771" s="16"/>
      <c r="L771" s="14" t="e">
        <f t="shared" si="117"/>
        <v>#REF!</v>
      </c>
      <c r="M771" s="14"/>
      <c r="N771" s="14" t="e">
        <f t="shared" si="118"/>
        <v>#REF!</v>
      </c>
      <c r="O771" s="14"/>
      <c r="P771" s="14" t="e">
        <f t="shared" si="119"/>
        <v>#REF!</v>
      </c>
      <c r="Q771" s="14">
        <f t="shared" si="120"/>
        <v>0</v>
      </c>
      <c r="R771" s="14">
        <f t="shared" si="121"/>
        <v>0</v>
      </c>
      <c r="S771" s="14">
        <f t="shared" si="122"/>
        <v>0</v>
      </c>
      <c r="T771" s="15" t="e">
        <f t="shared" si="123"/>
        <v>#REF!</v>
      </c>
    </row>
    <row r="772" spans="11:20">
      <c r="K772" s="16"/>
      <c r="L772" s="14" t="e">
        <f t="shared" si="117"/>
        <v>#REF!</v>
      </c>
      <c r="M772" s="14"/>
      <c r="N772" s="14" t="e">
        <f t="shared" si="118"/>
        <v>#REF!</v>
      </c>
      <c r="O772" s="14"/>
      <c r="P772" s="14" t="e">
        <f t="shared" si="119"/>
        <v>#REF!</v>
      </c>
      <c r="Q772" s="14">
        <f t="shared" si="120"/>
        <v>0</v>
      </c>
      <c r="R772" s="14">
        <f t="shared" si="121"/>
        <v>0</v>
      </c>
      <c r="S772" s="14">
        <f t="shared" si="122"/>
        <v>0</v>
      </c>
      <c r="T772" s="15" t="e">
        <f t="shared" si="123"/>
        <v>#REF!</v>
      </c>
    </row>
    <row r="773" spans="11:20">
      <c r="K773" s="16"/>
      <c r="L773" s="14" t="e">
        <f t="shared" si="117"/>
        <v>#REF!</v>
      </c>
      <c r="M773" s="14"/>
      <c r="N773" s="14" t="e">
        <f t="shared" si="118"/>
        <v>#REF!</v>
      </c>
      <c r="O773" s="14"/>
      <c r="P773" s="14" t="e">
        <f t="shared" si="119"/>
        <v>#REF!</v>
      </c>
      <c r="Q773" s="14">
        <f t="shared" si="120"/>
        <v>0</v>
      </c>
      <c r="R773" s="14">
        <f t="shared" si="121"/>
        <v>0</v>
      </c>
      <c r="S773" s="14">
        <f t="shared" si="122"/>
        <v>0</v>
      </c>
      <c r="T773" s="15" t="e">
        <f t="shared" si="123"/>
        <v>#REF!</v>
      </c>
    </row>
    <row r="774" spans="11:20">
      <c r="K774" s="16"/>
      <c r="L774" s="14" t="e">
        <f t="shared" si="117"/>
        <v>#REF!</v>
      </c>
      <c r="M774" s="14"/>
      <c r="N774" s="14" t="e">
        <f t="shared" si="118"/>
        <v>#REF!</v>
      </c>
      <c r="O774" s="14"/>
      <c r="P774" s="14" t="e">
        <f t="shared" si="119"/>
        <v>#REF!</v>
      </c>
      <c r="Q774" s="14">
        <f t="shared" si="120"/>
        <v>0</v>
      </c>
      <c r="R774" s="14">
        <f t="shared" si="121"/>
        <v>0</v>
      </c>
      <c r="S774" s="14">
        <f t="shared" si="122"/>
        <v>0</v>
      </c>
      <c r="T774" s="15" t="e">
        <f t="shared" si="123"/>
        <v>#REF!</v>
      </c>
    </row>
    <row r="775" spans="11:20">
      <c r="K775" s="16"/>
      <c r="L775" s="14" t="e">
        <f t="shared" ref="L775:L838" si="124">K775+K775*$U$1</f>
        <v>#REF!</v>
      </c>
      <c r="M775" s="14"/>
      <c r="N775" s="14" t="e">
        <f t="shared" ref="N775:N838" si="125">M775+M775*$U$1</f>
        <v>#REF!</v>
      </c>
      <c r="O775" s="14"/>
      <c r="P775" s="14" t="e">
        <f t="shared" ref="P775:P838" si="126">O775+O775*$U$1</f>
        <v>#REF!</v>
      </c>
      <c r="Q775" s="14">
        <f t="shared" ref="Q775:Q838" si="127">$F775*K775</f>
        <v>0</v>
      </c>
      <c r="R775" s="14">
        <f t="shared" ref="R775:R838" si="128">$F775*M775</f>
        <v>0</v>
      </c>
      <c r="S775" s="14">
        <f t="shared" ref="S775:S838" si="129">$F775*O775</f>
        <v>0</v>
      </c>
      <c r="T775" s="15" t="e">
        <f t="shared" ref="T775:T838" si="130">(Q775+R775+S775)+(Q775+R775+S775)*$U$1</f>
        <v>#REF!</v>
      </c>
    </row>
    <row r="776" spans="11:20">
      <c r="K776" s="16"/>
      <c r="L776" s="14" t="e">
        <f t="shared" si="124"/>
        <v>#REF!</v>
      </c>
      <c r="M776" s="14"/>
      <c r="N776" s="14" t="e">
        <f t="shared" si="125"/>
        <v>#REF!</v>
      </c>
      <c r="O776" s="14"/>
      <c r="P776" s="14" t="e">
        <f t="shared" si="126"/>
        <v>#REF!</v>
      </c>
      <c r="Q776" s="14">
        <f t="shared" si="127"/>
        <v>0</v>
      </c>
      <c r="R776" s="14">
        <f t="shared" si="128"/>
        <v>0</v>
      </c>
      <c r="S776" s="14">
        <f t="shared" si="129"/>
        <v>0</v>
      </c>
      <c r="T776" s="15" t="e">
        <f t="shared" si="130"/>
        <v>#REF!</v>
      </c>
    </row>
    <row r="777" spans="11:20">
      <c r="K777" s="16"/>
      <c r="L777" s="14" t="e">
        <f t="shared" si="124"/>
        <v>#REF!</v>
      </c>
      <c r="M777" s="14"/>
      <c r="N777" s="14" t="e">
        <f t="shared" si="125"/>
        <v>#REF!</v>
      </c>
      <c r="O777" s="14"/>
      <c r="P777" s="14" t="e">
        <f t="shared" si="126"/>
        <v>#REF!</v>
      </c>
      <c r="Q777" s="14">
        <f t="shared" si="127"/>
        <v>0</v>
      </c>
      <c r="R777" s="14">
        <f t="shared" si="128"/>
        <v>0</v>
      </c>
      <c r="S777" s="14">
        <f t="shared" si="129"/>
        <v>0</v>
      </c>
      <c r="T777" s="15" t="e">
        <f t="shared" si="130"/>
        <v>#REF!</v>
      </c>
    </row>
    <row r="778" spans="11:20">
      <c r="K778" s="16"/>
      <c r="L778" s="14" t="e">
        <f t="shared" si="124"/>
        <v>#REF!</v>
      </c>
      <c r="M778" s="14"/>
      <c r="N778" s="14" t="e">
        <f t="shared" si="125"/>
        <v>#REF!</v>
      </c>
      <c r="O778" s="14"/>
      <c r="P778" s="14" t="e">
        <f t="shared" si="126"/>
        <v>#REF!</v>
      </c>
      <c r="Q778" s="14">
        <f t="shared" si="127"/>
        <v>0</v>
      </c>
      <c r="R778" s="14">
        <f t="shared" si="128"/>
        <v>0</v>
      </c>
      <c r="S778" s="14">
        <f t="shared" si="129"/>
        <v>0</v>
      </c>
      <c r="T778" s="15" t="e">
        <f t="shared" si="130"/>
        <v>#REF!</v>
      </c>
    </row>
    <row r="779" spans="11:20">
      <c r="K779" s="16"/>
      <c r="L779" s="14" t="e">
        <f t="shared" si="124"/>
        <v>#REF!</v>
      </c>
      <c r="M779" s="14"/>
      <c r="N779" s="14" t="e">
        <f t="shared" si="125"/>
        <v>#REF!</v>
      </c>
      <c r="O779" s="14"/>
      <c r="P779" s="14" t="e">
        <f t="shared" si="126"/>
        <v>#REF!</v>
      </c>
      <c r="Q779" s="14">
        <f t="shared" si="127"/>
        <v>0</v>
      </c>
      <c r="R779" s="14">
        <f t="shared" si="128"/>
        <v>0</v>
      </c>
      <c r="S779" s="14">
        <f t="shared" si="129"/>
        <v>0</v>
      </c>
      <c r="T779" s="15" t="e">
        <f t="shared" si="130"/>
        <v>#REF!</v>
      </c>
    </row>
    <row r="780" spans="11:20">
      <c r="K780" s="16"/>
      <c r="L780" s="14" t="e">
        <f t="shared" si="124"/>
        <v>#REF!</v>
      </c>
      <c r="M780" s="14"/>
      <c r="N780" s="14" t="e">
        <f t="shared" si="125"/>
        <v>#REF!</v>
      </c>
      <c r="O780" s="14"/>
      <c r="P780" s="14" t="e">
        <f t="shared" si="126"/>
        <v>#REF!</v>
      </c>
      <c r="Q780" s="14">
        <f t="shared" si="127"/>
        <v>0</v>
      </c>
      <c r="R780" s="14">
        <f t="shared" si="128"/>
        <v>0</v>
      </c>
      <c r="S780" s="14">
        <f t="shared" si="129"/>
        <v>0</v>
      </c>
      <c r="T780" s="15" t="e">
        <f t="shared" si="130"/>
        <v>#REF!</v>
      </c>
    </row>
    <row r="781" spans="11:20">
      <c r="K781" s="16"/>
      <c r="L781" s="14" t="e">
        <f t="shared" si="124"/>
        <v>#REF!</v>
      </c>
      <c r="M781" s="14"/>
      <c r="N781" s="14" t="e">
        <f t="shared" si="125"/>
        <v>#REF!</v>
      </c>
      <c r="O781" s="14"/>
      <c r="P781" s="14" t="e">
        <f t="shared" si="126"/>
        <v>#REF!</v>
      </c>
      <c r="Q781" s="14">
        <f t="shared" si="127"/>
        <v>0</v>
      </c>
      <c r="R781" s="14">
        <f t="shared" si="128"/>
        <v>0</v>
      </c>
      <c r="S781" s="14">
        <f t="shared" si="129"/>
        <v>0</v>
      </c>
      <c r="T781" s="15" t="e">
        <f t="shared" si="130"/>
        <v>#REF!</v>
      </c>
    </row>
    <row r="782" spans="11:20">
      <c r="K782" s="16"/>
      <c r="L782" s="14" t="e">
        <f t="shared" si="124"/>
        <v>#REF!</v>
      </c>
      <c r="M782" s="14"/>
      <c r="N782" s="14" t="e">
        <f t="shared" si="125"/>
        <v>#REF!</v>
      </c>
      <c r="O782" s="14"/>
      <c r="P782" s="14" t="e">
        <f t="shared" si="126"/>
        <v>#REF!</v>
      </c>
      <c r="Q782" s="14">
        <f t="shared" si="127"/>
        <v>0</v>
      </c>
      <c r="R782" s="14">
        <f t="shared" si="128"/>
        <v>0</v>
      </c>
      <c r="S782" s="14">
        <f t="shared" si="129"/>
        <v>0</v>
      </c>
      <c r="T782" s="15" t="e">
        <f t="shared" si="130"/>
        <v>#REF!</v>
      </c>
    </row>
    <row r="783" spans="11:20">
      <c r="K783" s="16"/>
      <c r="L783" s="14" t="e">
        <f t="shared" si="124"/>
        <v>#REF!</v>
      </c>
      <c r="M783" s="14"/>
      <c r="N783" s="14" t="e">
        <f t="shared" si="125"/>
        <v>#REF!</v>
      </c>
      <c r="O783" s="14"/>
      <c r="P783" s="14" t="e">
        <f t="shared" si="126"/>
        <v>#REF!</v>
      </c>
      <c r="Q783" s="14">
        <f t="shared" si="127"/>
        <v>0</v>
      </c>
      <c r="R783" s="14">
        <f t="shared" si="128"/>
        <v>0</v>
      </c>
      <c r="S783" s="14">
        <f t="shared" si="129"/>
        <v>0</v>
      </c>
      <c r="T783" s="15" t="e">
        <f t="shared" si="130"/>
        <v>#REF!</v>
      </c>
    </row>
    <row r="784" spans="11:20">
      <c r="K784" s="16"/>
      <c r="L784" s="14" t="e">
        <f t="shared" si="124"/>
        <v>#REF!</v>
      </c>
      <c r="M784" s="14"/>
      <c r="N784" s="14" t="e">
        <f t="shared" si="125"/>
        <v>#REF!</v>
      </c>
      <c r="O784" s="14"/>
      <c r="P784" s="14" t="e">
        <f t="shared" si="126"/>
        <v>#REF!</v>
      </c>
      <c r="Q784" s="14">
        <f t="shared" si="127"/>
        <v>0</v>
      </c>
      <c r="R784" s="14">
        <f t="shared" si="128"/>
        <v>0</v>
      </c>
      <c r="S784" s="14">
        <f t="shared" si="129"/>
        <v>0</v>
      </c>
      <c r="T784" s="15" t="e">
        <f t="shared" si="130"/>
        <v>#REF!</v>
      </c>
    </row>
    <row r="785" spans="11:20">
      <c r="K785" s="16"/>
      <c r="L785" s="14" t="e">
        <f t="shared" si="124"/>
        <v>#REF!</v>
      </c>
      <c r="M785" s="14"/>
      <c r="N785" s="14" t="e">
        <f t="shared" si="125"/>
        <v>#REF!</v>
      </c>
      <c r="O785" s="14"/>
      <c r="P785" s="14" t="e">
        <f t="shared" si="126"/>
        <v>#REF!</v>
      </c>
      <c r="Q785" s="14">
        <f t="shared" si="127"/>
        <v>0</v>
      </c>
      <c r="R785" s="14">
        <f t="shared" si="128"/>
        <v>0</v>
      </c>
      <c r="S785" s="14">
        <f t="shared" si="129"/>
        <v>0</v>
      </c>
      <c r="T785" s="15" t="e">
        <f t="shared" si="130"/>
        <v>#REF!</v>
      </c>
    </row>
    <row r="786" spans="11:20">
      <c r="K786" s="16"/>
      <c r="L786" s="14" t="e">
        <f t="shared" si="124"/>
        <v>#REF!</v>
      </c>
      <c r="M786" s="14"/>
      <c r="N786" s="14" t="e">
        <f t="shared" si="125"/>
        <v>#REF!</v>
      </c>
      <c r="O786" s="14"/>
      <c r="P786" s="14" t="e">
        <f t="shared" si="126"/>
        <v>#REF!</v>
      </c>
      <c r="Q786" s="14">
        <f t="shared" si="127"/>
        <v>0</v>
      </c>
      <c r="R786" s="14">
        <f t="shared" si="128"/>
        <v>0</v>
      </c>
      <c r="S786" s="14">
        <f t="shared" si="129"/>
        <v>0</v>
      </c>
      <c r="T786" s="15" t="e">
        <f t="shared" si="130"/>
        <v>#REF!</v>
      </c>
    </row>
    <row r="787" spans="11:20">
      <c r="K787" s="16"/>
      <c r="L787" s="14" t="e">
        <f t="shared" si="124"/>
        <v>#REF!</v>
      </c>
      <c r="M787" s="14"/>
      <c r="N787" s="14" t="e">
        <f t="shared" si="125"/>
        <v>#REF!</v>
      </c>
      <c r="O787" s="14"/>
      <c r="P787" s="14" t="e">
        <f t="shared" si="126"/>
        <v>#REF!</v>
      </c>
      <c r="Q787" s="14">
        <f t="shared" si="127"/>
        <v>0</v>
      </c>
      <c r="R787" s="14">
        <f t="shared" si="128"/>
        <v>0</v>
      </c>
      <c r="S787" s="14">
        <f t="shared" si="129"/>
        <v>0</v>
      </c>
      <c r="T787" s="15" t="e">
        <f t="shared" si="130"/>
        <v>#REF!</v>
      </c>
    </row>
    <row r="788" spans="11:20">
      <c r="K788" s="16"/>
      <c r="L788" s="14" t="e">
        <f t="shared" si="124"/>
        <v>#REF!</v>
      </c>
      <c r="M788" s="14"/>
      <c r="N788" s="14" t="e">
        <f t="shared" si="125"/>
        <v>#REF!</v>
      </c>
      <c r="O788" s="14"/>
      <c r="P788" s="14" t="e">
        <f t="shared" si="126"/>
        <v>#REF!</v>
      </c>
      <c r="Q788" s="14">
        <f t="shared" si="127"/>
        <v>0</v>
      </c>
      <c r="R788" s="14">
        <f t="shared" si="128"/>
        <v>0</v>
      </c>
      <c r="S788" s="14">
        <f t="shared" si="129"/>
        <v>0</v>
      </c>
      <c r="T788" s="15" t="e">
        <f t="shared" si="130"/>
        <v>#REF!</v>
      </c>
    </row>
    <row r="789" spans="11:20">
      <c r="K789" s="16"/>
      <c r="L789" s="14" t="e">
        <f t="shared" si="124"/>
        <v>#REF!</v>
      </c>
      <c r="M789" s="14"/>
      <c r="N789" s="14" t="e">
        <f t="shared" si="125"/>
        <v>#REF!</v>
      </c>
      <c r="O789" s="14"/>
      <c r="P789" s="14" t="e">
        <f t="shared" si="126"/>
        <v>#REF!</v>
      </c>
      <c r="Q789" s="14">
        <f t="shared" si="127"/>
        <v>0</v>
      </c>
      <c r="R789" s="14">
        <f t="shared" si="128"/>
        <v>0</v>
      </c>
      <c r="S789" s="14">
        <f t="shared" si="129"/>
        <v>0</v>
      </c>
      <c r="T789" s="15" t="e">
        <f t="shared" si="130"/>
        <v>#REF!</v>
      </c>
    </row>
    <row r="790" spans="11:20">
      <c r="K790" s="16"/>
      <c r="L790" s="14" t="e">
        <f t="shared" si="124"/>
        <v>#REF!</v>
      </c>
      <c r="M790" s="14"/>
      <c r="N790" s="14" t="e">
        <f t="shared" si="125"/>
        <v>#REF!</v>
      </c>
      <c r="O790" s="14"/>
      <c r="P790" s="14" t="e">
        <f t="shared" si="126"/>
        <v>#REF!</v>
      </c>
      <c r="Q790" s="14">
        <f t="shared" si="127"/>
        <v>0</v>
      </c>
      <c r="R790" s="14">
        <f t="shared" si="128"/>
        <v>0</v>
      </c>
      <c r="S790" s="14">
        <f t="shared" si="129"/>
        <v>0</v>
      </c>
      <c r="T790" s="15" t="e">
        <f t="shared" si="130"/>
        <v>#REF!</v>
      </c>
    </row>
    <row r="791" spans="11:20">
      <c r="K791" s="16"/>
      <c r="L791" s="14" t="e">
        <f t="shared" si="124"/>
        <v>#REF!</v>
      </c>
      <c r="M791" s="14"/>
      <c r="N791" s="14" t="e">
        <f t="shared" si="125"/>
        <v>#REF!</v>
      </c>
      <c r="O791" s="14"/>
      <c r="P791" s="14" t="e">
        <f t="shared" si="126"/>
        <v>#REF!</v>
      </c>
      <c r="Q791" s="14">
        <f t="shared" si="127"/>
        <v>0</v>
      </c>
      <c r="R791" s="14">
        <f t="shared" si="128"/>
        <v>0</v>
      </c>
      <c r="S791" s="14">
        <f t="shared" si="129"/>
        <v>0</v>
      </c>
      <c r="T791" s="15" t="e">
        <f t="shared" si="130"/>
        <v>#REF!</v>
      </c>
    </row>
    <row r="792" spans="11:20">
      <c r="K792" s="16"/>
      <c r="L792" s="14" t="e">
        <f t="shared" si="124"/>
        <v>#REF!</v>
      </c>
      <c r="M792" s="14"/>
      <c r="N792" s="14" t="e">
        <f t="shared" si="125"/>
        <v>#REF!</v>
      </c>
      <c r="O792" s="14"/>
      <c r="P792" s="14" t="e">
        <f t="shared" si="126"/>
        <v>#REF!</v>
      </c>
      <c r="Q792" s="14">
        <f t="shared" si="127"/>
        <v>0</v>
      </c>
      <c r="R792" s="14">
        <f t="shared" si="128"/>
        <v>0</v>
      </c>
      <c r="S792" s="14">
        <f t="shared" si="129"/>
        <v>0</v>
      </c>
      <c r="T792" s="15" t="e">
        <f t="shared" si="130"/>
        <v>#REF!</v>
      </c>
    </row>
    <row r="793" spans="11:20">
      <c r="K793" s="16"/>
      <c r="L793" s="14" t="e">
        <f t="shared" si="124"/>
        <v>#REF!</v>
      </c>
      <c r="M793" s="14"/>
      <c r="N793" s="14" t="e">
        <f t="shared" si="125"/>
        <v>#REF!</v>
      </c>
      <c r="O793" s="14"/>
      <c r="P793" s="14" t="e">
        <f t="shared" si="126"/>
        <v>#REF!</v>
      </c>
      <c r="Q793" s="14">
        <f t="shared" si="127"/>
        <v>0</v>
      </c>
      <c r="R793" s="14">
        <f t="shared" si="128"/>
        <v>0</v>
      </c>
      <c r="S793" s="14">
        <f t="shared" si="129"/>
        <v>0</v>
      </c>
      <c r="T793" s="15" t="e">
        <f t="shared" si="130"/>
        <v>#REF!</v>
      </c>
    </row>
    <row r="794" spans="11:20">
      <c r="K794" s="16"/>
      <c r="L794" s="14" t="e">
        <f t="shared" si="124"/>
        <v>#REF!</v>
      </c>
      <c r="M794" s="14"/>
      <c r="N794" s="14" t="e">
        <f t="shared" si="125"/>
        <v>#REF!</v>
      </c>
      <c r="O794" s="14"/>
      <c r="P794" s="14" t="e">
        <f t="shared" si="126"/>
        <v>#REF!</v>
      </c>
      <c r="Q794" s="14">
        <f t="shared" si="127"/>
        <v>0</v>
      </c>
      <c r="R794" s="14">
        <f t="shared" si="128"/>
        <v>0</v>
      </c>
      <c r="S794" s="14">
        <f t="shared" si="129"/>
        <v>0</v>
      </c>
      <c r="T794" s="15" t="e">
        <f t="shared" si="130"/>
        <v>#REF!</v>
      </c>
    </row>
    <row r="795" spans="11:20">
      <c r="K795" s="16"/>
      <c r="L795" s="14" t="e">
        <f t="shared" si="124"/>
        <v>#REF!</v>
      </c>
      <c r="M795" s="14"/>
      <c r="N795" s="14" t="e">
        <f t="shared" si="125"/>
        <v>#REF!</v>
      </c>
      <c r="O795" s="14"/>
      <c r="P795" s="14" t="e">
        <f t="shared" si="126"/>
        <v>#REF!</v>
      </c>
      <c r="Q795" s="14">
        <f t="shared" si="127"/>
        <v>0</v>
      </c>
      <c r="R795" s="14">
        <f t="shared" si="128"/>
        <v>0</v>
      </c>
      <c r="S795" s="14">
        <f t="shared" si="129"/>
        <v>0</v>
      </c>
      <c r="T795" s="15" t="e">
        <f t="shared" si="130"/>
        <v>#REF!</v>
      </c>
    </row>
    <row r="796" spans="11:20">
      <c r="K796" s="16"/>
      <c r="L796" s="14" t="e">
        <f t="shared" si="124"/>
        <v>#REF!</v>
      </c>
      <c r="M796" s="14"/>
      <c r="N796" s="14" t="e">
        <f t="shared" si="125"/>
        <v>#REF!</v>
      </c>
      <c r="O796" s="14"/>
      <c r="P796" s="14" t="e">
        <f t="shared" si="126"/>
        <v>#REF!</v>
      </c>
      <c r="Q796" s="14">
        <f t="shared" si="127"/>
        <v>0</v>
      </c>
      <c r="R796" s="14">
        <f t="shared" si="128"/>
        <v>0</v>
      </c>
      <c r="S796" s="14">
        <f t="shared" si="129"/>
        <v>0</v>
      </c>
      <c r="T796" s="15" t="e">
        <f t="shared" si="130"/>
        <v>#REF!</v>
      </c>
    </row>
    <row r="797" spans="11:20">
      <c r="K797" s="16"/>
      <c r="L797" s="14" t="e">
        <f t="shared" si="124"/>
        <v>#REF!</v>
      </c>
      <c r="M797" s="14"/>
      <c r="N797" s="14" t="e">
        <f t="shared" si="125"/>
        <v>#REF!</v>
      </c>
      <c r="O797" s="14"/>
      <c r="P797" s="14" t="e">
        <f t="shared" si="126"/>
        <v>#REF!</v>
      </c>
      <c r="Q797" s="14">
        <f t="shared" si="127"/>
        <v>0</v>
      </c>
      <c r="R797" s="14">
        <f t="shared" si="128"/>
        <v>0</v>
      </c>
      <c r="S797" s="14">
        <f t="shared" si="129"/>
        <v>0</v>
      </c>
      <c r="T797" s="15" t="e">
        <f t="shared" si="130"/>
        <v>#REF!</v>
      </c>
    </row>
    <row r="798" spans="11:20">
      <c r="K798" s="16"/>
      <c r="L798" s="14" t="e">
        <f t="shared" si="124"/>
        <v>#REF!</v>
      </c>
      <c r="M798" s="14"/>
      <c r="N798" s="14" t="e">
        <f t="shared" si="125"/>
        <v>#REF!</v>
      </c>
      <c r="O798" s="14"/>
      <c r="P798" s="14" t="e">
        <f t="shared" si="126"/>
        <v>#REF!</v>
      </c>
      <c r="Q798" s="14">
        <f t="shared" si="127"/>
        <v>0</v>
      </c>
      <c r="R798" s="14">
        <f t="shared" si="128"/>
        <v>0</v>
      </c>
      <c r="S798" s="14">
        <f t="shared" si="129"/>
        <v>0</v>
      </c>
      <c r="T798" s="15" t="e">
        <f t="shared" si="130"/>
        <v>#REF!</v>
      </c>
    </row>
    <row r="799" spans="11:20">
      <c r="K799" s="16"/>
      <c r="L799" s="14" t="e">
        <f t="shared" si="124"/>
        <v>#REF!</v>
      </c>
      <c r="M799" s="14"/>
      <c r="N799" s="14" t="e">
        <f t="shared" si="125"/>
        <v>#REF!</v>
      </c>
      <c r="O799" s="14"/>
      <c r="P799" s="14" t="e">
        <f t="shared" si="126"/>
        <v>#REF!</v>
      </c>
      <c r="Q799" s="14">
        <f t="shared" si="127"/>
        <v>0</v>
      </c>
      <c r="R799" s="14">
        <f t="shared" si="128"/>
        <v>0</v>
      </c>
      <c r="S799" s="14">
        <f t="shared" si="129"/>
        <v>0</v>
      </c>
      <c r="T799" s="15" t="e">
        <f t="shared" si="130"/>
        <v>#REF!</v>
      </c>
    </row>
    <row r="800" spans="11:20">
      <c r="K800" s="16"/>
      <c r="L800" s="14" t="e">
        <f t="shared" si="124"/>
        <v>#REF!</v>
      </c>
      <c r="M800" s="14"/>
      <c r="N800" s="14" t="e">
        <f t="shared" si="125"/>
        <v>#REF!</v>
      </c>
      <c r="O800" s="14"/>
      <c r="P800" s="14" t="e">
        <f t="shared" si="126"/>
        <v>#REF!</v>
      </c>
      <c r="Q800" s="14">
        <f t="shared" si="127"/>
        <v>0</v>
      </c>
      <c r="R800" s="14">
        <f t="shared" si="128"/>
        <v>0</v>
      </c>
      <c r="S800" s="14">
        <f t="shared" si="129"/>
        <v>0</v>
      </c>
      <c r="T800" s="15" t="e">
        <f t="shared" si="130"/>
        <v>#REF!</v>
      </c>
    </row>
    <row r="801" spans="11:20">
      <c r="K801" s="16"/>
      <c r="L801" s="14" t="e">
        <f t="shared" si="124"/>
        <v>#REF!</v>
      </c>
      <c r="M801" s="14"/>
      <c r="N801" s="14" t="e">
        <f t="shared" si="125"/>
        <v>#REF!</v>
      </c>
      <c r="O801" s="14"/>
      <c r="P801" s="14" t="e">
        <f t="shared" si="126"/>
        <v>#REF!</v>
      </c>
      <c r="Q801" s="14">
        <f t="shared" si="127"/>
        <v>0</v>
      </c>
      <c r="R801" s="14">
        <f t="shared" si="128"/>
        <v>0</v>
      </c>
      <c r="S801" s="14">
        <f t="shared" si="129"/>
        <v>0</v>
      </c>
      <c r="T801" s="15" t="e">
        <f t="shared" si="130"/>
        <v>#REF!</v>
      </c>
    </row>
    <row r="802" spans="11:20">
      <c r="K802" s="16"/>
      <c r="L802" s="14" t="e">
        <f>K802+K802*$U$1</f>
        <v>#REF!</v>
      </c>
      <c r="M802" s="14"/>
      <c r="N802" s="14" t="e">
        <f>M802+M802*$U$1</f>
        <v>#REF!</v>
      </c>
      <c r="O802" s="14"/>
      <c r="P802" s="14" t="e">
        <f>O802+O802*$U$1</f>
        <v>#REF!</v>
      </c>
      <c r="Q802" s="14">
        <f>$F802*K802</f>
        <v>0</v>
      </c>
      <c r="R802" s="14">
        <f>$F802*M802</f>
        <v>0</v>
      </c>
      <c r="S802" s="14">
        <f>$F802*O802</f>
        <v>0</v>
      </c>
      <c r="T802" s="15" t="e">
        <f>(Q802+R802+S802)+(Q802+R802+S802)*$U$1</f>
        <v>#REF!</v>
      </c>
    </row>
    <row r="803" spans="11:20">
      <c r="K803" s="16"/>
      <c r="L803" s="14" t="e">
        <f t="shared" si="124"/>
        <v>#REF!</v>
      </c>
      <c r="M803" s="14"/>
      <c r="N803" s="14" t="e">
        <f t="shared" si="125"/>
        <v>#REF!</v>
      </c>
      <c r="O803" s="14"/>
      <c r="P803" s="14" t="e">
        <f t="shared" si="126"/>
        <v>#REF!</v>
      </c>
      <c r="Q803" s="14">
        <f t="shared" si="127"/>
        <v>0</v>
      </c>
      <c r="R803" s="14">
        <f t="shared" si="128"/>
        <v>0</v>
      </c>
      <c r="S803" s="14">
        <f t="shared" si="129"/>
        <v>0</v>
      </c>
      <c r="T803" s="15" t="e">
        <f t="shared" si="130"/>
        <v>#REF!</v>
      </c>
    </row>
    <row r="804" spans="11:20">
      <c r="K804" s="16"/>
      <c r="L804" s="14" t="e">
        <f t="shared" si="124"/>
        <v>#REF!</v>
      </c>
      <c r="M804" s="14"/>
      <c r="N804" s="14" t="e">
        <f t="shared" si="125"/>
        <v>#REF!</v>
      </c>
      <c r="O804" s="14"/>
      <c r="P804" s="14" t="e">
        <f t="shared" si="126"/>
        <v>#REF!</v>
      </c>
      <c r="Q804" s="14">
        <f t="shared" si="127"/>
        <v>0</v>
      </c>
      <c r="R804" s="14">
        <f t="shared" si="128"/>
        <v>0</v>
      </c>
      <c r="S804" s="14">
        <f t="shared" si="129"/>
        <v>0</v>
      </c>
      <c r="T804" s="15" t="e">
        <f t="shared" si="130"/>
        <v>#REF!</v>
      </c>
    </row>
    <row r="805" spans="11:20">
      <c r="K805" s="16"/>
      <c r="L805" s="14" t="e">
        <f t="shared" si="124"/>
        <v>#REF!</v>
      </c>
      <c r="M805" s="14"/>
      <c r="N805" s="14" t="e">
        <f t="shared" si="125"/>
        <v>#REF!</v>
      </c>
      <c r="O805" s="14"/>
      <c r="P805" s="14" t="e">
        <f t="shared" si="126"/>
        <v>#REF!</v>
      </c>
      <c r="Q805" s="14">
        <f t="shared" si="127"/>
        <v>0</v>
      </c>
      <c r="R805" s="14">
        <f t="shared" si="128"/>
        <v>0</v>
      </c>
      <c r="S805" s="14">
        <f t="shared" si="129"/>
        <v>0</v>
      </c>
      <c r="T805" s="15" t="e">
        <f t="shared" si="130"/>
        <v>#REF!</v>
      </c>
    </row>
    <row r="806" spans="11:20">
      <c r="K806" s="16"/>
      <c r="L806" s="14" t="e">
        <f t="shared" si="124"/>
        <v>#REF!</v>
      </c>
      <c r="M806" s="14"/>
      <c r="N806" s="14" t="e">
        <f t="shared" si="125"/>
        <v>#REF!</v>
      </c>
      <c r="O806" s="14"/>
      <c r="P806" s="14" t="e">
        <f t="shared" si="126"/>
        <v>#REF!</v>
      </c>
      <c r="Q806" s="14">
        <f t="shared" si="127"/>
        <v>0</v>
      </c>
      <c r="R806" s="14">
        <f t="shared" si="128"/>
        <v>0</v>
      </c>
      <c r="S806" s="14">
        <f t="shared" si="129"/>
        <v>0</v>
      </c>
      <c r="T806" s="15" t="e">
        <f t="shared" si="130"/>
        <v>#REF!</v>
      </c>
    </row>
    <row r="807" spans="11:20">
      <c r="K807" s="16"/>
      <c r="L807" s="14" t="e">
        <f t="shared" si="124"/>
        <v>#REF!</v>
      </c>
      <c r="M807" s="14"/>
      <c r="N807" s="14" t="e">
        <f t="shared" si="125"/>
        <v>#REF!</v>
      </c>
      <c r="O807" s="14"/>
      <c r="P807" s="14" t="e">
        <f t="shared" si="126"/>
        <v>#REF!</v>
      </c>
      <c r="Q807" s="14">
        <f t="shared" si="127"/>
        <v>0</v>
      </c>
      <c r="R807" s="14">
        <f t="shared" si="128"/>
        <v>0</v>
      </c>
      <c r="S807" s="14">
        <f t="shared" si="129"/>
        <v>0</v>
      </c>
      <c r="T807" s="15" t="e">
        <f t="shared" si="130"/>
        <v>#REF!</v>
      </c>
    </row>
    <row r="808" spans="11:20">
      <c r="K808" s="16"/>
      <c r="L808" s="14" t="e">
        <f t="shared" si="124"/>
        <v>#REF!</v>
      </c>
      <c r="M808" s="14"/>
      <c r="N808" s="14" t="e">
        <f t="shared" si="125"/>
        <v>#REF!</v>
      </c>
      <c r="O808" s="14"/>
      <c r="P808" s="14" t="e">
        <f t="shared" si="126"/>
        <v>#REF!</v>
      </c>
      <c r="Q808" s="14">
        <f t="shared" si="127"/>
        <v>0</v>
      </c>
      <c r="R808" s="14">
        <f t="shared" si="128"/>
        <v>0</v>
      </c>
      <c r="S808" s="14">
        <f t="shared" si="129"/>
        <v>0</v>
      </c>
      <c r="T808" s="15" t="e">
        <f t="shared" si="130"/>
        <v>#REF!</v>
      </c>
    </row>
    <row r="809" spans="11:20">
      <c r="K809" s="16"/>
      <c r="L809" s="14" t="e">
        <f t="shared" si="124"/>
        <v>#REF!</v>
      </c>
      <c r="M809" s="14"/>
      <c r="N809" s="14" t="e">
        <f t="shared" si="125"/>
        <v>#REF!</v>
      </c>
      <c r="O809" s="14"/>
      <c r="P809" s="14" t="e">
        <f t="shared" si="126"/>
        <v>#REF!</v>
      </c>
      <c r="Q809" s="14">
        <f t="shared" si="127"/>
        <v>0</v>
      </c>
      <c r="R809" s="14">
        <f t="shared" si="128"/>
        <v>0</v>
      </c>
      <c r="S809" s="14">
        <f t="shared" si="129"/>
        <v>0</v>
      </c>
      <c r="T809" s="15" t="e">
        <f t="shared" si="130"/>
        <v>#REF!</v>
      </c>
    </row>
    <row r="810" spans="11:20">
      <c r="K810" s="16"/>
      <c r="L810" s="14" t="e">
        <f t="shared" si="124"/>
        <v>#REF!</v>
      </c>
      <c r="M810" s="14"/>
      <c r="N810" s="14" t="e">
        <f t="shared" si="125"/>
        <v>#REF!</v>
      </c>
      <c r="O810" s="14"/>
      <c r="P810" s="14" t="e">
        <f t="shared" si="126"/>
        <v>#REF!</v>
      </c>
      <c r="Q810" s="14">
        <f t="shared" si="127"/>
        <v>0</v>
      </c>
      <c r="R810" s="14">
        <f t="shared" si="128"/>
        <v>0</v>
      </c>
      <c r="S810" s="14">
        <f t="shared" si="129"/>
        <v>0</v>
      </c>
      <c r="T810" s="15" t="e">
        <f t="shared" si="130"/>
        <v>#REF!</v>
      </c>
    </row>
    <row r="811" spans="11:20">
      <c r="K811" s="16"/>
      <c r="L811" s="14" t="e">
        <f t="shared" si="124"/>
        <v>#REF!</v>
      </c>
      <c r="M811" s="14"/>
      <c r="N811" s="14" t="e">
        <f t="shared" si="125"/>
        <v>#REF!</v>
      </c>
      <c r="O811" s="14"/>
      <c r="P811" s="14" t="e">
        <f t="shared" si="126"/>
        <v>#REF!</v>
      </c>
      <c r="Q811" s="14">
        <f t="shared" si="127"/>
        <v>0</v>
      </c>
      <c r="R811" s="14">
        <f t="shared" si="128"/>
        <v>0</v>
      </c>
      <c r="S811" s="14">
        <f t="shared" si="129"/>
        <v>0</v>
      </c>
      <c r="T811" s="15" t="e">
        <f t="shared" si="130"/>
        <v>#REF!</v>
      </c>
    </row>
    <row r="812" spans="11:20">
      <c r="K812" s="16"/>
      <c r="L812" s="14" t="e">
        <f t="shared" si="124"/>
        <v>#REF!</v>
      </c>
      <c r="M812" s="14"/>
      <c r="N812" s="14" t="e">
        <f t="shared" si="125"/>
        <v>#REF!</v>
      </c>
      <c r="O812" s="14"/>
      <c r="P812" s="14" t="e">
        <f t="shared" si="126"/>
        <v>#REF!</v>
      </c>
      <c r="Q812" s="14">
        <f t="shared" si="127"/>
        <v>0</v>
      </c>
      <c r="R812" s="14">
        <f t="shared" si="128"/>
        <v>0</v>
      </c>
      <c r="S812" s="14">
        <f t="shared" si="129"/>
        <v>0</v>
      </c>
      <c r="T812" s="15" t="e">
        <f t="shared" si="130"/>
        <v>#REF!</v>
      </c>
    </row>
    <row r="813" spans="11:20">
      <c r="K813" s="16"/>
      <c r="L813" s="14" t="e">
        <f t="shared" si="124"/>
        <v>#REF!</v>
      </c>
      <c r="M813" s="14"/>
      <c r="N813" s="14" t="e">
        <f t="shared" si="125"/>
        <v>#REF!</v>
      </c>
      <c r="O813" s="14"/>
      <c r="P813" s="14" t="e">
        <f t="shared" si="126"/>
        <v>#REF!</v>
      </c>
      <c r="Q813" s="14">
        <f t="shared" si="127"/>
        <v>0</v>
      </c>
      <c r="R813" s="14">
        <f t="shared" si="128"/>
        <v>0</v>
      </c>
      <c r="S813" s="14">
        <f t="shared" si="129"/>
        <v>0</v>
      </c>
      <c r="T813" s="15" t="e">
        <f t="shared" si="130"/>
        <v>#REF!</v>
      </c>
    </row>
    <row r="814" spans="11:20">
      <c r="K814" s="16"/>
      <c r="L814" s="14" t="e">
        <f t="shared" si="124"/>
        <v>#REF!</v>
      </c>
      <c r="M814" s="14"/>
      <c r="N814" s="14" t="e">
        <f t="shared" si="125"/>
        <v>#REF!</v>
      </c>
      <c r="O814" s="14"/>
      <c r="P814" s="14" t="e">
        <f t="shared" si="126"/>
        <v>#REF!</v>
      </c>
      <c r="Q814" s="14">
        <f t="shared" si="127"/>
        <v>0</v>
      </c>
      <c r="R814" s="14">
        <f t="shared" si="128"/>
        <v>0</v>
      </c>
      <c r="S814" s="14">
        <f t="shared" si="129"/>
        <v>0</v>
      </c>
      <c r="T814" s="15" t="e">
        <f t="shared" si="130"/>
        <v>#REF!</v>
      </c>
    </row>
    <row r="815" spans="11:20">
      <c r="K815" s="16"/>
      <c r="L815" s="14" t="e">
        <f t="shared" si="124"/>
        <v>#REF!</v>
      </c>
      <c r="M815" s="14"/>
      <c r="N815" s="14" t="e">
        <f t="shared" si="125"/>
        <v>#REF!</v>
      </c>
      <c r="O815" s="14"/>
      <c r="P815" s="14" t="e">
        <f t="shared" si="126"/>
        <v>#REF!</v>
      </c>
      <c r="Q815" s="14">
        <f t="shared" si="127"/>
        <v>0</v>
      </c>
      <c r="R815" s="14">
        <f t="shared" si="128"/>
        <v>0</v>
      </c>
      <c r="S815" s="14">
        <f t="shared" si="129"/>
        <v>0</v>
      </c>
      <c r="T815" s="15" t="e">
        <f t="shared" si="130"/>
        <v>#REF!</v>
      </c>
    </row>
    <row r="816" spans="11:20">
      <c r="K816" s="16"/>
      <c r="L816" s="14" t="e">
        <f t="shared" si="124"/>
        <v>#REF!</v>
      </c>
      <c r="M816" s="14"/>
      <c r="N816" s="14" t="e">
        <f t="shared" si="125"/>
        <v>#REF!</v>
      </c>
      <c r="O816" s="14"/>
      <c r="P816" s="14" t="e">
        <f t="shared" si="126"/>
        <v>#REF!</v>
      </c>
      <c r="Q816" s="14">
        <f t="shared" si="127"/>
        <v>0</v>
      </c>
      <c r="R816" s="14">
        <f t="shared" si="128"/>
        <v>0</v>
      </c>
      <c r="S816" s="14">
        <f t="shared" si="129"/>
        <v>0</v>
      </c>
      <c r="T816" s="15" t="e">
        <f t="shared" si="130"/>
        <v>#REF!</v>
      </c>
    </row>
    <row r="817" spans="11:20">
      <c r="K817" s="16"/>
      <c r="L817" s="14" t="e">
        <f t="shared" si="124"/>
        <v>#REF!</v>
      </c>
      <c r="M817" s="14"/>
      <c r="N817" s="14" t="e">
        <f t="shared" si="125"/>
        <v>#REF!</v>
      </c>
      <c r="O817" s="14"/>
      <c r="P817" s="14" t="e">
        <f t="shared" si="126"/>
        <v>#REF!</v>
      </c>
      <c r="Q817" s="14">
        <f t="shared" si="127"/>
        <v>0</v>
      </c>
      <c r="R817" s="14">
        <f t="shared" si="128"/>
        <v>0</v>
      </c>
      <c r="S817" s="14">
        <f t="shared" si="129"/>
        <v>0</v>
      </c>
      <c r="T817" s="15" t="e">
        <f t="shared" si="130"/>
        <v>#REF!</v>
      </c>
    </row>
    <row r="818" spans="11:20">
      <c r="K818" s="16"/>
      <c r="L818" s="14" t="e">
        <f t="shared" si="124"/>
        <v>#REF!</v>
      </c>
      <c r="M818" s="14"/>
      <c r="N818" s="14" t="e">
        <f t="shared" si="125"/>
        <v>#REF!</v>
      </c>
      <c r="O818" s="14"/>
      <c r="P818" s="14" t="e">
        <f t="shared" si="126"/>
        <v>#REF!</v>
      </c>
      <c r="Q818" s="14">
        <f t="shared" si="127"/>
        <v>0</v>
      </c>
      <c r="R818" s="14">
        <f t="shared" si="128"/>
        <v>0</v>
      </c>
      <c r="S818" s="14">
        <f t="shared" si="129"/>
        <v>0</v>
      </c>
      <c r="T818" s="15" t="e">
        <f t="shared" si="130"/>
        <v>#REF!</v>
      </c>
    </row>
    <row r="819" spans="11:20">
      <c r="K819" s="16"/>
      <c r="L819" s="14" t="e">
        <f t="shared" si="124"/>
        <v>#REF!</v>
      </c>
      <c r="M819" s="14"/>
      <c r="N819" s="14" t="e">
        <f t="shared" si="125"/>
        <v>#REF!</v>
      </c>
      <c r="O819" s="14"/>
      <c r="P819" s="14" t="e">
        <f t="shared" si="126"/>
        <v>#REF!</v>
      </c>
      <c r="Q819" s="14">
        <f t="shared" si="127"/>
        <v>0</v>
      </c>
      <c r="R819" s="14">
        <f t="shared" si="128"/>
        <v>0</v>
      </c>
      <c r="S819" s="14">
        <f t="shared" si="129"/>
        <v>0</v>
      </c>
      <c r="T819" s="15" t="e">
        <f t="shared" si="130"/>
        <v>#REF!</v>
      </c>
    </row>
    <row r="820" spans="11:20">
      <c r="K820" s="16"/>
      <c r="L820" s="14" t="e">
        <f t="shared" si="124"/>
        <v>#REF!</v>
      </c>
      <c r="M820" s="14"/>
      <c r="N820" s="14" t="e">
        <f t="shared" si="125"/>
        <v>#REF!</v>
      </c>
      <c r="O820" s="14"/>
      <c r="P820" s="14" t="e">
        <f t="shared" si="126"/>
        <v>#REF!</v>
      </c>
      <c r="Q820" s="14">
        <f t="shared" si="127"/>
        <v>0</v>
      </c>
      <c r="R820" s="14">
        <f t="shared" si="128"/>
        <v>0</v>
      </c>
      <c r="S820" s="14">
        <f t="shared" si="129"/>
        <v>0</v>
      </c>
      <c r="T820" s="15" t="e">
        <f t="shared" si="130"/>
        <v>#REF!</v>
      </c>
    </row>
    <row r="821" spans="11:20">
      <c r="K821" s="16"/>
      <c r="L821" s="14" t="e">
        <f t="shared" si="124"/>
        <v>#REF!</v>
      </c>
      <c r="M821" s="14"/>
      <c r="N821" s="14" t="e">
        <f t="shared" si="125"/>
        <v>#REF!</v>
      </c>
      <c r="O821" s="14"/>
      <c r="P821" s="14" t="e">
        <f t="shared" si="126"/>
        <v>#REF!</v>
      </c>
      <c r="Q821" s="14">
        <f t="shared" si="127"/>
        <v>0</v>
      </c>
      <c r="R821" s="14">
        <f t="shared" si="128"/>
        <v>0</v>
      </c>
      <c r="S821" s="14">
        <f t="shared" si="129"/>
        <v>0</v>
      </c>
      <c r="T821" s="15" t="e">
        <f t="shared" si="130"/>
        <v>#REF!</v>
      </c>
    </row>
    <row r="822" spans="11:20">
      <c r="K822" s="16"/>
      <c r="L822" s="14" t="e">
        <f t="shared" si="124"/>
        <v>#REF!</v>
      </c>
      <c r="M822" s="14"/>
      <c r="N822" s="14" t="e">
        <f t="shared" si="125"/>
        <v>#REF!</v>
      </c>
      <c r="O822" s="14"/>
      <c r="P822" s="14" t="e">
        <f t="shared" si="126"/>
        <v>#REF!</v>
      </c>
      <c r="Q822" s="14">
        <f t="shared" si="127"/>
        <v>0</v>
      </c>
      <c r="R822" s="14">
        <f t="shared" si="128"/>
        <v>0</v>
      </c>
      <c r="S822" s="14">
        <f t="shared" si="129"/>
        <v>0</v>
      </c>
      <c r="T822" s="15" t="e">
        <f t="shared" si="130"/>
        <v>#REF!</v>
      </c>
    </row>
    <row r="823" spans="11:20">
      <c r="K823" s="16"/>
      <c r="L823" s="14" t="e">
        <f t="shared" si="124"/>
        <v>#REF!</v>
      </c>
      <c r="M823" s="14"/>
      <c r="N823" s="14" t="e">
        <f t="shared" si="125"/>
        <v>#REF!</v>
      </c>
      <c r="O823" s="14"/>
      <c r="P823" s="14" t="e">
        <f t="shared" si="126"/>
        <v>#REF!</v>
      </c>
      <c r="Q823" s="14">
        <f t="shared" si="127"/>
        <v>0</v>
      </c>
      <c r="R823" s="14">
        <f t="shared" si="128"/>
        <v>0</v>
      </c>
      <c r="S823" s="14">
        <f t="shared" si="129"/>
        <v>0</v>
      </c>
      <c r="T823" s="15" t="e">
        <f t="shared" si="130"/>
        <v>#REF!</v>
      </c>
    </row>
    <row r="824" spans="11:20">
      <c r="K824" s="16"/>
      <c r="L824" s="14" t="e">
        <f t="shared" si="124"/>
        <v>#REF!</v>
      </c>
      <c r="M824" s="14"/>
      <c r="N824" s="14" t="e">
        <f t="shared" si="125"/>
        <v>#REF!</v>
      </c>
      <c r="O824" s="14"/>
      <c r="P824" s="14" t="e">
        <f t="shared" si="126"/>
        <v>#REF!</v>
      </c>
      <c r="Q824" s="14">
        <f t="shared" si="127"/>
        <v>0</v>
      </c>
      <c r="R824" s="14">
        <f t="shared" si="128"/>
        <v>0</v>
      </c>
      <c r="S824" s="14">
        <f t="shared" si="129"/>
        <v>0</v>
      </c>
      <c r="T824" s="15" t="e">
        <f t="shared" si="130"/>
        <v>#REF!</v>
      </c>
    </row>
    <row r="825" spans="11:20">
      <c r="K825" s="16"/>
      <c r="L825" s="14" t="e">
        <f t="shared" si="124"/>
        <v>#REF!</v>
      </c>
      <c r="M825" s="14"/>
      <c r="N825" s="14" t="e">
        <f t="shared" si="125"/>
        <v>#REF!</v>
      </c>
      <c r="O825" s="14"/>
      <c r="P825" s="14" t="e">
        <f t="shared" si="126"/>
        <v>#REF!</v>
      </c>
      <c r="Q825" s="14">
        <f t="shared" si="127"/>
        <v>0</v>
      </c>
      <c r="R825" s="14">
        <f t="shared" si="128"/>
        <v>0</v>
      </c>
      <c r="S825" s="14">
        <f t="shared" si="129"/>
        <v>0</v>
      </c>
      <c r="T825" s="15" t="e">
        <f t="shared" si="130"/>
        <v>#REF!</v>
      </c>
    </row>
    <row r="826" spans="11:20">
      <c r="K826" s="16"/>
      <c r="L826" s="14" t="e">
        <f t="shared" si="124"/>
        <v>#REF!</v>
      </c>
      <c r="M826" s="14"/>
      <c r="N826" s="14" t="e">
        <f t="shared" si="125"/>
        <v>#REF!</v>
      </c>
      <c r="O826" s="14"/>
      <c r="P826" s="14" t="e">
        <f t="shared" si="126"/>
        <v>#REF!</v>
      </c>
      <c r="Q826" s="14">
        <f t="shared" si="127"/>
        <v>0</v>
      </c>
      <c r="R826" s="14">
        <f t="shared" si="128"/>
        <v>0</v>
      </c>
      <c r="S826" s="14">
        <f t="shared" si="129"/>
        <v>0</v>
      </c>
      <c r="T826" s="15" t="e">
        <f t="shared" si="130"/>
        <v>#REF!</v>
      </c>
    </row>
    <row r="827" spans="11:20">
      <c r="K827" s="16"/>
      <c r="L827" s="14" t="e">
        <f t="shared" si="124"/>
        <v>#REF!</v>
      </c>
      <c r="M827" s="14"/>
      <c r="N827" s="14" t="e">
        <f t="shared" si="125"/>
        <v>#REF!</v>
      </c>
      <c r="O827" s="14"/>
      <c r="P827" s="14" t="e">
        <f t="shared" si="126"/>
        <v>#REF!</v>
      </c>
      <c r="Q827" s="14">
        <f t="shared" si="127"/>
        <v>0</v>
      </c>
      <c r="R827" s="14">
        <f t="shared" si="128"/>
        <v>0</v>
      </c>
      <c r="S827" s="14">
        <f t="shared" si="129"/>
        <v>0</v>
      </c>
      <c r="T827" s="15" t="e">
        <f t="shared" si="130"/>
        <v>#REF!</v>
      </c>
    </row>
    <row r="828" spans="11:20">
      <c r="K828" s="16"/>
      <c r="L828" s="14" t="e">
        <f t="shared" si="124"/>
        <v>#REF!</v>
      </c>
      <c r="M828" s="14"/>
      <c r="N828" s="14" t="e">
        <f t="shared" si="125"/>
        <v>#REF!</v>
      </c>
      <c r="O828" s="14"/>
      <c r="P828" s="14" t="e">
        <f t="shared" si="126"/>
        <v>#REF!</v>
      </c>
      <c r="Q828" s="14">
        <f t="shared" si="127"/>
        <v>0</v>
      </c>
      <c r="R828" s="14">
        <f t="shared" si="128"/>
        <v>0</v>
      </c>
      <c r="S828" s="14">
        <f t="shared" si="129"/>
        <v>0</v>
      </c>
      <c r="T828" s="15" t="e">
        <f t="shared" si="130"/>
        <v>#REF!</v>
      </c>
    </row>
    <row r="829" spans="11:20">
      <c r="K829" s="16"/>
      <c r="L829" s="14" t="e">
        <f t="shared" si="124"/>
        <v>#REF!</v>
      </c>
      <c r="M829" s="14"/>
      <c r="N829" s="14" t="e">
        <f t="shared" si="125"/>
        <v>#REF!</v>
      </c>
      <c r="O829" s="14"/>
      <c r="P829" s="14" t="e">
        <f t="shared" si="126"/>
        <v>#REF!</v>
      </c>
      <c r="Q829" s="14">
        <f t="shared" si="127"/>
        <v>0</v>
      </c>
      <c r="R829" s="14">
        <f t="shared" si="128"/>
        <v>0</v>
      </c>
      <c r="S829" s="14">
        <f t="shared" si="129"/>
        <v>0</v>
      </c>
      <c r="T829" s="15" t="e">
        <f t="shared" si="130"/>
        <v>#REF!</v>
      </c>
    </row>
    <row r="830" spans="11:20">
      <c r="K830" s="16"/>
      <c r="L830" s="14" t="e">
        <f t="shared" si="124"/>
        <v>#REF!</v>
      </c>
      <c r="M830" s="14"/>
      <c r="N830" s="14" t="e">
        <f t="shared" si="125"/>
        <v>#REF!</v>
      </c>
      <c r="O830" s="14"/>
      <c r="P830" s="14" t="e">
        <f t="shared" si="126"/>
        <v>#REF!</v>
      </c>
      <c r="Q830" s="14">
        <f t="shared" si="127"/>
        <v>0</v>
      </c>
      <c r="R830" s="14">
        <f t="shared" si="128"/>
        <v>0</v>
      </c>
      <c r="S830" s="14">
        <f t="shared" si="129"/>
        <v>0</v>
      </c>
      <c r="T830" s="15" t="e">
        <f t="shared" si="130"/>
        <v>#REF!</v>
      </c>
    </row>
    <row r="831" spans="11:20">
      <c r="K831" s="16"/>
      <c r="L831" s="14" t="e">
        <f t="shared" si="124"/>
        <v>#REF!</v>
      </c>
      <c r="M831" s="14"/>
      <c r="N831" s="14" t="e">
        <f t="shared" si="125"/>
        <v>#REF!</v>
      </c>
      <c r="O831" s="14"/>
      <c r="P831" s="14" t="e">
        <f t="shared" si="126"/>
        <v>#REF!</v>
      </c>
      <c r="Q831" s="14">
        <f t="shared" si="127"/>
        <v>0</v>
      </c>
      <c r="R831" s="14">
        <f t="shared" si="128"/>
        <v>0</v>
      </c>
      <c r="S831" s="14">
        <f t="shared" si="129"/>
        <v>0</v>
      </c>
      <c r="T831" s="15" t="e">
        <f t="shared" si="130"/>
        <v>#REF!</v>
      </c>
    </row>
    <row r="832" spans="11:20">
      <c r="K832" s="16"/>
      <c r="L832" s="14" t="e">
        <f t="shared" si="124"/>
        <v>#REF!</v>
      </c>
      <c r="M832" s="14"/>
      <c r="N832" s="14" t="e">
        <f t="shared" si="125"/>
        <v>#REF!</v>
      </c>
      <c r="O832" s="14"/>
      <c r="P832" s="14" t="e">
        <f t="shared" si="126"/>
        <v>#REF!</v>
      </c>
      <c r="Q832" s="14">
        <f t="shared" si="127"/>
        <v>0</v>
      </c>
      <c r="R832" s="14">
        <f t="shared" si="128"/>
        <v>0</v>
      </c>
      <c r="S832" s="14">
        <f t="shared" si="129"/>
        <v>0</v>
      </c>
      <c r="T832" s="15" t="e">
        <f t="shared" si="130"/>
        <v>#REF!</v>
      </c>
    </row>
    <row r="833" spans="11:20">
      <c r="K833" s="16"/>
      <c r="L833" s="14" t="e">
        <f t="shared" si="124"/>
        <v>#REF!</v>
      </c>
      <c r="M833" s="14"/>
      <c r="N833" s="14" t="e">
        <f t="shared" si="125"/>
        <v>#REF!</v>
      </c>
      <c r="O833" s="14"/>
      <c r="P833" s="14" t="e">
        <f t="shared" si="126"/>
        <v>#REF!</v>
      </c>
      <c r="Q833" s="14">
        <f t="shared" si="127"/>
        <v>0</v>
      </c>
      <c r="R833" s="14">
        <f t="shared" si="128"/>
        <v>0</v>
      </c>
      <c r="S833" s="14">
        <f t="shared" si="129"/>
        <v>0</v>
      </c>
      <c r="T833" s="15" t="e">
        <f t="shared" si="130"/>
        <v>#REF!</v>
      </c>
    </row>
    <row r="834" spans="11:20">
      <c r="K834" s="16"/>
      <c r="L834" s="14" t="e">
        <f t="shared" si="124"/>
        <v>#REF!</v>
      </c>
      <c r="M834" s="14"/>
      <c r="N834" s="14" t="e">
        <f t="shared" si="125"/>
        <v>#REF!</v>
      </c>
      <c r="O834" s="14"/>
      <c r="P834" s="14" t="e">
        <f t="shared" si="126"/>
        <v>#REF!</v>
      </c>
      <c r="Q834" s="14">
        <f t="shared" si="127"/>
        <v>0</v>
      </c>
      <c r="R834" s="14">
        <f t="shared" si="128"/>
        <v>0</v>
      </c>
      <c r="S834" s="14">
        <f t="shared" si="129"/>
        <v>0</v>
      </c>
      <c r="T834" s="15" t="e">
        <f t="shared" si="130"/>
        <v>#REF!</v>
      </c>
    </row>
    <row r="835" spans="11:20">
      <c r="K835" s="16"/>
      <c r="L835" s="14" t="e">
        <f t="shared" si="124"/>
        <v>#REF!</v>
      </c>
      <c r="M835" s="14"/>
      <c r="N835" s="14" t="e">
        <f t="shared" si="125"/>
        <v>#REF!</v>
      </c>
      <c r="O835" s="14"/>
      <c r="P835" s="14" t="e">
        <f t="shared" si="126"/>
        <v>#REF!</v>
      </c>
      <c r="Q835" s="14">
        <f t="shared" si="127"/>
        <v>0</v>
      </c>
      <c r="R835" s="14">
        <f t="shared" si="128"/>
        <v>0</v>
      </c>
      <c r="S835" s="14">
        <f t="shared" si="129"/>
        <v>0</v>
      </c>
      <c r="T835" s="15" t="e">
        <f t="shared" si="130"/>
        <v>#REF!</v>
      </c>
    </row>
    <row r="836" spans="11:20">
      <c r="K836" s="16"/>
      <c r="L836" s="14" t="e">
        <f t="shared" si="124"/>
        <v>#REF!</v>
      </c>
      <c r="M836" s="14"/>
      <c r="N836" s="14" t="e">
        <f t="shared" si="125"/>
        <v>#REF!</v>
      </c>
      <c r="O836" s="14"/>
      <c r="P836" s="14" t="e">
        <f t="shared" si="126"/>
        <v>#REF!</v>
      </c>
      <c r="Q836" s="14">
        <f t="shared" si="127"/>
        <v>0</v>
      </c>
      <c r="R836" s="14">
        <f t="shared" si="128"/>
        <v>0</v>
      </c>
      <c r="S836" s="14">
        <f t="shared" si="129"/>
        <v>0</v>
      </c>
      <c r="T836" s="15" t="e">
        <f t="shared" si="130"/>
        <v>#REF!</v>
      </c>
    </row>
    <row r="837" spans="11:20">
      <c r="K837" s="16"/>
      <c r="L837" s="14" t="e">
        <f t="shared" si="124"/>
        <v>#REF!</v>
      </c>
      <c r="M837" s="14"/>
      <c r="N837" s="14" t="e">
        <f t="shared" si="125"/>
        <v>#REF!</v>
      </c>
      <c r="O837" s="14"/>
      <c r="P837" s="14" t="e">
        <f t="shared" si="126"/>
        <v>#REF!</v>
      </c>
      <c r="Q837" s="14">
        <f t="shared" si="127"/>
        <v>0</v>
      </c>
      <c r="R837" s="14">
        <f t="shared" si="128"/>
        <v>0</v>
      </c>
      <c r="S837" s="14">
        <f t="shared" si="129"/>
        <v>0</v>
      </c>
      <c r="T837" s="15" t="e">
        <f t="shared" si="130"/>
        <v>#REF!</v>
      </c>
    </row>
    <row r="838" spans="11:20">
      <c r="K838" s="16"/>
      <c r="L838" s="14" t="e">
        <f t="shared" si="124"/>
        <v>#REF!</v>
      </c>
      <c r="M838" s="14"/>
      <c r="N838" s="14" t="e">
        <f t="shared" si="125"/>
        <v>#REF!</v>
      </c>
      <c r="O838" s="14"/>
      <c r="P838" s="14" t="e">
        <f t="shared" si="126"/>
        <v>#REF!</v>
      </c>
      <c r="Q838" s="14">
        <f t="shared" si="127"/>
        <v>0</v>
      </c>
      <c r="R838" s="14">
        <f t="shared" si="128"/>
        <v>0</v>
      </c>
      <c r="S838" s="14">
        <f t="shared" si="129"/>
        <v>0</v>
      </c>
      <c r="T838" s="15" t="e">
        <f t="shared" si="130"/>
        <v>#REF!</v>
      </c>
    </row>
    <row r="839" spans="11:20">
      <c r="K839" s="16"/>
      <c r="L839" s="14" t="e">
        <f t="shared" ref="L839:L844" si="131">K839+K839*$U$1</f>
        <v>#REF!</v>
      </c>
      <c r="M839" s="14"/>
      <c r="N839" s="14" t="e">
        <f t="shared" ref="N839:N844" si="132">M839+M839*$U$1</f>
        <v>#REF!</v>
      </c>
      <c r="O839" s="14"/>
      <c r="P839" s="14" t="e">
        <f t="shared" ref="P839:P844" si="133">O839+O839*$U$1</f>
        <v>#REF!</v>
      </c>
      <c r="Q839" s="14">
        <f t="shared" ref="Q839:Q844" si="134">$F839*K839</f>
        <v>0</v>
      </c>
      <c r="R839" s="14">
        <f t="shared" ref="R839:R844" si="135">$F839*M839</f>
        <v>0</v>
      </c>
      <c r="S839" s="14">
        <f t="shared" ref="S839:S844" si="136">$F839*O839</f>
        <v>0</v>
      </c>
      <c r="T839" s="15" t="e">
        <f t="shared" ref="T839:T844" si="137">(Q839+R839+S839)+(Q839+R839+S839)*$U$1</f>
        <v>#REF!</v>
      </c>
    </row>
    <row r="840" spans="11:20">
      <c r="K840" s="16"/>
      <c r="L840" s="14" t="e">
        <f t="shared" si="131"/>
        <v>#REF!</v>
      </c>
      <c r="M840" s="14"/>
      <c r="N840" s="14" t="e">
        <f t="shared" si="132"/>
        <v>#REF!</v>
      </c>
      <c r="O840" s="14"/>
      <c r="P840" s="14" t="e">
        <f t="shared" si="133"/>
        <v>#REF!</v>
      </c>
      <c r="Q840" s="14">
        <f t="shared" si="134"/>
        <v>0</v>
      </c>
      <c r="R840" s="14">
        <f t="shared" si="135"/>
        <v>0</v>
      </c>
      <c r="S840" s="14">
        <f t="shared" si="136"/>
        <v>0</v>
      </c>
      <c r="T840" s="15" t="e">
        <f t="shared" si="137"/>
        <v>#REF!</v>
      </c>
    </row>
    <row r="841" spans="11:20">
      <c r="K841" s="16"/>
      <c r="L841" s="14" t="e">
        <f t="shared" si="131"/>
        <v>#REF!</v>
      </c>
      <c r="M841" s="14"/>
      <c r="N841" s="14" t="e">
        <f t="shared" si="132"/>
        <v>#REF!</v>
      </c>
      <c r="O841" s="14"/>
      <c r="P841" s="14" t="e">
        <f t="shared" si="133"/>
        <v>#REF!</v>
      </c>
      <c r="Q841" s="14">
        <f t="shared" si="134"/>
        <v>0</v>
      </c>
      <c r="R841" s="14">
        <f t="shared" si="135"/>
        <v>0</v>
      </c>
      <c r="S841" s="14">
        <f t="shared" si="136"/>
        <v>0</v>
      </c>
      <c r="T841" s="15" t="e">
        <f t="shared" si="137"/>
        <v>#REF!</v>
      </c>
    </row>
    <row r="842" spans="11:20">
      <c r="K842" s="16"/>
      <c r="L842" s="14" t="e">
        <f t="shared" si="131"/>
        <v>#REF!</v>
      </c>
      <c r="M842" s="14"/>
      <c r="N842" s="14" t="e">
        <f t="shared" si="132"/>
        <v>#REF!</v>
      </c>
      <c r="O842" s="14"/>
      <c r="P842" s="14" t="e">
        <f t="shared" si="133"/>
        <v>#REF!</v>
      </c>
      <c r="Q842" s="14">
        <f t="shared" si="134"/>
        <v>0</v>
      </c>
      <c r="R842" s="14">
        <f t="shared" si="135"/>
        <v>0</v>
      </c>
      <c r="S842" s="14">
        <f t="shared" si="136"/>
        <v>0</v>
      </c>
      <c r="T842" s="15" t="e">
        <f t="shared" si="137"/>
        <v>#REF!</v>
      </c>
    </row>
    <row r="843" spans="11:20">
      <c r="K843" s="16"/>
      <c r="L843" s="14" t="e">
        <f t="shared" si="131"/>
        <v>#REF!</v>
      </c>
      <c r="M843" s="14"/>
      <c r="N843" s="14" t="e">
        <f t="shared" si="132"/>
        <v>#REF!</v>
      </c>
      <c r="O843" s="14"/>
      <c r="P843" s="14" t="e">
        <f t="shared" si="133"/>
        <v>#REF!</v>
      </c>
      <c r="Q843" s="14">
        <f t="shared" si="134"/>
        <v>0</v>
      </c>
      <c r="R843" s="14">
        <f t="shared" si="135"/>
        <v>0</v>
      </c>
      <c r="S843" s="14">
        <f t="shared" si="136"/>
        <v>0</v>
      </c>
      <c r="T843" s="15" t="e">
        <f t="shared" si="137"/>
        <v>#REF!</v>
      </c>
    </row>
    <row r="844" spans="11:20">
      <c r="K844" s="16"/>
      <c r="L844" s="14" t="e">
        <f t="shared" si="131"/>
        <v>#REF!</v>
      </c>
      <c r="M844" s="14"/>
      <c r="N844" s="14" t="e">
        <f t="shared" si="132"/>
        <v>#REF!</v>
      </c>
      <c r="O844" s="14"/>
      <c r="P844" s="14" t="e">
        <f t="shared" si="133"/>
        <v>#REF!</v>
      </c>
      <c r="Q844" s="14">
        <f t="shared" si="134"/>
        <v>0</v>
      </c>
      <c r="R844" s="14">
        <f t="shared" si="135"/>
        <v>0</v>
      </c>
      <c r="S844" s="14">
        <f t="shared" si="136"/>
        <v>0</v>
      </c>
      <c r="T844" s="15" t="e">
        <f t="shared" si="137"/>
        <v>#REF!</v>
      </c>
    </row>
    <row r="845" spans="11:20">
      <c r="Q845" s="13">
        <f t="shared" ref="Q845:S845" si="138">SUM(Q4:Q844)</f>
        <v>1080594</v>
      </c>
      <c r="R845" s="13">
        <f t="shared" si="138"/>
        <v>2250171.7000000002</v>
      </c>
      <c r="S845" s="13">
        <f t="shared" si="138"/>
        <v>76088</v>
      </c>
      <c r="T845" s="13" t="e">
        <f>SUM(T4:T844)</f>
        <v>#REF!</v>
      </c>
    </row>
    <row r="846" spans="11:20">
      <c r="T846" s="13" t="e">
        <f>T845-S845-R845-Q845</f>
        <v>#REF!</v>
      </c>
    </row>
  </sheetData>
  <pageMargins left="0.7" right="0.7" top="0.75" bottom="0.75" header="0.3" footer="0.3"/>
  <pageSetup fitToWidth="0" fitToHeight="0" orientation="portrait" errors="blank"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4"/>
  <sheetViews>
    <sheetView workbookViewId="0">
      <selection sqref="A1:H256"/>
    </sheetView>
  </sheetViews>
  <sheetFormatPr defaultRowHeight="15"/>
  <cols>
    <col min="1" max="1" width="4" bestFit="1" customWidth="1"/>
    <col min="2" max="3" width="18.140625" hidden="1" customWidth="1"/>
    <col min="4" max="4" width="36.42578125" customWidth="1"/>
    <col min="6" max="6" width="12.42578125" bestFit="1" customWidth="1"/>
    <col min="7" max="7" width="15.5703125" style="8" customWidth="1"/>
    <col min="8" max="8" width="19.140625" style="8" customWidth="1"/>
    <col min="11" max="13" width="13.42578125" style="13" bestFit="1" customWidth="1"/>
    <col min="14" max="14" width="13.5703125" style="13" bestFit="1" customWidth="1"/>
    <col min="15" max="16" width="12.42578125" style="13" bestFit="1" customWidth="1"/>
    <col min="17" max="17" width="15.140625" style="13" bestFit="1" customWidth="1"/>
    <col min="18" max="18" width="15.85546875" style="13" bestFit="1" customWidth="1"/>
    <col min="19" max="20" width="18.140625" style="13" bestFit="1" customWidth="1"/>
    <col min="21" max="21" width="16.42578125" style="12" customWidth="1"/>
  </cols>
  <sheetData>
    <row r="1" spans="1:21" ht="28.5">
      <c r="A1" s="1" t="s">
        <v>0</v>
      </c>
      <c r="B1" s="1" t="s">
        <v>1</v>
      </c>
      <c r="C1" s="1" t="s">
        <v>2</v>
      </c>
      <c r="D1" s="1" t="s">
        <v>3</v>
      </c>
      <c r="E1" s="1" t="s">
        <v>4</v>
      </c>
      <c r="F1" s="1" t="s">
        <v>5</v>
      </c>
      <c r="G1" s="33" t="s">
        <v>6</v>
      </c>
      <c r="H1" s="33" t="s">
        <v>7</v>
      </c>
      <c r="K1" s="9"/>
      <c r="L1" s="9" t="s">
        <v>16</v>
      </c>
      <c r="M1" s="9"/>
      <c r="N1" s="9" t="s">
        <v>17</v>
      </c>
      <c r="O1" s="9"/>
      <c r="P1" s="9" t="s">
        <v>19</v>
      </c>
      <c r="Q1" s="9" t="s">
        <v>20</v>
      </c>
      <c r="R1" s="9" t="s">
        <v>21</v>
      </c>
      <c r="S1" s="9" t="s">
        <v>22</v>
      </c>
      <c r="T1" s="10" t="s">
        <v>23</v>
      </c>
      <c r="U1" s="11" t="e">
        <f>#REF!</f>
        <v>#REF!</v>
      </c>
    </row>
    <row r="2" spans="1:21">
      <c r="A2" s="1" t="s">
        <v>8</v>
      </c>
      <c r="B2" s="1" t="s">
        <v>9</v>
      </c>
      <c r="C2" s="1" t="s">
        <v>10</v>
      </c>
      <c r="D2" s="1" t="s">
        <v>11</v>
      </c>
      <c r="E2" s="1" t="s">
        <v>12</v>
      </c>
      <c r="F2" s="1" t="s">
        <v>13</v>
      </c>
      <c r="G2" s="33" t="s">
        <v>14</v>
      </c>
      <c r="H2" s="33" t="s">
        <v>15</v>
      </c>
    </row>
    <row r="3" spans="1:21">
      <c r="A3" s="2" t="s">
        <v>8</v>
      </c>
      <c r="B3" s="2"/>
      <c r="C3" s="2"/>
      <c r="D3" s="2" t="s">
        <v>2981</v>
      </c>
      <c r="E3" s="2"/>
      <c r="F3" s="2"/>
      <c r="G3" s="34"/>
      <c r="H3" s="34"/>
    </row>
    <row r="4" spans="1:21" ht="66">
      <c r="A4" s="3" t="s">
        <v>8</v>
      </c>
      <c r="B4" s="3" t="s">
        <v>2982</v>
      </c>
      <c r="C4" s="3" t="s">
        <v>1791</v>
      </c>
      <c r="D4" s="3" t="s">
        <v>2983</v>
      </c>
      <c r="E4" s="3" t="s">
        <v>27</v>
      </c>
      <c r="F4" s="4">
        <v>100</v>
      </c>
      <c r="G4" s="17" t="e">
        <f>L4+N4+P4</f>
        <v>#REF!</v>
      </c>
      <c r="H4" s="17" t="e">
        <f t="shared" ref="H4:H22" si="0">ROUND(F4*G4,2)</f>
        <v>#REF!</v>
      </c>
      <c r="K4" s="16">
        <v>10</v>
      </c>
      <c r="L4" s="14" t="e">
        <f>K4+K4*$U$1</f>
        <v>#REF!</v>
      </c>
      <c r="M4" s="14"/>
      <c r="N4" s="14" t="e">
        <f>M4+M4*$U$1</f>
        <v>#REF!</v>
      </c>
      <c r="O4" s="14"/>
      <c r="P4" s="14" t="e">
        <f>O4+O4*$U$1</f>
        <v>#REF!</v>
      </c>
      <c r="Q4" s="14">
        <f>$F4*K4</f>
        <v>1000</v>
      </c>
      <c r="R4" s="14">
        <f>$F4*M4</f>
        <v>0</v>
      </c>
      <c r="S4" s="14">
        <f>$F4*O4</f>
        <v>0</v>
      </c>
      <c r="T4" s="15" t="e">
        <f>(Q4+R4+S4)+(Q4+R4+S4)*$U$1</f>
        <v>#REF!</v>
      </c>
    </row>
    <row r="5" spans="1:21" ht="33">
      <c r="A5" s="3" t="s">
        <v>9</v>
      </c>
      <c r="B5" s="3" t="s">
        <v>2984</v>
      </c>
      <c r="C5" s="3" t="s">
        <v>1791</v>
      </c>
      <c r="D5" s="3" t="s">
        <v>2985</v>
      </c>
      <c r="E5" s="3" t="s">
        <v>25</v>
      </c>
      <c r="F5" s="4">
        <v>300</v>
      </c>
      <c r="G5" s="17" t="e">
        <f t="shared" ref="G5:G22" si="1">L5+N5+P5</f>
        <v>#REF!</v>
      </c>
      <c r="H5" s="17" t="e">
        <f t="shared" si="0"/>
        <v>#REF!</v>
      </c>
      <c r="K5" s="16">
        <v>8</v>
      </c>
      <c r="L5" s="14" t="e">
        <f t="shared" ref="L5:L69" si="2">K5+K5*$U$1</f>
        <v>#REF!</v>
      </c>
      <c r="M5" s="14"/>
      <c r="N5" s="14" t="e">
        <f t="shared" ref="N5:N69" si="3">M5+M5*$U$1</f>
        <v>#REF!</v>
      </c>
      <c r="O5" s="14"/>
      <c r="P5" s="14" t="e">
        <f t="shared" ref="P5:P69" si="4">O5+O5*$U$1</f>
        <v>#REF!</v>
      </c>
      <c r="Q5" s="14">
        <f t="shared" ref="Q5:Q69" si="5">$F5*K5</f>
        <v>2400</v>
      </c>
      <c r="R5" s="14">
        <f t="shared" ref="R5:R69" si="6">$F5*M5</f>
        <v>0</v>
      </c>
      <c r="S5" s="14">
        <f t="shared" ref="S5:S69" si="7">$F5*O5</f>
        <v>0</v>
      </c>
      <c r="T5" s="15" t="e">
        <f t="shared" ref="T5:T69" si="8">(Q5+R5+S5)+(Q5+R5+S5)*$U$1</f>
        <v>#REF!</v>
      </c>
    </row>
    <row r="6" spans="1:21" ht="33">
      <c r="A6" s="3" t="s">
        <v>10</v>
      </c>
      <c r="B6" s="3" t="s">
        <v>2986</v>
      </c>
      <c r="C6" s="3" t="s">
        <v>1791</v>
      </c>
      <c r="D6" s="3" t="s">
        <v>2987</v>
      </c>
      <c r="E6" s="3" t="s">
        <v>46</v>
      </c>
      <c r="F6" s="4">
        <v>0.3</v>
      </c>
      <c r="G6" s="17" t="e">
        <f t="shared" si="1"/>
        <v>#REF!</v>
      </c>
      <c r="H6" s="17" t="e">
        <f t="shared" si="0"/>
        <v>#REF!</v>
      </c>
      <c r="K6" s="16"/>
      <c r="L6" s="14" t="e">
        <f t="shared" si="2"/>
        <v>#REF!</v>
      </c>
      <c r="M6" s="14">
        <v>1500</v>
      </c>
      <c r="N6" s="14" t="e">
        <f t="shared" si="3"/>
        <v>#REF!</v>
      </c>
      <c r="O6" s="14"/>
      <c r="P6" s="14" t="e">
        <f t="shared" si="4"/>
        <v>#REF!</v>
      </c>
      <c r="Q6" s="14">
        <f t="shared" si="5"/>
        <v>0</v>
      </c>
      <c r="R6" s="14">
        <f t="shared" si="6"/>
        <v>450</v>
      </c>
      <c r="S6" s="14">
        <f t="shared" si="7"/>
        <v>0</v>
      </c>
      <c r="T6" s="15" t="e">
        <f t="shared" si="8"/>
        <v>#REF!</v>
      </c>
    </row>
    <row r="7" spans="1:21" ht="33">
      <c r="A7" s="3" t="s">
        <v>11</v>
      </c>
      <c r="B7" s="3" t="s">
        <v>2988</v>
      </c>
      <c r="C7" s="3" t="s">
        <v>1791</v>
      </c>
      <c r="D7" s="3" t="s">
        <v>1393</v>
      </c>
      <c r="E7" s="3" t="s">
        <v>25</v>
      </c>
      <c r="F7" s="4">
        <v>300</v>
      </c>
      <c r="G7" s="17" t="e">
        <f t="shared" si="1"/>
        <v>#REF!</v>
      </c>
      <c r="H7" s="17" t="e">
        <f t="shared" si="0"/>
        <v>#REF!</v>
      </c>
      <c r="K7" s="16">
        <v>3</v>
      </c>
      <c r="L7" s="14" t="e">
        <f t="shared" si="2"/>
        <v>#REF!</v>
      </c>
      <c r="M7" s="14">
        <v>1.5</v>
      </c>
      <c r="N7" s="14" t="e">
        <f t="shared" si="3"/>
        <v>#REF!</v>
      </c>
      <c r="O7" s="14"/>
      <c r="P7" s="14" t="e">
        <f t="shared" si="4"/>
        <v>#REF!</v>
      </c>
      <c r="Q7" s="14">
        <f t="shared" si="5"/>
        <v>900</v>
      </c>
      <c r="R7" s="14">
        <f t="shared" si="6"/>
        <v>450</v>
      </c>
      <c r="S7" s="14">
        <f t="shared" si="7"/>
        <v>0</v>
      </c>
      <c r="T7" s="15" t="e">
        <f t="shared" si="8"/>
        <v>#REF!</v>
      </c>
    </row>
    <row r="8" spans="1:21" ht="66">
      <c r="A8" s="3" t="s">
        <v>12</v>
      </c>
      <c r="B8" s="3" t="s">
        <v>2989</v>
      </c>
      <c r="C8" s="3" t="s">
        <v>1791</v>
      </c>
      <c r="D8" s="3" t="s">
        <v>2990</v>
      </c>
      <c r="E8" s="3" t="s">
        <v>32</v>
      </c>
      <c r="F8" s="4">
        <v>7200</v>
      </c>
      <c r="G8" s="17" t="e">
        <f t="shared" si="1"/>
        <v>#REF!</v>
      </c>
      <c r="H8" s="17" t="e">
        <f t="shared" si="0"/>
        <v>#REF!</v>
      </c>
      <c r="K8" s="16">
        <v>4</v>
      </c>
      <c r="L8" s="14" t="e">
        <f t="shared" si="2"/>
        <v>#REF!</v>
      </c>
      <c r="M8" s="14"/>
      <c r="N8" s="14" t="e">
        <f t="shared" si="3"/>
        <v>#REF!</v>
      </c>
      <c r="O8" s="14"/>
      <c r="P8" s="14" t="e">
        <f t="shared" si="4"/>
        <v>#REF!</v>
      </c>
      <c r="Q8" s="14">
        <f t="shared" si="5"/>
        <v>28800</v>
      </c>
      <c r="R8" s="14">
        <f t="shared" si="6"/>
        <v>0</v>
      </c>
      <c r="S8" s="14">
        <f t="shared" si="7"/>
        <v>0</v>
      </c>
      <c r="T8" s="15" t="e">
        <f t="shared" si="8"/>
        <v>#REF!</v>
      </c>
    </row>
    <row r="9" spans="1:21" ht="66">
      <c r="A9" s="3" t="s">
        <v>13</v>
      </c>
      <c r="B9" s="3" t="s">
        <v>2991</v>
      </c>
      <c r="C9" s="3" t="s">
        <v>1791</v>
      </c>
      <c r="D9" s="3" t="s">
        <v>2992</v>
      </c>
      <c r="E9" s="3" t="s">
        <v>25</v>
      </c>
      <c r="F9" s="4">
        <v>2400</v>
      </c>
      <c r="G9" s="17" t="e">
        <f t="shared" si="1"/>
        <v>#REF!</v>
      </c>
      <c r="H9" s="17" t="e">
        <f t="shared" si="0"/>
        <v>#REF!</v>
      </c>
      <c r="K9" s="16">
        <v>3</v>
      </c>
      <c r="L9" s="14" t="e">
        <f t="shared" si="2"/>
        <v>#REF!</v>
      </c>
      <c r="M9" s="14">
        <v>2.5</v>
      </c>
      <c r="N9" s="14" t="e">
        <f t="shared" si="3"/>
        <v>#REF!</v>
      </c>
      <c r="O9" s="14"/>
      <c r="P9" s="14" t="e">
        <f t="shared" si="4"/>
        <v>#REF!</v>
      </c>
      <c r="Q9" s="14">
        <f t="shared" si="5"/>
        <v>7200</v>
      </c>
      <c r="R9" s="14">
        <f t="shared" si="6"/>
        <v>6000</v>
      </c>
      <c r="S9" s="14">
        <f t="shared" si="7"/>
        <v>0</v>
      </c>
      <c r="T9" s="15" t="e">
        <f t="shared" si="8"/>
        <v>#REF!</v>
      </c>
    </row>
    <row r="10" spans="1:21" ht="49.5">
      <c r="A10" s="3" t="s">
        <v>14</v>
      </c>
      <c r="B10" s="3" t="s">
        <v>2993</v>
      </c>
      <c r="C10" s="3" t="s">
        <v>1791</v>
      </c>
      <c r="D10" s="3" t="s">
        <v>2994</v>
      </c>
      <c r="E10" s="3" t="s">
        <v>25</v>
      </c>
      <c r="F10" s="4">
        <v>2400</v>
      </c>
      <c r="G10" s="17" t="e">
        <f t="shared" si="1"/>
        <v>#REF!</v>
      </c>
      <c r="H10" s="17" t="e">
        <f t="shared" si="0"/>
        <v>#REF!</v>
      </c>
      <c r="K10" s="16">
        <v>3</v>
      </c>
      <c r="L10" s="14" t="e">
        <f t="shared" si="2"/>
        <v>#REF!</v>
      </c>
      <c r="M10" s="14">
        <v>2.5</v>
      </c>
      <c r="N10" s="14" t="e">
        <f t="shared" si="3"/>
        <v>#REF!</v>
      </c>
      <c r="O10" s="14"/>
      <c r="P10" s="14" t="e">
        <f t="shared" si="4"/>
        <v>#REF!</v>
      </c>
      <c r="Q10" s="14">
        <f t="shared" si="5"/>
        <v>7200</v>
      </c>
      <c r="R10" s="14">
        <f t="shared" si="6"/>
        <v>6000</v>
      </c>
      <c r="S10" s="14">
        <f t="shared" si="7"/>
        <v>0</v>
      </c>
      <c r="T10" s="15" t="e">
        <f t="shared" si="8"/>
        <v>#REF!</v>
      </c>
    </row>
    <row r="11" spans="1:21" ht="82.5">
      <c r="A11" s="3" t="s">
        <v>15</v>
      </c>
      <c r="B11" s="3" t="s">
        <v>2995</v>
      </c>
      <c r="C11" s="3" t="s">
        <v>1791</v>
      </c>
      <c r="D11" s="3" t="s">
        <v>2996</v>
      </c>
      <c r="E11" s="3" t="s">
        <v>25</v>
      </c>
      <c r="F11" s="4">
        <v>600</v>
      </c>
      <c r="G11" s="17" t="e">
        <f t="shared" si="1"/>
        <v>#REF!</v>
      </c>
      <c r="H11" s="17" t="e">
        <f t="shared" si="0"/>
        <v>#REF!</v>
      </c>
      <c r="K11" s="16">
        <v>3</v>
      </c>
      <c r="L11" s="14" t="e">
        <f t="shared" si="2"/>
        <v>#REF!</v>
      </c>
      <c r="M11" s="14">
        <v>2.5</v>
      </c>
      <c r="N11" s="14" t="e">
        <f t="shared" si="3"/>
        <v>#REF!</v>
      </c>
      <c r="O11" s="14"/>
      <c r="P11" s="14" t="e">
        <f t="shared" si="4"/>
        <v>#REF!</v>
      </c>
      <c r="Q11" s="14">
        <f t="shared" si="5"/>
        <v>1800</v>
      </c>
      <c r="R11" s="14">
        <f t="shared" si="6"/>
        <v>1500</v>
      </c>
      <c r="S11" s="14">
        <f t="shared" si="7"/>
        <v>0</v>
      </c>
      <c r="T11" s="15" t="e">
        <f t="shared" si="8"/>
        <v>#REF!</v>
      </c>
    </row>
    <row r="12" spans="1:21" ht="82.5">
      <c r="A12" s="3" t="s">
        <v>406</v>
      </c>
      <c r="B12" s="3" t="s">
        <v>2995</v>
      </c>
      <c r="C12" s="3" t="s">
        <v>1791</v>
      </c>
      <c r="D12" s="3" t="s">
        <v>2997</v>
      </c>
      <c r="E12" s="3" t="s">
        <v>25</v>
      </c>
      <c r="F12" s="4">
        <v>700</v>
      </c>
      <c r="G12" s="17" t="e">
        <f t="shared" si="1"/>
        <v>#REF!</v>
      </c>
      <c r="H12" s="17" t="e">
        <f t="shared" si="0"/>
        <v>#REF!</v>
      </c>
      <c r="K12" s="16">
        <v>3</v>
      </c>
      <c r="L12" s="14" t="e">
        <f t="shared" si="2"/>
        <v>#REF!</v>
      </c>
      <c r="M12" s="14">
        <v>2.5</v>
      </c>
      <c r="N12" s="14" t="e">
        <f t="shared" si="3"/>
        <v>#REF!</v>
      </c>
      <c r="O12" s="14"/>
      <c r="P12" s="14" t="e">
        <f t="shared" si="4"/>
        <v>#REF!</v>
      </c>
      <c r="Q12" s="14">
        <f t="shared" si="5"/>
        <v>2100</v>
      </c>
      <c r="R12" s="14">
        <f t="shared" si="6"/>
        <v>1750</v>
      </c>
      <c r="S12" s="14">
        <f t="shared" si="7"/>
        <v>0</v>
      </c>
      <c r="T12" s="15" t="e">
        <f t="shared" si="8"/>
        <v>#REF!</v>
      </c>
    </row>
    <row r="13" spans="1:21" ht="82.5">
      <c r="A13" s="3" t="s">
        <v>422</v>
      </c>
      <c r="B13" s="3" t="s">
        <v>2995</v>
      </c>
      <c r="C13" s="3" t="s">
        <v>1791</v>
      </c>
      <c r="D13" s="3" t="s">
        <v>2998</v>
      </c>
      <c r="E13" s="3" t="s">
        <v>25</v>
      </c>
      <c r="F13" s="4">
        <v>250</v>
      </c>
      <c r="G13" s="17" t="e">
        <f t="shared" si="1"/>
        <v>#REF!</v>
      </c>
      <c r="H13" s="17" t="e">
        <f t="shared" si="0"/>
        <v>#REF!</v>
      </c>
      <c r="K13" s="16">
        <v>3</v>
      </c>
      <c r="L13" s="14" t="e">
        <f t="shared" si="2"/>
        <v>#REF!</v>
      </c>
      <c r="M13" s="14">
        <v>5</v>
      </c>
      <c r="N13" s="14" t="e">
        <f t="shared" si="3"/>
        <v>#REF!</v>
      </c>
      <c r="O13" s="14"/>
      <c r="P13" s="14" t="e">
        <f t="shared" si="4"/>
        <v>#REF!</v>
      </c>
      <c r="Q13" s="14">
        <f t="shared" si="5"/>
        <v>750</v>
      </c>
      <c r="R13" s="14">
        <f t="shared" si="6"/>
        <v>1250</v>
      </c>
      <c r="S13" s="14">
        <f t="shared" si="7"/>
        <v>0</v>
      </c>
      <c r="T13" s="15" t="e">
        <f t="shared" si="8"/>
        <v>#REF!</v>
      </c>
    </row>
    <row r="14" spans="1:21" ht="99">
      <c r="A14" s="3" t="s">
        <v>494</v>
      </c>
      <c r="B14" s="3" t="s">
        <v>2995</v>
      </c>
      <c r="C14" s="3" t="s">
        <v>1791</v>
      </c>
      <c r="D14" s="3" t="s">
        <v>2999</v>
      </c>
      <c r="E14" s="3" t="s">
        <v>25</v>
      </c>
      <c r="F14" s="4">
        <v>300</v>
      </c>
      <c r="G14" s="17" t="e">
        <f t="shared" si="1"/>
        <v>#REF!</v>
      </c>
      <c r="H14" s="17" t="e">
        <f t="shared" si="0"/>
        <v>#REF!</v>
      </c>
      <c r="K14" s="16">
        <v>3</v>
      </c>
      <c r="L14" s="14" t="e">
        <f t="shared" si="2"/>
        <v>#REF!</v>
      </c>
      <c r="M14" s="14">
        <v>3</v>
      </c>
      <c r="N14" s="14" t="e">
        <f t="shared" si="3"/>
        <v>#REF!</v>
      </c>
      <c r="O14" s="14"/>
      <c r="P14" s="14" t="e">
        <f t="shared" si="4"/>
        <v>#REF!</v>
      </c>
      <c r="Q14" s="14">
        <f t="shared" si="5"/>
        <v>900</v>
      </c>
      <c r="R14" s="14">
        <f t="shared" si="6"/>
        <v>900</v>
      </c>
      <c r="S14" s="14">
        <f t="shared" si="7"/>
        <v>0</v>
      </c>
      <c r="T14" s="15" t="e">
        <f t="shared" si="8"/>
        <v>#REF!</v>
      </c>
      <c r="U14"/>
    </row>
    <row r="15" spans="1:21" ht="49.5">
      <c r="A15" s="3" t="s">
        <v>496</v>
      </c>
      <c r="B15" s="3" t="s">
        <v>3000</v>
      </c>
      <c r="C15" s="3" t="s">
        <v>1791</v>
      </c>
      <c r="D15" s="3" t="s">
        <v>3001</v>
      </c>
      <c r="E15" s="3" t="s">
        <v>25</v>
      </c>
      <c r="F15" s="4">
        <v>50</v>
      </c>
      <c r="G15" s="17" t="e">
        <f t="shared" si="1"/>
        <v>#REF!</v>
      </c>
      <c r="H15" s="17" t="e">
        <f t="shared" si="0"/>
        <v>#REF!</v>
      </c>
      <c r="K15" s="16">
        <v>6</v>
      </c>
      <c r="L15" s="14" t="e">
        <f t="shared" si="2"/>
        <v>#REF!</v>
      </c>
      <c r="M15" s="14">
        <v>4.5</v>
      </c>
      <c r="N15" s="14" t="e">
        <f t="shared" si="3"/>
        <v>#REF!</v>
      </c>
      <c r="O15" s="14"/>
      <c r="P15" s="14" t="e">
        <f t="shared" si="4"/>
        <v>#REF!</v>
      </c>
      <c r="Q15" s="14">
        <f t="shared" si="5"/>
        <v>300</v>
      </c>
      <c r="R15" s="14">
        <f t="shared" si="6"/>
        <v>225</v>
      </c>
      <c r="S15" s="14">
        <f t="shared" si="7"/>
        <v>0</v>
      </c>
      <c r="T15" s="15" t="e">
        <f t="shared" si="8"/>
        <v>#REF!</v>
      </c>
      <c r="U15"/>
    </row>
    <row r="16" spans="1:21" ht="33">
      <c r="A16" s="3" t="s">
        <v>498</v>
      </c>
      <c r="B16" s="3" t="s">
        <v>3002</v>
      </c>
      <c r="C16" s="3" t="s">
        <v>1791</v>
      </c>
      <c r="D16" s="3" t="s">
        <v>3003</v>
      </c>
      <c r="E16" s="3" t="s">
        <v>25</v>
      </c>
      <c r="F16" s="4">
        <v>20</v>
      </c>
      <c r="G16" s="17" t="e">
        <f t="shared" si="1"/>
        <v>#REF!</v>
      </c>
      <c r="H16" s="17" t="e">
        <f t="shared" si="0"/>
        <v>#REF!</v>
      </c>
      <c r="K16" s="16">
        <v>30</v>
      </c>
      <c r="L16" s="14" t="e">
        <f t="shared" si="2"/>
        <v>#REF!</v>
      </c>
      <c r="M16" s="14">
        <v>25</v>
      </c>
      <c r="N16" s="14" t="e">
        <f t="shared" si="3"/>
        <v>#REF!</v>
      </c>
      <c r="O16" s="14"/>
      <c r="P16" s="14" t="e">
        <f t="shared" si="4"/>
        <v>#REF!</v>
      </c>
      <c r="Q16" s="14">
        <f t="shared" si="5"/>
        <v>600</v>
      </c>
      <c r="R16" s="14">
        <f t="shared" si="6"/>
        <v>500</v>
      </c>
      <c r="S16" s="14">
        <f t="shared" si="7"/>
        <v>0</v>
      </c>
      <c r="T16" s="15" t="e">
        <f t="shared" si="8"/>
        <v>#REF!</v>
      </c>
      <c r="U16"/>
    </row>
    <row r="17" spans="1:21" ht="49.5">
      <c r="A17" s="3" t="s">
        <v>500</v>
      </c>
      <c r="B17" s="3" t="s">
        <v>3004</v>
      </c>
      <c r="C17" s="3" t="s">
        <v>1791</v>
      </c>
      <c r="D17" s="3" t="s">
        <v>3005</v>
      </c>
      <c r="E17" s="3" t="s">
        <v>693</v>
      </c>
      <c r="F17" s="4">
        <v>0.3</v>
      </c>
      <c r="G17" s="17" t="e">
        <f t="shared" si="1"/>
        <v>#REF!</v>
      </c>
      <c r="H17" s="17" t="e">
        <f t="shared" si="0"/>
        <v>#REF!</v>
      </c>
      <c r="K17" s="16"/>
      <c r="L17" s="14" t="e">
        <f t="shared" si="2"/>
        <v>#REF!</v>
      </c>
      <c r="M17" s="14"/>
      <c r="N17" s="14" t="e">
        <f t="shared" si="3"/>
        <v>#REF!</v>
      </c>
      <c r="O17" s="14"/>
      <c r="P17" s="14" t="e">
        <f t="shared" si="4"/>
        <v>#REF!</v>
      </c>
      <c r="Q17" s="14">
        <f t="shared" si="5"/>
        <v>0</v>
      </c>
      <c r="R17" s="14">
        <f t="shared" si="6"/>
        <v>0</v>
      </c>
      <c r="S17" s="14">
        <f t="shared" si="7"/>
        <v>0</v>
      </c>
      <c r="T17" s="15" t="e">
        <f t="shared" si="8"/>
        <v>#REF!</v>
      </c>
      <c r="U17"/>
    </row>
    <row r="18" spans="1:21" ht="33">
      <c r="A18" s="3" t="s">
        <v>502</v>
      </c>
      <c r="B18" s="3" t="s">
        <v>2606</v>
      </c>
      <c r="C18" s="3" t="s">
        <v>1791</v>
      </c>
      <c r="D18" s="3" t="s">
        <v>3006</v>
      </c>
      <c r="E18" s="3" t="s">
        <v>27</v>
      </c>
      <c r="F18" s="4">
        <v>50</v>
      </c>
      <c r="G18" s="17" t="e">
        <f t="shared" si="1"/>
        <v>#REF!</v>
      </c>
      <c r="H18" s="17" t="e">
        <f t="shared" si="0"/>
        <v>#REF!</v>
      </c>
      <c r="K18" s="16"/>
      <c r="L18" s="14" t="e">
        <f t="shared" si="2"/>
        <v>#REF!</v>
      </c>
      <c r="M18" s="14"/>
      <c r="N18" s="14" t="e">
        <f t="shared" si="3"/>
        <v>#REF!</v>
      </c>
      <c r="O18" s="14">
        <v>50</v>
      </c>
      <c r="P18" s="14" t="e">
        <f t="shared" si="4"/>
        <v>#REF!</v>
      </c>
      <c r="Q18" s="14">
        <f t="shared" si="5"/>
        <v>0</v>
      </c>
      <c r="R18" s="14">
        <f t="shared" si="6"/>
        <v>0</v>
      </c>
      <c r="S18" s="14">
        <f t="shared" si="7"/>
        <v>2500</v>
      </c>
      <c r="T18" s="15" t="e">
        <f t="shared" si="8"/>
        <v>#REF!</v>
      </c>
      <c r="U18"/>
    </row>
    <row r="19" spans="1:21" ht="66">
      <c r="A19" s="3" t="s">
        <v>504</v>
      </c>
      <c r="B19" s="3" t="s">
        <v>2989</v>
      </c>
      <c r="C19" s="3" t="s">
        <v>1791</v>
      </c>
      <c r="D19" s="3" t="s">
        <v>2990</v>
      </c>
      <c r="E19" s="3" t="s">
        <v>32</v>
      </c>
      <c r="F19" s="4">
        <v>1000</v>
      </c>
      <c r="G19" s="17" t="e">
        <f t="shared" si="1"/>
        <v>#REF!</v>
      </c>
      <c r="H19" s="17" t="e">
        <f t="shared" si="0"/>
        <v>#REF!</v>
      </c>
      <c r="K19" s="16">
        <v>6</v>
      </c>
      <c r="L19" s="14" t="e">
        <f t="shared" si="2"/>
        <v>#REF!</v>
      </c>
      <c r="M19" s="14"/>
      <c r="N19" s="14" t="e">
        <f t="shared" si="3"/>
        <v>#REF!</v>
      </c>
      <c r="O19" s="14"/>
      <c r="P19" s="14" t="e">
        <f t="shared" si="4"/>
        <v>#REF!</v>
      </c>
      <c r="Q19" s="14">
        <f t="shared" si="5"/>
        <v>6000</v>
      </c>
      <c r="R19" s="14">
        <f t="shared" si="6"/>
        <v>0</v>
      </c>
      <c r="S19" s="14">
        <f t="shared" si="7"/>
        <v>0</v>
      </c>
      <c r="T19" s="15" t="e">
        <f t="shared" si="8"/>
        <v>#REF!</v>
      </c>
      <c r="U19"/>
    </row>
    <row r="20" spans="1:21" ht="99">
      <c r="A20" s="3" t="s">
        <v>506</v>
      </c>
      <c r="B20" s="3" t="s">
        <v>3007</v>
      </c>
      <c r="C20" s="3" t="s">
        <v>1791</v>
      </c>
      <c r="D20" s="3" t="s">
        <v>3008</v>
      </c>
      <c r="E20" s="3" t="s">
        <v>25</v>
      </c>
      <c r="F20" s="4">
        <v>400</v>
      </c>
      <c r="G20" s="17" t="e">
        <f t="shared" si="1"/>
        <v>#REF!</v>
      </c>
      <c r="H20" s="17" t="e">
        <f t="shared" si="0"/>
        <v>#REF!</v>
      </c>
      <c r="K20" s="16">
        <v>0.25</v>
      </c>
      <c r="L20" s="14" t="e">
        <f t="shared" si="2"/>
        <v>#REF!</v>
      </c>
      <c r="M20" s="14">
        <v>0.25</v>
      </c>
      <c r="N20" s="14" t="e">
        <f t="shared" si="3"/>
        <v>#REF!</v>
      </c>
      <c r="O20" s="14"/>
      <c r="P20" s="14" t="e">
        <f t="shared" si="4"/>
        <v>#REF!</v>
      </c>
      <c r="Q20" s="14">
        <f t="shared" si="5"/>
        <v>100</v>
      </c>
      <c r="R20" s="14">
        <f t="shared" si="6"/>
        <v>100</v>
      </c>
      <c r="S20" s="14">
        <f t="shared" si="7"/>
        <v>0</v>
      </c>
      <c r="T20" s="15" t="e">
        <f t="shared" si="8"/>
        <v>#REF!</v>
      </c>
      <c r="U20"/>
    </row>
    <row r="21" spans="1:21" ht="49.5">
      <c r="A21" s="3" t="s">
        <v>508</v>
      </c>
      <c r="B21" s="3" t="s">
        <v>3004</v>
      </c>
      <c r="C21" s="3" t="s">
        <v>1791</v>
      </c>
      <c r="D21" s="3" t="s">
        <v>3009</v>
      </c>
      <c r="E21" s="3" t="s">
        <v>25</v>
      </c>
      <c r="F21" s="4">
        <v>400</v>
      </c>
      <c r="G21" s="17" t="e">
        <f t="shared" si="1"/>
        <v>#REF!</v>
      </c>
      <c r="H21" s="17" t="e">
        <f t="shared" si="0"/>
        <v>#REF!</v>
      </c>
      <c r="K21" s="16">
        <v>4</v>
      </c>
      <c r="L21" s="14" t="e">
        <f t="shared" si="2"/>
        <v>#REF!</v>
      </c>
      <c r="M21" s="14">
        <v>2.5</v>
      </c>
      <c r="N21" s="14" t="e">
        <f t="shared" si="3"/>
        <v>#REF!</v>
      </c>
      <c r="O21" s="14"/>
      <c r="P21" s="14" t="e">
        <f t="shared" si="4"/>
        <v>#REF!</v>
      </c>
      <c r="Q21" s="14">
        <f t="shared" si="5"/>
        <v>1600</v>
      </c>
      <c r="R21" s="14">
        <f t="shared" si="6"/>
        <v>1000</v>
      </c>
      <c r="S21" s="14">
        <f t="shared" si="7"/>
        <v>0</v>
      </c>
      <c r="T21" s="15" t="e">
        <f t="shared" si="8"/>
        <v>#REF!</v>
      </c>
      <c r="U21"/>
    </row>
    <row r="22" spans="1:21" ht="33">
      <c r="A22" s="3" t="s">
        <v>513</v>
      </c>
      <c r="B22" s="3" t="s">
        <v>2993</v>
      </c>
      <c r="C22" s="3" t="s">
        <v>1791</v>
      </c>
      <c r="D22" s="3" t="s">
        <v>3010</v>
      </c>
      <c r="E22" s="3" t="s">
        <v>25</v>
      </c>
      <c r="F22" s="4">
        <v>400</v>
      </c>
      <c r="G22" s="17" t="e">
        <f t="shared" si="1"/>
        <v>#REF!</v>
      </c>
      <c r="H22" s="17" t="e">
        <f t="shared" si="0"/>
        <v>#REF!</v>
      </c>
      <c r="K22" s="16">
        <v>3</v>
      </c>
      <c r="L22" s="14" t="e">
        <f t="shared" si="2"/>
        <v>#REF!</v>
      </c>
      <c r="M22" s="14">
        <v>2.5</v>
      </c>
      <c r="N22" s="14" t="e">
        <f t="shared" si="3"/>
        <v>#REF!</v>
      </c>
      <c r="O22" s="14"/>
      <c r="P22" s="14" t="e">
        <f t="shared" si="4"/>
        <v>#REF!</v>
      </c>
      <c r="Q22" s="14">
        <f t="shared" si="5"/>
        <v>1200</v>
      </c>
      <c r="R22" s="14">
        <f t="shared" si="6"/>
        <v>1000</v>
      </c>
      <c r="S22" s="14">
        <f t="shared" si="7"/>
        <v>0</v>
      </c>
      <c r="T22" s="15" t="e">
        <f t="shared" si="8"/>
        <v>#REF!</v>
      </c>
      <c r="U22"/>
    </row>
    <row r="23" spans="1:21">
      <c r="A23" s="6"/>
      <c r="B23" s="6"/>
      <c r="C23" s="6"/>
      <c r="D23" s="6" t="s">
        <v>3011</v>
      </c>
      <c r="E23" s="6"/>
      <c r="F23" s="6"/>
      <c r="G23" s="35"/>
      <c r="H23" s="35" t="e">
        <f>SUM(H4:H22)</f>
        <v>#REF!</v>
      </c>
      <c r="K23" s="16"/>
      <c r="L23" s="14" t="e">
        <f t="shared" si="2"/>
        <v>#REF!</v>
      </c>
      <c r="M23" s="14"/>
      <c r="N23" s="14" t="e">
        <f t="shared" si="3"/>
        <v>#REF!</v>
      </c>
      <c r="O23" s="14"/>
      <c r="P23" s="14" t="e">
        <f t="shared" si="4"/>
        <v>#REF!</v>
      </c>
      <c r="Q23" s="14">
        <f t="shared" si="5"/>
        <v>0</v>
      </c>
      <c r="R23" s="14">
        <f t="shared" si="6"/>
        <v>0</v>
      </c>
      <c r="S23" s="14">
        <f t="shared" si="7"/>
        <v>0</v>
      </c>
      <c r="T23" s="15" t="e">
        <f t="shared" si="8"/>
        <v>#REF!</v>
      </c>
      <c r="U23"/>
    </row>
    <row r="24" spans="1:21">
      <c r="A24" s="2" t="s">
        <v>9</v>
      </c>
      <c r="B24" s="2"/>
      <c r="C24" s="2"/>
      <c r="D24" s="2" t="s">
        <v>3012</v>
      </c>
      <c r="E24" s="2"/>
      <c r="F24" s="2"/>
      <c r="G24" s="34"/>
      <c r="H24" s="34"/>
      <c r="K24" s="16"/>
      <c r="L24" s="14" t="e">
        <f t="shared" si="2"/>
        <v>#REF!</v>
      </c>
      <c r="M24" s="14"/>
      <c r="N24" s="14" t="e">
        <f t="shared" si="3"/>
        <v>#REF!</v>
      </c>
      <c r="O24" s="14"/>
      <c r="P24" s="14" t="e">
        <f t="shared" si="4"/>
        <v>#REF!</v>
      </c>
      <c r="Q24" s="14">
        <f t="shared" si="5"/>
        <v>0</v>
      </c>
      <c r="R24" s="14">
        <f t="shared" si="6"/>
        <v>0</v>
      </c>
      <c r="S24" s="14">
        <f t="shared" si="7"/>
        <v>0</v>
      </c>
      <c r="T24" s="15" t="e">
        <f t="shared" si="8"/>
        <v>#REF!</v>
      </c>
      <c r="U24"/>
    </row>
    <row r="25" spans="1:21" ht="49.5">
      <c r="A25" s="3" t="s">
        <v>517</v>
      </c>
      <c r="B25" s="3" t="s">
        <v>2348</v>
      </c>
      <c r="C25" s="3" t="s">
        <v>1791</v>
      </c>
      <c r="D25" s="3" t="s">
        <v>3013</v>
      </c>
      <c r="E25" s="3" t="s">
        <v>27</v>
      </c>
      <c r="F25" s="4">
        <v>1</v>
      </c>
      <c r="G25" s="17" t="e">
        <f t="shared" ref="G25:G54" si="9">L25+N25+P25</f>
        <v>#REF!</v>
      </c>
      <c r="H25" s="17" t="e">
        <f t="shared" ref="H25:H54" si="10">ROUND(F25*G25,2)</f>
        <v>#REF!</v>
      </c>
      <c r="K25" s="16">
        <v>750</v>
      </c>
      <c r="L25" s="14" t="e">
        <f t="shared" si="2"/>
        <v>#REF!</v>
      </c>
      <c r="M25" s="14">
        <v>12500</v>
      </c>
      <c r="N25" s="14" t="e">
        <f t="shared" si="3"/>
        <v>#REF!</v>
      </c>
      <c r="O25" s="14"/>
      <c r="P25" s="14" t="e">
        <f t="shared" si="4"/>
        <v>#REF!</v>
      </c>
      <c r="Q25" s="14">
        <f t="shared" si="5"/>
        <v>750</v>
      </c>
      <c r="R25" s="14">
        <f t="shared" si="6"/>
        <v>12500</v>
      </c>
      <c r="S25" s="14">
        <f t="shared" si="7"/>
        <v>0</v>
      </c>
      <c r="T25" s="15" t="e">
        <f t="shared" si="8"/>
        <v>#REF!</v>
      </c>
      <c r="U25"/>
    </row>
    <row r="26" spans="1:21" ht="49.5">
      <c r="A26" s="3" t="s">
        <v>520</v>
      </c>
      <c r="B26" s="3" t="s">
        <v>3014</v>
      </c>
      <c r="C26" s="3" t="s">
        <v>1791</v>
      </c>
      <c r="D26" s="3" t="s">
        <v>3015</v>
      </c>
      <c r="E26" s="3" t="s">
        <v>27</v>
      </c>
      <c r="F26" s="4">
        <v>1</v>
      </c>
      <c r="G26" s="17" t="e">
        <f t="shared" si="9"/>
        <v>#REF!</v>
      </c>
      <c r="H26" s="17" t="e">
        <f t="shared" si="10"/>
        <v>#REF!</v>
      </c>
      <c r="K26" s="16">
        <v>250</v>
      </c>
      <c r="L26" s="14" t="e">
        <f t="shared" si="2"/>
        <v>#REF!</v>
      </c>
      <c r="M26" s="14">
        <v>2500</v>
      </c>
      <c r="N26" s="14" t="e">
        <f t="shared" si="3"/>
        <v>#REF!</v>
      </c>
      <c r="O26" s="14"/>
      <c r="P26" s="14" t="e">
        <f t="shared" si="4"/>
        <v>#REF!</v>
      </c>
      <c r="Q26" s="14">
        <f t="shared" si="5"/>
        <v>250</v>
      </c>
      <c r="R26" s="14">
        <f t="shared" si="6"/>
        <v>2500</v>
      </c>
      <c r="S26" s="14">
        <f t="shared" si="7"/>
        <v>0</v>
      </c>
      <c r="T26" s="15" t="e">
        <f t="shared" si="8"/>
        <v>#REF!</v>
      </c>
      <c r="U26"/>
    </row>
    <row r="27" spans="1:21" ht="33">
      <c r="A27" s="3" t="s">
        <v>522</v>
      </c>
      <c r="B27" s="3" t="s">
        <v>3016</v>
      </c>
      <c r="C27" s="3" t="s">
        <v>1791</v>
      </c>
      <c r="D27" s="3" t="s">
        <v>3017</v>
      </c>
      <c r="E27" s="3" t="s">
        <v>27</v>
      </c>
      <c r="F27" s="4">
        <v>1</v>
      </c>
      <c r="G27" s="17" t="e">
        <f t="shared" si="9"/>
        <v>#REF!</v>
      </c>
      <c r="H27" s="17" t="e">
        <f t="shared" si="10"/>
        <v>#REF!</v>
      </c>
      <c r="K27" s="16">
        <v>50</v>
      </c>
      <c r="L27" s="14" t="e">
        <f t="shared" si="2"/>
        <v>#REF!</v>
      </c>
      <c r="M27" s="14">
        <v>350</v>
      </c>
      <c r="N27" s="14" t="e">
        <f t="shared" si="3"/>
        <v>#REF!</v>
      </c>
      <c r="O27" s="14"/>
      <c r="P27" s="14" t="e">
        <f t="shared" si="4"/>
        <v>#REF!</v>
      </c>
      <c r="Q27" s="14">
        <f t="shared" si="5"/>
        <v>50</v>
      </c>
      <c r="R27" s="14">
        <f t="shared" si="6"/>
        <v>350</v>
      </c>
      <c r="S27" s="14">
        <f t="shared" si="7"/>
        <v>0</v>
      </c>
      <c r="T27" s="15" t="e">
        <f t="shared" si="8"/>
        <v>#REF!</v>
      </c>
      <c r="U27"/>
    </row>
    <row r="28" spans="1:21" ht="49.5">
      <c r="A28" s="3" t="s">
        <v>524</v>
      </c>
      <c r="B28" s="3" t="s">
        <v>1793</v>
      </c>
      <c r="C28" s="3" t="s">
        <v>1791</v>
      </c>
      <c r="D28" s="3" t="s">
        <v>3018</v>
      </c>
      <c r="E28" s="3" t="s">
        <v>27</v>
      </c>
      <c r="F28" s="4">
        <v>2</v>
      </c>
      <c r="G28" s="17" t="e">
        <f t="shared" si="9"/>
        <v>#REF!</v>
      </c>
      <c r="H28" s="17" t="e">
        <f t="shared" si="10"/>
        <v>#REF!</v>
      </c>
      <c r="K28" s="16">
        <v>15</v>
      </c>
      <c r="L28" s="14" t="e">
        <f t="shared" si="2"/>
        <v>#REF!</v>
      </c>
      <c r="M28" s="14">
        <v>650</v>
      </c>
      <c r="N28" s="14" t="e">
        <f t="shared" si="3"/>
        <v>#REF!</v>
      </c>
      <c r="O28" s="14"/>
      <c r="P28" s="14" t="e">
        <f t="shared" si="4"/>
        <v>#REF!</v>
      </c>
      <c r="Q28" s="14">
        <f t="shared" si="5"/>
        <v>30</v>
      </c>
      <c r="R28" s="14">
        <f t="shared" si="6"/>
        <v>1300</v>
      </c>
      <c r="S28" s="14">
        <f t="shared" si="7"/>
        <v>0</v>
      </c>
      <c r="T28" s="15" t="e">
        <f t="shared" si="8"/>
        <v>#REF!</v>
      </c>
      <c r="U28"/>
    </row>
    <row r="29" spans="1:21" ht="66">
      <c r="A29" s="3" t="s">
        <v>526</v>
      </c>
      <c r="B29" s="3" t="s">
        <v>3019</v>
      </c>
      <c r="C29" s="3" t="s">
        <v>1791</v>
      </c>
      <c r="D29" s="3" t="s">
        <v>3020</v>
      </c>
      <c r="E29" s="3" t="s">
        <v>27</v>
      </c>
      <c r="F29" s="4">
        <v>380</v>
      </c>
      <c r="G29" s="17" t="e">
        <f t="shared" si="9"/>
        <v>#REF!</v>
      </c>
      <c r="H29" s="17" t="e">
        <f t="shared" si="10"/>
        <v>#REF!</v>
      </c>
      <c r="K29" s="16">
        <v>110</v>
      </c>
      <c r="L29" s="14" t="e">
        <f t="shared" si="2"/>
        <v>#REF!</v>
      </c>
      <c r="M29" s="14">
        <v>165</v>
      </c>
      <c r="N29" s="14" t="e">
        <f t="shared" si="3"/>
        <v>#REF!</v>
      </c>
      <c r="O29" s="14"/>
      <c r="P29" s="14" t="e">
        <f t="shared" si="4"/>
        <v>#REF!</v>
      </c>
      <c r="Q29" s="14">
        <f t="shared" si="5"/>
        <v>41800</v>
      </c>
      <c r="R29" s="14">
        <f t="shared" si="6"/>
        <v>62700</v>
      </c>
      <c r="S29" s="14">
        <f t="shared" si="7"/>
        <v>0</v>
      </c>
      <c r="T29" s="15" t="e">
        <f t="shared" si="8"/>
        <v>#REF!</v>
      </c>
      <c r="U29"/>
    </row>
    <row r="30" spans="1:21" ht="82.5">
      <c r="A30" s="3" t="s">
        <v>528</v>
      </c>
      <c r="B30" s="3" t="s">
        <v>3019</v>
      </c>
      <c r="C30" s="3" t="s">
        <v>1791</v>
      </c>
      <c r="D30" s="3" t="s">
        <v>3021</v>
      </c>
      <c r="E30" s="3" t="s">
        <v>27</v>
      </c>
      <c r="F30" s="4">
        <v>20</v>
      </c>
      <c r="G30" s="17" t="e">
        <f t="shared" si="9"/>
        <v>#REF!</v>
      </c>
      <c r="H30" s="17" t="e">
        <f t="shared" si="10"/>
        <v>#REF!</v>
      </c>
      <c r="K30" s="16">
        <v>110</v>
      </c>
      <c r="L30" s="14" t="e">
        <f t="shared" si="2"/>
        <v>#REF!</v>
      </c>
      <c r="M30" s="14">
        <v>185</v>
      </c>
      <c r="N30" s="14" t="e">
        <f t="shared" si="3"/>
        <v>#REF!</v>
      </c>
      <c r="O30" s="14"/>
      <c r="P30" s="14" t="e">
        <f t="shared" si="4"/>
        <v>#REF!</v>
      </c>
      <c r="Q30" s="14">
        <f t="shared" si="5"/>
        <v>2200</v>
      </c>
      <c r="R30" s="14">
        <f t="shared" si="6"/>
        <v>3700</v>
      </c>
      <c r="S30" s="14">
        <f t="shared" si="7"/>
        <v>0</v>
      </c>
      <c r="T30" s="15" t="e">
        <f t="shared" si="8"/>
        <v>#REF!</v>
      </c>
      <c r="U30"/>
    </row>
    <row r="31" spans="1:21" ht="66">
      <c r="A31" s="3" t="s">
        <v>530</v>
      </c>
      <c r="B31" s="3" t="s">
        <v>3022</v>
      </c>
      <c r="C31" s="3" t="s">
        <v>1791</v>
      </c>
      <c r="D31" s="3" t="s">
        <v>3023</v>
      </c>
      <c r="E31" s="3" t="s">
        <v>27</v>
      </c>
      <c r="F31" s="4">
        <v>400</v>
      </c>
      <c r="G31" s="17" t="e">
        <f t="shared" si="9"/>
        <v>#REF!</v>
      </c>
      <c r="H31" s="17" t="e">
        <f t="shared" si="10"/>
        <v>#REF!</v>
      </c>
      <c r="K31" s="16">
        <v>110</v>
      </c>
      <c r="L31" s="14" t="e">
        <f t="shared" si="2"/>
        <v>#REF!</v>
      </c>
      <c r="M31" s="14">
        <v>25</v>
      </c>
      <c r="N31" s="14" t="e">
        <f t="shared" si="3"/>
        <v>#REF!</v>
      </c>
      <c r="O31" s="14"/>
      <c r="P31" s="14" t="e">
        <f t="shared" si="4"/>
        <v>#REF!</v>
      </c>
      <c r="Q31" s="14">
        <f t="shared" si="5"/>
        <v>44000</v>
      </c>
      <c r="R31" s="14">
        <f t="shared" si="6"/>
        <v>10000</v>
      </c>
      <c r="S31" s="14">
        <f t="shared" si="7"/>
        <v>0</v>
      </c>
      <c r="T31" s="15" t="e">
        <f t="shared" si="8"/>
        <v>#REF!</v>
      </c>
      <c r="U31"/>
    </row>
    <row r="32" spans="1:21" ht="49.5">
      <c r="A32" s="3" t="s">
        <v>532</v>
      </c>
      <c r="B32" s="3" t="s">
        <v>917</v>
      </c>
      <c r="C32" s="3" t="s">
        <v>1791</v>
      </c>
      <c r="D32" s="3" t="s">
        <v>3024</v>
      </c>
      <c r="E32" s="3" t="s">
        <v>27</v>
      </c>
      <c r="F32" s="4">
        <v>25</v>
      </c>
      <c r="G32" s="17" t="e">
        <f t="shared" si="9"/>
        <v>#REF!</v>
      </c>
      <c r="H32" s="17" t="e">
        <f t="shared" si="10"/>
        <v>#REF!</v>
      </c>
      <c r="K32" s="16">
        <v>110</v>
      </c>
      <c r="L32" s="14" t="e">
        <f t="shared" si="2"/>
        <v>#REF!</v>
      </c>
      <c r="M32" s="14">
        <v>185</v>
      </c>
      <c r="N32" s="14" t="e">
        <f t="shared" si="3"/>
        <v>#REF!</v>
      </c>
      <c r="O32" s="14"/>
      <c r="P32" s="14" t="e">
        <f t="shared" si="4"/>
        <v>#REF!</v>
      </c>
      <c r="Q32" s="14">
        <f t="shared" si="5"/>
        <v>2750</v>
      </c>
      <c r="R32" s="14">
        <f t="shared" si="6"/>
        <v>4625</v>
      </c>
      <c r="S32" s="14">
        <f t="shared" si="7"/>
        <v>0</v>
      </c>
      <c r="T32" s="15" t="e">
        <f t="shared" si="8"/>
        <v>#REF!</v>
      </c>
      <c r="U32"/>
    </row>
    <row r="33" spans="1:21" ht="49.5">
      <c r="A33" s="3" t="s">
        <v>535</v>
      </c>
      <c r="B33" s="3" t="s">
        <v>3025</v>
      </c>
      <c r="C33" s="3" t="s">
        <v>1791</v>
      </c>
      <c r="D33" s="3" t="s">
        <v>3026</v>
      </c>
      <c r="E33" s="3" t="s">
        <v>27</v>
      </c>
      <c r="F33" s="4">
        <v>1</v>
      </c>
      <c r="G33" s="17" t="e">
        <f t="shared" si="9"/>
        <v>#REF!</v>
      </c>
      <c r="H33" s="17" t="e">
        <f t="shared" si="10"/>
        <v>#REF!</v>
      </c>
      <c r="K33" s="16">
        <v>25</v>
      </c>
      <c r="L33" s="14" t="e">
        <f t="shared" si="2"/>
        <v>#REF!</v>
      </c>
      <c r="M33" s="14">
        <v>1200</v>
      </c>
      <c r="N33" s="14" t="e">
        <f t="shared" si="3"/>
        <v>#REF!</v>
      </c>
      <c r="O33" s="14"/>
      <c r="P33" s="14" t="e">
        <f t="shared" si="4"/>
        <v>#REF!</v>
      </c>
      <c r="Q33" s="14">
        <f t="shared" si="5"/>
        <v>25</v>
      </c>
      <c r="R33" s="14">
        <f t="shared" si="6"/>
        <v>1200</v>
      </c>
      <c r="S33" s="14">
        <f t="shared" si="7"/>
        <v>0</v>
      </c>
      <c r="T33" s="15" t="e">
        <f t="shared" si="8"/>
        <v>#REF!</v>
      </c>
      <c r="U33"/>
    </row>
    <row r="34" spans="1:21" ht="33">
      <c r="A34" s="3" t="s">
        <v>537</v>
      </c>
      <c r="B34" s="3" t="s">
        <v>3027</v>
      </c>
      <c r="C34" s="3" t="s">
        <v>1791</v>
      </c>
      <c r="D34" s="3" t="s">
        <v>3028</v>
      </c>
      <c r="E34" s="3" t="s">
        <v>27</v>
      </c>
      <c r="F34" s="4">
        <v>1</v>
      </c>
      <c r="G34" s="17" t="e">
        <f t="shared" si="9"/>
        <v>#REF!</v>
      </c>
      <c r="H34" s="17" t="e">
        <f t="shared" si="10"/>
        <v>#REF!</v>
      </c>
      <c r="K34" s="16">
        <v>150</v>
      </c>
      <c r="L34" s="14" t="e">
        <f t="shared" si="2"/>
        <v>#REF!</v>
      </c>
      <c r="M34" s="14">
        <v>950</v>
      </c>
      <c r="N34" s="14" t="e">
        <f t="shared" si="3"/>
        <v>#REF!</v>
      </c>
      <c r="O34" s="14"/>
      <c r="P34" s="14" t="e">
        <f t="shared" si="4"/>
        <v>#REF!</v>
      </c>
      <c r="Q34" s="14">
        <f t="shared" si="5"/>
        <v>150</v>
      </c>
      <c r="R34" s="14">
        <f t="shared" si="6"/>
        <v>950</v>
      </c>
      <c r="S34" s="14">
        <f t="shared" si="7"/>
        <v>0</v>
      </c>
      <c r="T34" s="15" t="e">
        <f t="shared" si="8"/>
        <v>#REF!</v>
      </c>
      <c r="U34"/>
    </row>
    <row r="35" spans="1:21" ht="33">
      <c r="A35" s="3" t="s">
        <v>539</v>
      </c>
      <c r="B35" s="3" t="s">
        <v>3027</v>
      </c>
      <c r="C35" s="3" t="s">
        <v>1791</v>
      </c>
      <c r="D35" s="3" t="s">
        <v>3029</v>
      </c>
      <c r="E35" s="3" t="s">
        <v>27</v>
      </c>
      <c r="F35" s="4">
        <v>4</v>
      </c>
      <c r="G35" s="17" t="e">
        <f t="shared" si="9"/>
        <v>#REF!</v>
      </c>
      <c r="H35" s="17" t="e">
        <f t="shared" si="10"/>
        <v>#REF!</v>
      </c>
      <c r="K35" s="16">
        <v>150</v>
      </c>
      <c r="L35" s="14" t="e">
        <f t="shared" si="2"/>
        <v>#REF!</v>
      </c>
      <c r="M35" s="14">
        <v>1000</v>
      </c>
      <c r="N35" s="14" t="e">
        <f t="shared" si="3"/>
        <v>#REF!</v>
      </c>
      <c r="O35" s="14"/>
      <c r="P35" s="14" t="e">
        <f t="shared" si="4"/>
        <v>#REF!</v>
      </c>
      <c r="Q35" s="14">
        <f t="shared" si="5"/>
        <v>600</v>
      </c>
      <c r="R35" s="14">
        <f t="shared" si="6"/>
        <v>4000</v>
      </c>
      <c r="S35" s="14">
        <f t="shared" si="7"/>
        <v>0</v>
      </c>
      <c r="T35" s="15" t="e">
        <f t="shared" si="8"/>
        <v>#REF!</v>
      </c>
      <c r="U35"/>
    </row>
    <row r="36" spans="1:21" ht="33">
      <c r="A36" s="3" t="s">
        <v>541</v>
      </c>
      <c r="B36" s="3" t="s">
        <v>3027</v>
      </c>
      <c r="C36" s="3" t="s">
        <v>1791</v>
      </c>
      <c r="D36" s="3" t="s">
        <v>3030</v>
      </c>
      <c r="E36" s="3" t="s">
        <v>27</v>
      </c>
      <c r="F36" s="4">
        <v>1</v>
      </c>
      <c r="G36" s="17" t="e">
        <f t="shared" si="9"/>
        <v>#REF!</v>
      </c>
      <c r="H36" s="17" t="e">
        <f t="shared" si="10"/>
        <v>#REF!</v>
      </c>
      <c r="K36" s="16">
        <v>150</v>
      </c>
      <c r="L36" s="14" t="e">
        <f t="shared" si="2"/>
        <v>#REF!</v>
      </c>
      <c r="M36" s="14">
        <v>870</v>
      </c>
      <c r="N36" s="14" t="e">
        <f t="shared" si="3"/>
        <v>#REF!</v>
      </c>
      <c r="O36" s="14"/>
      <c r="P36" s="14" t="e">
        <f t="shared" si="4"/>
        <v>#REF!</v>
      </c>
      <c r="Q36" s="14">
        <f t="shared" si="5"/>
        <v>150</v>
      </c>
      <c r="R36" s="14">
        <f t="shared" si="6"/>
        <v>870</v>
      </c>
      <c r="S36" s="14">
        <f t="shared" si="7"/>
        <v>0</v>
      </c>
      <c r="T36" s="15" t="e">
        <f t="shared" si="8"/>
        <v>#REF!</v>
      </c>
      <c r="U36"/>
    </row>
    <row r="37" spans="1:21" ht="33">
      <c r="A37" s="3" t="s">
        <v>543</v>
      </c>
      <c r="B37" s="3" t="s">
        <v>3031</v>
      </c>
      <c r="C37" s="3" t="s">
        <v>1791</v>
      </c>
      <c r="D37" s="3" t="s">
        <v>3032</v>
      </c>
      <c r="E37" s="3" t="s">
        <v>27</v>
      </c>
      <c r="F37" s="4">
        <v>20</v>
      </c>
      <c r="G37" s="17" t="e">
        <f t="shared" si="9"/>
        <v>#REF!</v>
      </c>
      <c r="H37" s="17" t="e">
        <f t="shared" si="10"/>
        <v>#REF!</v>
      </c>
      <c r="K37" s="16">
        <v>15</v>
      </c>
      <c r="L37" s="14" t="e">
        <f t="shared" si="2"/>
        <v>#REF!</v>
      </c>
      <c r="M37" s="14">
        <v>50</v>
      </c>
      <c r="N37" s="14" t="e">
        <f t="shared" si="3"/>
        <v>#REF!</v>
      </c>
      <c r="O37" s="14"/>
      <c r="P37" s="14" t="e">
        <f t="shared" si="4"/>
        <v>#REF!</v>
      </c>
      <c r="Q37" s="14">
        <f t="shared" si="5"/>
        <v>300</v>
      </c>
      <c r="R37" s="14">
        <f t="shared" si="6"/>
        <v>1000</v>
      </c>
      <c r="S37" s="14">
        <f t="shared" si="7"/>
        <v>0</v>
      </c>
      <c r="T37" s="15" t="e">
        <f t="shared" si="8"/>
        <v>#REF!</v>
      </c>
      <c r="U37"/>
    </row>
    <row r="38" spans="1:21" ht="33">
      <c r="A38" s="3" t="s">
        <v>545</v>
      </c>
      <c r="B38" s="3" t="s">
        <v>3033</v>
      </c>
      <c r="C38" s="3" t="s">
        <v>1791</v>
      </c>
      <c r="D38" s="3" t="s">
        <v>3034</v>
      </c>
      <c r="E38" s="3" t="s">
        <v>27</v>
      </c>
      <c r="F38" s="4">
        <v>200</v>
      </c>
      <c r="G38" s="17" t="e">
        <f t="shared" si="9"/>
        <v>#REF!</v>
      </c>
      <c r="H38" s="17" t="e">
        <f t="shared" si="10"/>
        <v>#REF!</v>
      </c>
      <c r="K38" s="16">
        <v>25</v>
      </c>
      <c r="L38" s="14" t="e">
        <f t="shared" si="2"/>
        <v>#REF!</v>
      </c>
      <c r="M38" s="14">
        <v>35</v>
      </c>
      <c r="N38" s="14" t="e">
        <f t="shared" si="3"/>
        <v>#REF!</v>
      </c>
      <c r="O38" s="14"/>
      <c r="P38" s="14" t="e">
        <f t="shared" si="4"/>
        <v>#REF!</v>
      </c>
      <c r="Q38" s="14">
        <f t="shared" si="5"/>
        <v>5000</v>
      </c>
      <c r="R38" s="14">
        <f t="shared" si="6"/>
        <v>7000</v>
      </c>
      <c r="S38" s="14">
        <f t="shared" si="7"/>
        <v>0</v>
      </c>
      <c r="T38" s="15" t="e">
        <f t="shared" si="8"/>
        <v>#REF!</v>
      </c>
      <c r="U38"/>
    </row>
    <row r="39" spans="1:21" ht="33">
      <c r="A39" s="3" t="s">
        <v>547</v>
      </c>
      <c r="B39" s="3" t="s">
        <v>1103</v>
      </c>
      <c r="C39" s="3" t="s">
        <v>1791</v>
      </c>
      <c r="D39" s="3" t="s">
        <v>3035</v>
      </c>
      <c r="E39" s="3" t="s">
        <v>27</v>
      </c>
      <c r="F39" s="4">
        <v>34</v>
      </c>
      <c r="G39" s="17" t="e">
        <f t="shared" si="9"/>
        <v>#REF!</v>
      </c>
      <c r="H39" s="17" t="e">
        <f t="shared" si="10"/>
        <v>#REF!</v>
      </c>
      <c r="K39" s="16">
        <v>110</v>
      </c>
      <c r="L39" s="14" t="e">
        <f t="shared" si="2"/>
        <v>#REF!</v>
      </c>
      <c r="M39" s="14">
        <v>220</v>
      </c>
      <c r="N39" s="14" t="e">
        <f t="shared" si="3"/>
        <v>#REF!</v>
      </c>
      <c r="O39" s="14"/>
      <c r="P39" s="14" t="e">
        <f t="shared" si="4"/>
        <v>#REF!</v>
      </c>
      <c r="Q39" s="14">
        <f t="shared" si="5"/>
        <v>3740</v>
      </c>
      <c r="R39" s="14">
        <f t="shared" si="6"/>
        <v>7480</v>
      </c>
      <c r="S39" s="14">
        <f t="shared" si="7"/>
        <v>0</v>
      </c>
      <c r="T39" s="15" t="e">
        <f t="shared" si="8"/>
        <v>#REF!</v>
      </c>
      <c r="U39"/>
    </row>
    <row r="40" spans="1:21" ht="33">
      <c r="A40" s="3" t="s">
        <v>549</v>
      </c>
      <c r="B40" s="3" t="s">
        <v>1103</v>
      </c>
      <c r="C40" s="3" t="s">
        <v>1791</v>
      </c>
      <c r="D40" s="3" t="s">
        <v>3036</v>
      </c>
      <c r="E40" s="3" t="s">
        <v>27</v>
      </c>
      <c r="F40" s="4">
        <v>1</v>
      </c>
      <c r="G40" s="17" t="e">
        <f t="shared" si="9"/>
        <v>#REF!</v>
      </c>
      <c r="H40" s="17" t="e">
        <f t="shared" si="10"/>
        <v>#REF!</v>
      </c>
      <c r="K40" s="16">
        <v>200</v>
      </c>
      <c r="L40" s="14" t="e">
        <f t="shared" si="2"/>
        <v>#REF!</v>
      </c>
      <c r="M40" s="14">
        <v>250</v>
      </c>
      <c r="N40" s="14" t="e">
        <f t="shared" si="3"/>
        <v>#REF!</v>
      </c>
      <c r="O40" s="14"/>
      <c r="P40" s="14" t="e">
        <f t="shared" si="4"/>
        <v>#REF!</v>
      </c>
      <c r="Q40" s="14">
        <f t="shared" si="5"/>
        <v>200</v>
      </c>
      <c r="R40" s="14">
        <f t="shared" si="6"/>
        <v>250</v>
      </c>
      <c r="S40" s="14">
        <f t="shared" si="7"/>
        <v>0</v>
      </c>
      <c r="T40" s="15" t="e">
        <f t="shared" si="8"/>
        <v>#REF!</v>
      </c>
      <c r="U40"/>
    </row>
    <row r="41" spans="1:21" ht="49.5">
      <c r="A41" s="3" t="s">
        <v>551</v>
      </c>
      <c r="B41" s="3" t="s">
        <v>3037</v>
      </c>
      <c r="C41" s="3" t="s">
        <v>1791</v>
      </c>
      <c r="D41" s="3" t="s">
        <v>3038</v>
      </c>
      <c r="E41" s="3" t="s">
        <v>27</v>
      </c>
      <c r="F41" s="4">
        <v>80</v>
      </c>
      <c r="G41" s="17" t="e">
        <f t="shared" si="9"/>
        <v>#REF!</v>
      </c>
      <c r="H41" s="17" t="e">
        <f t="shared" si="10"/>
        <v>#REF!</v>
      </c>
      <c r="K41" s="16">
        <v>300</v>
      </c>
      <c r="L41" s="14" t="e">
        <f t="shared" si="2"/>
        <v>#REF!</v>
      </c>
      <c r="M41" s="14">
        <v>380</v>
      </c>
      <c r="N41" s="14" t="e">
        <f t="shared" si="3"/>
        <v>#REF!</v>
      </c>
      <c r="O41" s="14"/>
      <c r="P41" s="14" t="e">
        <f t="shared" si="4"/>
        <v>#REF!</v>
      </c>
      <c r="Q41" s="14">
        <f t="shared" si="5"/>
        <v>24000</v>
      </c>
      <c r="R41" s="14">
        <f t="shared" si="6"/>
        <v>30400</v>
      </c>
      <c r="S41" s="14">
        <f t="shared" si="7"/>
        <v>0</v>
      </c>
      <c r="T41" s="15" t="e">
        <f t="shared" si="8"/>
        <v>#REF!</v>
      </c>
      <c r="U41"/>
    </row>
    <row r="42" spans="1:21" ht="49.5">
      <c r="A42" s="3" t="s">
        <v>553</v>
      </c>
      <c r="B42" s="3" t="s">
        <v>3037</v>
      </c>
      <c r="C42" s="3" t="s">
        <v>1791</v>
      </c>
      <c r="D42" s="3" t="s">
        <v>3039</v>
      </c>
      <c r="E42" s="3" t="s">
        <v>27</v>
      </c>
      <c r="F42" s="4">
        <v>4</v>
      </c>
      <c r="G42" s="17" t="e">
        <f t="shared" si="9"/>
        <v>#REF!</v>
      </c>
      <c r="H42" s="17" t="e">
        <f t="shared" si="10"/>
        <v>#REF!</v>
      </c>
      <c r="K42" s="16">
        <v>350</v>
      </c>
      <c r="L42" s="14" t="e">
        <f t="shared" si="2"/>
        <v>#REF!</v>
      </c>
      <c r="M42" s="14">
        <v>400</v>
      </c>
      <c r="N42" s="14" t="e">
        <f t="shared" si="3"/>
        <v>#REF!</v>
      </c>
      <c r="O42" s="14"/>
      <c r="P42" s="14" t="e">
        <f t="shared" si="4"/>
        <v>#REF!</v>
      </c>
      <c r="Q42" s="14">
        <f t="shared" si="5"/>
        <v>1400</v>
      </c>
      <c r="R42" s="14">
        <f t="shared" si="6"/>
        <v>1600</v>
      </c>
      <c r="S42" s="14">
        <f t="shared" si="7"/>
        <v>0</v>
      </c>
      <c r="T42" s="15" t="e">
        <f t="shared" si="8"/>
        <v>#REF!</v>
      </c>
      <c r="U42"/>
    </row>
    <row r="43" spans="1:21" ht="49.5">
      <c r="A43" s="3" t="s">
        <v>558</v>
      </c>
      <c r="B43" s="3" t="s">
        <v>3037</v>
      </c>
      <c r="C43" s="3" t="s">
        <v>1791</v>
      </c>
      <c r="D43" s="3" t="s">
        <v>3040</v>
      </c>
      <c r="E43" s="3" t="s">
        <v>27</v>
      </c>
      <c r="F43" s="4">
        <v>4</v>
      </c>
      <c r="G43" s="17" t="e">
        <f t="shared" si="9"/>
        <v>#REF!</v>
      </c>
      <c r="H43" s="17" t="e">
        <f t="shared" si="10"/>
        <v>#REF!</v>
      </c>
      <c r="K43" s="16">
        <v>350</v>
      </c>
      <c r="L43" s="14" t="e">
        <f t="shared" si="2"/>
        <v>#REF!</v>
      </c>
      <c r="M43" s="14">
        <v>400</v>
      </c>
      <c r="N43" s="14" t="e">
        <f t="shared" si="3"/>
        <v>#REF!</v>
      </c>
      <c r="O43" s="14"/>
      <c r="P43" s="14" t="e">
        <f t="shared" si="4"/>
        <v>#REF!</v>
      </c>
      <c r="Q43" s="14">
        <f t="shared" si="5"/>
        <v>1400</v>
      </c>
      <c r="R43" s="14">
        <f t="shared" si="6"/>
        <v>1600</v>
      </c>
      <c r="S43" s="14">
        <f t="shared" si="7"/>
        <v>0</v>
      </c>
      <c r="T43" s="15" t="e">
        <f t="shared" si="8"/>
        <v>#REF!</v>
      </c>
      <c r="U43"/>
    </row>
    <row r="44" spans="1:21" ht="33">
      <c r="A44" s="3" t="s">
        <v>561</v>
      </c>
      <c r="B44" s="3" t="s">
        <v>3041</v>
      </c>
      <c r="C44" s="3" t="s">
        <v>1791</v>
      </c>
      <c r="D44" s="3" t="s">
        <v>3042</v>
      </c>
      <c r="E44" s="3" t="s">
        <v>27</v>
      </c>
      <c r="F44" s="4">
        <v>32</v>
      </c>
      <c r="G44" s="17" t="e">
        <f t="shared" si="9"/>
        <v>#REF!</v>
      </c>
      <c r="H44" s="17" t="e">
        <f t="shared" si="10"/>
        <v>#REF!</v>
      </c>
      <c r="K44" s="16">
        <v>15</v>
      </c>
      <c r="L44" s="14" t="e">
        <f t="shared" si="2"/>
        <v>#REF!</v>
      </c>
      <c r="M44" s="14">
        <v>35</v>
      </c>
      <c r="N44" s="14" t="e">
        <f t="shared" si="3"/>
        <v>#REF!</v>
      </c>
      <c r="O44" s="14"/>
      <c r="P44" s="14" t="e">
        <f t="shared" si="4"/>
        <v>#REF!</v>
      </c>
      <c r="Q44" s="14">
        <f t="shared" si="5"/>
        <v>480</v>
      </c>
      <c r="R44" s="14">
        <f t="shared" si="6"/>
        <v>1120</v>
      </c>
      <c r="S44" s="14">
        <f t="shared" si="7"/>
        <v>0</v>
      </c>
      <c r="T44" s="15" t="e">
        <f t="shared" si="8"/>
        <v>#REF!</v>
      </c>
      <c r="U44"/>
    </row>
    <row r="45" spans="1:21" ht="33">
      <c r="A45" s="3" t="s">
        <v>563</v>
      </c>
      <c r="B45" s="3" t="s">
        <v>3041</v>
      </c>
      <c r="C45" s="3" t="s">
        <v>1791</v>
      </c>
      <c r="D45" s="3" t="s">
        <v>3043</v>
      </c>
      <c r="E45" s="3" t="s">
        <v>27</v>
      </c>
      <c r="F45" s="4">
        <v>5</v>
      </c>
      <c r="G45" s="17" t="e">
        <f t="shared" si="9"/>
        <v>#REF!</v>
      </c>
      <c r="H45" s="17" t="e">
        <f t="shared" si="10"/>
        <v>#REF!</v>
      </c>
      <c r="K45" s="16">
        <v>15</v>
      </c>
      <c r="L45" s="14" t="e">
        <f t="shared" si="2"/>
        <v>#REF!</v>
      </c>
      <c r="M45" s="14">
        <v>45</v>
      </c>
      <c r="N45" s="14" t="e">
        <f t="shared" si="3"/>
        <v>#REF!</v>
      </c>
      <c r="O45" s="14"/>
      <c r="P45" s="14" t="e">
        <f t="shared" si="4"/>
        <v>#REF!</v>
      </c>
      <c r="Q45" s="14">
        <f t="shared" si="5"/>
        <v>75</v>
      </c>
      <c r="R45" s="14">
        <f t="shared" si="6"/>
        <v>225</v>
      </c>
      <c r="S45" s="14">
        <f t="shared" si="7"/>
        <v>0</v>
      </c>
      <c r="T45" s="15" t="e">
        <f t="shared" si="8"/>
        <v>#REF!</v>
      </c>
      <c r="U45"/>
    </row>
    <row r="46" spans="1:21" ht="33">
      <c r="A46" s="3" t="s">
        <v>565</v>
      </c>
      <c r="B46" s="3" t="s">
        <v>3041</v>
      </c>
      <c r="C46" s="3" t="s">
        <v>1791</v>
      </c>
      <c r="D46" s="3" t="s">
        <v>3044</v>
      </c>
      <c r="E46" s="3" t="s">
        <v>27</v>
      </c>
      <c r="F46" s="4">
        <v>15</v>
      </c>
      <c r="G46" s="17" t="e">
        <f t="shared" si="9"/>
        <v>#REF!</v>
      </c>
      <c r="H46" s="17" t="e">
        <f t="shared" si="10"/>
        <v>#REF!</v>
      </c>
      <c r="K46" s="16">
        <v>15</v>
      </c>
      <c r="L46" s="14" t="e">
        <f t="shared" si="2"/>
        <v>#REF!</v>
      </c>
      <c r="M46" s="14">
        <v>45</v>
      </c>
      <c r="N46" s="14" t="e">
        <f t="shared" si="3"/>
        <v>#REF!</v>
      </c>
      <c r="O46" s="14"/>
      <c r="P46" s="14" t="e">
        <f t="shared" si="4"/>
        <v>#REF!</v>
      </c>
      <c r="Q46" s="14">
        <f t="shared" si="5"/>
        <v>225</v>
      </c>
      <c r="R46" s="14">
        <f t="shared" si="6"/>
        <v>675</v>
      </c>
      <c r="S46" s="14">
        <f t="shared" si="7"/>
        <v>0</v>
      </c>
      <c r="T46" s="15" t="e">
        <f t="shared" si="8"/>
        <v>#REF!</v>
      </c>
      <c r="U46"/>
    </row>
    <row r="47" spans="1:21" ht="33">
      <c r="A47" s="3" t="s">
        <v>567</v>
      </c>
      <c r="B47" s="3" t="s">
        <v>955</v>
      </c>
      <c r="C47" s="3" t="s">
        <v>1791</v>
      </c>
      <c r="D47" s="3" t="s">
        <v>3045</v>
      </c>
      <c r="E47" s="3" t="s">
        <v>27</v>
      </c>
      <c r="F47" s="4">
        <v>1</v>
      </c>
      <c r="G47" s="17" t="e">
        <f t="shared" si="9"/>
        <v>#REF!</v>
      </c>
      <c r="H47" s="17" t="e">
        <f t="shared" si="10"/>
        <v>#REF!</v>
      </c>
      <c r="K47" s="16">
        <v>1500</v>
      </c>
      <c r="L47" s="14" t="e">
        <f t="shared" si="2"/>
        <v>#REF!</v>
      </c>
      <c r="M47" s="14">
        <v>4500</v>
      </c>
      <c r="N47" s="14" t="e">
        <f t="shared" si="3"/>
        <v>#REF!</v>
      </c>
      <c r="O47" s="14"/>
      <c r="P47" s="14" t="e">
        <f t="shared" si="4"/>
        <v>#REF!</v>
      </c>
      <c r="Q47" s="14">
        <f t="shared" si="5"/>
        <v>1500</v>
      </c>
      <c r="R47" s="14">
        <f t="shared" si="6"/>
        <v>4500</v>
      </c>
      <c r="S47" s="14">
        <f t="shared" si="7"/>
        <v>0</v>
      </c>
      <c r="T47" s="15" t="e">
        <f t="shared" si="8"/>
        <v>#REF!</v>
      </c>
      <c r="U47"/>
    </row>
    <row r="48" spans="1:21" ht="49.5">
      <c r="A48" s="3" t="s">
        <v>569</v>
      </c>
      <c r="B48" s="3" t="s">
        <v>3046</v>
      </c>
      <c r="C48" s="3" t="s">
        <v>1791</v>
      </c>
      <c r="D48" s="3" t="s">
        <v>3047</v>
      </c>
      <c r="E48" s="3" t="s">
        <v>27</v>
      </c>
      <c r="F48" s="4">
        <v>60</v>
      </c>
      <c r="G48" s="17" t="e">
        <f t="shared" si="9"/>
        <v>#REF!</v>
      </c>
      <c r="H48" s="17" t="e">
        <f t="shared" si="10"/>
        <v>#REF!</v>
      </c>
      <c r="K48" s="16">
        <v>15</v>
      </c>
      <c r="L48" s="14" t="e">
        <f t="shared" si="2"/>
        <v>#REF!</v>
      </c>
      <c r="M48" s="14">
        <v>50</v>
      </c>
      <c r="N48" s="14" t="e">
        <f t="shared" si="3"/>
        <v>#REF!</v>
      </c>
      <c r="O48" s="14"/>
      <c r="P48" s="14" t="e">
        <f t="shared" si="4"/>
        <v>#REF!</v>
      </c>
      <c r="Q48" s="14">
        <f t="shared" si="5"/>
        <v>900</v>
      </c>
      <c r="R48" s="14">
        <f t="shared" si="6"/>
        <v>3000</v>
      </c>
      <c r="S48" s="14">
        <f t="shared" si="7"/>
        <v>0</v>
      </c>
      <c r="T48" s="15" t="e">
        <f t="shared" si="8"/>
        <v>#REF!</v>
      </c>
      <c r="U48"/>
    </row>
    <row r="49" spans="1:21" ht="49.5">
      <c r="A49" s="3" t="s">
        <v>571</v>
      </c>
      <c r="B49" s="3" t="s">
        <v>3048</v>
      </c>
      <c r="C49" s="3" t="s">
        <v>1791</v>
      </c>
      <c r="D49" s="3" t="s">
        <v>3049</v>
      </c>
      <c r="E49" s="3" t="s">
        <v>56</v>
      </c>
      <c r="F49" s="4">
        <v>6</v>
      </c>
      <c r="G49" s="17" t="e">
        <f t="shared" si="9"/>
        <v>#REF!</v>
      </c>
      <c r="H49" s="17" t="e">
        <f t="shared" si="10"/>
        <v>#REF!</v>
      </c>
      <c r="K49" s="16"/>
      <c r="L49" s="14" t="e">
        <f t="shared" si="2"/>
        <v>#REF!</v>
      </c>
      <c r="M49" s="14"/>
      <c r="N49" s="14" t="e">
        <f t="shared" si="3"/>
        <v>#REF!</v>
      </c>
      <c r="O49" s="14">
        <v>500</v>
      </c>
      <c r="P49" s="14" t="e">
        <f t="shared" si="4"/>
        <v>#REF!</v>
      </c>
      <c r="Q49" s="14">
        <f t="shared" si="5"/>
        <v>0</v>
      </c>
      <c r="R49" s="14">
        <f t="shared" si="6"/>
        <v>0</v>
      </c>
      <c r="S49" s="14">
        <f t="shared" si="7"/>
        <v>3000</v>
      </c>
      <c r="T49" s="15" t="e">
        <f t="shared" si="8"/>
        <v>#REF!</v>
      </c>
      <c r="U49"/>
    </row>
    <row r="50" spans="1:21" ht="49.5">
      <c r="A50" s="3" t="s">
        <v>573</v>
      </c>
      <c r="B50" s="3" t="s">
        <v>3050</v>
      </c>
      <c r="C50" s="3" t="s">
        <v>1791</v>
      </c>
      <c r="D50" s="3" t="s">
        <v>3051</v>
      </c>
      <c r="E50" s="3" t="s">
        <v>30</v>
      </c>
      <c r="F50" s="4">
        <v>1</v>
      </c>
      <c r="G50" s="17" t="e">
        <f t="shared" si="9"/>
        <v>#REF!</v>
      </c>
      <c r="H50" s="17" t="e">
        <f t="shared" si="10"/>
        <v>#REF!</v>
      </c>
      <c r="K50" s="16"/>
      <c r="L50" s="14" t="e">
        <f t="shared" si="2"/>
        <v>#REF!</v>
      </c>
      <c r="M50" s="14"/>
      <c r="N50" s="14" t="e">
        <f t="shared" si="3"/>
        <v>#REF!</v>
      </c>
      <c r="O50" s="14">
        <v>1000</v>
      </c>
      <c r="P50" s="14" t="e">
        <f t="shared" si="4"/>
        <v>#REF!</v>
      </c>
      <c r="Q50" s="14">
        <f t="shared" si="5"/>
        <v>0</v>
      </c>
      <c r="R50" s="14">
        <f t="shared" si="6"/>
        <v>0</v>
      </c>
      <c r="S50" s="14">
        <f t="shared" si="7"/>
        <v>1000</v>
      </c>
      <c r="T50" s="15" t="e">
        <f t="shared" si="8"/>
        <v>#REF!</v>
      </c>
      <c r="U50"/>
    </row>
    <row r="51" spans="1:21" ht="66">
      <c r="A51" s="3" t="s">
        <v>575</v>
      </c>
      <c r="B51" s="3" t="s">
        <v>2253</v>
      </c>
      <c r="C51" s="3" t="s">
        <v>1791</v>
      </c>
      <c r="D51" s="3" t="s">
        <v>3052</v>
      </c>
      <c r="E51" s="3" t="s">
        <v>27</v>
      </c>
      <c r="F51" s="4">
        <v>100</v>
      </c>
      <c r="G51" s="17" t="e">
        <f t="shared" si="9"/>
        <v>#REF!</v>
      </c>
      <c r="H51" s="17" t="e">
        <f t="shared" si="10"/>
        <v>#REF!</v>
      </c>
      <c r="K51" s="16"/>
      <c r="L51" s="14" t="e">
        <f t="shared" si="2"/>
        <v>#REF!</v>
      </c>
      <c r="M51" s="14"/>
      <c r="N51" s="14" t="e">
        <f t="shared" si="3"/>
        <v>#REF!</v>
      </c>
      <c r="O51" s="14">
        <v>15</v>
      </c>
      <c r="P51" s="14" t="e">
        <f t="shared" si="4"/>
        <v>#REF!</v>
      </c>
      <c r="Q51" s="14">
        <f t="shared" si="5"/>
        <v>0</v>
      </c>
      <c r="R51" s="14">
        <f t="shared" si="6"/>
        <v>0</v>
      </c>
      <c r="S51" s="14">
        <f t="shared" si="7"/>
        <v>1500</v>
      </c>
      <c r="T51" s="15" t="e">
        <f t="shared" si="8"/>
        <v>#REF!</v>
      </c>
      <c r="U51"/>
    </row>
    <row r="52" spans="1:21" ht="66">
      <c r="A52" s="3" t="s">
        <v>577</v>
      </c>
      <c r="B52" s="3" t="s">
        <v>3053</v>
      </c>
      <c r="C52" s="3" t="s">
        <v>1791</v>
      </c>
      <c r="D52" s="3" t="s">
        <v>3054</v>
      </c>
      <c r="E52" s="3" t="s">
        <v>3055</v>
      </c>
      <c r="F52" s="4">
        <v>1000</v>
      </c>
      <c r="G52" s="17" t="e">
        <f t="shared" si="9"/>
        <v>#REF!</v>
      </c>
      <c r="H52" s="17" t="e">
        <f t="shared" si="10"/>
        <v>#REF!</v>
      </c>
      <c r="K52" s="16"/>
      <c r="L52" s="14" t="e">
        <f t="shared" si="2"/>
        <v>#REF!</v>
      </c>
      <c r="M52" s="14"/>
      <c r="N52" s="14" t="e">
        <f t="shared" si="3"/>
        <v>#REF!</v>
      </c>
      <c r="O52" s="14">
        <v>1</v>
      </c>
      <c r="P52" s="14" t="e">
        <f t="shared" si="4"/>
        <v>#REF!</v>
      </c>
      <c r="Q52" s="14">
        <f t="shared" si="5"/>
        <v>0</v>
      </c>
      <c r="R52" s="14">
        <f t="shared" si="6"/>
        <v>0</v>
      </c>
      <c r="S52" s="14">
        <f t="shared" si="7"/>
        <v>1000</v>
      </c>
      <c r="T52" s="15" t="e">
        <f t="shared" si="8"/>
        <v>#REF!</v>
      </c>
      <c r="U52"/>
    </row>
    <row r="53" spans="1:21" ht="82.5">
      <c r="A53" s="3" t="s">
        <v>579</v>
      </c>
      <c r="B53" s="3" t="s">
        <v>3056</v>
      </c>
      <c r="C53" s="3" t="s">
        <v>1791</v>
      </c>
      <c r="D53" s="3" t="s">
        <v>3057</v>
      </c>
      <c r="E53" s="3" t="s">
        <v>3058</v>
      </c>
      <c r="F53" s="4">
        <v>100</v>
      </c>
      <c r="G53" s="17" t="e">
        <f t="shared" si="9"/>
        <v>#REF!</v>
      </c>
      <c r="H53" s="17" t="e">
        <f t="shared" si="10"/>
        <v>#REF!</v>
      </c>
      <c r="K53" s="16"/>
      <c r="L53" s="14" t="e">
        <f t="shared" si="2"/>
        <v>#REF!</v>
      </c>
      <c r="M53" s="14"/>
      <c r="N53" s="14" t="e">
        <f t="shared" si="3"/>
        <v>#REF!</v>
      </c>
      <c r="O53" s="14">
        <v>10</v>
      </c>
      <c r="P53" s="14" t="e">
        <f t="shared" si="4"/>
        <v>#REF!</v>
      </c>
      <c r="Q53" s="14">
        <f t="shared" si="5"/>
        <v>0</v>
      </c>
      <c r="R53" s="14">
        <f t="shared" si="6"/>
        <v>0</v>
      </c>
      <c r="S53" s="14">
        <f t="shared" si="7"/>
        <v>1000</v>
      </c>
      <c r="T53" s="15" t="e">
        <f t="shared" si="8"/>
        <v>#REF!</v>
      </c>
      <c r="U53"/>
    </row>
    <row r="54" spans="1:21" ht="49.5">
      <c r="A54" s="3" t="s">
        <v>581</v>
      </c>
      <c r="B54" s="3" t="s">
        <v>803</v>
      </c>
      <c r="C54" s="3" t="s">
        <v>1791</v>
      </c>
      <c r="D54" s="3" t="s">
        <v>3059</v>
      </c>
      <c r="E54" s="3" t="s">
        <v>24</v>
      </c>
      <c r="F54" s="4">
        <v>1</v>
      </c>
      <c r="G54" s="17" t="e">
        <f t="shared" si="9"/>
        <v>#REF!</v>
      </c>
      <c r="H54" s="17" t="e">
        <f t="shared" si="10"/>
        <v>#REF!</v>
      </c>
      <c r="K54" s="16"/>
      <c r="L54" s="14" t="e">
        <f t="shared" si="2"/>
        <v>#REF!</v>
      </c>
      <c r="M54" s="14"/>
      <c r="N54" s="14" t="e">
        <f t="shared" si="3"/>
        <v>#REF!</v>
      </c>
      <c r="O54" s="14">
        <v>3500</v>
      </c>
      <c r="P54" s="14" t="e">
        <f t="shared" si="4"/>
        <v>#REF!</v>
      </c>
      <c r="Q54" s="14">
        <f t="shared" si="5"/>
        <v>0</v>
      </c>
      <c r="R54" s="14">
        <f t="shared" si="6"/>
        <v>0</v>
      </c>
      <c r="S54" s="14">
        <f t="shared" si="7"/>
        <v>3500</v>
      </c>
      <c r="T54" s="15" t="e">
        <f t="shared" si="8"/>
        <v>#REF!</v>
      </c>
      <c r="U54"/>
    </row>
    <row r="55" spans="1:21">
      <c r="A55" s="6"/>
      <c r="B55" s="6"/>
      <c r="C55" s="6"/>
      <c r="D55" s="6" t="s">
        <v>3060</v>
      </c>
      <c r="E55" s="6"/>
      <c r="F55" s="6"/>
      <c r="G55" s="35"/>
      <c r="H55" s="35" t="e">
        <f>SUM(H25:H54)</f>
        <v>#REF!</v>
      </c>
      <c r="K55" s="16"/>
      <c r="L55" s="14" t="e">
        <f t="shared" si="2"/>
        <v>#REF!</v>
      </c>
      <c r="M55" s="14"/>
      <c r="N55" s="14" t="e">
        <f t="shared" si="3"/>
        <v>#REF!</v>
      </c>
      <c r="O55" s="14"/>
      <c r="P55" s="14" t="e">
        <f t="shared" si="4"/>
        <v>#REF!</v>
      </c>
      <c r="Q55" s="14">
        <f t="shared" si="5"/>
        <v>0</v>
      </c>
      <c r="R55" s="14">
        <f t="shared" si="6"/>
        <v>0</v>
      </c>
      <c r="S55" s="14">
        <f t="shared" si="7"/>
        <v>0</v>
      </c>
      <c r="T55" s="15" t="e">
        <f t="shared" si="8"/>
        <v>#REF!</v>
      </c>
      <c r="U55"/>
    </row>
    <row r="56" spans="1:21">
      <c r="A56" s="6"/>
      <c r="B56" s="6"/>
      <c r="C56" s="6"/>
      <c r="D56" s="6" t="s">
        <v>1321</v>
      </c>
      <c r="E56" s="6"/>
      <c r="F56" s="6"/>
      <c r="G56" s="35"/>
      <c r="H56" s="35" t="e">
        <f>H23+H55</f>
        <v>#REF!</v>
      </c>
      <c r="K56" s="16"/>
      <c r="L56" s="14" t="e">
        <f t="shared" si="2"/>
        <v>#REF!</v>
      </c>
      <c r="M56" s="14"/>
      <c r="N56" s="14" t="e">
        <f t="shared" si="3"/>
        <v>#REF!</v>
      </c>
      <c r="O56" s="14"/>
      <c r="P56" s="14" t="e">
        <f t="shared" si="4"/>
        <v>#REF!</v>
      </c>
      <c r="Q56" s="14">
        <f t="shared" si="5"/>
        <v>0</v>
      </c>
      <c r="R56" s="14">
        <f t="shared" si="6"/>
        <v>0</v>
      </c>
      <c r="S56" s="14">
        <f t="shared" si="7"/>
        <v>0</v>
      </c>
      <c r="T56" s="15" t="e">
        <f t="shared" si="8"/>
        <v>#REF!</v>
      </c>
      <c r="U56"/>
    </row>
    <row r="57" spans="1:21">
      <c r="A57" s="2" t="s">
        <v>8</v>
      </c>
      <c r="B57" s="2"/>
      <c r="C57" s="2"/>
      <c r="D57" s="2" t="s">
        <v>3061</v>
      </c>
      <c r="E57" s="2"/>
      <c r="F57" s="2"/>
      <c r="G57" s="34"/>
      <c r="H57" s="34"/>
      <c r="K57" s="16"/>
      <c r="L57" s="14" t="e">
        <f t="shared" si="2"/>
        <v>#REF!</v>
      </c>
      <c r="M57" s="14"/>
      <c r="N57" s="14" t="e">
        <f t="shared" si="3"/>
        <v>#REF!</v>
      </c>
      <c r="O57" s="14"/>
      <c r="P57" s="14" t="e">
        <f t="shared" si="4"/>
        <v>#REF!</v>
      </c>
      <c r="Q57" s="14">
        <f t="shared" si="5"/>
        <v>0</v>
      </c>
      <c r="R57" s="14">
        <f t="shared" si="6"/>
        <v>0</v>
      </c>
      <c r="S57" s="14">
        <f t="shared" si="7"/>
        <v>0</v>
      </c>
      <c r="T57" s="15" t="e">
        <f t="shared" si="8"/>
        <v>#REF!</v>
      </c>
      <c r="U57"/>
    </row>
    <row r="58" spans="1:21" ht="82.5">
      <c r="A58" s="3" t="s">
        <v>8</v>
      </c>
      <c r="B58" s="3" t="s">
        <v>3062</v>
      </c>
      <c r="C58" s="3" t="s">
        <v>1791</v>
      </c>
      <c r="D58" s="3" t="s">
        <v>3063</v>
      </c>
      <c r="E58" s="3" t="s">
        <v>32</v>
      </c>
      <c r="F58" s="4">
        <v>20</v>
      </c>
      <c r="G58" s="17" t="e">
        <f t="shared" ref="G58:G74" si="11">L58+N58+P58</f>
        <v>#REF!</v>
      </c>
      <c r="H58" s="17" t="e">
        <f t="shared" ref="H58:H74" si="12">ROUND(F58*G58,2)</f>
        <v>#REF!</v>
      </c>
      <c r="K58" s="16">
        <v>8</v>
      </c>
      <c r="L58" s="14" t="e">
        <f t="shared" si="2"/>
        <v>#REF!</v>
      </c>
      <c r="M58" s="14"/>
      <c r="N58" s="14" t="e">
        <f t="shared" si="3"/>
        <v>#REF!</v>
      </c>
      <c r="O58" s="14"/>
      <c r="P58" s="14" t="e">
        <f t="shared" si="4"/>
        <v>#REF!</v>
      </c>
      <c r="Q58" s="14">
        <f t="shared" si="5"/>
        <v>160</v>
      </c>
      <c r="R58" s="14">
        <f t="shared" si="6"/>
        <v>0</v>
      </c>
      <c r="S58" s="14">
        <f t="shared" si="7"/>
        <v>0</v>
      </c>
      <c r="T58" s="15" t="e">
        <f t="shared" si="8"/>
        <v>#REF!</v>
      </c>
      <c r="U58"/>
    </row>
    <row r="59" spans="1:21" ht="82.5">
      <c r="A59" s="3" t="s">
        <v>9</v>
      </c>
      <c r="B59" s="3" t="s">
        <v>3064</v>
      </c>
      <c r="C59" s="3" t="s">
        <v>1791</v>
      </c>
      <c r="D59" s="3" t="s">
        <v>3065</v>
      </c>
      <c r="E59" s="3" t="s">
        <v>32</v>
      </c>
      <c r="F59" s="4">
        <v>20</v>
      </c>
      <c r="G59" s="17" t="e">
        <f t="shared" si="11"/>
        <v>#REF!</v>
      </c>
      <c r="H59" s="17" t="e">
        <f t="shared" si="12"/>
        <v>#REF!</v>
      </c>
      <c r="K59" s="16">
        <v>8</v>
      </c>
      <c r="L59" s="14" t="e">
        <f t="shared" si="2"/>
        <v>#REF!</v>
      </c>
      <c r="M59" s="14"/>
      <c r="N59" s="14" t="e">
        <f t="shared" si="3"/>
        <v>#REF!</v>
      </c>
      <c r="O59" s="14"/>
      <c r="P59" s="14" t="e">
        <f t="shared" si="4"/>
        <v>#REF!</v>
      </c>
      <c r="Q59" s="14">
        <f t="shared" si="5"/>
        <v>160</v>
      </c>
      <c r="R59" s="14">
        <f t="shared" si="6"/>
        <v>0</v>
      </c>
      <c r="S59" s="14">
        <f t="shared" si="7"/>
        <v>0</v>
      </c>
      <c r="T59" s="15" t="e">
        <f t="shared" si="8"/>
        <v>#REF!</v>
      </c>
      <c r="U59"/>
    </row>
    <row r="60" spans="1:21" ht="49.5">
      <c r="A60" s="3" t="s">
        <v>10</v>
      </c>
      <c r="B60" s="3" t="s">
        <v>3066</v>
      </c>
      <c r="C60" s="3" t="s">
        <v>1791</v>
      </c>
      <c r="D60" s="3" t="s">
        <v>3067</v>
      </c>
      <c r="E60" s="3" t="s">
        <v>3068</v>
      </c>
      <c r="F60" s="4">
        <v>40</v>
      </c>
      <c r="G60" s="17" t="e">
        <f t="shared" si="11"/>
        <v>#REF!</v>
      </c>
      <c r="H60" s="17" t="e">
        <f t="shared" si="12"/>
        <v>#REF!</v>
      </c>
      <c r="K60" s="16">
        <v>15</v>
      </c>
      <c r="L60" s="14" t="e">
        <f t="shared" si="2"/>
        <v>#REF!</v>
      </c>
      <c r="M60" s="14"/>
      <c r="N60" s="14" t="e">
        <f t="shared" si="3"/>
        <v>#REF!</v>
      </c>
      <c r="O60" s="14"/>
      <c r="P60" s="14" t="e">
        <f t="shared" si="4"/>
        <v>#REF!</v>
      </c>
      <c r="Q60" s="14">
        <f t="shared" si="5"/>
        <v>600</v>
      </c>
      <c r="R60" s="14">
        <f t="shared" si="6"/>
        <v>0</v>
      </c>
      <c r="S60" s="14">
        <f t="shared" si="7"/>
        <v>0</v>
      </c>
      <c r="T60" s="15" t="e">
        <f t="shared" si="8"/>
        <v>#REF!</v>
      </c>
      <c r="U60"/>
    </row>
    <row r="61" spans="1:21" ht="66">
      <c r="A61" s="3" t="s">
        <v>11</v>
      </c>
      <c r="B61" s="3" t="s">
        <v>3069</v>
      </c>
      <c r="C61" s="3" t="s">
        <v>1791</v>
      </c>
      <c r="D61" s="3" t="s">
        <v>3070</v>
      </c>
      <c r="E61" s="3" t="s">
        <v>32</v>
      </c>
      <c r="F61" s="4">
        <v>400</v>
      </c>
      <c r="G61" s="17" t="e">
        <f t="shared" si="11"/>
        <v>#REF!</v>
      </c>
      <c r="H61" s="17" t="e">
        <f t="shared" si="12"/>
        <v>#REF!</v>
      </c>
      <c r="K61" s="16">
        <v>6</v>
      </c>
      <c r="L61" s="14" t="e">
        <f t="shared" si="2"/>
        <v>#REF!</v>
      </c>
      <c r="M61" s="14"/>
      <c r="N61" s="14" t="e">
        <f t="shared" si="3"/>
        <v>#REF!</v>
      </c>
      <c r="O61" s="14"/>
      <c r="P61" s="14" t="e">
        <f t="shared" si="4"/>
        <v>#REF!</v>
      </c>
      <c r="Q61" s="14">
        <f t="shared" si="5"/>
        <v>2400</v>
      </c>
      <c r="R61" s="14">
        <f t="shared" si="6"/>
        <v>0</v>
      </c>
      <c r="S61" s="14">
        <f t="shared" si="7"/>
        <v>0</v>
      </c>
      <c r="T61" s="15" t="e">
        <f t="shared" si="8"/>
        <v>#REF!</v>
      </c>
      <c r="U61"/>
    </row>
    <row r="62" spans="1:21" ht="99">
      <c r="A62" s="3" t="s">
        <v>12</v>
      </c>
      <c r="B62" s="3" t="s">
        <v>3007</v>
      </c>
      <c r="C62" s="3" t="s">
        <v>1791</v>
      </c>
      <c r="D62" s="3" t="s">
        <v>3071</v>
      </c>
      <c r="E62" s="3" t="s">
        <v>25</v>
      </c>
      <c r="F62" s="4">
        <v>400</v>
      </c>
      <c r="G62" s="17" t="e">
        <f t="shared" si="11"/>
        <v>#REF!</v>
      </c>
      <c r="H62" s="17" t="e">
        <f t="shared" si="12"/>
        <v>#REF!</v>
      </c>
      <c r="K62" s="16">
        <v>0.25</v>
      </c>
      <c r="L62" s="14" t="e">
        <f t="shared" si="2"/>
        <v>#REF!</v>
      </c>
      <c r="M62" s="14">
        <v>0.25</v>
      </c>
      <c r="N62" s="14" t="e">
        <f t="shared" si="3"/>
        <v>#REF!</v>
      </c>
      <c r="O62" s="14"/>
      <c r="P62" s="14" t="e">
        <f t="shared" si="4"/>
        <v>#REF!</v>
      </c>
      <c r="Q62" s="14">
        <f t="shared" si="5"/>
        <v>100</v>
      </c>
      <c r="R62" s="14">
        <f t="shared" si="6"/>
        <v>100</v>
      </c>
      <c r="S62" s="14">
        <f t="shared" si="7"/>
        <v>0</v>
      </c>
      <c r="T62" s="15" t="e">
        <f t="shared" si="8"/>
        <v>#REF!</v>
      </c>
      <c r="U62"/>
    </row>
    <row r="63" spans="1:21" ht="66">
      <c r="A63" s="3" t="s">
        <v>13</v>
      </c>
      <c r="B63" s="3" t="s">
        <v>3072</v>
      </c>
      <c r="C63" s="3" t="s">
        <v>1791</v>
      </c>
      <c r="D63" s="3" t="s">
        <v>3073</v>
      </c>
      <c r="E63" s="3" t="s">
        <v>25</v>
      </c>
      <c r="F63" s="4">
        <v>400</v>
      </c>
      <c r="G63" s="17" t="e">
        <f t="shared" si="11"/>
        <v>#REF!</v>
      </c>
      <c r="H63" s="17" t="e">
        <f t="shared" si="12"/>
        <v>#REF!</v>
      </c>
      <c r="K63" s="16">
        <v>4</v>
      </c>
      <c r="L63" s="14" t="e">
        <f t="shared" si="2"/>
        <v>#REF!</v>
      </c>
      <c r="M63" s="14">
        <v>2.5</v>
      </c>
      <c r="N63" s="14" t="e">
        <f t="shared" si="3"/>
        <v>#REF!</v>
      </c>
      <c r="O63" s="14"/>
      <c r="P63" s="14" t="e">
        <f t="shared" si="4"/>
        <v>#REF!</v>
      </c>
      <c r="Q63" s="14">
        <f t="shared" si="5"/>
        <v>1600</v>
      </c>
      <c r="R63" s="14">
        <f t="shared" si="6"/>
        <v>1000</v>
      </c>
      <c r="S63" s="14">
        <f t="shared" si="7"/>
        <v>0</v>
      </c>
      <c r="T63" s="15" t="e">
        <f t="shared" si="8"/>
        <v>#REF!</v>
      </c>
      <c r="U63"/>
    </row>
    <row r="64" spans="1:21" ht="49.5">
      <c r="A64" s="3" t="s">
        <v>14</v>
      </c>
      <c r="B64" s="3" t="s">
        <v>3074</v>
      </c>
      <c r="C64" s="3" t="s">
        <v>1791</v>
      </c>
      <c r="D64" s="3" t="s">
        <v>3075</v>
      </c>
      <c r="E64" s="3" t="s">
        <v>27</v>
      </c>
      <c r="F64" s="4">
        <v>400</v>
      </c>
      <c r="G64" s="17" t="e">
        <f t="shared" si="11"/>
        <v>#REF!</v>
      </c>
      <c r="H64" s="17" t="e">
        <f t="shared" si="12"/>
        <v>#REF!</v>
      </c>
      <c r="K64" s="16">
        <v>0.25</v>
      </c>
      <c r="L64" s="14" t="e">
        <f t="shared" si="2"/>
        <v>#REF!</v>
      </c>
      <c r="M64" s="14">
        <v>0.25</v>
      </c>
      <c r="N64" s="14" t="e">
        <f t="shared" si="3"/>
        <v>#REF!</v>
      </c>
      <c r="O64" s="14"/>
      <c r="P64" s="14" t="e">
        <f t="shared" si="4"/>
        <v>#REF!</v>
      </c>
      <c r="Q64" s="14">
        <f t="shared" si="5"/>
        <v>100</v>
      </c>
      <c r="R64" s="14">
        <f t="shared" si="6"/>
        <v>100</v>
      </c>
      <c r="S64" s="14">
        <f t="shared" si="7"/>
        <v>0</v>
      </c>
      <c r="T64" s="15" t="e">
        <f t="shared" si="8"/>
        <v>#REF!</v>
      </c>
      <c r="U64"/>
    </row>
    <row r="65" spans="1:21" ht="99">
      <c r="A65" s="3" t="s">
        <v>15</v>
      </c>
      <c r="B65" s="3" t="s">
        <v>3076</v>
      </c>
      <c r="C65" s="3" t="s">
        <v>1791</v>
      </c>
      <c r="D65" s="3" t="s">
        <v>3077</v>
      </c>
      <c r="E65" s="3" t="s">
        <v>25</v>
      </c>
      <c r="F65" s="4">
        <v>90</v>
      </c>
      <c r="G65" s="17" t="e">
        <f t="shared" si="11"/>
        <v>#REF!</v>
      </c>
      <c r="H65" s="17" t="e">
        <f t="shared" si="12"/>
        <v>#REF!</v>
      </c>
      <c r="K65" s="16">
        <v>3</v>
      </c>
      <c r="L65" s="14" t="e">
        <f t="shared" si="2"/>
        <v>#REF!</v>
      </c>
      <c r="M65" s="14">
        <v>3</v>
      </c>
      <c r="N65" s="14" t="e">
        <f t="shared" si="3"/>
        <v>#REF!</v>
      </c>
      <c r="O65" s="14"/>
      <c r="P65" s="14" t="e">
        <f t="shared" si="4"/>
        <v>#REF!</v>
      </c>
      <c r="Q65" s="14">
        <f t="shared" si="5"/>
        <v>270</v>
      </c>
      <c r="R65" s="14">
        <f t="shared" si="6"/>
        <v>270</v>
      </c>
      <c r="S65" s="14">
        <f t="shared" si="7"/>
        <v>0</v>
      </c>
      <c r="T65" s="15" t="e">
        <f t="shared" si="8"/>
        <v>#REF!</v>
      </c>
      <c r="U65"/>
    </row>
    <row r="66" spans="1:21" ht="49.5">
      <c r="A66" s="3" t="s">
        <v>406</v>
      </c>
      <c r="B66" s="3" t="s">
        <v>3076</v>
      </c>
      <c r="C66" s="3" t="s">
        <v>1791</v>
      </c>
      <c r="D66" s="3" t="s">
        <v>3078</v>
      </c>
      <c r="E66" s="3" t="s">
        <v>25</v>
      </c>
      <c r="F66" s="4">
        <v>2500</v>
      </c>
      <c r="G66" s="17" t="e">
        <f t="shared" si="11"/>
        <v>#REF!</v>
      </c>
      <c r="H66" s="17" t="e">
        <f t="shared" si="12"/>
        <v>#REF!</v>
      </c>
      <c r="K66" s="16">
        <v>3</v>
      </c>
      <c r="L66" s="14" t="e">
        <f t="shared" si="2"/>
        <v>#REF!</v>
      </c>
      <c r="M66" s="14">
        <v>3</v>
      </c>
      <c r="N66" s="14" t="e">
        <f t="shared" si="3"/>
        <v>#REF!</v>
      </c>
      <c r="O66" s="14"/>
      <c r="P66" s="14" t="e">
        <f t="shared" si="4"/>
        <v>#REF!</v>
      </c>
      <c r="Q66" s="14">
        <f t="shared" si="5"/>
        <v>7500</v>
      </c>
      <c r="R66" s="14">
        <f t="shared" si="6"/>
        <v>7500</v>
      </c>
      <c r="S66" s="14">
        <f t="shared" si="7"/>
        <v>0</v>
      </c>
      <c r="T66" s="15" t="e">
        <f t="shared" si="8"/>
        <v>#REF!</v>
      </c>
      <c r="U66"/>
    </row>
    <row r="67" spans="1:21" ht="66">
      <c r="A67" s="3" t="s">
        <v>422</v>
      </c>
      <c r="B67" s="3" t="s">
        <v>3079</v>
      </c>
      <c r="C67" s="3" t="s">
        <v>1791</v>
      </c>
      <c r="D67" s="3" t="s">
        <v>3080</v>
      </c>
      <c r="E67" s="3" t="s">
        <v>29</v>
      </c>
      <c r="F67" s="4">
        <v>20</v>
      </c>
      <c r="G67" s="17" t="e">
        <f t="shared" si="11"/>
        <v>#REF!</v>
      </c>
      <c r="H67" s="17" t="e">
        <f t="shared" si="12"/>
        <v>#REF!</v>
      </c>
      <c r="K67" s="16">
        <v>12</v>
      </c>
      <c r="L67" s="14" t="e">
        <f t="shared" si="2"/>
        <v>#REF!</v>
      </c>
      <c r="M67" s="14">
        <v>5</v>
      </c>
      <c r="N67" s="14" t="e">
        <f t="shared" si="3"/>
        <v>#REF!</v>
      </c>
      <c r="O67" s="14"/>
      <c r="P67" s="14" t="e">
        <f t="shared" si="4"/>
        <v>#REF!</v>
      </c>
      <c r="Q67" s="14">
        <f t="shared" si="5"/>
        <v>240</v>
      </c>
      <c r="R67" s="14">
        <f t="shared" si="6"/>
        <v>100</v>
      </c>
      <c r="S67" s="14">
        <f t="shared" si="7"/>
        <v>0</v>
      </c>
      <c r="T67" s="15" t="e">
        <f t="shared" si="8"/>
        <v>#REF!</v>
      </c>
      <c r="U67"/>
    </row>
    <row r="68" spans="1:21" ht="49.5">
      <c r="A68" s="3" t="s">
        <v>494</v>
      </c>
      <c r="B68" s="3" t="s">
        <v>3081</v>
      </c>
      <c r="C68" s="3" t="s">
        <v>1791</v>
      </c>
      <c r="D68" s="3" t="s">
        <v>3082</v>
      </c>
      <c r="E68" s="3" t="s">
        <v>3083</v>
      </c>
      <c r="F68" s="4">
        <v>20</v>
      </c>
      <c r="G68" s="17" t="e">
        <f t="shared" si="11"/>
        <v>#REF!</v>
      </c>
      <c r="H68" s="17" t="e">
        <f t="shared" si="12"/>
        <v>#REF!</v>
      </c>
      <c r="K68" s="16"/>
      <c r="L68" s="14" t="e">
        <f t="shared" si="2"/>
        <v>#REF!</v>
      </c>
      <c r="M68" s="14"/>
      <c r="N68" s="14" t="e">
        <f t="shared" si="3"/>
        <v>#REF!</v>
      </c>
      <c r="O68" s="14">
        <v>5</v>
      </c>
      <c r="P68" s="14" t="e">
        <f t="shared" si="4"/>
        <v>#REF!</v>
      </c>
      <c r="Q68" s="14">
        <f t="shared" si="5"/>
        <v>0</v>
      </c>
      <c r="R68" s="14">
        <f t="shared" si="6"/>
        <v>0</v>
      </c>
      <c r="S68" s="14">
        <f t="shared" si="7"/>
        <v>100</v>
      </c>
      <c r="T68" s="15" t="e">
        <f t="shared" si="8"/>
        <v>#REF!</v>
      </c>
      <c r="U68"/>
    </row>
    <row r="69" spans="1:21" ht="82.5">
      <c r="A69" s="3" t="s">
        <v>496</v>
      </c>
      <c r="B69" s="3" t="s">
        <v>3084</v>
      </c>
      <c r="C69" s="3" t="s">
        <v>1791</v>
      </c>
      <c r="D69" s="3" t="s">
        <v>3085</v>
      </c>
      <c r="E69" s="3" t="s">
        <v>27</v>
      </c>
      <c r="F69" s="4">
        <v>1</v>
      </c>
      <c r="G69" s="17" t="e">
        <f t="shared" si="11"/>
        <v>#REF!</v>
      </c>
      <c r="H69" s="17" t="e">
        <f t="shared" si="12"/>
        <v>#REF!</v>
      </c>
      <c r="K69" s="16">
        <f>40+16*10</f>
        <v>200</v>
      </c>
      <c r="L69" s="14" t="e">
        <f t="shared" si="2"/>
        <v>#REF!</v>
      </c>
      <c r="M69" s="14">
        <v>850</v>
      </c>
      <c r="N69" s="14" t="e">
        <f t="shared" si="3"/>
        <v>#REF!</v>
      </c>
      <c r="O69" s="14"/>
      <c r="P69" s="14" t="e">
        <f t="shared" si="4"/>
        <v>#REF!</v>
      </c>
      <c r="Q69" s="14">
        <f t="shared" si="5"/>
        <v>200</v>
      </c>
      <c r="R69" s="14">
        <f t="shared" si="6"/>
        <v>850</v>
      </c>
      <c r="S69" s="14">
        <f t="shared" si="7"/>
        <v>0</v>
      </c>
      <c r="T69" s="15" t="e">
        <f t="shared" si="8"/>
        <v>#REF!</v>
      </c>
      <c r="U69"/>
    </row>
    <row r="70" spans="1:21" ht="82.5">
      <c r="A70" s="3" t="s">
        <v>498</v>
      </c>
      <c r="B70" s="3" t="s">
        <v>3084</v>
      </c>
      <c r="C70" s="3" t="s">
        <v>1791</v>
      </c>
      <c r="D70" s="3" t="s">
        <v>3086</v>
      </c>
      <c r="E70" s="3" t="s">
        <v>27</v>
      </c>
      <c r="F70" s="4">
        <v>1</v>
      </c>
      <c r="G70" s="17" t="e">
        <f t="shared" si="11"/>
        <v>#REF!</v>
      </c>
      <c r="H70" s="17" t="e">
        <f t="shared" si="12"/>
        <v>#REF!</v>
      </c>
      <c r="K70" s="16">
        <f>40+8*10</f>
        <v>120</v>
      </c>
      <c r="L70" s="14" t="e">
        <f t="shared" ref="L70:L135" si="13">K70+K70*$U$1</f>
        <v>#REF!</v>
      </c>
      <c r="M70" s="14">
        <v>650</v>
      </c>
      <c r="N70" s="14" t="e">
        <f t="shared" ref="N70:N133" si="14">M70+M70*$U$1</f>
        <v>#REF!</v>
      </c>
      <c r="O70" s="14"/>
      <c r="P70" s="14" t="e">
        <f t="shared" ref="P70:P133" si="15">O70+O70*$U$1</f>
        <v>#REF!</v>
      </c>
      <c r="Q70" s="14">
        <f t="shared" ref="Q70:Q133" si="16">$F70*K70</f>
        <v>120</v>
      </c>
      <c r="R70" s="14">
        <f t="shared" ref="R70:R133" si="17">$F70*M70</f>
        <v>650</v>
      </c>
      <c r="S70" s="14">
        <f t="shared" ref="S70:S133" si="18">$F70*O70</f>
        <v>0</v>
      </c>
      <c r="T70" s="15" t="e">
        <f t="shared" ref="T70:T133" si="19">(Q70+R70+S70)+(Q70+R70+S70)*$U$1</f>
        <v>#REF!</v>
      </c>
      <c r="U70"/>
    </row>
    <row r="71" spans="1:21" ht="66">
      <c r="A71" s="3" t="s">
        <v>500</v>
      </c>
      <c r="B71" s="3" t="s">
        <v>3084</v>
      </c>
      <c r="C71" s="3" t="s">
        <v>1791</v>
      </c>
      <c r="D71" s="3" t="s">
        <v>3087</v>
      </c>
      <c r="E71" s="3" t="s">
        <v>27</v>
      </c>
      <c r="F71" s="4">
        <v>5</v>
      </c>
      <c r="G71" s="17" t="e">
        <f t="shared" si="11"/>
        <v>#REF!</v>
      </c>
      <c r="H71" s="17" t="e">
        <f t="shared" si="12"/>
        <v>#REF!</v>
      </c>
      <c r="K71" s="16">
        <f>40+24*10</f>
        <v>280</v>
      </c>
      <c r="L71" s="14" t="e">
        <f t="shared" si="13"/>
        <v>#REF!</v>
      </c>
      <c r="M71" s="14">
        <f>K71</f>
        <v>280</v>
      </c>
      <c r="N71" s="14" t="e">
        <f t="shared" si="14"/>
        <v>#REF!</v>
      </c>
      <c r="O71" s="14"/>
      <c r="P71" s="14" t="e">
        <f t="shared" si="15"/>
        <v>#REF!</v>
      </c>
      <c r="Q71" s="14">
        <f t="shared" si="16"/>
        <v>1400</v>
      </c>
      <c r="R71" s="14">
        <f t="shared" si="17"/>
        <v>1400</v>
      </c>
      <c r="S71" s="14">
        <f t="shared" si="18"/>
        <v>0</v>
      </c>
      <c r="T71" s="15" t="e">
        <f t="shared" si="19"/>
        <v>#REF!</v>
      </c>
      <c r="U71"/>
    </row>
    <row r="72" spans="1:21" ht="49.5">
      <c r="A72" s="3" t="s">
        <v>502</v>
      </c>
      <c r="B72" s="3" t="s">
        <v>3088</v>
      </c>
      <c r="C72" s="3" t="s">
        <v>1791</v>
      </c>
      <c r="D72" s="3" t="s">
        <v>3089</v>
      </c>
      <c r="E72" s="3" t="s">
        <v>27</v>
      </c>
      <c r="F72" s="4">
        <v>20</v>
      </c>
      <c r="G72" s="17" t="e">
        <f t="shared" si="11"/>
        <v>#REF!</v>
      </c>
      <c r="H72" s="17" t="e">
        <f t="shared" si="12"/>
        <v>#REF!</v>
      </c>
      <c r="K72" s="16">
        <v>25</v>
      </c>
      <c r="L72" s="14" t="e">
        <f t="shared" si="13"/>
        <v>#REF!</v>
      </c>
      <c r="M72" s="14">
        <v>85</v>
      </c>
      <c r="N72" s="14" t="e">
        <f t="shared" si="14"/>
        <v>#REF!</v>
      </c>
      <c r="O72" s="14"/>
      <c r="P72" s="14" t="e">
        <f t="shared" si="15"/>
        <v>#REF!</v>
      </c>
      <c r="Q72" s="14">
        <f t="shared" si="16"/>
        <v>500</v>
      </c>
      <c r="R72" s="14">
        <f t="shared" si="17"/>
        <v>1700</v>
      </c>
      <c r="S72" s="14">
        <f t="shared" si="18"/>
        <v>0</v>
      </c>
      <c r="T72" s="15" t="e">
        <f t="shared" si="19"/>
        <v>#REF!</v>
      </c>
      <c r="U72"/>
    </row>
    <row r="73" spans="1:21" ht="33">
      <c r="A73" s="3" t="s">
        <v>504</v>
      </c>
      <c r="B73" s="3" t="s">
        <v>1873</v>
      </c>
      <c r="C73" s="3" t="s">
        <v>1791</v>
      </c>
      <c r="D73" s="3" t="s">
        <v>3090</v>
      </c>
      <c r="E73" s="3" t="s">
        <v>27</v>
      </c>
      <c r="F73" s="4">
        <v>76</v>
      </c>
      <c r="G73" s="17" t="e">
        <f t="shared" si="11"/>
        <v>#REF!</v>
      </c>
      <c r="H73" s="17" t="e">
        <f t="shared" si="12"/>
        <v>#REF!</v>
      </c>
      <c r="K73" s="16">
        <v>12</v>
      </c>
      <c r="L73" s="14" t="e">
        <f t="shared" si="13"/>
        <v>#REF!</v>
      </c>
      <c r="M73" s="14">
        <v>12</v>
      </c>
      <c r="N73" s="14" t="e">
        <f t="shared" si="14"/>
        <v>#REF!</v>
      </c>
      <c r="O73" s="14"/>
      <c r="P73" s="14" t="e">
        <f t="shared" si="15"/>
        <v>#REF!</v>
      </c>
      <c r="Q73" s="14">
        <f t="shared" si="16"/>
        <v>912</v>
      </c>
      <c r="R73" s="14">
        <f t="shared" si="17"/>
        <v>912</v>
      </c>
      <c r="S73" s="14">
        <f t="shared" si="18"/>
        <v>0</v>
      </c>
      <c r="T73" s="15" t="e">
        <f t="shared" si="19"/>
        <v>#REF!</v>
      </c>
      <c r="U73"/>
    </row>
    <row r="74" spans="1:21" ht="49.5">
      <c r="A74" s="3" t="s">
        <v>506</v>
      </c>
      <c r="B74" s="3" t="s">
        <v>3091</v>
      </c>
      <c r="C74" s="3" t="s">
        <v>1791</v>
      </c>
      <c r="D74" s="3" t="s">
        <v>3092</v>
      </c>
      <c r="E74" s="3" t="s">
        <v>2831</v>
      </c>
      <c r="F74" s="4">
        <v>38</v>
      </c>
      <c r="G74" s="17" t="e">
        <f t="shared" si="11"/>
        <v>#REF!</v>
      </c>
      <c r="H74" s="17" t="e">
        <f t="shared" si="12"/>
        <v>#REF!</v>
      </c>
      <c r="K74" s="16"/>
      <c r="L74" s="14" t="e">
        <f t="shared" si="13"/>
        <v>#REF!</v>
      </c>
      <c r="M74" s="14"/>
      <c r="N74" s="14" t="e">
        <f t="shared" si="14"/>
        <v>#REF!</v>
      </c>
      <c r="O74" s="14">
        <v>7</v>
      </c>
      <c r="P74" s="14" t="e">
        <f t="shared" si="15"/>
        <v>#REF!</v>
      </c>
      <c r="Q74" s="14">
        <f t="shared" si="16"/>
        <v>0</v>
      </c>
      <c r="R74" s="14">
        <f t="shared" si="17"/>
        <v>0</v>
      </c>
      <c r="S74" s="14">
        <f t="shared" si="18"/>
        <v>266</v>
      </c>
      <c r="T74" s="15" t="e">
        <f t="shared" si="19"/>
        <v>#REF!</v>
      </c>
      <c r="U74"/>
    </row>
    <row r="75" spans="1:21" ht="28.5">
      <c r="A75" s="6"/>
      <c r="B75" s="6"/>
      <c r="C75" s="6"/>
      <c r="D75" s="6" t="s">
        <v>3093</v>
      </c>
      <c r="E75" s="6"/>
      <c r="F75" s="6"/>
      <c r="G75" s="35"/>
      <c r="H75" s="35" t="e">
        <f>SUM(H58:H74)</f>
        <v>#REF!</v>
      </c>
      <c r="K75" s="16"/>
      <c r="L75" s="14" t="e">
        <f t="shared" si="13"/>
        <v>#REF!</v>
      </c>
      <c r="M75" s="14"/>
      <c r="N75" s="14" t="e">
        <f t="shared" si="14"/>
        <v>#REF!</v>
      </c>
      <c r="O75" s="14"/>
      <c r="P75" s="14" t="e">
        <f t="shared" si="15"/>
        <v>#REF!</v>
      </c>
      <c r="Q75" s="14">
        <f t="shared" si="16"/>
        <v>0</v>
      </c>
      <c r="R75" s="14">
        <f t="shared" si="17"/>
        <v>0</v>
      </c>
      <c r="S75" s="14">
        <f t="shared" si="18"/>
        <v>0</v>
      </c>
      <c r="T75" s="15" t="e">
        <f t="shared" si="19"/>
        <v>#REF!</v>
      </c>
      <c r="U75"/>
    </row>
    <row r="76" spans="1:21">
      <c r="A76" s="2" t="s">
        <v>9</v>
      </c>
      <c r="B76" s="2"/>
      <c r="C76" s="2"/>
      <c r="D76" s="2" t="s">
        <v>3094</v>
      </c>
      <c r="E76" s="2"/>
      <c r="F76" s="2"/>
      <c r="G76" s="34"/>
      <c r="H76" s="34"/>
      <c r="K76" s="16"/>
      <c r="L76" s="14" t="e">
        <f t="shared" si="13"/>
        <v>#REF!</v>
      </c>
      <c r="M76" s="14"/>
      <c r="N76" s="14" t="e">
        <f t="shared" si="14"/>
        <v>#REF!</v>
      </c>
      <c r="O76" s="14"/>
      <c r="P76" s="14" t="e">
        <f t="shared" si="15"/>
        <v>#REF!</v>
      </c>
      <c r="Q76" s="14">
        <f t="shared" si="16"/>
        <v>0</v>
      </c>
      <c r="R76" s="14">
        <f t="shared" si="17"/>
        <v>0</v>
      </c>
      <c r="S76" s="14">
        <f t="shared" si="18"/>
        <v>0</v>
      </c>
      <c r="T76" s="15" t="e">
        <f t="shared" si="19"/>
        <v>#REF!</v>
      </c>
      <c r="U76"/>
    </row>
    <row r="77" spans="1:21" ht="49.5">
      <c r="A77" s="3" t="s">
        <v>508</v>
      </c>
      <c r="B77" s="3" t="s">
        <v>878</v>
      </c>
      <c r="C77" s="3" t="s">
        <v>1791</v>
      </c>
      <c r="D77" s="3" t="s">
        <v>3095</v>
      </c>
      <c r="E77" s="3" t="s">
        <v>27</v>
      </c>
      <c r="F77" s="4">
        <v>18</v>
      </c>
      <c r="G77" s="17" t="e">
        <f t="shared" ref="G77:G80" si="20">L77+N77+P77</f>
        <v>#REF!</v>
      </c>
      <c r="H77" s="17" t="e">
        <f>ROUND(F77*G77,2)</f>
        <v>#REF!</v>
      </c>
      <c r="K77" s="16">
        <v>250</v>
      </c>
      <c r="L77" s="14" t="e">
        <f t="shared" si="13"/>
        <v>#REF!</v>
      </c>
      <c r="M77" s="14">
        <v>650</v>
      </c>
      <c r="N77" s="14" t="e">
        <f t="shared" si="14"/>
        <v>#REF!</v>
      </c>
      <c r="O77" s="14"/>
      <c r="P77" s="14" t="e">
        <f t="shared" si="15"/>
        <v>#REF!</v>
      </c>
      <c r="Q77" s="14">
        <f t="shared" si="16"/>
        <v>4500</v>
      </c>
      <c r="R77" s="14">
        <f t="shared" si="17"/>
        <v>11700</v>
      </c>
      <c r="S77" s="14">
        <f t="shared" si="18"/>
        <v>0</v>
      </c>
      <c r="T77" s="15" t="e">
        <f t="shared" si="19"/>
        <v>#REF!</v>
      </c>
      <c r="U77"/>
    </row>
    <row r="78" spans="1:21" ht="49.5">
      <c r="A78" s="3" t="s">
        <v>513</v>
      </c>
      <c r="B78" s="3" t="s">
        <v>2294</v>
      </c>
      <c r="C78" s="3" t="s">
        <v>1791</v>
      </c>
      <c r="D78" s="3" t="s">
        <v>3096</v>
      </c>
      <c r="E78" s="3" t="s">
        <v>27</v>
      </c>
      <c r="F78" s="4">
        <v>20</v>
      </c>
      <c r="G78" s="17" t="e">
        <f t="shared" si="20"/>
        <v>#REF!</v>
      </c>
      <c r="H78" s="17" t="e">
        <f>ROUND(F78*G78,2)</f>
        <v>#REF!</v>
      </c>
      <c r="K78" s="16">
        <v>250</v>
      </c>
      <c r="L78" s="14" t="e">
        <f t="shared" si="13"/>
        <v>#REF!</v>
      </c>
      <c r="M78" s="14">
        <v>700</v>
      </c>
      <c r="N78" s="14" t="e">
        <f t="shared" si="14"/>
        <v>#REF!</v>
      </c>
      <c r="O78" s="14"/>
      <c r="P78" s="14" t="e">
        <f t="shared" si="15"/>
        <v>#REF!</v>
      </c>
      <c r="Q78" s="14">
        <f t="shared" si="16"/>
        <v>5000</v>
      </c>
      <c r="R78" s="14">
        <f t="shared" si="17"/>
        <v>14000</v>
      </c>
      <c r="S78" s="14">
        <f t="shared" si="18"/>
        <v>0</v>
      </c>
      <c r="T78" s="15" t="e">
        <f t="shared" si="19"/>
        <v>#REF!</v>
      </c>
      <c r="U78"/>
    </row>
    <row r="79" spans="1:21" ht="66">
      <c r="A79" s="3" t="s">
        <v>517</v>
      </c>
      <c r="B79" s="3" t="s">
        <v>3097</v>
      </c>
      <c r="C79" s="3" t="s">
        <v>1791</v>
      </c>
      <c r="D79" s="3" t="s">
        <v>3098</v>
      </c>
      <c r="E79" s="3" t="s">
        <v>27</v>
      </c>
      <c r="F79" s="4">
        <v>38</v>
      </c>
      <c r="G79" s="17" t="e">
        <f t="shared" si="20"/>
        <v>#REF!</v>
      </c>
      <c r="H79" s="17" t="e">
        <f>ROUND(F79*G79,2)</f>
        <v>#REF!</v>
      </c>
      <c r="K79" s="16">
        <v>15</v>
      </c>
      <c r="L79" s="14" t="e">
        <f t="shared" si="13"/>
        <v>#REF!</v>
      </c>
      <c r="M79" s="14"/>
      <c r="N79" s="14" t="e">
        <f t="shared" si="14"/>
        <v>#REF!</v>
      </c>
      <c r="O79" s="14"/>
      <c r="P79" s="14" t="e">
        <f t="shared" si="15"/>
        <v>#REF!</v>
      </c>
      <c r="Q79" s="14">
        <f t="shared" si="16"/>
        <v>570</v>
      </c>
      <c r="R79" s="14">
        <f t="shared" si="17"/>
        <v>0</v>
      </c>
      <c r="S79" s="14">
        <f t="shared" si="18"/>
        <v>0</v>
      </c>
      <c r="T79" s="15" t="e">
        <f t="shared" si="19"/>
        <v>#REF!</v>
      </c>
      <c r="U79"/>
    </row>
    <row r="80" spans="1:21" ht="49.5">
      <c r="A80" s="3" t="s">
        <v>520</v>
      </c>
      <c r="B80" s="3" t="s">
        <v>3099</v>
      </c>
      <c r="C80" s="3" t="s">
        <v>1791</v>
      </c>
      <c r="D80" s="3" t="s">
        <v>3100</v>
      </c>
      <c r="E80" s="3" t="s">
        <v>27</v>
      </c>
      <c r="F80" s="4">
        <v>20</v>
      </c>
      <c r="G80" s="17" t="e">
        <f t="shared" si="20"/>
        <v>#REF!</v>
      </c>
      <c r="H80" s="17" t="e">
        <f>ROUND(F80*G80,2)</f>
        <v>#REF!</v>
      </c>
      <c r="K80" s="16">
        <v>100</v>
      </c>
      <c r="L80" s="14" t="e">
        <f t="shared" si="13"/>
        <v>#REF!</v>
      </c>
      <c r="M80" s="14"/>
      <c r="N80" s="14" t="e">
        <f t="shared" si="14"/>
        <v>#REF!</v>
      </c>
      <c r="O80" s="14"/>
      <c r="P80" s="14" t="e">
        <f t="shared" si="15"/>
        <v>#REF!</v>
      </c>
      <c r="Q80" s="14">
        <f t="shared" si="16"/>
        <v>2000</v>
      </c>
      <c r="R80" s="14">
        <f t="shared" si="17"/>
        <v>0</v>
      </c>
      <c r="S80" s="14">
        <f t="shared" si="18"/>
        <v>0</v>
      </c>
      <c r="T80" s="15" t="e">
        <f t="shared" si="19"/>
        <v>#REF!</v>
      </c>
      <c r="U80"/>
    </row>
    <row r="81" spans="1:21">
      <c r="A81" s="6"/>
      <c r="B81" s="6"/>
      <c r="C81" s="6"/>
      <c r="D81" s="6" t="s">
        <v>3101</v>
      </c>
      <c r="E81" s="6"/>
      <c r="F81" s="6"/>
      <c r="G81" s="35"/>
      <c r="H81" s="35" t="e">
        <f>SUM(H77:H80)</f>
        <v>#REF!</v>
      </c>
      <c r="K81" s="16"/>
      <c r="L81" s="14" t="e">
        <f t="shared" si="13"/>
        <v>#REF!</v>
      </c>
      <c r="M81" s="14"/>
      <c r="N81" s="14" t="e">
        <f t="shared" si="14"/>
        <v>#REF!</v>
      </c>
      <c r="O81" s="14"/>
      <c r="P81" s="14" t="e">
        <f t="shared" si="15"/>
        <v>#REF!</v>
      </c>
      <c r="Q81" s="14">
        <f t="shared" si="16"/>
        <v>0</v>
      </c>
      <c r="R81" s="14">
        <f t="shared" si="17"/>
        <v>0</v>
      </c>
      <c r="S81" s="14">
        <f t="shared" si="18"/>
        <v>0</v>
      </c>
      <c r="T81" s="15" t="e">
        <f t="shared" si="19"/>
        <v>#REF!</v>
      </c>
      <c r="U81"/>
    </row>
    <row r="82" spans="1:21">
      <c r="A82" s="2" t="s">
        <v>10</v>
      </c>
      <c r="B82" s="2"/>
      <c r="C82" s="2"/>
      <c r="D82" s="2" t="s">
        <v>3102</v>
      </c>
      <c r="E82" s="2"/>
      <c r="F82" s="2"/>
      <c r="G82" s="34"/>
      <c r="H82" s="34"/>
      <c r="K82" s="16"/>
      <c r="L82" s="14" t="e">
        <f t="shared" si="13"/>
        <v>#REF!</v>
      </c>
      <c r="M82" s="14"/>
      <c r="N82" s="14" t="e">
        <f t="shared" si="14"/>
        <v>#REF!</v>
      </c>
      <c r="O82" s="14"/>
      <c r="P82" s="14" t="e">
        <f t="shared" si="15"/>
        <v>#REF!</v>
      </c>
      <c r="Q82" s="14">
        <f t="shared" si="16"/>
        <v>0</v>
      </c>
      <c r="R82" s="14">
        <f t="shared" si="17"/>
        <v>0</v>
      </c>
      <c r="S82" s="14">
        <f t="shared" si="18"/>
        <v>0</v>
      </c>
      <c r="T82" s="15" t="e">
        <f t="shared" si="19"/>
        <v>#REF!</v>
      </c>
      <c r="U82"/>
    </row>
    <row r="83" spans="1:21" ht="66">
      <c r="A83" s="3" t="s">
        <v>522</v>
      </c>
      <c r="B83" s="3" t="s">
        <v>894</v>
      </c>
      <c r="C83" s="3" t="s">
        <v>1791</v>
      </c>
      <c r="D83" s="3" t="s">
        <v>3103</v>
      </c>
      <c r="E83" s="3" t="s">
        <v>27</v>
      </c>
      <c r="F83" s="4">
        <v>1</v>
      </c>
      <c r="G83" s="17" t="e">
        <f t="shared" ref="G83:G91" si="21">L83+N83+P83</f>
        <v>#REF!</v>
      </c>
      <c r="H83" s="17" t="e">
        <f t="shared" ref="H83:H91" si="22">ROUND(F83*G83,2)</f>
        <v>#REF!</v>
      </c>
      <c r="K83" s="16">
        <v>150</v>
      </c>
      <c r="L83" s="14" t="e">
        <f t="shared" si="13"/>
        <v>#REF!</v>
      </c>
      <c r="M83" s="14">
        <v>1250</v>
      </c>
      <c r="N83" s="14" t="e">
        <f t="shared" si="14"/>
        <v>#REF!</v>
      </c>
      <c r="O83" s="14"/>
      <c r="P83" s="14" t="e">
        <f t="shared" si="15"/>
        <v>#REF!</v>
      </c>
      <c r="Q83" s="14">
        <f t="shared" si="16"/>
        <v>150</v>
      </c>
      <c r="R83" s="14">
        <f t="shared" si="17"/>
        <v>1250</v>
      </c>
      <c r="S83" s="14">
        <f t="shared" si="18"/>
        <v>0</v>
      </c>
      <c r="T83" s="15" t="e">
        <f t="shared" si="19"/>
        <v>#REF!</v>
      </c>
      <c r="U83"/>
    </row>
    <row r="84" spans="1:21" ht="82.5">
      <c r="A84" s="3" t="s">
        <v>524</v>
      </c>
      <c r="B84" s="3" t="s">
        <v>3104</v>
      </c>
      <c r="C84" s="3" t="s">
        <v>1791</v>
      </c>
      <c r="D84" s="3" t="s">
        <v>3105</v>
      </c>
      <c r="E84" s="3" t="s">
        <v>27</v>
      </c>
      <c r="F84" s="4">
        <v>1</v>
      </c>
      <c r="G84" s="17" t="e">
        <f t="shared" si="21"/>
        <v>#REF!</v>
      </c>
      <c r="H84" s="17" t="e">
        <f t="shared" si="22"/>
        <v>#REF!</v>
      </c>
      <c r="K84" s="16">
        <v>500</v>
      </c>
      <c r="L84" s="14" t="e">
        <f t="shared" si="13"/>
        <v>#REF!</v>
      </c>
      <c r="M84" s="14">
        <f>15000+5*1000</f>
        <v>20000</v>
      </c>
      <c r="N84" s="14" t="e">
        <f t="shared" si="14"/>
        <v>#REF!</v>
      </c>
      <c r="O84" s="14"/>
      <c r="P84" s="14" t="e">
        <f t="shared" si="15"/>
        <v>#REF!</v>
      </c>
      <c r="Q84" s="14">
        <f t="shared" si="16"/>
        <v>500</v>
      </c>
      <c r="R84" s="14">
        <f t="shared" si="17"/>
        <v>20000</v>
      </c>
      <c r="S84" s="14">
        <f t="shared" si="18"/>
        <v>0</v>
      </c>
      <c r="T84" s="15" t="e">
        <f t="shared" si="19"/>
        <v>#REF!</v>
      </c>
      <c r="U84"/>
    </row>
    <row r="85" spans="1:21" ht="66">
      <c r="A85" s="3" t="s">
        <v>526</v>
      </c>
      <c r="B85" s="3" t="s">
        <v>2250</v>
      </c>
      <c r="C85" s="3" t="s">
        <v>1791</v>
      </c>
      <c r="D85" s="3" t="s">
        <v>3106</v>
      </c>
      <c r="E85" s="3" t="s">
        <v>27</v>
      </c>
      <c r="F85" s="4">
        <v>1</v>
      </c>
      <c r="G85" s="17" t="e">
        <f t="shared" si="21"/>
        <v>#REF!</v>
      </c>
      <c r="H85" s="17" t="e">
        <f t="shared" si="22"/>
        <v>#REF!</v>
      </c>
      <c r="K85" s="16">
        <v>500</v>
      </c>
      <c r="L85" s="14" t="e">
        <f t="shared" si="13"/>
        <v>#REF!</v>
      </c>
      <c r="M85" s="14">
        <v>7500</v>
      </c>
      <c r="N85" s="14" t="e">
        <f t="shared" si="14"/>
        <v>#REF!</v>
      </c>
      <c r="O85" s="14"/>
      <c r="P85" s="14" t="e">
        <f t="shared" si="15"/>
        <v>#REF!</v>
      </c>
      <c r="Q85" s="14">
        <f t="shared" si="16"/>
        <v>500</v>
      </c>
      <c r="R85" s="14">
        <f t="shared" si="17"/>
        <v>7500</v>
      </c>
      <c r="S85" s="14">
        <f t="shared" si="18"/>
        <v>0</v>
      </c>
      <c r="T85" s="15" t="e">
        <f t="shared" si="19"/>
        <v>#REF!</v>
      </c>
      <c r="U85"/>
    </row>
    <row r="86" spans="1:21" ht="49.5">
      <c r="A86" s="3" t="s">
        <v>528</v>
      </c>
      <c r="B86" s="3" t="s">
        <v>3104</v>
      </c>
      <c r="C86" s="3" t="s">
        <v>1791</v>
      </c>
      <c r="D86" s="3" t="s">
        <v>3107</v>
      </c>
      <c r="E86" s="3" t="s">
        <v>27</v>
      </c>
      <c r="F86" s="4">
        <v>2</v>
      </c>
      <c r="G86" s="17" t="e">
        <f t="shared" si="21"/>
        <v>#REF!</v>
      </c>
      <c r="H86" s="17" t="e">
        <f t="shared" si="22"/>
        <v>#REF!</v>
      </c>
      <c r="K86" s="16">
        <v>150</v>
      </c>
      <c r="L86" s="14" t="e">
        <f t="shared" si="13"/>
        <v>#REF!</v>
      </c>
      <c r="M86" s="14">
        <v>2000</v>
      </c>
      <c r="N86" s="14" t="e">
        <f t="shared" si="14"/>
        <v>#REF!</v>
      </c>
      <c r="O86" s="14"/>
      <c r="P86" s="14" t="e">
        <f t="shared" si="15"/>
        <v>#REF!</v>
      </c>
      <c r="Q86" s="14">
        <f t="shared" si="16"/>
        <v>300</v>
      </c>
      <c r="R86" s="14">
        <f t="shared" si="17"/>
        <v>4000</v>
      </c>
      <c r="S86" s="14">
        <f t="shared" si="18"/>
        <v>0</v>
      </c>
      <c r="T86" s="15" t="e">
        <f t="shared" si="19"/>
        <v>#REF!</v>
      </c>
      <c r="U86"/>
    </row>
    <row r="87" spans="1:21" ht="49.5">
      <c r="A87" s="3" t="s">
        <v>530</v>
      </c>
      <c r="B87" s="3" t="s">
        <v>3104</v>
      </c>
      <c r="C87" s="3" t="s">
        <v>1791</v>
      </c>
      <c r="D87" s="3" t="s">
        <v>3108</v>
      </c>
      <c r="E87" s="3" t="s">
        <v>27</v>
      </c>
      <c r="F87" s="4">
        <v>2</v>
      </c>
      <c r="G87" s="17" t="e">
        <f t="shared" si="21"/>
        <v>#REF!</v>
      </c>
      <c r="H87" s="17" t="e">
        <f t="shared" si="22"/>
        <v>#REF!</v>
      </c>
      <c r="K87" s="16">
        <v>150</v>
      </c>
      <c r="L87" s="14" t="e">
        <f t="shared" si="13"/>
        <v>#REF!</v>
      </c>
      <c r="M87" s="14">
        <v>3500</v>
      </c>
      <c r="N87" s="14" t="e">
        <f t="shared" si="14"/>
        <v>#REF!</v>
      </c>
      <c r="O87" s="14"/>
      <c r="P87" s="14" t="e">
        <f t="shared" si="15"/>
        <v>#REF!</v>
      </c>
      <c r="Q87" s="14">
        <f t="shared" si="16"/>
        <v>300</v>
      </c>
      <c r="R87" s="14">
        <f t="shared" si="17"/>
        <v>7000</v>
      </c>
      <c r="S87" s="14">
        <f t="shared" si="18"/>
        <v>0</v>
      </c>
      <c r="T87" s="15" t="e">
        <f t="shared" si="19"/>
        <v>#REF!</v>
      </c>
      <c r="U87"/>
    </row>
    <row r="88" spans="1:21" ht="66">
      <c r="A88" s="3" t="s">
        <v>532</v>
      </c>
      <c r="B88" s="3" t="s">
        <v>3053</v>
      </c>
      <c r="C88" s="3" t="s">
        <v>1791</v>
      </c>
      <c r="D88" s="3" t="s">
        <v>3054</v>
      </c>
      <c r="E88" s="3" t="s">
        <v>3055</v>
      </c>
      <c r="F88" s="4">
        <v>4000</v>
      </c>
      <c r="G88" s="17" t="e">
        <f t="shared" si="21"/>
        <v>#REF!</v>
      </c>
      <c r="H88" s="17" t="e">
        <f t="shared" si="22"/>
        <v>#REF!</v>
      </c>
      <c r="K88" s="16"/>
      <c r="L88" s="14" t="e">
        <f t="shared" si="13"/>
        <v>#REF!</v>
      </c>
      <c r="M88" s="14"/>
      <c r="N88" s="14" t="e">
        <f t="shared" si="14"/>
        <v>#REF!</v>
      </c>
      <c r="O88" s="14">
        <v>1</v>
      </c>
      <c r="P88" s="14" t="e">
        <f t="shared" si="15"/>
        <v>#REF!</v>
      </c>
      <c r="Q88" s="14">
        <f t="shared" si="16"/>
        <v>0</v>
      </c>
      <c r="R88" s="14">
        <f t="shared" si="17"/>
        <v>0</v>
      </c>
      <c r="S88" s="14">
        <f t="shared" si="18"/>
        <v>4000</v>
      </c>
      <c r="T88" s="15" t="e">
        <f t="shared" si="19"/>
        <v>#REF!</v>
      </c>
      <c r="U88"/>
    </row>
    <row r="89" spans="1:21" ht="33">
      <c r="A89" s="3" t="s">
        <v>535</v>
      </c>
      <c r="B89" s="3" t="s">
        <v>3109</v>
      </c>
      <c r="C89" s="3" t="s">
        <v>1791</v>
      </c>
      <c r="D89" s="3" t="s">
        <v>3110</v>
      </c>
      <c r="E89" s="3" t="s">
        <v>27</v>
      </c>
      <c r="F89" s="4">
        <v>1</v>
      </c>
      <c r="G89" s="17" t="e">
        <f t="shared" si="21"/>
        <v>#REF!</v>
      </c>
      <c r="H89" s="17" t="e">
        <f t="shared" si="22"/>
        <v>#REF!</v>
      </c>
      <c r="K89" s="16">
        <v>250</v>
      </c>
      <c r="L89" s="14" t="e">
        <f t="shared" si="13"/>
        <v>#REF!</v>
      </c>
      <c r="M89" s="14">
        <v>2500</v>
      </c>
      <c r="N89" s="14" t="e">
        <f t="shared" si="14"/>
        <v>#REF!</v>
      </c>
      <c r="O89" s="14"/>
      <c r="P89" s="14" t="e">
        <f t="shared" si="15"/>
        <v>#REF!</v>
      </c>
      <c r="Q89" s="14">
        <f t="shared" si="16"/>
        <v>250</v>
      </c>
      <c r="R89" s="14">
        <f t="shared" si="17"/>
        <v>2500</v>
      </c>
      <c r="S89" s="14">
        <f t="shared" si="18"/>
        <v>0</v>
      </c>
      <c r="T89" s="15" t="e">
        <f t="shared" si="19"/>
        <v>#REF!</v>
      </c>
      <c r="U89"/>
    </row>
    <row r="90" spans="1:21" ht="33">
      <c r="A90" s="3" t="s">
        <v>537</v>
      </c>
      <c r="B90" s="3" t="s">
        <v>3109</v>
      </c>
      <c r="C90" s="3" t="s">
        <v>1791</v>
      </c>
      <c r="D90" s="3" t="s">
        <v>3111</v>
      </c>
      <c r="E90" s="3" t="s">
        <v>27</v>
      </c>
      <c r="F90" s="4">
        <v>1</v>
      </c>
      <c r="G90" s="17" t="e">
        <f t="shared" si="21"/>
        <v>#REF!</v>
      </c>
      <c r="H90" s="17" t="e">
        <f t="shared" si="22"/>
        <v>#REF!</v>
      </c>
      <c r="K90" s="16">
        <v>250</v>
      </c>
      <c r="L90" s="14" t="e">
        <f t="shared" si="13"/>
        <v>#REF!</v>
      </c>
      <c r="M90" s="14">
        <v>2500</v>
      </c>
      <c r="N90" s="14" t="e">
        <f t="shared" si="14"/>
        <v>#REF!</v>
      </c>
      <c r="O90" s="14"/>
      <c r="P90" s="14" t="e">
        <f t="shared" si="15"/>
        <v>#REF!</v>
      </c>
      <c r="Q90" s="14">
        <f t="shared" si="16"/>
        <v>250</v>
      </c>
      <c r="R90" s="14">
        <f t="shared" si="17"/>
        <v>2500</v>
      </c>
      <c r="S90" s="14">
        <f t="shared" si="18"/>
        <v>0</v>
      </c>
      <c r="T90" s="15" t="e">
        <f t="shared" si="19"/>
        <v>#REF!</v>
      </c>
      <c r="U90"/>
    </row>
    <row r="91" spans="1:21" ht="33">
      <c r="A91" s="3" t="s">
        <v>539</v>
      </c>
      <c r="B91" s="3" t="s">
        <v>3109</v>
      </c>
      <c r="C91" s="3" t="s">
        <v>1791</v>
      </c>
      <c r="D91" s="3" t="s">
        <v>3112</v>
      </c>
      <c r="E91" s="3" t="s">
        <v>27</v>
      </c>
      <c r="F91" s="4">
        <v>1</v>
      </c>
      <c r="G91" s="17" t="e">
        <f t="shared" si="21"/>
        <v>#REF!</v>
      </c>
      <c r="H91" s="17" t="e">
        <f t="shared" si="22"/>
        <v>#REF!</v>
      </c>
      <c r="K91" s="16">
        <v>250</v>
      </c>
      <c r="L91" s="14" t="e">
        <f t="shared" si="13"/>
        <v>#REF!</v>
      </c>
      <c r="M91" s="14">
        <v>1200</v>
      </c>
      <c r="N91" s="14" t="e">
        <f t="shared" si="14"/>
        <v>#REF!</v>
      </c>
      <c r="O91" s="14"/>
      <c r="P91" s="14" t="e">
        <f t="shared" si="15"/>
        <v>#REF!</v>
      </c>
      <c r="Q91" s="14">
        <f t="shared" si="16"/>
        <v>250</v>
      </c>
      <c r="R91" s="14">
        <f t="shared" si="17"/>
        <v>1200</v>
      </c>
      <c r="S91" s="14">
        <f t="shared" si="18"/>
        <v>0</v>
      </c>
      <c r="T91" s="15" t="e">
        <f t="shared" si="19"/>
        <v>#REF!</v>
      </c>
      <c r="U91"/>
    </row>
    <row r="92" spans="1:21" ht="28.5">
      <c r="A92" s="6"/>
      <c r="B92" s="6"/>
      <c r="C92" s="6"/>
      <c r="D92" s="6" t="s">
        <v>3113</v>
      </c>
      <c r="E92" s="6"/>
      <c r="F92" s="6"/>
      <c r="G92" s="35"/>
      <c r="H92" s="35" t="e">
        <f>SUM(H83:H91)</f>
        <v>#REF!</v>
      </c>
      <c r="K92" s="16"/>
      <c r="L92" s="14" t="e">
        <f t="shared" si="13"/>
        <v>#REF!</v>
      </c>
      <c r="M92" s="14"/>
      <c r="N92" s="14" t="e">
        <f t="shared" si="14"/>
        <v>#REF!</v>
      </c>
      <c r="O92" s="14"/>
      <c r="P92" s="14" t="e">
        <f t="shared" si="15"/>
        <v>#REF!</v>
      </c>
      <c r="Q92" s="14">
        <f t="shared" si="16"/>
        <v>0</v>
      </c>
      <c r="R92" s="14">
        <f t="shared" si="17"/>
        <v>0</v>
      </c>
      <c r="S92" s="14">
        <f t="shared" si="18"/>
        <v>0</v>
      </c>
      <c r="T92" s="15" t="e">
        <f t="shared" si="19"/>
        <v>#REF!</v>
      </c>
      <c r="U92"/>
    </row>
    <row r="93" spans="1:21">
      <c r="A93" s="2" t="s">
        <v>11</v>
      </c>
      <c r="B93" s="2"/>
      <c r="C93" s="2"/>
      <c r="D93" s="2" t="s">
        <v>3114</v>
      </c>
      <c r="E93" s="2"/>
      <c r="F93" s="2"/>
      <c r="G93" s="34"/>
      <c r="H93" s="34"/>
      <c r="K93" s="16"/>
      <c r="L93" s="14" t="e">
        <f t="shared" si="13"/>
        <v>#REF!</v>
      </c>
      <c r="M93" s="14"/>
      <c r="N93" s="14" t="e">
        <f t="shared" si="14"/>
        <v>#REF!</v>
      </c>
      <c r="O93" s="14"/>
      <c r="P93" s="14" t="e">
        <f t="shared" si="15"/>
        <v>#REF!</v>
      </c>
      <c r="Q93" s="14">
        <f t="shared" si="16"/>
        <v>0</v>
      </c>
      <c r="R93" s="14">
        <f t="shared" si="17"/>
        <v>0</v>
      </c>
      <c r="S93" s="14">
        <f t="shared" si="18"/>
        <v>0</v>
      </c>
      <c r="T93" s="15" t="e">
        <f t="shared" si="19"/>
        <v>#REF!</v>
      </c>
      <c r="U93"/>
    </row>
    <row r="94" spans="1:21" ht="33">
      <c r="A94" s="3" t="s">
        <v>541</v>
      </c>
      <c r="B94" s="3" t="s">
        <v>3115</v>
      </c>
      <c r="C94" s="3" t="s">
        <v>1791</v>
      </c>
      <c r="D94" s="3" t="s">
        <v>3116</v>
      </c>
      <c r="E94" s="3" t="s">
        <v>27</v>
      </c>
      <c r="F94" s="4">
        <v>38</v>
      </c>
      <c r="G94" s="17" t="e">
        <f t="shared" ref="G94:G98" si="23">L94+N94+P94</f>
        <v>#REF!</v>
      </c>
      <c r="H94" s="17" t="e">
        <f>ROUND(F94*G94,2)</f>
        <v>#REF!</v>
      </c>
      <c r="K94" s="16"/>
      <c r="L94" s="14" t="e">
        <f t="shared" si="13"/>
        <v>#REF!</v>
      </c>
      <c r="M94" s="14"/>
      <c r="N94" s="14" t="e">
        <f t="shared" si="14"/>
        <v>#REF!</v>
      </c>
      <c r="O94" s="14">
        <v>15</v>
      </c>
      <c r="P94" s="14" t="e">
        <f t="shared" si="15"/>
        <v>#REF!</v>
      </c>
      <c r="Q94" s="14">
        <f t="shared" si="16"/>
        <v>0</v>
      </c>
      <c r="R94" s="14">
        <f t="shared" si="17"/>
        <v>0</v>
      </c>
      <c r="S94" s="14">
        <f t="shared" si="18"/>
        <v>570</v>
      </c>
      <c r="T94" s="15" t="e">
        <f t="shared" si="19"/>
        <v>#REF!</v>
      </c>
      <c r="U94"/>
    </row>
    <row r="95" spans="1:21" ht="33">
      <c r="A95" s="3" t="s">
        <v>543</v>
      </c>
      <c r="B95" s="3" t="s">
        <v>3117</v>
      </c>
      <c r="C95" s="3" t="s">
        <v>1791</v>
      </c>
      <c r="D95" s="3" t="s">
        <v>3118</v>
      </c>
      <c r="E95" s="3" t="s">
        <v>27</v>
      </c>
      <c r="F95" s="4">
        <v>1</v>
      </c>
      <c r="G95" s="17" t="e">
        <f t="shared" si="23"/>
        <v>#REF!</v>
      </c>
      <c r="H95" s="17" t="e">
        <f>ROUND(F95*G95,2)</f>
        <v>#REF!</v>
      </c>
      <c r="K95" s="16"/>
      <c r="L95" s="14" t="e">
        <f t="shared" si="13"/>
        <v>#REF!</v>
      </c>
      <c r="M95" s="14"/>
      <c r="N95" s="14" t="e">
        <f t="shared" si="14"/>
        <v>#REF!</v>
      </c>
      <c r="O95" s="14">
        <v>50</v>
      </c>
      <c r="P95" s="14" t="e">
        <f t="shared" si="15"/>
        <v>#REF!</v>
      </c>
      <c r="Q95" s="14">
        <f t="shared" si="16"/>
        <v>0</v>
      </c>
      <c r="R95" s="14">
        <f t="shared" si="17"/>
        <v>0</v>
      </c>
      <c r="S95" s="14">
        <f t="shared" si="18"/>
        <v>50</v>
      </c>
      <c r="T95" s="15" t="e">
        <f t="shared" si="19"/>
        <v>#REF!</v>
      </c>
      <c r="U95"/>
    </row>
    <row r="96" spans="1:21" ht="49.5">
      <c r="A96" s="3" t="s">
        <v>545</v>
      </c>
      <c r="B96" s="3" t="s">
        <v>12</v>
      </c>
      <c r="C96" s="3" t="s">
        <v>1791</v>
      </c>
      <c r="D96" s="3" t="s">
        <v>3119</v>
      </c>
      <c r="E96" s="3" t="s">
        <v>27</v>
      </c>
      <c r="F96" s="4">
        <v>4</v>
      </c>
      <c r="G96" s="17" t="e">
        <f t="shared" si="23"/>
        <v>#REF!</v>
      </c>
      <c r="H96" s="17" t="e">
        <f>ROUND(F96*G96,2)</f>
        <v>#REF!</v>
      </c>
      <c r="K96" s="16"/>
      <c r="L96" s="14" t="e">
        <f t="shared" si="13"/>
        <v>#REF!</v>
      </c>
      <c r="M96" s="14"/>
      <c r="N96" s="14" t="e">
        <f t="shared" si="14"/>
        <v>#REF!</v>
      </c>
      <c r="O96" s="14">
        <v>15</v>
      </c>
      <c r="P96" s="14" t="e">
        <f t="shared" si="15"/>
        <v>#REF!</v>
      </c>
      <c r="Q96" s="14">
        <f t="shared" si="16"/>
        <v>0</v>
      </c>
      <c r="R96" s="14">
        <f t="shared" si="17"/>
        <v>0</v>
      </c>
      <c r="S96" s="14">
        <f t="shared" si="18"/>
        <v>60</v>
      </c>
      <c r="T96" s="15" t="e">
        <f t="shared" si="19"/>
        <v>#REF!</v>
      </c>
      <c r="U96"/>
    </row>
    <row r="97" spans="1:21" ht="66">
      <c r="A97" s="3" t="s">
        <v>547</v>
      </c>
      <c r="B97" s="3" t="s">
        <v>3120</v>
      </c>
      <c r="C97" s="3" t="s">
        <v>1791</v>
      </c>
      <c r="D97" s="3" t="s">
        <v>3121</v>
      </c>
      <c r="E97" s="3" t="s">
        <v>27</v>
      </c>
      <c r="F97" s="4">
        <v>1</v>
      </c>
      <c r="G97" s="17" t="e">
        <f t="shared" si="23"/>
        <v>#REF!</v>
      </c>
      <c r="H97" s="17" t="e">
        <f>ROUND(F97*G97,2)</f>
        <v>#REF!</v>
      </c>
      <c r="K97" s="16"/>
      <c r="L97" s="14" t="e">
        <f t="shared" si="13"/>
        <v>#REF!</v>
      </c>
      <c r="M97" s="14"/>
      <c r="N97" s="14" t="e">
        <f t="shared" si="14"/>
        <v>#REF!</v>
      </c>
      <c r="O97" s="14">
        <v>50</v>
      </c>
      <c r="P97" s="14" t="e">
        <f t="shared" si="15"/>
        <v>#REF!</v>
      </c>
      <c r="Q97" s="14">
        <f t="shared" si="16"/>
        <v>0</v>
      </c>
      <c r="R97" s="14">
        <f t="shared" si="17"/>
        <v>0</v>
      </c>
      <c r="S97" s="14">
        <f t="shared" si="18"/>
        <v>50</v>
      </c>
      <c r="T97" s="15" t="e">
        <f t="shared" si="19"/>
        <v>#REF!</v>
      </c>
      <c r="U97"/>
    </row>
    <row r="98" spans="1:21" ht="33">
      <c r="A98" s="3" t="s">
        <v>549</v>
      </c>
      <c r="B98" s="3" t="s">
        <v>2321</v>
      </c>
      <c r="C98" s="3" t="s">
        <v>1791</v>
      </c>
      <c r="D98" s="3" t="s">
        <v>2322</v>
      </c>
      <c r="E98" s="3" t="s">
        <v>2323</v>
      </c>
      <c r="F98" s="4">
        <v>38</v>
      </c>
      <c r="G98" s="17" t="e">
        <f t="shared" si="23"/>
        <v>#REF!</v>
      </c>
      <c r="H98" s="17" t="e">
        <f>ROUND(F98*G98,2)</f>
        <v>#REF!</v>
      </c>
      <c r="K98" s="16"/>
      <c r="L98" s="14" t="e">
        <f t="shared" si="13"/>
        <v>#REF!</v>
      </c>
      <c r="M98" s="14"/>
      <c r="N98" s="14" t="e">
        <f t="shared" si="14"/>
        <v>#REF!</v>
      </c>
      <c r="O98" s="14">
        <v>15</v>
      </c>
      <c r="P98" s="14" t="e">
        <f t="shared" si="15"/>
        <v>#REF!</v>
      </c>
      <c r="Q98" s="14">
        <f t="shared" si="16"/>
        <v>0</v>
      </c>
      <c r="R98" s="14">
        <f t="shared" si="17"/>
        <v>0</v>
      </c>
      <c r="S98" s="14">
        <f t="shared" si="18"/>
        <v>570</v>
      </c>
      <c r="T98" s="15" t="e">
        <f t="shared" si="19"/>
        <v>#REF!</v>
      </c>
      <c r="U98"/>
    </row>
    <row r="99" spans="1:21" ht="28.5">
      <c r="A99" s="6"/>
      <c r="B99" s="6"/>
      <c r="C99" s="6"/>
      <c r="D99" s="6" t="s">
        <v>3122</v>
      </c>
      <c r="E99" s="6"/>
      <c r="F99" s="6"/>
      <c r="G99" s="35"/>
      <c r="H99" s="35" t="e">
        <f>SUM(H94:H98)</f>
        <v>#REF!</v>
      </c>
      <c r="K99" s="16"/>
      <c r="L99" s="14" t="e">
        <f t="shared" si="13"/>
        <v>#REF!</v>
      </c>
      <c r="M99" s="14"/>
      <c r="N99" s="14" t="e">
        <f t="shared" si="14"/>
        <v>#REF!</v>
      </c>
      <c r="O99" s="14"/>
      <c r="P99" s="14" t="e">
        <f t="shared" si="15"/>
        <v>#REF!</v>
      </c>
      <c r="Q99" s="14">
        <f t="shared" si="16"/>
        <v>0</v>
      </c>
      <c r="R99" s="14">
        <f t="shared" si="17"/>
        <v>0</v>
      </c>
      <c r="S99" s="14">
        <f t="shared" si="18"/>
        <v>0</v>
      </c>
      <c r="T99" s="15" t="e">
        <f t="shared" si="19"/>
        <v>#REF!</v>
      </c>
      <c r="U99"/>
    </row>
    <row r="100" spans="1:21">
      <c r="A100" s="2" t="s">
        <v>12</v>
      </c>
      <c r="B100" s="2"/>
      <c r="C100" s="2"/>
      <c r="D100" s="2" t="s">
        <v>3123</v>
      </c>
      <c r="E100" s="2"/>
      <c r="F100" s="2"/>
      <c r="G100" s="34"/>
      <c r="H100" s="34"/>
      <c r="K100" s="16"/>
      <c r="L100" s="14" t="e">
        <f t="shared" si="13"/>
        <v>#REF!</v>
      </c>
      <c r="M100" s="14"/>
      <c r="N100" s="14" t="e">
        <f t="shared" si="14"/>
        <v>#REF!</v>
      </c>
      <c r="O100" s="14"/>
      <c r="P100" s="14" t="e">
        <f t="shared" si="15"/>
        <v>#REF!</v>
      </c>
      <c r="Q100" s="14">
        <f t="shared" si="16"/>
        <v>0</v>
      </c>
      <c r="R100" s="14">
        <f t="shared" si="17"/>
        <v>0</v>
      </c>
      <c r="S100" s="14">
        <f t="shared" si="18"/>
        <v>0</v>
      </c>
      <c r="T100" s="15" t="e">
        <f t="shared" si="19"/>
        <v>#REF!</v>
      </c>
      <c r="U100"/>
    </row>
    <row r="101" spans="1:21" ht="82.5">
      <c r="A101" s="3" t="s">
        <v>551</v>
      </c>
      <c r="B101" s="3" t="s">
        <v>3124</v>
      </c>
      <c r="C101" s="3" t="s">
        <v>1791</v>
      </c>
      <c r="D101" s="3" t="s">
        <v>3125</v>
      </c>
      <c r="E101" s="3" t="s">
        <v>3126</v>
      </c>
      <c r="F101" s="4">
        <v>1</v>
      </c>
      <c r="G101" s="17" t="e">
        <f t="shared" ref="G101:G104" si="24">L101+N101+P101</f>
        <v>#REF!</v>
      </c>
      <c r="H101" s="17" t="e">
        <f>ROUND(F101*G101,2)</f>
        <v>#REF!</v>
      </c>
      <c r="K101" s="16"/>
      <c r="L101" s="14" t="e">
        <f t="shared" si="13"/>
        <v>#REF!</v>
      </c>
      <c r="M101" s="14"/>
      <c r="N101" s="14" t="e">
        <f t="shared" si="14"/>
        <v>#REF!</v>
      </c>
      <c r="O101" s="14">
        <v>1250</v>
      </c>
      <c r="P101" s="14" t="e">
        <f t="shared" si="15"/>
        <v>#REF!</v>
      </c>
      <c r="Q101" s="14">
        <f t="shared" si="16"/>
        <v>0</v>
      </c>
      <c r="R101" s="14">
        <f t="shared" si="17"/>
        <v>0</v>
      </c>
      <c r="S101" s="14">
        <f t="shared" si="18"/>
        <v>1250</v>
      </c>
      <c r="T101" s="15" t="e">
        <f t="shared" si="19"/>
        <v>#REF!</v>
      </c>
      <c r="U101"/>
    </row>
    <row r="102" spans="1:21" ht="66">
      <c r="A102" s="3" t="s">
        <v>553</v>
      </c>
      <c r="B102" s="3" t="s">
        <v>3127</v>
      </c>
      <c r="C102" s="3" t="s">
        <v>1791</v>
      </c>
      <c r="D102" s="3" t="s">
        <v>3128</v>
      </c>
      <c r="E102" s="3" t="s">
        <v>3129</v>
      </c>
      <c r="F102" s="4">
        <v>1</v>
      </c>
      <c r="G102" s="17" t="e">
        <f t="shared" si="24"/>
        <v>#REF!</v>
      </c>
      <c r="H102" s="17" t="e">
        <f>ROUND(F102*G102,2)</f>
        <v>#REF!</v>
      </c>
      <c r="K102" s="16"/>
      <c r="L102" s="14" t="e">
        <f t="shared" si="13"/>
        <v>#REF!</v>
      </c>
      <c r="M102" s="14"/>
      <c r="N102" s="14" t="e">
        <f t="shared" si="14"/>
        <v>#REF!</v>
      </c>
      <c r="O102" s="14">
        <v>500</v>
      </c>
      <c r="P102" s="14" t="e">
        <f t="shared" si="15"/>
        <v>#REF!</v>
      </c>
      <c r="Q102" s="14">
        <f t="shared" si="16"/>
        <v>0</v>
      </c>
      <c r="R102" s="14">
        <f t="shared" si="17"/>
        <v>0</v>
      </c>
      <c r="S102" s="14">
        <f t="shared" si="18"/>
        <v>500</v>
      </c>
      <c r="T102" s="15" t="e">
        <f t="shared" si="19"/>
        <v>#REF!</v>
      </c>
      <c r="U102"/>
    </row>
    <row r="103" spans="1:21" ht="49.5">
      <c r="A103" s="3" t="s">
        <v>558</v>
      </c>
      <c r="B103" s="3" t="s">
        <v>1791</v>
      </c>
      <c r="C103" s="3" t="s">
        <v>1791</v>
      </c>
      <c r="D103" s="3" t="s">
        <v>3130</v>
      </c>
      <c r="E103" s="3" t="s">
        <v>29</v>
      </c>
      <c r="F103" s="4">
        <v>1</v>
      </c>
      <c r="G103" s="17" t="e">
        <f t="shared" si="24"/>
        <v>#REF!</v>
      </c>
      <c r="H103" s="17" t="e">
        <f>ROUND(F103*G103,2)</f>
        <v>#REF!</v>
      </c>
      <c r="K103" s="16"/>
      <c r="L103" s="14" t="e">
        <f t="shared" si="13"/>
        <v>#REF!</v>
      </c>
      <c r="M103" s="14"/>
      <c r="N103" s="14" t="e">
        <f t="shared" si="14"/>
        <v>#REF!</v>
      </c>
      <c r="O103" s="14">
        <v>500</v>
      </c>
      <c r="P103" s="14" t="e">
        <f t="shared" si="15"/>
        <v>#REF!</v>
      </c>
      <c r="Q103" s="14">
        <f t="shared" si="16"/>
        <v>0</v>
      </c>
      <c r="R103" s="14">
        <f t="shared" si="17"/>
        <v>0</v>
      </c>
      <c r="S103" s="14">
        <f t="shared" si="18"/>
        <v>500</v>
      </c>
      <c r="T103" s="15" t="e">
        <f t="shared" si="19"/>
        <v>#REF!</v>
      </c>
      <c r="U103"/>
    </row>
    <row r="104" spans="1:21" ht="16.5">
      <c r="A104" s="3" t="s">
        <v>561</v>
      </c>
      <c r="B104" s="3" t="s">
        <v>1791</v>
      </c>
      <c r="C104" s="3" t="s">
        <v>1791</v>
      </c>
      <c r="D104" s="3" t="s">
        <v>2274</v>
      </c>
      <c r="E104" s="3" t="s">
        <v>29</v>
      </c>
      <c r="F104" s="4">
        <v>1</v>
      </c>
      <c r="G104" s="17" t="e">
        <f t="shared" si="24"/>
        <v>#REF!</v>
      </c>
      <c r="H104" s="17" t="e">
        <f>ROUND(F104*G104,2)</f>
        <v>#REF!</v>
      </c>
      <c r="K104" s="16"/>
      <c r="L104" s="14" t="e">
        <f t="shared" si="13"/>
        <v>#REF!</v>
      </c>
      <c r="M104" s="14"/>
      <c r="N104" s="14" t="e">
        <f t="shared" si="14"/>
        <v>#REF!</v>
      </c>
      <c r="O104" s="14">
        <v>1000</v>
      </c>
      <c r="P104" s="14" t="e">
        <f t="shared" si="15"/>
        <v>#REF!</v>
      </c>
      <c r="Q104" s="14">
        <f t="shared" si="16"/>
        <v>0</v>
      </c>
      <c r="R104" s="14">
        <f t="shared" si="17"/>
        <v>0</v>
      </c>
      <c r="S104" s="14">
        <f t="shared" si="18"/>
        <v>1000</v>
      </c>
      <c r="T104" s="15" t="e">
        <f t="shared" si="19"/>
        <v>#REF!</v>
      </c>
      <c r="U104"/>
    </row>
    <row r="105" spans="1:21" ht="28.5">
      <c r="A105" s="6"/>
      <c r="B105" s="6"/>
      <c r="C105" s="6"/>
      <c r="D105" s="6" t="s">
        <v>3131</v>
      </c>
      <c r="E105" s="6"/>
      <c r="F105" s="6"/>
      <c r="G105" s="35"/>
      <c r="H105" s="35" t="e">
        <f>SUM(H101:H104)</f>
        <v>#REF!</v>
      </c>
      <c r="K105" s="16"/>
      <c r="L105" s="14" t="e">
        <f t="shared" si="13"/>
        <v>#REF!</v>
      </c>
      <c r="M105" s="14"/>
      <c r="N105" s="14" t="e">
        <f t="shared" si="14"/>
        <v>#REF!</v>
      </c>
      <c r="O105" s="14"/>
      <c r="P105" s="14" t="e">
        <f t="shared" si="15"/>
        <v>#REF!</v>
      </c>
      <c r="Q105" s="14">
        <f t="shared" si="16"/>
        <v>0</v>
      </c>
      <c r="R105" s="14">
        <f t="shared" si="17"/>
        <v>0</v>
      </c>
      <c r="S105" s="14">
        <f t="shared" si="18"/>
        <v>0</v>
      </c>
      <c r="T105" s="15" t="e">
        <f t="shared" si="19"/>
        <v>#REF!</v>
      </c>
      <c r="U105"/>
    </row>
    <row r="106" spans="1:21">
      <c r="A106" s="6"/>
      <c r="B106" s="6"/>
      <c r="C106" s="6"/>
      <c r="D106" s="6" t="s">
        <v>1321</v>
      </c>
      <c r="E106" s="6"/>
      <c r="F106" s="6"/>
      <c r="G106" s="35"/>
      <c r="H106" s="35" t="e">
        <f>H75+H81+H92+H99+H105</f>
        <v>#REF!</v>
      </c>
      <c r="K106" s="16"/>
      <c r="L106" s="14" t="e">
        <f t="shared" si="13"/>
        <v>#REF!</v>
      </c>
      <c r="M106" s="14"/>
      <c r="N106" s="14" t="e">
        <f t="shared" si="14"/>
        <v>#REF!</v>
      </c>
      <c r="O106" s="14"/>
      <c r="P106" s="14" t="e">
        <f t="shared" si="15"/>
        <v>#REF!</v>
      </c>
      <c r="Q106" s="14">
        <f t="shared" si="16"/>
        <v>0</v>
      </c>
      <c r="R106" s="14">
        <f t="shared" si="17"/>
        <v>0</v>
      </c>
      <c r="S106" s="14">
        <f t="shared" si="18"/>
        <v>0</v>
      </c>
      <c r="T106" s="15" t="e">
        <f t="shared" si="19"/>
        <v>#REF!</v>
      </c>
      <c r="U106"/>
    </row>
    <row r="107" spans="1:21">
      <c r="A107" s="2" t="s">
        <v>8</v>
      </c>
      <c r="B107" s="2"/>
      <c r="C107" s="2"/>
      <c r="D107" s="2" t="s">
        <v>3132</v>
      </c>
      <c r="E107" s="2"/>
      <c r="F107" s="2"/>
      <c r="G107" s="34"/>
      <c r="H107" s="34"/>
      <c r="K107" s="16"/>
      <c r="L107" s="14" t="e">
        <f t="shared" si="13"/>
        <v>#REF!</v>
      </c>
      <c r="M107" s="14"/>
      <c r="N107" s="14" t="e">
        <f t="shared" si="14"/>
        <v>#REF!</v>
      </c>
      <c r="O107" s="14"/>
      <c r="P107" s="14" t="e">
        <f t="shared" si="15"/>
        <v>#REF!</v>
      </c>
      <c r="Q107" s="14">
        <f t="shared" si="16"/>
        <v>0</v>
      </c>
      <c r="R107" s="14">
        <f t="shared" si="17"/>
        <v>0</v>
      </c>
      <c r="S107" s="14">
        <f t="shared" si="18"/>
        <v>0</v>
      </c>
      <c r="T107" s="15" t="e">
        <f t="shared" si="19"/>
        <v>#REF!</v>
      </c>
      <c r="U107"/>
    </row>
    <row r="108" spans="1:21">
      <c r="A108" s="2" t="s">
        <v>85</v>
      </c>
      <c r="B108" s="2"/>
      <c r="C108" s="2"/>
      <c r="D108" s="2" t="s">
        <v>516</v>
      </c>
      <c r="E108" s="2"/>
      <c r="F108" s="2"/>
      <c r="G108" s="34"/>
      <c r="H108" s="34"/>
      <c r="K108" s="16"/>
      <c r="L108" s="14" t="e">
        <f t="shared" si="13"/>
        <v>#REF!</v>
      </c>
      <c r="M108" s="14"/>
      <c r="N108" s="14" t="e">
        <f t="shared" si="14"/>
        <v>#REF!</v>
      </c>
      <c r="O108" s="14"/>
      <c r="P108" s="14" t="e">
        <f t="shared" si="15"/>
        <v>#REF!</v>
      </c>
      <c r="Q108" s="14">
        <f t="shared" si="16"/>
        <v>0</v>
      </c>
      <c r="R108" s="14">
        <f t="shared" si="17"/>
        <v>0</v>
      </c>
      <c r="S108" s="14">
        <f t="shared" si="18"/>
        <v>0</v>
      </c>
      <c r="T108" s="15" t="e">
        <f t="shared" si="19"/>
        <v>#REF!</v>
      </c>
      <c r="U108"/>
    </row>
    <row r="109" spans="1:21" ht="49.5">
      <c r="A109" s="3" t="s">
        <v>8</v>
      </c>
      <c r="B109" s="3" t="s">
        <v>3133</v>
      </c>
      <c r="C109" s="3" t="s">
        <v>1791</v>
      </c>
      <c r="D109" s="3" t="s">
        <v>3134</v>
      </c>
      <c r="E109" s="3" t="s">
        <v>25</v>
      </c>
      <c r="F109" s="4">
        <v>2000</v>
      </c>
      <c r="G109" s="17" t="e">
        <f t="shared" ref="G109:G121" si="25">L109+N109+P109</f>
        <v>#REF!</v>
      </c>
      <c r="H109" s="17" t="e">
        <f t="shared" ref="H109:H121" si="26">ROUND(F109*G109,2)</f>
        <v>#REF!</v>
      </c>
      <c r="K109" s="16">
        <v>8</v>
      </c>
      <c r="L109" s="14" t="e">
        <f t="shared" si="13"/>
        <v>#REF!</v>
      </c>
      <c r="M109" s="14"/>
      <c r="N109" s="14" t="e">
        <f t="shared" si="14"/>
        <v>#REF!</v>
      </c>
      <c r="O109" s="14"/>
      <c r="P109" s="14" t="e">
        <f t="shared" si="15"/>
        <v>#REF!</v>
      </c>
      <c r="Q109" s="14">
        <f t="shared" si="16"/>
        <v>16000</v>
      </c>
      <c r="R109" s="14">
        <f t="shared" si="17"/>
        <v>0</v>
      </c>
      <c r="S109" s="14">
        <f t="shared" si="18"/>
        <v>0</v>
      </c>
      <c r="T109" s="15" t="e">
        <f t="shared" si="19"/>
        <v>#REF!</v>
      </c>
      <c r="U109"/>
    </row>
    <row r="110" spans="1:21" ht="33">
      <c r="A110" s="3" t="s">
        <v>9</v>
      </c>
      <c r="B110" s="3" t="s">
        <v>2988</v>
      </c>
      <c r="C110" s="3" t="s">
        <v>1791</v>
      </c>
      <c r="D110" s="3" t="s">
        <v>1393</v>
      </c>
      <c r="E110" s="3" t="s">
        <v>25</v>
      </c>
      <c r="F110" s="4">
        <v>1000</v>
      </c>
      <c r="G110" s="17" t="e">
        <f t="shared" si="25"/>
        <v>#REF!</v>
      </c>
      <c r="H110" s="17" t="e">
        <f t="shared" si="26"/>
        <v>#REF!</v>
      </c>
      <c r="K110" s="16">
        <v>3</v>
      </c>
      <c r="L110" s="14" t="e">
        <f t="shared" si="13"/>
        <v>#REF!</v>
      </c>
      <c r="M110" s="14">
        <v>2.5</v>
      </c>
      <c r="N110" s="14" t="e">
        <f t="shared" si="14"/>
        <v>#REF!</v>
      </c>
      <c r="O110" s="14"/>
      <c r="P110" s="14" t="e">
        <f t="shared" si="15"/>
        <v>#REF!</v>
      </c>
      <c r="Q110" s="14">
        <f t="shared" si="16"/>
        <v>3000</v>
      </c>
      <c r="R110" s="14">
        <f t="shared" si="17"/>
        <v>2500</v>
      </c>
      <c r="S110" s="14">
        <f t="shared" si="18"/>
        <v>0</v>
      </c>
      <c r="T110" s="15" t="e">
        <f t="shared" si="19"/>
        <v>#REF!</v>
      </c>
      <c r="U110"/>
    </row>
    <row r="111" spans="1:21" ht="33">
      <c r="A111" s="3" t="s">
        <v>10</v>
      </c>
      <c r="B111" s="3" t="s">
        <v>2986</v>
      </c>
      <c r="C111" s="3" t="s">
        <v>1791</v>
      </c>
      <c r="D111" s="3" t="s">
        <v>2987</v>
      </c>
      <c r="E111" s="3" t="s">
        <v>46</v>
      </c>
      <c r="F111" s="4">
        <v>1.25</v>
      </c>
      <c r="G111" s="17" t="e">
        <f t="shared" si="25"/>
        <v>#REF!</v>
      </c>
      <c r="H111" s="17" t="e">
        <f t="shared" si="26"/>
        <v>#REF!</v>
      </c>
      <c r="K111" s="16"/>
      <c r="L111" s="14" t="e">
        <f t="shared" si="13"/>
        <v>#REF!</v>
      </c>
      <c r="M111" s="14">
        <v>1500</v>
      </c>
      <c r="N111" s="14" t="e">
        <f t="shared" si="14"/>
        <v>#REF!</v>
      </c>
      <c r="O111" s="14"/>
      <c r="P111" s="14" t="e">
        <f t="shared" si="15"/>
        <v>#REF!</v>
      </c>
      <c r="Q111" s="14">
        <f t="shared" si="16"/>
        <v>0</v>
      </c>
      <c r="R111" s="14">
        <f t="shared" si="17"/>
        <v>1875</v>
      </c>
      <c r="S111" s="14">
        <f t="shared" si="18"/>
        <v>0</v>
      </c>
      <c r="T111" s="15" t="e">
        <f t="shared" si="19"/>
        <v>#REF!</v>
      </c>
      <c r="U111"/>
    </row>
    <row r="112" spans="1:21" ht="82.5">
      <c r="A112" s="3" t="s">
        <v>11</v>
      </c>
      <c r="B112" s="3" t="s">
        <v>3135</v>
      </c>
      <c r="C112" s="3" t="s">
        <v>1791</v>
      </c>
      <c r="D112" s="3" t="s">
        <v>3136</v>
      </c>
      <c r="E112" s="3" t="s">
        <v>32</v>
      </c>
      <c r="F112" s="4">
        <v>125</v>
      </c>
      <c r="G112" s="17" t="e">
        <f t="shared" si="25"/>
        <v>#REF!</v>
      </c>
      <c r="H112" s="17" t="e">
        <f t="shared" si="26"/>
        <v>#REF!</v>
      </c>
      <c r="K112" s="16">
        <v>8</v>
      </c>
      <c r="L112" s="14" t="e">
        <f t="shared" si="13"/>
        <v>#REF!</v>
      </c>
      <c r="M112" s="14"/>
      <c r="N112" s="14" t="e">
        <f t="shared" si="14"/>
        <v>#REF!</v>
      </c>
      <c r="O112" s="14"/>
      <c r="P112" s="14" t="e">
        <f t="shared" si="15"/>
        <v>#REF!</v>
      </c>
      <c r="Q112" s="14">
        <f t="shared" si="16"/>
        <v>1000</v>
      </c>
      <c r="R112" s="14">
        <f t="shared" si="17"/>
        <v>0</v>
      </c>
      <c r="S112" s="14">
        <f t="shared" si="18"/>
        <v>0</v>
      </c>
      <c r="T112" s="15" t="e">
        <f t="shared" si="19"/>
        <v>#REF!</v>
      </c>
      <c r="U112"/>
    </row>
    <row r="113" spans="1:21" ht="82.5">
      <c r="A113" s="3" t="s">
        <v>12</v>
      </c>
      <c r="B113" s="3" t="s">
        <v>3137</v>
      </c>
      <c r="C113" s="3" t="s">
        <v>1791</v>
      </c>
      <c r="D113" s="3" t="s">
        <v>3138</v>
      </c>
      <c r="E113" s="3" t="s">
        <v>32</v>
      </c>
      <c r="F113" s="4">
        <v>12</v>
      </c>
      <c r="G113" s="17" t="e">
        <f t="shared" si="25"/>
        <v>#REF!</v>
      </c>
      <c r="H113" s="17" t="e">
        <f t="shared" si="26"/>
        <v>#REF!</v>
      </c>
      <c r="K113" s="16">
        <v>9</v>
      </c>
      <c r="L113" s="14" t="e">
        <f t="shared" si="13"/>
        <v>#REF!</v>
      </c>
      <c r="M113" s="14"/>
      <c r="N113" s="14" t="e">
        <f t="shared" si="14"/>
        <v>#REF!</v>
      </c>
      <c r="O113" s="14"/>
      <c r="P113" s="14" t="e">
        <f t="shared" si="15"/>
        <v>#REF!</v>
      </c>
      <c r="Q113" s="14">
        <f t="shared" si="16"/>
        <v>108</v>
      </c>
      <c r="R113" s="14">
        <f t="shared" si="17"/>
        <v>0</v>
      </c>
      <c r="S113" s="14">
        <f t="shared" si="18"/>
        <v>0</v>
      </c>
      <c r="T113" s="15" t="e">
        <f t="shared" si="19"/>
        <v>#REF!</v>
      </c>
      <c r="U113"/>
    </row>
    <row r="114" spans="1:21" ht="82.5">
      <c r="A114" s="3" t="s">
        <v>13</v>
      </c>
      <c r="B114" s="3" t="s">
        <v>1404</v>
      </c>
      <c r="C114" s="3" t="s">
        <v>1791</v>
      </c>
      <c r="D114" s="3" t="s">
        <v>3139</v>
      </c>
      <c r="E114" s="3" t="s">
        <v>25</v>
      </c>
      <c r="F114" s="4">
        <v>20</v>
      </c>
      <c r="G114" s="17" t="e">
        <f t="shared" si="25"/>
        <v>#REF!</v>
      </c>
      <c r="H114" s="17" t="e">
        <f t="shared" si="26"/>
        <v>#REF!</v>
      </c>
      <c r="K114" s="16">
        <v>30</v>
      </c>
      <c r="L114" s="14" t="e">
        <f t="shared" si="13"/>
        <v>#REF!</v>
      </c>
      <c r="M114" s="14">
        <v>50</v>
      </c>
      <c r="N114" s="14" t="e">
        <f t="shared" si="14"/>
        <v>#REF!</v>
      </c>
      <c r="O114" s="14"/>
      <c r="P114" s="14" t="e">
        <f t="shared" si="15"/>
        <v>#REF!</v>
      </c>
      <c r="Q114" s="14">
        <f t="shared" si="16"/>
        <v>600</v>
      </c>
      <c r="R114" s="14">
        <f t="shared" si="17"/>
        <v>1000</v>
      </c>
      <c r="S114" s="14">
        <f t="shared" si="18"/>
        <v>0</v>
      </c>
      <c r="T114" s="15" t="e">
        <f t="shared" si="19"/>
        <v>#REF!</v>
      </c>
      <c r="U114"/>
    </row>
    <row r="115" spans="1:21" ht="82.5">
      <c r="A115" s="3" t="s">
        <v>14</v>
      </c>
      <c r="B115" s="3" t="s">
        <v>3140</v>
      </c>
      <c r="C115" s="3" t="s">
        <v>1791</v>
      </c>
      <c r="D115" s="3" t="s">
        <v>3141</v>
      </c>
      <c r="E115" s="3" t="s">
        <v>25</v>
      </c>
      <c r="F115" s="4">
        <v>150</v>
      </c>
      <c r="G115" s="17" t="e">
        <f t="shared" si="25"/>
        <v>#REF!</v>
      </c>
      <c r="H115" s="17" t="e">
        <f t="shared" si="26"/>
        <v>#REF!</v>
      </c>
      <c r="K115" s="16">
        <v>5</v>
      </c>
      <c r="L115" s="14" t="e">
        <f t="shared" si="13"/>
        <v>#REF!</v>
      </c>
      <c r="M115" s="14">
        <v>8</v>
      </c>
      <c r="N115" s="14" t="e">
        <f t="shared" si="14"/>
        <v>#REF!</v>
      </c>
      <c r="O115" s="14"/>
      <c r="P115" s="14" t="e">
        <f t="shared" si="15"/>
        <v>#REF!</v>
      </c>
      <c r="Q115" s="14">
        <f t="shared" si="16"/>
        <v>750</v>
      </c>
      <c r="R115" s="14">
        <f t="shared" si="17"/>
        <v>1200</v>
      </c>
      <c r="S115" s="14">
        <f t="shared" si="18"/>
        <v>0</v>
      </c>
      <c r="T115" s="15" t="e">
        <f t="shared" si="19"/>
        <v>#REF!</v>
      </c>
      <c r="U115"/>
    </row>
    <row r="116" spans="1:21" ht="66">
      <c r="A116" s="3" t="s">
        <v>15</v>
      </c>
      <c r="B116" s="3" t="s">
        <v>3140</v>
      </c>
      <c r="C116" s="3" t="s">
        <v>1791</v>
      </c>
      <c r="D116" s="3" t="s">
        <v>3142</v>
      </c>
      <c r="E116" s="3" t="s">
        <v>25</v>
      </c>
      <c r="F116" s="4">
        <v>2400</v>
      </c>
      <c r="G116" s="17" t="e">
        <f t="shared" si="25"/>
        <v>#REF!</v>
      </c>
      <c r="H116" s="17" t="e">
        <f t="shared" si="26"/>
        <v>#REF!</v>
      </c>
      <c r="K116" s="16">
        <v>5</v>
      </c>
      <c r="L116" s="14" t="e">
        <f t="shared" si="13"/>
        <v>#REF!</v>
      </c>
      <c r="M116" s="14">
        <v>6</v>
      </c>
      <c r="N116" s="14" t="e">
        <f t="shared" si="14"/>
        <v>#REF!</v>
      </c>
      <c r="O116" s="14"/>
      <c r="P116" s="14" t="e">
        <f t="shared" si="15"/>
        <v>#REF!</v>
      </c>
      <c r="Q116" s="14">
        <f t="shared" si="16"/>
        <v>12000</v>
      </c>
      <c r="R116" s="14">
        <f t="shared" si="17"/>
        <v>14400</v>
      </c>
      <c r="S116" s="14">
        <f t="shared" si="18"/>
        <v>0</v>
      </c>
      <c r="T116" s="15" t="e">
        <f t="shared" si="19"/>
        <v>#REF!</v>
      </c>
      <c r="U116"/>
    </row>
    <row r="117" spans="1:21" ht="33">
      <c r="A117" s="3" t="s">
        <v>406</v>
      </c>
      <c r="B117" s="3" t="s">
        <v>3076</v>
      </c>
      <c r="C117" s="3" t="s">
        <v>1791</v>
      </c>
      <c r="D117" s="3" t="s">
        <v>3143</v>
      </c>
      <c r="E117" s="3" t="s">
        <v>25</v>
      </c>
      <c r="F117" s="4">
        <v>67000</v>
      </c>
      <c r="G117" s="17" t="e">
        <f t="shared" si="25"/>
        <v>#REF!</v>
      </c>
      <c r="H117" s="17" t="e">
        <f t="shared" si="26"/>
        <v>#REF!</v>
      </c>
      <c r="K117" s="16">
        <v>2.5</v>
      </c>
      <c r="L117" s="14" t="e">
        <f t="shared" si="13"/>
        <v>#REF!</v>
      </c>
      <c r="M117" s="14">
        <v>3</v>
      </c>
      <c r="N117" s="14" t="e">
        <f t="shared" si="14"/>
        <v>#REF!</v>
      </c>
      <c r="O117" s="14"/>
      <c r="P117" s="14" t="e">
        <f t="shared" si="15"/>
        <v>#REF!</v>
      </c>
      <c r="Q117" s="14">
        <f t="shared" si="16"/>
        <v>167500</v>
      </c>
      <c r="R117" s="14">
        <f t="shared" si="17"/>
        <v>201000</v>
      </c>
      <c r="S117" s="14">
        <f t="shared" si="18"/>
        <v>0</v>
      </c>
      <c r="T117" s="15" t="e">
        <f t="shared" si="19"/>
        <v>#REF!</v>
      </c>
      <c r="U117"/>
    </row>
    <row r="118" spans="1:21" ht="33">
      <c r="A118" s="3" t="s">
        <v>422</v>
      </c>
      <c r="B118" s="3" t="s">
        <v>3076</v>
      </c>
      <c r="C118" s="3" t="s">
        <v>1791</v>
      </c>
      <c r="D118" s="3" t="s">
        <v>3144</v>
      </c>
      <c r="E118" s="3" t="s">
        <v>25</v>
      </c>
      <c r="F118" s="4">
        <v>500</v>
      </c>
      <c r="G118" s="17" t="e">
        <f t="shared" si="25"/>
        <v>#REF!</v>
      </c>
      <c r="H118" s="17" t="e">
        <f t="shared" si="26"/>
        <v>#REF!</v>
      </c>
      <c r="K118" s="16">
        <v>2.5</v>
      </c>
      <c r="L118" s="14" t="e">
        <f t="shared" ref="L118" si="27">K118+K118*$U$1</f>
        <v>#REF!</v>
      </c>
      <c r="M118" s="14">
        <v>3</v>
      </c>
      <c r="N118" s="14" t="e">
        <f t="shared" si="14"/>
        <v>#REF!</v>
      </c>
      <c r="O118" s="14"/>
      <c r="P118" s="14" t="e">
        <f t="shared" si="15"/>
        <v>#REF!</v>
      </c>
      <c r="Q118" s="14">
        <f t="shared" si="16"/>
        <v>1250</v>
      </c>
      <c r="R118" s="14">
        <f t="shared" si="17"/>
        <v>1500</v>
      </c>
      <c r="S118" s="14">
        <f t="shared" si="18"/>
        <v>0</v>
      </c>
      <c r="T118" s="15" t="e">
        <f t="shared" si="19"/>
        <v>#REF!</v>
      </c>
      <c r="U118"/>
    </row>
    <row r="119" spans="1:21" ht="33">
      <c r="A119" s="3" t="s">
        <v>494</v>
      </c>
      <c r="B119" s="3" t="s">
        <v>3076</v>
      </c>
      <c r="C119" s="3" t="s">
        <v>1791</v>
      </c>
      <c r="D119" s="3" t="s">
        <v>3145</v>
      </c>
      <c r="E119" s="3" t="s">
        <v>25</v>
      </c>
      <c r="F119" s="4">
        <v>250</v>
      </c>
      <c r="G119" s="17" t="e">
        <f t="shared" si="25"/>
        <v>#REF!</v>
      </c>
      <c r="H119" s="17" t="e">
        <f t="shared" si="26"/>
        <v>#REF!</v>
      </c>
      <c r="K119" s="16">
        <v>4</v>
      </c>
      <c r="L119" s="14" t="e">
        <f t="shared" si="13"/>
        <v>#REF!</v>
      </c>
      <c r="M119" s="14">
        <v>8</v>
      </c>
      <c r="N119" s="14" t="e">
        <f t="shared" si="14"/>
        <v>#REF!</v>
      </c>
      <c r="O119" s="14"/>
      <c r="P119" s="14" t="e">
        <f t="shared" si="15"/>
        <v>#REF!</v>
      </c>
      <c r="Q119" s="14">
        <f t="shared" si="16"/>
        <v>1000</v>
      </c>
      <c r="R119" s="14">
        <f t="shared" si="17"/>
        <v>2000</v>
      </c>
      <c r="S119" s="14">
        <f t="shared" si="18"/>
        <v>0</v>
      </c>
      <c r="T119" s="15" t="e">
        <f t="shared" si="19"/>
        <v>#REF!</v>
      </c>
      <c r="U119"/>
    </row>
    <row r="120" spans="1:21" ht="99">
      <c r="A120" s="3" t="s">
        <v>496</v>
      </c>
      <c r="B120" s="3" t="s">
        <v>3007</v>
      </c>
      <c r="C120" s="3" t="s">
        <v>1791</v>
      </c>
      <c r="D120" s="3" t="s">
        <v>3146</v>
      </c>
      <c r="E120" s="3" t="s">
        <v>25</v>
      </c>
      <c r="F120" s="4">
        <v>1500</v>
      </c>
      <c r="G120" s="17" t="e">
        <f t="shared" si="25"/>
        <v>#REF!</v>
      </c>
      <c r="H120" s="17" t="e">
        <f t="shared" si="26"/>
        <v>#REF!</v>
      </c>
      <c r="K120" s="16">
        <v>0.25</v>
      </c>
      <c r="L120" s="14" t="e">
        <f t="shared" si="13"/>
        <v>#REF!</v>
      </c>
      <c r="M120" s="14">
        <v>0.25</v>
      </c>
      <c r="N120" s="14" t="e">
        <f t="shared" si="14"/>
        <v>#REF!</v>
      </c>
      <c r="O120" s="14"/>
      <c r="P120" s="14" t="e">
        <f t="shared" si="15"/>
        <v>#REF!</v>
      </c>
      <c r="Q120" s="14">
        <f t="shared" si="16"/>
        <v>375</v>
      </c>
      <c r="R120" s="14">
        <f t="shared" si="17"/>
        <v>375</v>
      </c>
      <c r="S120" s="14">
        <f t="shared" si="18"/>
        <v>0</v>
      </c>
      <c r="T120" s="15" t="e">
        <f t="shared" si="19"/>
        <v>#REF!</v>
      </c>
      <c r="U120"/>
    </row>
    <row r="121" spans="1:21" ht="49.5">
      <c r="A121" s="3" t="s">
        <v>498</v>
      </c>
      <c r="B121" s="3" t="s">
        <v>3072</v>
      </c>
      <c r="C121" s="3" t="s">
        <v>1791</v>
      </c>
      <c r="D121" s="3" t="s">
        <v>3147</v>
      </c>
      <c r="E121" s="3" t="s">
        <v>25</v>
      </c>
      <c r="F121" s="4">
        <v>1500</v>
      </c>
      <c r="G121" s="17" t="e">
        <f t="shared" si="25"/>
        <v>#REF!</v>
      </c>
      <c r="H121" s="17" t="e">
        <f t="shared" si="26"/>
        <v>#REF!</v>
      </c>
      <c r="K121" s="16">
        <v>3</v>
      </c>
      <c r="L121" s="14" t="e">
        <f t="shared" si="13"/>
        <v>#REF!</v>
      </c>
      <c r="M121" s="14">
        <v>2.5</v>
      </c>
      <c r="N121" s="14" t="e">
        <f t="shared" si="14"/>
        <v>#REF!</v>
      </c>
      <c r="O121" s="14"/>
      <c r="P121" s="14" t="e">
        <f t="shared" si="15"/>
        <v>#REF!</v>
      </c>
      <c r="Q121" s="14">
        <f t="shared" si="16"/>
        <v>4500</v>
      </c>
      <c r="R121" s="14">
        <f t="shared" si="17"/>
        <v>3750</v>
      </c>
      <c r="S121" s="14">
        <f t="shared" si="18"/>
        <v>0</v>
      </c>
      <c r="T121" s="15" t="e">
        <f t="shared" si="19"/>
        <v>#REF!</v>
      </c>
      <c r="U121"/>
    </row>
    <row r="122" spans="1:21">
      <c r="A122" s="6"/>
      <c r="B122" s="6"/>
      <c r="C122" s="6"/>
      <c r="D122" s="6" t="s">
        <v>3148</v>
      </c>
      <c r="E122" s="6"/>
      <c r="F122" s="6"/>
      <c r="G122" s="35"/>
      <c r="H122" s="35" t="e">
        <f>SUM(H109:H121)</f>
        <v>#REF!</v>
      </c>
      <c r="K122" s="16"/>
      <c r="L122" s="14" t="e">
        <f t="shared" si="13"/>
        <v>#REF!</v>
      </c>
      <c r="M122" s="14"/>
      <c r="N122" s="14" t="e">
        <f t="shared" si="14"/>
        <v>#REF!</v>
      </c>
      <c r="O122" s="14"/>
      <c r="P122" s="14" t="e">
        <f t="shared" si="15"/>
        <v>#REF!</v>
      </c>
      <c r="Q122" s="14">
        <f t="shared" si="16"/>
        <v>0</v>
      </c>
      <c r="R122" s="14">
        <f t="shared" si="17"/>
        <v>0</v>
      </c>
      <c r="S122" s="14">
        <f t="shared" si="18"/>
        <v>0</v>
      </c>
      <c r="T122" s="15" t="e">
        <f t="shared" si="19"/>
        <v>#REF!</v>
      </c>
      <c r="U122"/>
    </row>
    <row r="123" spans="1:21">
      <c r="A123" s="2" t="s">
        <v>87</v>
      </c>
      <c r="B123" s="2"/>
      <c r="C123" s="2"/>
      <c r="D123" s="2" t="s">
        <v>3149</v>
      </c>
      <c r="E123" s="2"/>
      <c r="F123" s="2"/>
      <c r="G123" s="34"/>
      <c r="H123" s="34"/>
      <c r="K123" s="16"/>
      <c r="L123" s="14" t="e">
        <f t="shared" si="13"/>
        <v>#REF!</v>
      </c>
      <c r="M123" s="14"/>
      <c r="N123" s="14" t="e">
        <f t="shared" si="14"/>
        <v>#REF!</v>
      </c>
      <c r="O123" s="14"/>
      <c r="P123" s="14" t="e">
        <f t="shared" si="15"/>
        <v>#REF!</v>
      </c>
      <c r="Q123" s="14">
        <f t="shared" si="16"/>
        <v>0</v>
      </c>
      <c r="R123" s="14">
        <f t="shared" si="17"/>
        <v>0</v>
      </c>
      <c r="S123" s="14">
        <f t="shared" si="18"/>
        <v>0</v>
      </c>
      <c r="T123" s="15" t="e">
        <f t="shared" si="19"/>
        <v>#REF!</v>
      </c>
      <c r="U123"/>
    </row>
    <row r="124" spans="1:21" ht="49.5">
      <c r="A124" s="3" t="s">
        <v>500</v>
      </c>
      <c r="B124" s="3" t="s">
        <v>3150</v>
      </c>
      <c r="C124" s="3" t="s">
        <v>1791</v>
      </c>
      <c r="D124" s="3" t="s">
        <v>3151</v>
      </c>
      <c r="E124" s="3" t="s">
        <v>27</v>
      </c>
      <c r="F124" s="4">
        <v>30</v>
      </c>
      <c r="G124" s="17" t="e">
        <f t="shared" ref="G124:G135" si="28">L124+N124+P124</f>
        <v>#REF!</v>
      </c>
      <c r="H124" s="17" t="e">
        <f t="shared" ref="H124:H135" si="29">ROUND(F124*G124,2)</f>
        <v>#REF!</v>
      </c>
      <c r="K124" s="16">
        <v>12</v>
      </c>
      <c r="L124" s="14" t="e">
        <f t="shared" ref="L124:L125" si="30">K124+K124*$U$1</f>
        <v>#REF!</v>
      </c>
      <c r="M124" s="14">
        <v>14</v>
      </c>
      <c r="N124" s="14" t="e">
        <f t="shared" si="14"/>
        <v>#REF!</v>
      </c>
      <c r="O124" s="14"/>
      <c r="P124" s="14" t="e">
        <f t="shared" si="15"/>
        <v>#REF!</v>
      </c>
      <c r="Q124" s="14">
        <f t="shared" si="16"/>
        <v>360</v>
      </c>
      <c r="R124" s="14">
        <f t="shared" si="17"/>
        <v>420</v>
      </c>
      <c r="S124" s="14">
        <f t="shared" si="18"/>
        <v>0</v>
      </c>
      <c r="T124" s="15" t="e">
        <f t="shared" si="19"/>
        <v>#REF!</v>
      </c>
      <c r="U124"/>
    </row>
    <row r="125" spans="1:21" ht="33">
      <c r="A125" s="3" t="s">
        <v>502</v>
      </c>
      <c r="B125" s="3" t="s">
        <v>3150</v>
      </c>
      <c r="C125" s="3" t="s">
        <v>1791</v>
      </c>
      <c r="D125" s="3" t="s">
        <v>3152</v>
      </c>
      <c r="E125" s="3" t="s">
        <v>27</v>
      </c>
      <c r="F125" s="4">
        <v>60</v>
      </c>
      <c r="G125" s="17" t="e">
        <f t="shared" si="28"/>
        <v>#REF!</v>
      </c>
      <c r="H125" s="17" t="e">
        <f t="shared" si="29"/>
        <v>#REF!</v>
      </c>
      <c r="K125" s="16">
        <v>12</v>
      </c>
      <c r="L125" s="14" t="e">
        <f t="shared" si="30"/>
        <v>#REF!</v>
      </c>
      <c r="M125" s="14">
        <v>14</v>
      </c>
      <c r="N125" s="14" t="e">
        <f t="shared" si="14"/>
        <v>#REF!</v>
      </c>
      <c r="O125" s="14"/>
      <c r="P125" s="14" t="e">
        <f t="shared" si="15"/>
        <v>#REF!</v>
      </c>
      <c r="Q125" s="14">
        <f t="shared" si="16"/>
        <v>720</v>
      </c>
      <c r="R125" s="14">
        <f t="shared" si="17"/>
        <v>840</v>
      </c>
      <c r="S125" s="14">
        <f t="shared" si="18"/>
        <v>0</v>
      </c>
      <c r="T125" s="15" t="e">
        <f t="shared" si="19"/>
        <v>#REF!</v>
      </c>
      <c r="U125"/>
    </row>
    <row r="126" spans="1:21" ht="49.5">
      <c r="A126" s="3" t="s">
        <v>504</v>
      </c>
      <c r="B126" s="3" t="s">
        <v>3150</v>
      </c>
      <c r="C126" s="3" t="s">
        <v>1791</v>
      </c>
      <c r="D126" s="3" t="s">
        <v>3153</v>
      </c>
      <c r="E126" s="3" t="s">
        <v>27</v>
      </c>
      <c r="F126" s="4">
        <v>1121</v>
      </c>
      <c r="G126" s="17" t="e">
        <f t="shared" si="28"/>
        <v>#REF!</v>
      </c>
      <c r="H126" s="17" t="e">
        <f t="shared" si="29"/>
        <v>#REF!</v>
      </c>
      <c r="K126" s="16">
        <v>12</v>
      </c>
      <c r="L126" s="14" t="e">
        <f t="shared" si="13"/>
        <v>#REF!</v>
      </c>
      <c r="M126" s="14">
        <v>14</v>
      </c>
      <c r="N126" s="14" t="e">
        <f t="shared" si="14"/>
        <v>#REF!</v>
      </c>
      <c r="O126" s="14"/>
      <c r="P126" s="14" t="e">
        <f t="shared" si="15"/>
        <v>#REF!</v>
      </c>
      <c r="Q126" s="14">
        <f t="shared" si="16"/>
        <v>13452</v>
      </c>
      <c r="R126" s="14">
        <f t="shared" si="17"/>
        <v>15694</v>
      </c>
      <c r="S126" s="14">
        <f t="shared" si="18"/>
        <v>0</v>
      </c>
      <c r="T126" s="15" t="e">
        <f t="shared" si="19"/>
        <v>#REF!</v>
      </c>
      <c r="U126"/>
    </row>
    <row r="127" spans="1:21" ht="33">
      <c r="A127" s="3" t="s">
        <v>506</v>
      </c>
      <c r="B127" s="3" t="s">
        <v>3150</v>
      </c>
      <c r="C127" s="3" t="s">
        <v>1791</v>
      </c>
      <c r="D127" s="3" t="s">
        <v>3154</v>
      </c>
      <c r="E127" s="3" t="s">
        <v>27</v>
      </c>
      <c r="F127" s="4">
        <v>10</v>
      </c>
      <c r="G127" s="17" t="e">
        <f t="shared" si="28"/>
        <v>#REF!</v>
      </c>
      <c r="H127" s="17" t="e">
        <f t="shared" si="29"/>
        <v>#REF!</v>
      </c>
      <c r="K127" s="16">
        <v>12</v>
      </c>
      <c r="L127" s="14" t="e">
        <f t="shared" si="13"/>
        <v>#REF!</v>
      </c>
      <c r="M127" s="14">
        <v>25</v>
      </c>
      <c r="N127" s="14" t="e">
        <f t="shared" si="14"/>
        <v>#REF!</v>
      </c>
      <c r="O127" s="14"/>
      <c r="P127" s="14" t="e">
        <f t="shared" si="15"/>
        <v>#REF!</v>
      </c>
      <c r="Q127" s="14">
        <f t="shared" si="16"/>
        <v>120</v>
      </c>
      <c r="R127" s="14">
        <f t="shared" si="17"/>
        <v>250</v>
      </c>
      <c r="S127" s="14">
        <f t="shared" si="18"/>
        <v>0</v>
      </c>
      <c r="T127" s="15" t="e">
        <f t="shared" si="19"/>
        <v>#REF!</v>
      </c>
      <c r="U127"/>
    </row>
    <row r="128" spans="1:21" ht="33">
      <c r="A128" s="3" t="s">
        <v>508</v>
      </c>
      <c r="B128" s="3" t="s">
        <v>3150</v>
      </c>
      <c r="C128" s="3" t="s">
        <v>1791</v>
      </c>
      <c r="D128" s="3" t="s">
        <v>3155</v>
      </c>
      <c r="E128" s="3" t="s">
        <v>27</v>
      </c>
      <c r="F128" s="4">
        <v>50</v>
      </c>
      <c r="G128" s="17" t="e">
        <f t="shared" si="28"/>
        <v>#REF!</v>
      </c>
      <c r="H128" s="17" t="e">
        <f t="shared" si="29"/>
        <v>#REF!</v>
      </c>
      <c r="K128" s="16">
        <v>25</v>
      </c>
      <c r="L128" s="14" t="e">
        <f t="shared" si="13"/>
        <v>#REF!</v>
      </c>
      <c r="M128" s="14">
        <v>35</v>
      </c>
      <c r="N128" s="14" t="e">
        <f t="shared" si="14"/>
        <v>#REF!</v>
      </c>
      <c r="O128" s="14"/>
      <c r="P128" s="14" t="e">
        <f t="shared" si="15"/>
        <v>#REF!</v>
      </c>
      <c r="Q128" s="14">
        <f t="shared" si="16"/>
        <v>1250</v>
      </c>
      <c r="R128" s="14">
        <f t="shared" si="17"/>
        <v>1750</v>
      </c>
      <c r="S128" s="14">
        <f t="shared" si="18"/>
        <v>0</v>
      </c>
      <c r="T128" s="15" t="e">
        <f t="shared" si="19"/>
        <v>#REF!</v>
      </c>
      <c r="U128"/>
    </row>
    <row r="129" spans="1:21" ht="66">
      <c r="A129" s="3" t="s">
        <v>513</v>
      </c>
      <c r="B129" s="3" t="s">
        <v>3156</v>
      </c>
      <c r="C129" s="3" t="s">
        <v>1791</v>
      </c>
      <c r="D129" s="3" t="s">
        <v>3157</v>
      </c>
      <c r="E129" s="3" t="s">
        <v>27</v>
      </c>
      <c r="F129" s="4">
        <v>525</v>
      </c>
      <c r="G129" s="17" t="e">
        <f t="shared" si="28"/>
        <v>#REF!</v>
      </c>
      <c r="H129" s="17" t="e">
        <f t="shared" si="29"/>
        <v>#REF!</v>
      </c>
      <c r="K129" s="16">
        <v>5</v>
      </c>
      <c r="L129" s="14" t="e">
        <f t="shared" si="13"/>
        <v>#REF!</v>
      </c>
      <c r="M129" s="14">
        <v>12</v>
      </c>
      <c r="N129" s="14" t="e">
        <f t="shared" si="14"/>
        <v>#REF!</v>
      </c>
      <c r="O129" s="14"/>
      <c r="P129" s="14" t="e">
        <f t="shared" si="15"/>
        <v>#REF!</v>
      </c>
      <c r="Q129" s="14">
        <f t="shared" si="16"/>
        <v>2625</v>
      </c>
      <c r="R129" s="14">
        <f t="shared" si="17"/>
        <v>6300</v>
      </c>
      <c r="S129" s="14">
        <f t="shared" si="18"/>
        <v>0</v>
      </c>
      <c r="T129" s="15" t="e">
        <f t="shared" si="19"/>
        <v>#REF!</v>
      </c>
      <c r="U129"/>
    </row>
    <row r="130" spans="1:21" ht="66">
      <c r="A130" s="3" t="s">
        <v>517</v>
      </c>
      <c r="B130" s="3" t="s">
        <v>3156</v>
      </c>
      <c r="C130" s="3" t="s">
        <v>1791</v>
      </c>
      <c r="D130" s="3" t="s">
        <v>3157</v>
      </c>
      <c r="E130" s="3" t="s">
        <v>27</v>
      </c>
      <c r="F130" s="4">
        <v>77</v>
      </c>
      <c r="G130" s="17" t="e">
        <f t="shared" si="28"/>
        <v>#REF!</v>
      </c>
      <c r="H130" s="17" t="e">
        <f t="shared" si="29"/>
        <v>#REF!</v>
      </c>
      <c r="K130" s="16">
        <v>5</v>
      </c>
      <c r="L130" s="14" t="e">
        <f t="shared" si="13"/>
        <v>#REF!</v>
      </c>
      <c r="M130" s="14">
        <v>12</v>
      </c>
      <c r="N130" s="14" t="e">
        <f t="shared" si="14"/>
        <v>#REF!</v>
      </c>
      <c r="O130" s="14"/>
      <c r="P130" s="14" t="e">
        <f t="shared" si="15"/>
        <v>#REF!</v>
      </c>
      <c r="Q130" s="14">
        <f t="shared" si="16"/>
        <v>385</v>
      </c>
      <c r="R130" s="14">
        <f t="shared" si="17"/>
        <v>924</v>
      </c>
      <c r="S130" s="14">
        <f t="shared" si="18"/>
        <v>0</v>
      </c>
      <c r="T130" s="15" t="e">
        <f t="shared" si="19"/>
        <v>#REF!</v>
      </c>
      <c r="U130"/>
    </row>
    <row r="131" spans="1:21" ht="49.5">
      <c r="A131" s="3" t="s">
        <v>520</v>
      </c>
      <c r="B131" s="3" t="s">
        <v>3156</v>
      </c>
      <c r="C131" s="3" t="s">
        <v>1791</v>
      </c>
      <c r="D131" s="3" t="s">
        <v>3158</v>
      </c>
      <c r="E131" s="3" t="s">
        <v>27</v>
      </c>
      <c r="F131" s="4">
        <v>50</v>
      </c>
      <c r="G131" s="17" t="e">
        <f t="shared" si="28"/>
        <v>#REF!</v>
      </c>
      <c r="H131" s="17" t="e">
        <f t="shared" si="29"/>
        <v>#REF!</v>
      </c>
      <c r="K131" s="16">
        <v>5</v>
      </c>
      <c r="L131" s="14" t="e">
        <f t="shared" si="13"/>
        <v>#REF!</v>
      </c>
      <c r="M131" s="14">
        <v>15</v>
      </c>
      <c r="N131" s="14" t="e">
        <f t="shared" si="14"/>
        <v>#REF!</v>
      </c>
      <c r="O131" s="14"/>
      <c r="P131" s="14" t="e">
        <f t="shared" si="15"/>
        <v>#REF!</v>
      </c>
      <c r="Q131" s="14">
        <f t="shared" si="16"/>
        <v>250</v>
      </c>
      <c r="R131" s="14">
        <f t="shared" si="17"/>
        <v>750</v>
      </c>
      <c r="S131" s="14">
        <f t="shared" si="18"/>
        <v>0</v>
      </c>
      <c r="T131" s="15" t="e">
        <f t="shared" si="19"/>
        <v>#REF!</v>
      </c>
      <c r="U131"/>
    </row>
    <row r="132" spans="1:21" ht="49.5">
      <c r="A132" s="3" t="s">
        <v>522</v>
      </c>
      <c r="B132" s="3" t="s">
        <v>3159</v>
      </c>
      <c r="C132" s="3" t="s">
        <v>1791</v>
      </c>
      <c r="D132" s="3" t="s">
        <v>3160</v>
      </c>
      <c r="E132" s="3" t="s">
        <v>27</v>
      </c>
      <c r="F132" s="4">
        <v>387</v>
      </c>
      <c r="G132" s="17" t="e">
        <f t="shared" si="28"/>
        <v>#REF!</v>
      </c>
      <c r="H132" s="17" t="e">
        <f t="shared" si="29"/>
        <v>#REF!</v>
      </c>
      <c r="K132" s="16">
        <v>7</v>
      </c>
      <c r="L132" s="14" t="e">
        <f t="shared" si="13"/>
        <v>#REF!</v>
      </c>
      <c r="M132" s="14">
        <v>2</v>
      </c>
      <c r="N132" s="14" t="e">
        <f t="shared" si="14"/>
        <v>#REF!</v>
      </c>
      <c r="O132" s="14"/>
      <c r="P132" s="14" t="e">
        <f t="shared" si="15"/>
        <v>#REF!</v>
      </c>
      <c r="Q132" s="14">
        <f t="shared" si="16"/>
        <v>2709</v>
      </c>
      <c r="R132" s="14">
        <f t="shared" si="17"/>
        <v>774</v>
      </c>
      <c r="S132" s="14">
        <f t="shared" si="18"/>
        <v>0</v>
      </c>
      <c r="T132" s="15" t="e">
        <f t="shared" si="19"/>
        <v>#REF!</v>
      </c>
      <c r="U132"/>
    </row>
    <row r="133" spans="1:21" ht="66">
      <c r="A133" s="3" t="s">
        <v>524</v>
      </c>
      <c r="B133" s="3" t="s">
        <v>3161</v>
      </c>
      <c r="C133" s="3" t="s">
        <v>1791</v>
      </c>
      <c r="D133" s="3" t="s">
        <v>3162</v>
      </c>
      <c r="E133" s="3" t="s">
        <v>27</v>
      </c>
      <c r="F133" s="4">
        <v>1081</v>
      </c>
      <c r="G133" s="17" t="e">
        <f t="shared" si="28"/>
        <v>#REF!</v>
      </c>
      <c r="H133" s="17" t="e">
        <f t="shared" si="29"/>
        <v>#REF!</v>
      </c>
      <c r="K133" s="16">
        <v>1</v>
      </c>
      <c r="L133" s="14" t="e">
        <f t="shared" si="13"/>
        <v>#REF!</v>
      </c>
      <c r="M133" s="14">
        <v>0.25</v>
      </c>
      <c r="N133" s="14" t="e">
        <f t="shared" si="14"/>
        <v>#REF!</v>
      </c>
      <c r="O133" s="14"/>
      <c r="P133" s="14" t="e">
        <f t="shared" si="15"/>
        <v>#REF!</v>
      </c>
      <c r="Q133" s="14">
        <f t="shared" si="16"/>
        <v>1081</v>
      </c>
      <c r="R133" s="14">
        <f t="shared" si="17"/>
        <v>270.25</v>
      </c>
      <c r="S133" s="14">
        <f t="shared" si="18"/>
        <v>0</v>
      </c>
      <c r="T133" s="15" t="e">
        <f t="shared" si="19"/>
        <v>#REF!</v>
      </c>
      <c r="U133"/>
    </row>
    <row r="134" spans="1:21" ht="49.5">
      <c r="A134" s="3" t="s">
        <v>526</v>
      </c>
      <c r="B134" s="3" t="s">
        <v>3163</v>
      </c>
      <c r="C134" s="3" t="s">
        <v>1791</v>
      </c>
      <c r="D134" s="3" t="s">
        <v>3164</v>
      </c>
      <c r="E134" s="3" t="s">
        <v>3165</v>
      </c>
      <c r="F134" s="4">
        <v>1081</v>
      </c>
      <c r="G134" s="17" t="e">
        <f t="shared" si="28"/>
        <v>#REF!</v>
      </c>
      <c r="H134" s="17" t="e">
        <f t="shared" si="29"/>
        <v>#REF!</v>
      </c>
      <c r="K134" s="16">
        <v>1</v>
      </c>
      <c r="L134" s="14" t="e">
        <f t="shared" si="13"/>
        <v>#REF!</v>
      </c>
      <c r="M134" s="14">
        <v>12</v>
      </c>
      <c r="N134" s="14" t="e">
        <f t="shared" ref="N134:N197" si="31">M134+M134*$U$1</f>
        <v>#REF!</v>
      </c>
      <c r="O134" s="14"/>
      <c r="P134" s="14" t="e">
        <f t="shared" ref="P134:P197" si="32">O134+O134*$U$1</f>
        <v>#REF!</v>
      </c>
      <c r="Q134" s="14">
        <f t="shared" ref="Q134:Q197" si="33">$F134*K134</f>
        <v>1081</v>
      </c>
      <c r="R134" s="14">
        <f t="shared" ref="R134:R197" si="34">$F134*M134</f>
        <v>12972</v>
      </c>
      <c r="S134" s="14">
        <f t="shared" ref="S134:S197" si="35">$F134*O134</f>
        <v>0</v>
      </c>
      <c r="T134" s="15" t="e">
        <f t="shared" ref="T134:T197" si="36">(Q134+R134+S134)+(Q134+R134+S134)*$U$1</f>
        <v>#REF!</v>
      </c>
      <c r="U134"/>
    </row>
    <row r="135" spans="1:21" ht="49.5">
      <c r="A135" s="3" t="s">
        <v>528</v>
      </c>
      <c r="B135" s="3" t="s">
        <v>3163</v>
      </c>
      <c r="C135" s="3" t="s">
        <v>1791</v>
      </c>
      <c r="D135" s="3" t="s">
        <v>3166</v>
      </c>
      <c r="E135" s="3" t="s">
        <v>3165</v>
      </c>
      <c r="F135" s="4">
        <v>20</v>
      </c>
      <c r="G135" s="17" t="e">
        <f t="shared" si="28"/>
        <v>#REF!</v>
      </c>
      <c r="H135" s="17" t="e">
        <f t="shared" si="29"/>
        <v>#REF!</v>
      </c>
      <c r="K135" s="16">
        <v>8</v>
      </c>
      <c r="L135" s="14" t="e">
        <f t="shared" si="13"/>
        <v>#REF!</v>
      </c>
      <c r="M135" s="14"/>
      <c r="N135" s="14" t="e">
        <f t="shared" si="31"/>
        <v>#REF!</v>
      </c>
      <c r="O135" s="14"/>
      <c r="P135" s="14" t="e">
        <f t="shared" si="32"/>
        <v>#REF!</v>
      </c>
      <c r="Q135" s="14">
        <f t="shared" si="33"/>
        <v>160</v>
      </c>
      <c r="R135" s="14">
        <f t="shared" si="34"/>
        <v>0</v>
      </c>
      <c r="S135" s="14">
        <f t="shared" si="35"/>
        <v>0</v>
      </c>
      <c r="T135" s="15" t="e">
        <f t="shared" si="36"/>
        <v>#REF!</v>
      </c>
      <c r="U135"/>
    </row>
    <row r="136" spans="1:21" ht="28.5">
      <c r="A136" s="6"/>
      <c r="B136" s="6"/>
      <c r="C136" s="6"/>
      <c r="D136" s="6" t="s">
        <v>3167</v>
      </c>
      <c r="E136" s="6"/>
      <c r="F136" s="6"/>
      <c r="G136" s="35"/>
      <c r="H136" s="35" t="e">
        <f>SUM(H124:H135)</f>
        <v>#REF!</v>
      </c>
      <c r="K136" s="16"/>
      <c r="L136" s="14" t="e">
        <f>K136+K136*$U$1</f>
        <v>#REF!</v>
      </c>
      <c r="M136" s="14"/>
      <c r="N136" s="14" t="e">
        <f t="shared" si="31"/>
        <v>#REF!</v>
      </c>
      <c r="O136" s="14"/>
      <c r="P136" s="14" t="e">
        <f t="shared" si="32"/>
        <v>#REF!</v>
      </c>
      <c r="Q136" s="14">
        <f t="shared" si="33"/>
        <v>0</v>
      </c>
      <c r="R136" s="14">
        <f t="shared" si="34"/>
        <v>0</v>
      </c>
      <c r="S136" s="14">
        <f t="shared" si="35"/>
        <v>0</v>
      </c>
      <c r="T136" s="15" t="e">
        <f t="shared" si="36"/>
        <v>#REF!</v>
      </c>
      <c r="U136"/>
    </row>
    <row r="137" spans="1:21" ht="28.5">
      <c r="A137" s="2" t="s">
        <v>89</v>
      </c>
      <c r="B137" s="2"/>
      <c r="C137" s="2"/>
      <c r="D137" s="2" t="s">
        <v>3168</v>
      </c>
      <c r="E137" s="2"/>
      <c r="F137" s="2"/>
      <c r="G137" s="34"/>
      <c r="H137" s="34"/>
      <c r="K137" s="16"/>
      <c r="L137" s="14" t="e">
        <f t="shared" ref="L137:L200" si="37">K137+K137*$U$1</f>
        <v>#REF!</v>
      </c>
      <c r="M137" s="14"/>
      <c r="N137" s="14" t="e">
        <f t="shared" si="31"/>
        <v>#REF!</v>
      </c>
      <c r="O137" s="14"/>
      <c r="P137" s="14" t="e">
        <f t="shared" si="32"/>
        <v>#REF!</v>
      </c>
      <c r="Q137" s="14">
        <f t="shared" si="33"/>
        <v>0</v>
      </c>
      <c r="R137" s="14">
        <f t="shared" si="34"/>
        <v>0</v>
      </c>
      <c r="S137" s="14">
        <f t="shared" si="35"/>
        <v>0</v>
      </c>
      <c r="T137" s="15" t="e">
        <f t="shared" si="36"/>
        <v>#REF!</v>
      </c>
      <c r="U137"/>
    </row>
    <row r="138" spans="1:21" ht="33">
      <c r="A138" s="3" t="s">
        <v>530</v>
      </c>
      <c r="B138" s="3" t="s">
        <v>3104</v>
      </c>
      <c r="C138" s="3" t="s">
        <v>1791</v>
      </c>
      <c r="D138" s="3" t="s">
        <v>3169</v>
      </c>
      <c r="E138" s="3" t="s">
        <v>27</v>
      </c>
      <c r="F138" s="4">
        <v>22</v>
      </c>
      <c r="G138" s="17" t="e">
        <f t="shared" ref="G138:G166" si="38">L138+N138+P138</f>
        <v>#REF!</v>
      </c>
      <c r="H138" s="17" t="e">
        <f t="shared" ref="H138:H166" si="39">ROUND(F138*G138,2)</f>
        <v>#REF!</v>
      </c>
      <c r="K138" s="16">
        <v>150</v>
      </c>
      <c r="L138" s="14" t="e">
        <f t="shared" si="37"/>
        <v>#REF!</v>
      </c>
      <c r="M138" s="14">
        <v>9500</v>
      </c>
      <c r="N138" s="14" t="e">
        <f t="shared" si="31"/>
        <v>#REF!</v>
      </c>
      <c r="O138" s="14"/>
      <c r="P138" s="14" t="e">
        <f t="shared" si="32"/>
        <v>#REF!</v>
      </c>
      <c r="Q138" s="14">
        <f t="shared" si="33"/>
        <v>3300</v>
      </c>
      <c r="R138" s="14">
        <f t="shared" si="34"/>
        <v>209000</v>
      </c>
      <c r="S138" s="14">
        <f t="shared" si="35"/>
        <v>0</v>
      </c>
      <c r="T138" s="15" t="e">
        <f t="shared" si="36"/>
        <v>#REF!</v>
      </c>
      <c r="U138"/>
    </row>
    <row r="139" spans="1:21" ht="33">
      <c r="A139" s="3" t="s">
        <v>532</v>
      </c>
      <c r="B139" s="3" t="s">
        <v>3104</v>
      </c>
      <c r="C139" s="3" t="s">
        <v>1791</v>
      </c>
      <c r="D139" s="3" t="s">
        <v>3170</v>
      </c>
      <c r="E139" s="3" t="s">
        <v>27</v>
      </c>
      <c r="F139" s="4">
        <v>2</v>
      </c>
      <c r="G139" s="17" t="e">
        <f t="shared" si="38"/>
        <v>#REF!</v>
      </c>
      <c r="H139" s="17" t="e">
        <f t="shared" si="39"/>
        <v>#REF!</v>
      </c>
      <c r="K139" s="16">
        <v>150</v>
      </c>
      <c r="L139" s="14" t="e">
        <f t="shared" si="37"/>
        <v>#REF!</v>
      </c>
      <c r="M139" s="14">
        <v>6500</v>
      </c>
      <c r="N139" s="14" t="e">
        <f t="shared" si="31"/>
        <v>#REF!</v>
      </c>
      <c r="O139" s="14"/>
      <c r="P139" s="14" t="e">
        <f t="shared" si="32"/>
        <v>#REF!</v>
      </c>
      <c r="Q139" s="14">
        <f t="shared" si="33"/>
        <v>300</v>
      </c>
      <c r="R139" s="14">
        <f t="shared" si="34"/>
        <v>13000</v>
      </c>
      <c r="S139" s="14">
        <f t="shared" si="35"/>
        <v>0</v>
      </c>
      <c r="T139" s="15" t="e">
        <f t="shared" si="36"/>
        <v>#REF!</v>
      </c>
      <c r="U139"/>
    </row>
    <row r="140" spans="1:21" ht="33">
      <c r="A140" s="3" t="s">
        <v>535</v>
      </c>
      <c r="B140" s="3" t="s">
        <v>3104</v>
      </c>
      <c r="C140" s="3" t="s">
        <v>1791</v>
      </c>
      <c r="D140" s="3" t="s">
        <v>3171</v>
      </c>
      <c r="E140" s="3" t="s">
        <v>27</v>
      </c>
      <c r="F140" s="4">
        <v>1</v>
      </c>
      <c r="G140" s="17" t="e">
        <f t="shared" si="38"/>
        <v>#REF!</v>
      </c>
      <c r="H140" s="17" t="e">
        <f t="shared" si="39"/>
        <v>#REF!</v>
      </c>
      <c r="K140" s="16">
        <v>150</v>
      </c>
      <c r="L140" s="14" t="e">
        <f t="shared" si="37"/>
        <v>#REF!</v>
      </c>
      <c r="M140" s="14">
        <v>8000</v>
      </c>
      <c r="N140" s="14" t="e">
        <f t="shared" si="31"/>
        <v>#REF!</v>
      </c>
      <c r="O140" s="14"/>
      <c r="P140" s="14" t="e">
        <f t="shared" si="32"/>
        <v>#REF!</v>
      </c>
      <c r="Q140" s="14">
        <f t="shared" si="33"/>
        <v>150</v>
      </c>
      <c r="R140" s="14">
        <f t="shared" si="34"/>
        <v>8000</v>
      </c>
      <c r="S140" s="14">
        <f t="shared" si="35"/>
        <v>0</v>
      </c>
      <c r="T140" s="15" t="e">
        <f t="shared" si="36"/>
        <v>#REF!</v>
      </c>
      <c r="U140"/>
    </row>
    <row r="141" spans="1:21" ht="82.5">
      <c r="A141" s="3" t="s">
        <v>537</v>
      </c>
      <c r="B141" s="3" t="s">
        <v>3104</v>
      </c>
      <c r="C141" s="3" t="s">
        <v>1791</v>
      </c>
      <c r="D141" s="3" t="s">
        <v>3172</v>
      </c>
      <c r="E141" s="3" t="s">
        <v>27</v>
      </c>
      <c r="F141" s="4">
        <v>27</v>
      </c>
      <c r="G141" s="17" t="e">
        <f t="shared" si="38"/>
        <v>#REF!</v>
      </c>
      <c r="H141" s="17" t="e">
        <f t="shared" si="39"/>
        <v>#REF!</v>
      </c>
      <c r="K141" s="16">
        <v>50</v>
      </c>
      <c r="L141" s="14" t="e">
        <f t="shared" si="37"/>
        <v>#REF!</v>
      </c>
      <c r="M141" s="14">
        <v>1500</v>
      </c>
      <c r="N141" s="14" t="e">
        <f t="shared" si="31"/>
        <v>#REF!</v>
      </c>
      <c r="O141" s="14"/>
      <c r="P141" s="14" t="e">
        <f t="shared" si="32"/>
        <v>#REF!</v>
      </c>
      <c r="Q141" s="14">
        <f t="shared" si="33"/>
        <v>1350</v>
      </c>
      <c r="R141" s="14">
        <f t="shared" si="34"/>
        <v>40500</v>
      </c>
      <c r="S141" s="14">
        <f t="shared" si="35"/>
        <v>0</v>
      </c>
      <c r="T141" s="15" t="e">
        <f t="shared" si="36"/>
        <v>#REF!</v>
      </c>
      <c r="U141"/>
    </row>
    <row r="142" spans="1:21" ht="33">
      <c r="A142" s="3" t="s">
        <v>539</v>
      </c>
      <c r="B142" s="3" t="s">
        <v>3173</v>
      </c>
      <c r="C142" s="3" t="s">
        <v>1791</v>
      </c>
      <c r="D142" s="3" t="s">
        <v>3174</v>
      </c>
      <c r="E142" s="3" t="s">
        <v>24</v>
      </c>
      <c r="F142" s="4">
        <v>4</v>
      </c>
      <c r="G142" s="17" t="e">
        <f t="shared" si="38"/>
        <v>#REF!</v>
      </c>
      <c r="H142" s="17" t="e">
        <f t="shared" si="39"/>
        <v>#REF!</v>
      </c>
      <c r="K142" s="16">
        <v>500</v>
      </c>
      <c r="L142" s="14" t="e">
        <f t="shared" si="37"/>
        <v>#REF!</v>
      </c>
      <c r="M142" s="14">
        <v>4000</v>
      </c>
      <c r="N142" s="14" t="e">
        <f t="shared" si="31"/>
        <v>#REF!</v>
      </c>
      <c r="O142" s="14"/>
      <c r="P142" s="14" t="e">
        <f t="shared" si="32"/>
        <v>#REF!</v>
      </c>
      <c r="Q142" s="14">
        <f t="shared" si="33"/>
        <v>2000</v>
      </c>
      <c r="R142" s="14">
        <f t="shared" si="34"/>
        <v>16000</v>
      </c>
      <c r="S142" s="14">
        <f t="shared" si="35"/>
        <v>0</v>
      </c>
      <c r="T142" s="15" t="e">
        <f t="shared" si="36"/>
        <v>#REF!</v>
      </c>
      <c r="U142"/>
    </row>
    <row r="143" spans="1:21" ht="33">
      <c r="A143" s="3" t="s">
        <v>541</v>
      </c>
      <c r="B143" s="3" t="s">
        <v>3175</v>
      </c>
      <c r="C143" s="3" t="s">
        <v>1791</v>
      </c>
      <c r="D143" s="3" t="s">
        <v>3176</v>
      </c>
      <c r="E143" s="3" t="s">
        <v>24</v>
      </c>
      <c r="F143" s="4">
        <v>5</v>
      </c>
      <c r="G143" s="17" t="e">
        <f t="shared" si="38"/>
        <v>#REF!</v>
      </c>
      <c r="H143" s="17" t="e">
        <f t="shared" si="39"/>
        <v>#REF!</v>
      </c>
      <c r="K143" s="16">
        <v>15</v>
      </c>
      <c r="L143" s="14" t="e">
        <f t="shared" si="37"/>
        <v>#REF!</v>
      </c>
      <c r="M143" s="14">
        <v>85</v>
      </c>
      <c r="N143" s="14" t="e">
        <f t="shared" si="31"/>
        <v>#REF!</v>
      </c>
      <c r="O143" s="14"/>
      <c r="P143" s="14" t="e">
        <f t="shared" si="32"/>
        <v>#REF!</v>
      </c>
      <c r="Q143" s="14">
        <f t="shared" si="33"/>
        <v>75</v>
      </c>
      <c r="R143" s="14">
        <f t="shared" si="34"/>
        <v>425</v>
      </c>
      <c r="S143" s="14">
        <f t="shared" si="35"/>
        <v>0</v>
      </c>
      <c r="T143" s="15" t="e">
        <f t="shared" si="36"/>
        <v>#REF!</v>
      </c>
      <c r="U143"/>
    </row>
    <row r="144" spans="1:21" ht="66">
      <c r="A144" s="3" t="s">
        <v>543</v>
      </c>
      <c r="B144" s="3" t="s">
        <v>3175</v>
      </c>
      <c r="C144" s="3" t="s">
        <v>1791</v>
      </c>
      <c r="D144" s="3" t="s">
        <v>3177</v>
      </c>
      <c r="E144" s="3" t="s">
        <v>24</v>
      </c>
      <c r="F144" s="4">
        <v>4</v>
      </c>
      <c r="G144" s="17" t="e">
        <f t="shared" si="38"/>
        <v>#REF!</v>
      </c>
      <c r="H144" s="17" t="e">
        <f t="shared" si="39"/>
        <v>#REF!</v>
      </c>
      <c r="K144" s="16">
        <v>15</v>
      </c>
      <c r="L144" s="14" t="e">
        <f t="shared" si="37"/>
        <v>#REF!</v>
      </c>
      <c r="M144" s="14">
        <v>150</v>
      </c>
      <c r="N144" s="14" t="e">
        <f t="shared" si="31"/>
        <v>#REF!</v>
      </c>
      <c r="O144" s="14"/>
      <c r="P144" s="14" t="e">
        <f t="shared" si="32"/>
        <v>#REF!</v>
      </c>
      <c r="Q144" s="14">
        <f t="shared" si="33"/>
        <v>60</v>
      </c>
      <c r="R144" s="14">
        <f t="shared" si="34"/>
        <v>600</v>
      </c>
      <c r="S144" s="14">
        <f t="shared" si="35"/>
        <v>0</v>
      </c>
      <c r="T144" s="15" t="e">
        <f t="shared" si="36"/>
        <v>#REF!</v>
      </c>
      <c r="U144"/>
    </row>
    <row r="145" spans="1:21" ht="33">
      <c r="A145" s="3" t="s">
        <v>545</v>
      </c>
      <c r="B145" s="3" t="s">
        <v>3178</v>
      </c>
      <c r="C145" s="3" t="s">
        <v>1791</v>
      </c>
      <c r="D145" s="3" t="s">
        <v>3179</v>
      </c>
      <c r="E145" s="3" t="s">
        <v>24</v>
      </c>
      <c r="F145" s="4">
        <v>4</v>
      </c>
      <c r="G145" s="17" t="e">
        <f t="shared" si="38"/>
        <v>#REF!</v>
      </c>
      <c r="H145" s="17" t="e">
        <f t="shared" si="39"/>
        <v>#REF!</v>
      </c>
      <c r="K145" s="16">
        <v>15</v>
      </c>
      <c r="L145" s="14" t="e">
        <f t="shared" si="37"/>
        <v>#REF!</v>
      </c>
      <c r="M145" s="14">
        <v>250</v>
      </c>
      <c r="N145" s="14" t="e">
        <f t="shared" si="31"/>
        <v>#REF!</v>
      </c>
      <c r="O145" s="14"/>
      <c r="P145" s="14" t="e">
        <f t="shared" si="32"/>
        <v>#REF!</v>
      </c>
      <c r="Q145" s="14">
        <f t="shared" si="33"/>
        <v>60</v>
      </c>
      <c r="R145" s="14">
        <f t="shared" si="34"/>
        <v>1000</v>
      </c>
      <c r="S145" s="14">
        <f t="shared" si="35"/>
        <v>0</v>
      </c>
      <c r="T145" s="15" t="e">
        <f t="shared" si="36"/>
        <v>#REF!</v>
      </c>
      <c r="U145"/>
    </row>
    <row r="146" spans="1:21" ht="33">
      <c r="A146" s="3" t="s">
        <v>547</v>
      </c>
      <c r="B146" s="3" t="s">
        <v>3180</v>
      </c>
      <c r="C146" s="3" t="s">
        <v>1791</v>
      </c>
      <c r="D146" s="3" t="s">
        <v>3181</v>
      </c>
      <c r="E146" s="3" t="s">
        <v>24</v>
      </c>
      <c r="F146" s="4">
        <v>4</v>
      </c>
      <c r="G146" s="17" t="e">
        <f t="shared" si="38"/>
        <v>#REF!</v>
      </c>
      <c r="H146" s="17" t="e">
        <f t="shared" si="39"/>
        <v>#REF!</v>
      </c>
      <c r="K146" s="16">
        <v>15</v>
      </c>
      <c r="L146" s="14" t="e">
        <f t="shared" si="37"/>
        <v>#REF!</v>
      </c>
      <c r="M146" s="14">
        <v>150</v>
      </c>
      <c r="N146" s="14" t="e">
        <f t="shared" si="31"/>
        <v>#REF!</v>
      </c>
      <c r="O146" s="14"/>
      <c r="P146" s="14" t="e">
        <f t="shared" si="32"/>
        <v>#REF!</v>
      </c>
      <c r="Q146" s="14">
        <f t="shared" si="33"/>
        <v>60</v>
      </c>
      <c r="R146" s="14">
        <f t="shared" si="34"/>
        <v>600</v>
      </c>
      <c r="S146" s="14">
        <f t="shared" si="35"/>
        <v>0</v>
      </c>
      <c r="T146" s="15" t="e">
        <f t="shared" si="36"/>
        <v>#REF!</v>
      </c>
      <c r="U146"/>
    </row>
    <row r="147" spans="1:21" ht="49.5">
      <c r="A147" s="3" t="s">
        <v>549</v>
      </c>
      <c r="B147" s="3" t="s">
        <v>3180</v>
      </c>
      <c r="C147" s="3" t="s">
        <v>1791</v>
      </c>
      <c r="D147" s="3" t="s">
        <v>3182</v>
      </c>
      <c r="E147" s="3" t="s">
        <v>24</v>
      </c>
      <c r="F147" s="4">
        <v>4</v>
      </c>
      <c r="G147" s="17" t="e">
        <f t="shared" si="38"/>
        <v>#REF!</v>
      </c>
      <c r="H147" s="17" t="e">
        <f t="shared" si="39"/>
        <v>#REF!</v>
      </c>
      <c r="K147" s="16">
        <v>15</v>
      </c>
      <c r="L147" s="14" t="e">
        <f t="shared" si="37"/>
        <v>#REF!</v>
      </c>
      <c r="M147" s="14">
        <v>150</v>
      </c>
      <c r="N147" s="14" t="e">
        <f t="shared" si="31"/>
        <v>#REF!</v>
      </c>
      <c r="O147" s="14"/>
      <c r="P147" s="14" t="e">
        <f t="shared" si="32"/>
        <v>#REF!</v>
      </c>
      <c r="Q147" s="14">
        <f t="shared" si="33"/>
        <v>60</v>
      </c>
      <c r="R147" s="14">
        <f t="shared" si="34"/>
        <v>600</v>
      </c>
      <c r="S147" s="14">
        <f t="shared" si="35"/>
        <v>0</v>
      </c>
      <c r="T147" s="15" t="e">
        <f t="shared" si="36"/>
        <v>#REF!</v>
      </c>
      <c r="U147"/>
    </row>
    <row r="148" spans="1:21" ht="66">
      <c r="A148" s="3" t="s">
        <v>551</v>
      </c>
      <c r="B148" s="3" t="s">
        <v>3084</v>
      </c>
      <c r="C148" s="3" t="s">
        <v>1791</v>
      </c>
      <c r="D148" s="3" t="s">
        <v>3183</v>
      </c>
      <c r="E148" s="3" t="s">
        <v>27</v>
      </c>
      <c r="F148" s="4">
        <v>51</v>
      </c>
      <c r="G148" s="17" t="e">
        <f t="shared" si="38"/>
        <v>#REF!</v>
      </c>
      <c r="H148" s="17" t="e">
        <f t="shared" si="39"/>
        <v>#REF!</v>
      </c>
      <c r="K148" s="16">
        <v>40</v>
      </c>
      <c r="L148" s="14" t="e">
        <f t="shared" si="37"/>
        <v>#REF!</v>
      </c>
      <c r="M148" s="14">
        <v>80</v>
      </c>
      <c r="N148" s="14" t="e">
        <f t="shared" si="31"/>
        <v>#REF!</v>
      </c>
      <c r="O148" s="14"/>
      <c r="P148" s="14" t="e">
        <f t="shared" si="32"/>
        <v>#REF!</v>
      </c>
      <c r="Q148" s="14">
        <f t="shared" si="33"/>
        <v>2040</v>
      </c>
      <c r="R148" s="14">
        <f t="shared" si="34"/>
        <v>4080</v>
      </c>
      <c r="S148" s="14">
        <f t="shared" si="35"/>
        <v>0</v>
      </c>
      <c r="T148" s="15" t="e">
        <f t="shared" si="36"/>
        <v>#REF!</v>
      </c>
      <c r="U148"/>
    </row>
    <row r="149" spans="1:21" ht="66">
      <c r="A149" s="3" t="s">
        <v>553</v>
      </c>
      <c r="B149" s="3" t="s">
        <v>3084</v>
      </c>
      <c r="C149" s="3" t="s">
        <v>1791</v>
      </c>
      <c r="D149" s="3" t="s">
        <v>3184</v>
      </c>
      <c r="E149" s="3" t="s">
        <v>27</v>
      </c>
      <c r="F149" s="4">
        <v>2</v>
      </c>
      <c r="G149" s="17" t="e">
        <f t="shared" si="38"/>
        <v>#REF!</v>
      </c>
      <c r="H149" s="17" t="e">
        <f t="shared" si="39"/>
        <v>#REF!</v>
      </c>
      <c r="K149" s="16">
        <v>40</v>
      </c>
      <c r="L149" s="14" t="e">
        <f t="shared" si="37"/>
        <v>#REF!</v>
      </c>
      <c r="M149" s="14">
        <v>350</v>
      </c>
      <c r="N149" s="14" t="e">
        <f t="shared" si="31"/>
        <v>#REF!</v>
      </c>
      <c r="O149" s="14"/>
      <c r="P149" s="14" t="e">
        <f t="shared" si="32"/>
        <v>#REF!</v>
      </c>
      <c r="Q149" s="14">
        <f t="shared" si="33"/>
        <v>80</v>
      </c>
      <c r="R149" s="14">
        <f t="shared" si="34"/>
        <v>700</v>
      </c>
      <c r="S149" s="14">
        <f t="shared" si="35"/>
        <v>0</v>
      </c>
      <c r="T149" s="15" t="e">
        <f t="shared" si="36"/>
        <v>#REF!</v>
      </c>
      <c r="U149"/>
    </row>
    <row r="150" spans="1:21" ht="66">
      <c r="A150" s="3" t="s">
        <v>558</v>
      </c>
      <c r="B150" s="3" t="s">
        <v>3084</v>
      </c>
      <c r="C150" s="3" t="s">
        <v>1791</v>
      </c>
      <c r="D150" s="3" t="s">
        <v>3185</v>
      </c>
      <c r="E150" s="3" t="s">
        <v>27</v>
      </c>
      <c r="F150" s="4">
        <v>6</v>
      </c>
      <c r="G150" s="17" t="e">
        <f t="shared" si="38"/>
        <v>#REF!</v>
      </c>
      <c r="H150" s="17" t="e">
        <f t="shared" si="39"/>
        <v>#REF!</v>
      </c>
      <c r="K150" s="16">
        <v>40</v>
      </c>
      <c r="L150" s="14" t="e">
        <f t="shared" si="37"/>
        <v>#REF!</v>
      </c>
      <c r="M150" s="14">
        <v>350</v>
      </c>
      <c r="N150" s="14" t="e">
        <f t="shared" si="31"/>
        <v>#REF!</v>
      </c>
      <c r="O150" s="14"/>
      <c r="P150" s="14" t="e">
        <f t="shared" si="32"/>
        <v>#REF!</v>
      </c>
      <c r="Q150" s="14">
        <f t="shared" si="33"/>
        <v>240</v>
      </c>
      <c r="R150" s="14">
        <f t="shared" si="34"/>
        <v>2100</v>
      </c>
      <c r="S150" s="14">
        <f t="shared" si="35"/>
        <v>0</v>
      </c>
      <c r="T150" s="15" t="e">
        <f t="shared" si="36"/>
        <v>#REF!</v>
      </c>
      <c r="U150"/>
    </row>
    <row r="151" spans="1:21" ht="49.5">
      <c r="A151" s="3" t="s">
        <v>561</v>
      </c>
      <c r="B151" s="3" t="s">
        <v>3150</v>
      </c>
      <c r="C151" s="3" t="s">
        <v>1791</v>
      </c>
      <c r="D151" s="3" t="s">
        <v>3153</v>
      </c>
      <c r="E151" s="3" t="s">
        <v>27</v>
      </c>
      <c r="F151" s="4">
        <v>1071</v>
      </c>
      <c r="G151" s="17" t="e">
        <f t="shared" si="38"/>
        <v>#REF!</v>
      </c>
      <c r="H151" s="17" t="e">
        <f t="shared" si="39"/>
        <v>#REF!</v>
      </c>
      <c r="K151" s="16">
        <v>10</v>
      </c>
      <c r="L151" s="14" t="e">
        <f t="shared" si="37"/>
        <v>#REF!</v>
      </c>
      <c r="M151" s="14">
        <v>12</v>
      </c>
      <c r="N151" s="14" t="e">
        <f t="shared" si="31"/>
        <v>#REF!</v>
      </c>
      <c r="O151" s="14"/>
      <c r="P151" s="14" t="e">
        <f t="shared" si="32"/>
        <v>#REF!</v>
      </c>
      <c r="Q151" s="14">
        <f t="shared" si="33"/>
        <v>10710</v>
      </c>
      <c r="R151" s="14">
        <f t="shared" si="34"/>
        <v>12852</v>
      </c>
      <c r="S151" s="14">
        <f t="shared" si="35"/>
        <v>0</v>
      </c>
      <c r="T151" s="15" t="e">
        <f t="shared" si="36"/>
        <v>#REF!</v>
      </c>
      <c r="U151"/>
    </row>
    <row r="152" spans="1:21" ht="49.5">
      <c r="A152" s="3" t="s">
        <v>563</v>
      </c>
      <c r="B152" s="3" t="s">
        <v>3150</v>
      </c>
      <c r="C152" s="3" t="s">
        <v>1791</v>
      </c>
      <c r="D152" s="3" t="s">
        <v>3186</v>
      </c>
      <c r="E152" s="3" t="s">
        <v>27</v>
      </c>
      <c r="F152" s="4">
        <v>10</v>
      </c>
      <c r="G152" s="17" t="e">
        <f t="shared" si="38"/>
        <v>#REF!</v>
      </c>
      <c r="H152" s="17" t="e">
        <f t="shared" si="39"/>
        <v>#REF!</v>
      </c>
      <c r="K152" s="16">
        <v>12</v>
      </c>
      <c r="L152" s="14" t="e">
        <f t="shared" si="37"/>
        <v>#REF!</v>
      </c>
      <c r="M152" s="14">
        <v>12</v>
      </c>
      <c r="N152" s="14" t="e">
        <f t="shared" si="31"/>
        <v>#REF!</v>
      </c>
      <c r="O152" s="14"/>
      <c r="P152" s="14" t="e">
        <f t="shared" si="32"/>
        <v>#REF!</v>
      </c>
      <c r="Q152" s="14">
        <f t="shared" si="33"/>
        <v>120</v>
      </c>
      <c r="R152" s="14">
        <f t="shared" si="34"/>
        <v>120</v>
      </c>
      <c r="S152" s="14">
        <f t="shared" si="35"/>
        <v>0</v>
      </c>
      <c r="T152" s="15" t="e">
        <f t="shared" si="36"/>
        <v>#REF!</v>
      </c>
      <c r="U152"/>
    </row>
    <row r="153" spans="1:21" ht="49.5">
      <c r="A153" s="3" t="s">
        <v>565</v>
      </c>
      <c r="B153" s="3" t="s">
        <v>3163</v>
      </c>
      <c r="C153" s="3" t="s">
        <v>1791</v>
      </c>
      <c r="D153" s="3" t="s">
        <v>3187</v>
      </c>
      <c r="E153" s="3" t="s">
        <v>3165</v>
      </c>
      <c r="F153" s="4">
        <v>1071</v>
      </c>
      <c r="G153" s="17" t="e">
        <f t="shared" si="38"/>
        <v>#REF!</v>
      </c>
      <c r="H153" s="17" t="e">
        <f t="shared" si="39"/>
        <v>#REF!</v>
      </c>
      <c r="K153" s="16">
        <v>2</v>
      </c>
      <c r="L153" s="14" t="e">
        <f t="shared" si="37"/>
        <v>#REF!</v>
      </c>
      <c r="M153" s="14">
        <v>12</v>
      </c>
      <c r="N153" s="14" t="e">
        <f t="shared" si="31"/>
        <v>#REF!</v>
      </c>
      <c r="O153" s="14"/>
      <c r="P153" s="14" t="e">
        <f t="shared" si="32"/>
        <v>#REF!</v>
      </c>
      <c r="Q153" s="14">
        <f t="shared" si="33"/>
        <v>2142</v>
      </c>
      <c r="R153" s="14">
        <f t="shared" si="34"/>
        <v>12852</v>
      </c>
      <c r="S153" s="14">
        <f t="shared" si="35"/>
        <v>0</v>
      </c>
      <c r="T153" s="15" t="e">
        <f t="shared" si="36"/>
        <v>#REF!</v>
      </c>
      <c r="U153"/>
    </row>
    <row r="154" spans="1:21" ht="33">
      <c r="A154" s="3" t="s">
        <v>567</v>
      </c>
      <c r="B154" s="3" t="s">
        <v>3188</v>
      </c>
      <c r="C154" s="3" t="s">
        <v>1791</v>
      </c>
      <c r="D154" s="3" t="s">
        <v>3189</v>
      </c>
      <c r="E154" s="3" t="s">
        <v>24</v>
      </c>
      <c r="F154" s="4">
        <v>216</v>
      </c>
      <c r="G154" s="17" t="e">
        <f t="shared" si="38"/>
        <v>#REF!</v>
      </c>
      <c r="H154" s="17" t="e">
        <f t="shared" si="39"/>
        <v>#REF!</v>
      </c>
      <c r="K154" s="16">
        <v>4</v>
      </c>
      <c r="L154" s="14" t="e">
        <f t="shared" si="37"/>
        <v>#REF!</v>
      </c>
      <c r="M154" s="14">
        <v>4</v>
      </c>
      <c r="N154" s="14" t="e">
        <f t="shared" si="31"/>
        <v>#REF!</v>
      </c>
      <c r="O154" s="14"/>
      <c r="P154" s="14" t="e">
        <f t="shared" si="32"/>
        <v>#REF!</v>
      </c>
      <c r="Q154" s="14">
        <f t="shared" si="33"/>
        <v>864</v>
      </c>
      <c r="R154" s="14">
        <f t="shared" si="34"/>
        <v>864</v>
      </c>
      <c r="S154" s="14">
        <f t="shared" si="35"/>
        <v>0</v>
      </c>
      <c r="T154" s="15" t="e">
        <f t="shared" si="36"/>
        <v>#REF!</v>
      </c>
      <c r="U154"/>
    </row>
    <row r="155" spans="1:21" ht="66">
      <c r="A155" s="3" t="s">
        <v>569</v>
      </c>
      <c r="B155" s="3" t="s">
        <v>3190</v>
      </c>
      <c r="C155" s="3" t="s">
        <v>1791</v>
      </c>
      <c r="D155" s="3" t="s">
        <v>3191</v>
      </c>
      <c r="E155" s="3" t="s">
        <v>27</v>
      </c>
      <c r="F155" s="4">
        <v>216</v>
      </c>
      <c r="G155" s="17" t="e">
        <f t="shared" si="38"/>
        <v>#REF!</v>
      </c>
      <c r="H155" s="17" t="e">
        <f t="shared" si="39"/>
        <v>#REF!</v>
      </c>
      <c r="K155" s="16">
        <v>20</v>
      </c>
      <c r="L155" s="14" t="e">
        <f t="shared" si="37"/>
        <v>#REF!</v>
      </c>
      <c r="M155" s="14"/>
      <c r="N155" s="14" t="e">
        <f t="shared" si="31"/>
        <v>#REF!</v>
      </c>
      <c r="O155" s="14"/>
      <c r="P155" s="14" t="e">
        <f t="shared" si="32"/>
        <v>#REF!</v>
      </c>
      <c r="Q155" s="14">
        <f t="shared" si="33"/>
        <v>4320</v>
      </c>
      <c r="R155" s="14">
        <f t="shared" si="34"/>
        <v>0</v>
      </c>
      <c r="S155" s="14">
        <f t="shared" si="35"/>
        <v>0</v>
      </c>
      <c r="T155" s="15" t="e">
        <f t="shared" si="36"/>
        <v>#REF!</v>
      </c>
      <c r="U155"/>
    </row>
    <row r="156" spans="1:21" ht="66">
      <c r="A156" s="3" t="s">
        <v>571</v>
      </c>
      <c r="B156" s="3" t="s">
        <v>3192</v>
      </c>
      <c r="C156" s="3" t="s">
        <v>1791</v>
      </c>
      <c r="D156" s="3" t="s">
        <v>3193</v>
      </c>
      <c r="E156" s="3" t="s">
        <v>27</v>
      </c>
      <c r="F156" s="4">
        <v>216</v>
      </c>
      <c r="G156" s="17" t="e">
        <f t="shared" si="38"/>
        <v>#REF!</v>
      </c>
      <c r="H156" s="17" t="e">
        <f t="shared" si="39"/>
        <v>#REF!</v>
      </c>
      <c r="K156" s="16">
        <v>2</v>
      </c>
      <c r="L156" s="14" t="e">
        <f t="shared" si="37"/>
        <v>#REF!</v>
      </c>
      <c r="M156" s="14"/>
      <c r="N156" s="14" t="e">
        <f t="shared" si="31"/>
        <v>#REF!</v>
      </c>
      <c r="O156" s="14"/>
      <c r="P156" s="14" t="e">
        <f t="shared" si="32"/>
        <v>#REF!</v>
      </c>
      <c r="Q156" s="14">
        <f t="shared" si="33"/>
        <v>432</v>
      </c>
      <c r="R156" s="14">
        <f t="shared" si="34"/>
        <v>0</v>
      </c>
      <c r="S156" s="14">
        <f t="shared" si="35"/>
        <v>0</v>
      </c>
      <c r="T156" s="15" t="e">
        <f t="shared" si="36"/>
        <v>#REF!</v>
      </c>
      <c r="U156"/>
    </row>
    <row r="157" spans="1:21" ht="66">
      <c r="A157" s="3" t="s">
        <v>573</v>
      </c>
      <c r="B157" s="3" t="s">
        <v>3192</v>
      </c>
      <c r="C157" s="3" t="s">
        <v>1791</v>
      </c>
      <c r="D157" s="3" t="s">
        <v>3193</v>
      </c>
      <c r="E157" s="3" t="s">
        <v>27</v>
      </c>
      <c r="F157" s="4">
        <v>216</v>
      </c>
      <c r="G157" s="17" t="e">
        <f t="shared" si="38"/>
        <v>#REF!</v>
      </c>
      <c r="H157" s="17" t="e">
        <f t="shared" si="39"/>
        <v>#REF!</v>
      </c>
      <c r="K157" s="16">
        <v>2</v>
      </c>
      <c r="L157" s="14" t="e">
        <f t="shared" si="37"/>
        <v>#REF!</v>
      </c>
      <c r="M157" s="14"/>
      <c r="N157" s="14" t="e">
        <f t="shared" si="31"/>
        <v>#REF!</v>
      </c>
      <c r="O157" s="14"/>
      <c r="P157" s="14" t="e">
        <f t="shared" si="32"/>
        <v>#REF!</v>
      </c>
      <c r="Q157" s="14">
        <f t="shared" si="33"/>
        <v>432</v>
      </c>
      <c r="R157" s="14">
        <f t="shared" si="34"/>
        <v>0</v>
      </c>
      <c r="S157" s="14">
        <f t="shared" si="35"/>
        <v>0</v>
      </c>
      <c r="T157" s="15" t="e">
        <f t="shared" si="36"/>
        <v>#REF!</v>
      </c>
      <c r="U157"/>
    </row>
    <row r="158" spans="1:21" ht="33">
      <c r="A158" s="3" t="s">
        <v>575</v>
      </c>
      <c r="B158" s="3" t="s">
        <v>3188</v>
      </c>
      <c r="C158" s="3" t="s">
        <v>1791</v>
      </c>
      <c r="D158" s="3" t="s">
        <v>3194</v>
      </c>
      <c r="E158" s="3" t="s">
        <v>24</v>
      </c>
      <c r="F158" s="4">
        <v>108</v>
      </c>
      <c r="G158" s="17" t="e">
        <f t="shared" si="38"/>
        <v>#REF!</v>
      </c>
      <c r="H158" s="17" t="e">
        <f t="shared" si="39"/>
        <v>#REF!</v>
      </c>
      <c r="K158" s="16">
        <v>5</v>
      </c>
      <c r="L158" s="14" t="e">
        <f t="shared" si="37"/>
        <v>#REF!</v>
      </c>
      <c r="M158" s="14">
        <v>15</v>
      </c>
      <c r="N158" s="14" t="e">
        <f t="shared" si="31"/>
        <v>#REF!</v>
      </c>
      <c r="O158" s="14"/>
      <c r="P158" s="14" t="e">
        <f t="shared" si="32"/>
        <v>#REF!</v>
      </c>
      <c r="Q158" s="14">
        <f t="shared" si="33"/>
        <v>540</v>
      </c>
      <c r="R158" s="14">
        <f t="shared" si="34"/>
        <v>1620</v>
      </c>
      <c r="S158" s="14">
        <f t="shared" si="35"/>
        <v>0</v>
      </c>
      <c r="T158" s="15" t="e">
        <f t="shared" si="36"/>
        <v>#REF!</v>
      </c>
      <c r="U158"/>
    </row>
    <row r="159" spans="1:21" ht="33">
      <c r="A159" s="3" t="s">
        <v>577</v>
      </c>
      <c r="B159" s="3" t="s">
        <v>3195</v>
      </c>
      <c r="C159" s="3" t="s">
        <v>1791</v>
      </c>
      <c r="D159" s="3" t="s">
        <v>3196</v>
      </c>
      <c r="E159" s="3" t="s">
        <v>24</v>
      </c>
      <c r="F159" s="4">
        <v>40</v>
      </c>
      <c r="G159" s="17" t="e">
        <f t="shared" si="38"/>
        <v>#REF!</v>
      </c>
      <c r="H159" s="17" t="e">
        <f t="shared" si="39"/>
        <v>#REF!</v>
      </c>
      <c r="K159" s="16">
        <v>15</v>
      </c>
      <c r="L159" s="14" t="e">
        <f t="shared" si="37"/>
        <v>#REF!</v>
      </c>
      <c r="M159" s="14">
        <v>35</v>
      </c>
      <c r="N159" s="14" t="e">
        <f t="shared" si="31"/>
        <v>#REF!</v>
      </c>
      <c r="O159" s="14"/>
      <c r="P159" s="14" t="e">
        <f t="shared" si="32"/>
        <v>#REF!</v>
      </c>
      <c r="Q159" s="14">
        <f t="shared" si="33"/>
        <v>600</v>
      </c>
      <c r="R159" s="14">
        <f t="shared" si="34"/>
        <v>1400</v>
      </c>
      <c r="S159" s="14">
        <f t="shared" si="35"/>
        <v>0</v>
      </c>
      <c r="T159" s="15" t="e">
        <f t="shared" si="36"/>
        <v>#REF!</v>
      </c>
      <c r="U159"/>
    </row>
    <row r="160" spans="1:21" ht="49.5">
      <c r="A160" s="3" t="s">
        <v>579</v>
      </c>
      <c r="B160" s="3" t="s">
        <v>3197</v>
      </c>
      <c r="C160" s="3" t="s">
        <v>1791</v>
      </c>
      <c r="D160" s="3" t="s">
        <v>3198</v>
      </c>
      <c r="E160" s="3" t="s">
        <v>24</v>
      </c>
      <c r="F160" s="4">
        <v>10</v>
      </c>
      <c r="G160" s="17" t="e">
        <f t="shared" si="38"/>
        <v>#REF!</v>
      </c>
      <c r="H160" s="17" t="e">
        <f t="shared" si="39"/>
        <v>#REF!</v>
      </c>
      <c r="K160" s="16">
        <v>15</v>
      </c>
      <c r="L160" s="14" t="e">
        <f t="shared" si="37"/>
        <v>#REF!</v>
      </c>
      <c r="M160" s="14">
        <v>85</v>
      </c>
      <c r="N160" s="14" t="e">
        <f t="shared" si="31"/>
        <v>#REF!</v>
      </c>
      <c r="O160" s="14"/>
      <c r="P160" s="14" t="e">
        <f t="shared" si="32"/>
        <v>#REF!</v>
      </c>
      <c r="Q160" s="14">
        <f t="shared" si="33"/>
        <v>150</v>
      </c>
      <c r="R160" s="14">
        <f t="shared" si="34"/>
        <v>850</v>
      </c>
      <c r="S160" s="14">
        <f t="shared" si="35"/>
        <v>0</v>
      </c>
      <c r="T160" s="15" t="e">
        <f t="shared" si="36"/>
        <v>#REF!</v>
      </c>
      <c r="U160"/>
    </row>
    <row r="161" spans="1:21" ht="33">
      <c r="A161" s="3" t="s">
        <v>581</v>
      </c>
      <c r="B161" s="3" t="s">
        <v>3199</v>
      </c>
      <c r="C161" s="3" t="s">
        <v>1791</v>
      </c>
      <c r="D161" s="3" t="s">
        <v>3200</v>
      </c>
      <c r="E161" s="3" t="s">
        <v>27</v>
      </c>
      <c r="F161" s="4">
        <v>4</v>
      </c>
      <c r="G161" s="17" t="e">
        <f t="shared" si="38"/>
        <v>#REF!</v>
      </c>
      <c r="H161" s="17" t="e">
        <f t="shared" si="39"/>
        <v>#REF!</v>
      </c>
      <c r="K161" s="16">
        <v>150</v>
      </c>
      <c r="L161" s="14" t="e">
        <f t="shared" si="37"/>
        <v>#REF!</v>
      </c>
      <c r="M161" s="14"/>
      <c r="N161" s="14" t="e">
        <f t="shared" si="31"/>
        <v>#REF!</v>
      </c>
      <c r="O161" s="14"/>
      <c r="P161" s="14" t="e">
        <f t="shared" si="32"/>
        <v>#REF!</v>
      </c>
      <c r="Q161" s="14">
        <f t="shared" si="33"/>
        <v>600</v>
      </c>
      <c r="R161" s="14">
        <f t="shared" si="34"/>
        <v>0</v>
      </c>
      <c r="S161" s="14">
        <f t="shared" si="35"/>
        <v>0</v>
      </c>
      <c r="T161" s="15" t="e">
        <f t="shared" si="36"/>
        <v>#REF!</v>
      </c>
      <c r="U161"/>
    </row>
    <row r="162" spans="1:21" ht="49.5">
      <c r="A162" s="3" t="s">
        <v>583</v>
      </c>
      <c r="B162" s="3" t="s">
        <v>3124</v>
      </c>
      <c r="C162" s="3" t="s">
        <v>1791</v>
      </c>
      <c r="D162" s="3" t="s">
        <v>3201</v>
      </c>
      <c r="E162" s="3" t="s">
        <v>3129</v>
      </c>
      <c r="F162" s="4">
        <v>1</v>
      </c>
      <c r="G162" s="17" t="e">
        <f t="shared" si="38"/>
        <v>#REF!</v>
      </c>
      <c r="H162" s="17" t="e">
        <f t="shared" si="39"/>
        <v>#REF!</v>
      </c>
      <c r="K162" s="16"/>
      <c r="L162" s="14" t="e">
        <f t="shared" si="37"/>
        <v>#REF!</v>
      </c>
      <c r="M162" s="14"/>
      <c r="N162" s="14" t="e">
        <f t="shared" si="31"/>
        <v>#REF!</v>
      </c>
      <c r="O162" s="14">
        <v>1000</v>
      </c>
      <c r="P162" s="14" t="e">
        <f t="shared" si="32"/>
        <v>#REF!</v>
      </c>
      <c r="Q162" s="14">
        <f t="shared" si="33"/>
        <v>0</v>
      </c>
      <c r="R162" s="14">
        <f t="shared" si="34"/>
        <v>0</v>
      </c>
      <c r="S162" s="14">
        <f t="shared" si="35"/>
        <v>1000</v>
      </c>
      <c r="T162" s="15" t="e">
        <f t="shared" si="36"/>
        <v>#REF!</v>
      </c>
      <c r="U162"/>
    </row>
    <row r="163" spans="1:21" ht="49.5">
      <c r="A163" s="3" t="s">
        <v>585</v>
      </c>
      <c r="B163" s="3" t="s">
        <v>3091</v>
      </c>
      <c r="C163" s="3" t="s">
        <v>1791</v>
      </c>
      <c r="D163" s="3" t="s">
        <v>3202</v>
      </c>
      <c r="E163" s="3" t="s">
        <v>2831</v>
      </c>
      <c r="F163" s="4">
        <v>1079</v>
      </c>
      <c r="G163" s="17" t="e">
        <f t="shared" si="38"/>
        <v>#REF!</v>
      </c>
      <c r="H163" s="17" t="e">
        <f t="shared" si="39"/>
        <v>#REF!</v>
      </c>
      <c r="K163" s="16"/>
      <c r="L163" s="14" t="e">
        <f t="shared" si="37"/>
        <v>#REF!</v>
      </c>
      <c r="M163" s="14"/>
      <c r="N163" s="14" t="e">
        <f t="shared" si="31"/>
        <v>#REF!</v>
      </c>
      <c r="O163" s="14">
        <v>4</v>
      </c>
      <c r="P163" s="14" t="e">
        <f t="shared" si="32"/>
        <v>#REF!</v>
      </c>
      <c r="Q163" s="14">
        <f t="shared" si="33"/>
        <v>0</v>
      </c>
      <c r="R163" s="14">
        <f t="shared" si="34"/>
        <v>0</v>
      </c>
      <c r="S163" s="14">
        <f t="shared" si="35"/>
        <v>4316</v>
      </c>
      <c r="T163" s="15" t="e">
        <f t="shared" si="36"/>
        <v>#REF!</v>
      </c>
      <c r="U163"/>
    </row>
    <row r="164" spans="1:21" ht="49.5">
      <c r="A164" s="3" t="s">
        <v>587</v>
      </c>
      <c r="B164" s="3" t="s">
        <v>3091</v>
      </c>
      <c r="C164" s="3" t="s">
        <v>1791</v>
      </c>
      <c r="D164" s="3" t="s">
        <v>3203</v>
      </c>
      <c r="E164" s="3" t="s">
        <v>2831</v>
      </c>
      <c r="F164" s="4">
        <v>216</v>
      </c>
      <c r="G164" s="17" t="e">
        <f t="shared" si="38"/>
        <v>#REF!</v>
      </c>
      <c r="H164" s="17" t="e">
        <f t="shared" si="39"/>
        <v>#REF!</v>
      </c>
      <c r="K164" s="16"/>
      <c r="L164" s="14" t="e">
        <f t="shared" si="37"/>
        <v>#REF!</v>
      </c>
      <c r="M164" s="14"/>
      <c r="N164" s="14" t="e">
        <f t="shared" si="31"/>
        <v>#REF!</v>
      </c>
      <c r="O164" s="14">
        <v>5</v>
      </c>
      <c r="P164" s="14" t="e">
        <f t="shared" si="32"/>
        <v>#REF!</v>
      </c>
      <c r="Q164" s="14">
        <f t="shared" si="33"/>
        <v>0</v>
      </c>
      <c r="R164" s="14">
        <f t="shared" si="34"/>
        <v>0</v>
      </c>
      <c r="S164" s="14">
        <f t="shared" si="35"/>
        <v>1080</v>
      </c>
      <c r="T164" s="15" t="e">
        <f t="shared" si="36"/>
        <v>#REF!</v>
      </c>
      <c r="U164"/>
    </row>
    <row r="165" spans="1:21" ht="16.5">
      <c r="A165" s="3" t="s">
        <v>589</v>
      </c>
      <c r="B165" s="3" t="s">
        <v>1791</v>
      </c>
      <c r="C165" s="3" t="s">
        <v>1791</v>
      </c>
      <c r="D165" s="3" t="s">
        <v>3204</v>
      </c>
      <c r="E165" s="3" t="s">
        <v>29</v>
      </c>
      <c r="F165" s="4">
        <v>1</v>
      </c>
      <c r="G165" s="17" t="e">
        <f t="shared" si="38"/>
        <v>#REF!</v>
      </c>
      <c r="H165" s="17" t="e">
        <f t="shared" si="39"/>
        <v>#REF!</v>
      </c>
      <c r="K165" s="16"/>
      <c r="L165" s="14" t="e">
        <f t="shared" si="37"/>
        <v>#REF!</v>
      </c>
      <c r="M165" s="14"/>
      <c r="N165" s="14" t="e">
        <f t="shared" si="31"/>
        <v>#REF!</v>
      </c>
      <c r="O165" s="14">
        <v>3500</v>
      </c>
      <c r="P165" s="14" t="e">
        <f t="shared" si="32"/>
        <v>#REF!</v>
      </c>
      <c r="Q165" s="14">
        <f t="shared" si="33"/>
        <v>0</v>
      </c>
      <c r="R165" s="14">
        <f t="shared" si="34"/>
        <v>0</v>
      </c>
      <c r="S165" s="14">
        <f t="shared" si="35"/>
        <v>3500</v>
      </c>
      <c r="T165" s="15" t="e">
        <f t="shared" si="36"/>
        <v>#REF!</v>
      </c>
      <c r="U165"/>
    </row>
    <row r="166" spans="1:21" ht="16.5">
      <c r="A166" s="3" t="s">
        <v>591</v>
      </c>
      <c r="B166" s="3" t="s">
        <v>1791</v>
      </c>
      <c r="C166" s="3" t="s">
        <v>1791</v>
      </c>
      <c r="D166" s="3" t="s">
        <v>2274</v>
      </c>
      <c r="E166" s="3" t="s">
        <v>29</v>
      </c>
      <c r="F166" s="4">
        <v>1</v>
      </c>
      <c r="G166" s="17" t="e">
        <f t="shared" si="38"/>
        <v>#REF!</v>
      </c>
      <c r="H166" s="17" t="e">
        <f t="shared" si="39"/>
        <v>#REF!</v>
      </c>
      <c r="K166" s="16"/>
      <c r="L166" s="14" t="e">
        <f t="shared" si="37"/>
        <v>#REF!</v>
      </c>
      <c r="M166" s="14"/>
      <c r="N166" s="14" t="e">
        <f t="shared" si="31"/>
        <v>#REF!</v>
      </c>
      <c r="O166" s="14">
        <v>1000</v>
      </c>
      <c r="P166" s="14" t="e">
        <f t="shared" si="32"/>
        <v>#REF!</v>
      </c>
      <c r="Q166" s="14">
        <f t="shared" si="33"/>
        <v>0</v>
      </c>
      <c r="R166" s="14">
        <f t="shared" si="34"/>
        <v>0</v>
      </c>
      <c r="S166" s="14">
        <f t="shared" si="35"/>
        <v>1000</v>
      </c>
      <c r="T166" s="15" t="e">
        <f t="shared" si="36"/>
        <v>#REF!</v>
      </c>
      <c r="U166"/>
    </row>
    <row r="167" spans="1:21" ht="28.5">
      <c r="A167" s="6"/>
      <c r="B167" s="6"/>
      <c r="C167" s="6"/>
      <c r="D167" s="6" t="s">
        <v>3205</v>
      </c>
      <c r="E167" s="6"/>
      <c r="F167" s="6"/>
      <c r="G167" s="35"/>
      <c r="H167" s="35" t="e">
        <f>SUM(H138:H166)</f>
        <v>#REF!</v>
      </c>
      <c r="K167" s="16"/>
      <c r="L167" s="14" t="e">
        <f t="shared" si="37"/>
        <v>#REF!</v>
      </c>
      <c r="M167" s="14"/>
      <c r="N167" s="14" t="e">
        <f t="shared" si="31"/>
        <v>#REF!</v>
      </c>
      <c r="O167" s="14"/>
      <c r="P167" s="14" t="e">
        <f t="shared" si="32"/>
        <v>#REF!</v>
      </c>
      <c r="Q167" s="14">
        <f t="shared" si="33"/>
        <v>0</v>
      </c>
      <c r="R167" s="14">
        <f t="shared" si="34"/>
        <v>0</v>
      </c>
      <c r="S167" s="14">
        <f t="shared" si="35"/>
        <v>0</v>
      </c>
      <c r="T167" s="15" t="e">
        <f t="shared" si="36"/>
        <v>#REF!</v>
      </c>
      <c r="U167"/>
    </row>
    <row r="168" spans="1:21">
      <c r="A168" s="6"/>
      <c r="B168" s="6"/>
      <c r="C168" s="6"/>
      <c r="D168" s="6" t="s">
        <v>3206</v>
      </c>
      <c r="E168" s="6"/>
      <c r="F168" s="6"/>
      <c r="G168" s="35"/>
      <c r="H168" s="35" t="e">
        <f>H122+H136+H167</f>
        <v>#REF!</v>
      </c>
      <c r="K168" s="16"/>
      <c r="L168" s="14" t="e">
        <f t="shared" si="37"/>
        <v>#REF!</v>
      </c>
      <c r="M168" s="14"/>
      <c r="N168" s="14" t="e">
        <f t="shared" si="31"/>
        <v>#REF!</v>
      </c>
      <c r="O168" s="14"/>
      <c r="P168" s="14" t="e">
        <f t="shared" si="32"/>
        <v>#REF!</v>
      </c>
      <c r="Q168" s="14">
        <f t="shared" si="33"/>
        <v>0</v>
      </c>
      <c r="R168" s="14">
        <f t="shared" si="34"/>
        <v>0</v>
      </c>
      <c r="S168" s="14">
        <f t="shared" si="35"/>
        <v>0</v>
      </c>
      <c r="T168" s="15" t="e">
        <f t="shared" si="36"/>
        <v>#REF!</v>
      </c>
      <c r="U168"/>
    </row>
    <row r="169" spans="1:21">
      <c r="A169" s="6"/>
      <c r="B169" s="6"/>
      <c r="C169" s="6"/>
      <c r="D169" s="6" t="s">
        <v>1321</v>
      </c>
      <c r="E169" s="6"/>
      <c r="F169" s="6"/>
      <c r="G169" s="35"/>
      <c r="H169" s="35" t="e">
        <f>H168</f>
        <v>#REF!</v>
      </c>
      <c r="K169" s="16"/>
      <c r="L169" s="14" t="e">
        <f t="shared" si="37"/>
        <v>#REF!</v>
      </c>
      <c r="M169" s="14"/>
      <c r="N169" s="14" t="e">
        <f t="shared" si="31"/>
        <v>#REF!</v>
      </c>
      <c r="O169" s="14"/>
      <c r="P169" s="14" t="e">
        <f t="shared" si="32"/>
        <v>#REF!</v>
      </c>
      <c r="Q169" s="14">
        <f t="shared" si="33"/>
        <v>0</v>
      </c>
      <c r="R169" s="14">
        <f t="shared" si="34"/>
        <v>0</v>
      </c>
      <c r="S169" s="14">
        <f t="shared" si="35"/>
        <v>0</v>
      </c>
      <c r="T169" s="15" t="e">
        <f t="shared" si="36"/>
        <v>#REF!</v>
      </c>
      <c r="U169"/>
    </row>
    <row r="170" spans="1:21">
      <c r="A170" s="2" t="s">
        <v>8</v>
      </c>
      <c r="B170" s="2"/>
      <c r="C170" s="2"/>
      <c r="D170" s="2" t="s">
        <v>3207</v>
      </c>
      <c r="E170" s="2"/>
      <c r="F170" s="2"/>
      <c r="G170" s="34"/>
      <c r="H170" s="34"/>
      <c r="K170" s="16"/>
      <c r="L170" s="14" t="e">
        <f t="shared" si="37"/>
        <v>#REF!</v>
      </c>
      <c r="M170" s="14"/>
      <c r="N170" s="14" t="e">
        <f t="shared" si="31"/>
        <v>#REF!</v>
      </c>
      <c r="O170" s="14"/>
      <c r="P170" s="14" t="e">
        <f t="shared" si="32"/>
        <v>#REF!</v>
      </c>
      <c r="Q170" s="14">
        <f t="shared" si="33"/>
        <v>0</v>
      </c>
      <c r="R170" s="14">
        <f t="shared" si="34"/>
        <v>0</v>
      </c>
      <c r="S170" s="14">
        <f t="shared" si="35"/>
        <v>0</v>
      </c>
      <c r="T170" s="15" t="e">
        <f t="shared" si="36"/>
        <v>#REF!</v>
      </c>
      <c r="U170"/>
    </row>
    <row r="171" spans="1:21" ht="33">
      <c r="A171" s="3" t="s">
        <v>8</v>
      </c>
      <c r="B171" s="3" t="s">
        <v>3208</v>
      </c>
      <c r="C171" s="3" t="s">
        <v>1791</v>
      </c>
      <c r="D171" s="3" t="s">
        <v>2985</v>
      </c>
      <c r="E171" s="3" t="s">
        <v>25</v>
      </c>
      <c r="F171" s="4">
        <v>1400</v>
      </c>
      <c r="G171" s="17" t="e">
        <f t="shared" ref="G171:G185" si="40">L171+N171+P171</f>
        <v>#REF!</v>
      </c>
      <c r="H171" s="17" t="e">
        <f t="shared" ref="H171:H185" si="41">ROUND(F171*G171,2)</f>
        <v>#REF!</v>
      </c>
      <c r="K171" s="16">
        <v>8</v>
      </c>
      <c r="L171" s="14" t="e">
        <f t="shared" si="37"/>
        <v>#REF!</v>
      </c>
      <c r="M171" s="14"/>
      <c r="N171" s="14" t="e">
        <f t="shared" si="31"/>
        <v>#REF!</v>
      </c>
      <c r="O171" s="14"/>
      <c r="P171" s="14" t="e">
        <f t="shared" si="32"/>
        <v>#REF!</v>
      </c>
      <c r="Q171" s="14">
        <f t="shared" si="33"/>
        <v>11200</v>
      </c>
      <c r="R171" s="14">
        <f t="shared" si="34"/>
        <v>0</v>
      </c>
      <c r="S171" s="14">
        <f t="shared" si="35"/>
        <v>0</v>
      </c>
      <c r="T171" s="15" t="e">
        <f t="shared" si="36"/>
        <v>#REF!</v>
      </c>
      <c r="U171"/>
    </row>
    <row r="172" spans="1:21" ht="82.5">
      <c r="A172" s="3" t="s">
        <v>9</v>
      </c>
      <c r="B172" s="3" t="s">
        <v>3209</v>
      </c>
      <c r="C172" s="3" t="s">
        <v>1791</v>
      </c>
      <c r="D172" s="3" t="s">
        <v>3210</v>
      </c>
      <c r="E172" s="3" t="s">
        <v>25</v>
      </c>
      <c r="F172" s="4">
        <v>1400</v>
      </c>
      <c r="G172" s="17" t="e">
        <f t="shared" si="40"/>
        <v>#REF!</v>
      </c>
      <c r="H172" s="17" t="e">
        <f t="shared" si="41"/>
        <v>#REF!</v>
      </c>
      <c r="K172" s="16">
        <v>3</v>
      </c>
      <c r="L172" s="14" t="e">
        <f t="shared" si="37"/>
        <v>#REF!</v>
      </c>
      <c r="M172" s="14">
        <v>2.5</v>
      </c>
      <c r="N172" s="14" t="e">
        <f t="shared" si="31"/>
        <v>#REF!</v>
      </c>
      <c r="O172" s="14"/>
      <c r="P172" s="14" t="e">
        <f t="shared" si="32"/>
        <v>#REF!</v>
      </c>
      <c r="Q172" s="14">
        <f t="shared" si="33"/>
        <v>4200</v>
      </c>
      <c r="R172" s="14">
        <f t="shared" si="34"/>
        <v>3500</v>
      </c>
      <c r="S172" s="14">
        <f t="shared" si="35"/>
        <v>0</v>
      </c>
      <c r="T172" s="15" t="e">
        <f t="shared" si="36"/>
        <v>#REF!</v>
      </c>
      <c r="U172"/>
    </row>
    <row r="173" spans="1:21" ht="33">
      <c r="A173" s="3" t="s">
        <v>10</v>
      </c>
      <c r="B173" s="3" t="s">
        <v>2986</v>
      </c>
      <c r="C173" s="3" t="s">
        <v>1791</v>
      </c>
      <c r="D173" s="3" t="s">
        <v>2987</v>
      </c>
      <c r="E173" s="3" t="s">
        <v>46</v>
      </c>
      <c r="F173" s="4">
        <v>1.4</v>
      </c>
      <c r="G173" s="17" t="e">
        <f t="shared" si="40"/>
        <v>#REF!</v>
      </c>
      <c r="H173" s="17" t="e">
        <f t="shared" si="41"/>
        <v>#REF!</v>
      </c>
      <c r="K173" s="16"/>
      <c r="L173" s="14" t="e">
        <f t="shared" si="37"/>
        <v>#REF!</v>
      </c>
      <c r="M173" s="14">
        <v>1500</v>
      </c>
      <c r="N173" s="14" t="e">
        <f t="shared" si="31"/>
        <v>#REF!</v>
      </c>
      <c r="O173" s="14"/>
      <c r="P173" s="14" t="e">
        <f t="shared" si="32"/>
        <v>#REF!</v>
      </c>
      <c r="Q173" s="14">
        <f t="shared" si="33"/>
        <v>0</v>
      </c>
      <c r="R173" s="14">
        <f t="shared" si="34"/>
        <v>2100</v>
      </c>
      <c r="S173" s="14">
        <f t="shared" si="35"/>
        <v>0</v>
      </c>
      <c r="T173" s="15" t="e">
        <f t="shared" si="36"/>
        <v>#REF!</v>
      </c>
      <c r="U173"/>
    </row>
    <row r="174" spans="1:21" ht="33">
      <c r="A174" s="3" t="s">
        <v>11</v>
      </c>
      <c r="B174" s="3" t="s">
        <v>2988</v>
      </c>
      <c r="C174" s="3" t="s">
        <v>1791</v>
      </c>
      <c r="D174" s="3" t="s">
        <v>1393</v>
      </c>
      <c r="E174" s="3" t="s">
        <v>25</v>
      </c>
      <c r="F174" s="4">
        <v>1400</v>
      </c>
      <c r="G174" s="17" t="e">
        <f t="shared" si="40"/>
        <v>#REF!</v>
      </c>
      <c r="H174" s="17" t="e">
        <f t="shared" si="41"/>
        <v>#REF!</v>
      </c>
      <c r="K174" s="16">
        <v>3</v>
      </c>
      <c r="L174" s="14" t="e">
        <f t="shared" si="37"/>
        <v>#REF!</v>
      </c>
      <c r="M174" s="14">
        <v>2.5</v>
      </c>
      <c r="N174" s="14" t="e">
        <f t="shared" si="31"/>
        <v>#REF!</v>
      </c>
      <c r="O174" s="14"/>
      <c r="P174" s="14" t="e">
        <f t="shared" si="32"/>
        <v>#REF!</v>
      </c>
      <c r="Q174" s="14">
        <f t="shared" si="33"/>
        <v>4200</v>
      </c>
      <c r="R174" s="14">
        <f t="shared" si="34"/>
        <v>3500</v>
      </c>
      <c r="S174" s="14">
        <f t="shared" si="35"/>
        <v>0</v>
      </c>
      <c r="T174" s="15" t="e">
        <f t="shared" si="36"/>
        <v>#REF!</v>
      </c>
      <c r="U174"/>
    </row>
    <row r="175" spans="1:21" ht="82.5">
      <c r="A175" s="3" t="s">
        <v>12</v>
      </c>
      <c r="B175" s="3" t="s">
        <v>3135</v>
      </c>
      <c r="C175" s="3" t="s">
        <v>1791</v>
      </c>
      <c r="D175" s="3" t="s">
        <v>3136</v>
      </c>
      <c r="E175" s="3" t="s">
        <v>32</v>
      </c>
      <c r="F175" s="4">
        <v>63</v>
      </c>
      <c r="G175" s="17" t="e">
        <f t="shared" si="40"/>
        <v>#REF!</v>
      </c>
      <c r="H175" s="17" t="e">
        <f t="shared" si="41"/>
        <v>#REF!</v>
      </c>
      <c r="K175" s="16">
        <v>8</v>
      </c>
      <c r="L175" s="14" t="e">
        <f t="shared" si="37"/>
        <v>#REF!</v>
      </c>
      <c r="M175" s="14"/>
      <c r="N175" s="14" t="e">
        <f t="shared" si="31"/>
        <v>#REF!</v>
      </c>
      <c r="O175" s="14"/>
      <c r="P175" s="14" t="e">
        <f t="shared" si="32"/>
        <v>#REF!</v>
      </c>
      <c r="Q175" s="14">
        <f t="shared" si="33"/>
        <v>504</v>
      </c>
      <c r="R175" s="14">
        <f t="shared" si="34"/>
        <v>0</v>
      </c>
      <c r="S175" s="14">
        <f t="shared" si="35"/>
        <v>0</v>
      </c>
      <c r="T175" s="15" t="e">
        <f t="shared" si="36"/>
        <v>#REF!</v>
      </c>
      <c r="U175"/>
    </row>
    <row r="176" spans="1:21" ht="66">
      <c r="A176" s="3" t="s">
        <v>13</v>
      </c>
      <c r="B176" s="3" t="s">
        <v>2989</v>
      </c>
      <c r="C176" s="3" t="s">
        <v>1791</v>
      </c>
      <c r="D176" s="3" t="s">
        <v>2990</v>
      </c>
      <c r="E176" s="3" t="s">
        <v>32</v>
      </c>
      <c r="F176" s="4">
        <v>1000</v>
      </c>
      <c r="G176" s="17" t="e">
        <f t="shared" si="40"/>
        <v>#REF!</v>
      </c>
      <c r="H176" s="17" t="e">
        <f t="shared" si="41"/>
        <v>#REF!</v>
      </c>
      <c r="K176" s="16">
        <v>1</v>
      </c>
      <c r="L176" s="14" t="e">
        <f t="shared" si="37"/>
        <v>#REF!</v>
      </c>
      <c r="M176" s="14"/>
      <c r="N176" s="14" t="e">
        <f t="shared" si="31"/>
        <v>#REF!</v>
      </c>
      <c r="O176" s="14"/>
      <c r="P176" s="14" t="e">
        <f t="shared" si="32"/>
        <v>#REF!</v>
      </c>
      <c r="Q176" s="14">
        <f t="shared" si="33"/>
        <v>1000</v>
      </c>
      <c r="R176" s="14">
        <f t="shared" si="34"/>
        <v>0</v>
      </c>
      <c r="S176" s="14">
        <f t="shared" si="35"/>
        <v>0</v>
      </c>
      <c r="T176" s="15" t="e">
        <f t="shared" si="36"/>
        <v>#REF!</v>
      </c>
      <c r="U176"/>
    </row>
    <row r="177" spans="1:21" ht="99">
      <c r="A177" s="3" t="s">
        <v>14</v>
      </c>
      <c r="B177" s="3" t="s">
        <v>3007</v>
      </c>
      <c r="C177" s="3" t="s">
        <v>1791</v>
      </c>
      <c r="D177" s="3" t="s">
        <v>3146</v>
      </c>
      <c r="E177" s="3" t="s">
        <v>25</v>
      </c>
      <c r="F177" s="4">
        <v>1000</v>
      </c>
      <c r="G177" s="17" t="e">
        <f t="shared" si="40"/>
        <v>#REF!</v>
      </c>
      <c r="H177" s="17" t="e">
        <f t="shared" si="41"/>
        <v>#REF!</v>
      </c>
      <c r="K177" s="16">
        <v>0.25</v>
      </c>
      <c r="L177" s="14" t="e">
        <f t="shared" si="37"/>
        <v>#REF!</v>
      </c>
      <c r="M177" s="14">
        <v>0.25</v>
      </c>
      <c r="N177" s="14" t="e">
        <f t="shared" si="31"/>
        <v>#REF!</v>
      </c>
      <c r="O177" s="14"/>
      <c r="P177" s="14" t="e">
        <f t="shared" si="32"/>
        <v>#REF!</v>
      </c>
      <c r="Q177" s="14">
        <f t="shared" si="33"/>
        <v>250</v>
      </c>
      <c r="R177" s="14">
        <f t="shared" si="34"/>
        <v>250</v>
      </c>
      <c r="S177" s="14">
        <f t="shared" si="35"/>
        <v>0</v>
      </c>
      <c r="T177" s="15" t="e">
        <f t="shared" si="36"/>
        <v>#REF!</v>
      </c>
      <c r="U177"/>
    </row>
    <row r="178" spans="1:21" ht="49.5">
      <c r="A178" s="3" t="s">
        <v>15</v>
      </c>
      <c r="B178" s="3" t="s">
        <v>3072</v>
      </c>
      <c r="C178" s="3" t="s">
        <v>1791</v>
      </c>
      <c r="D178" s="3" t="s">
        <v>3211</v>
      </c>
      <c r="E178" s="3" t="s">
        <v>25</v>
      </c>
      <c r="F178" s="4">
        <v>1000</v>
      </c>
      <c r="G178" s="17" t="e">
        <f t="shared" si="40"/>
        <v>#REF!</v>
      </c>
      <c r="H178" s="17" t="e">
        <f t="shared" si="41"/>
        <v>#REF!</v>
      </c>
      <c r="K178" s="16">
        <v>3</v>
      </c>
      <c r="L178" s="14" t="e">
        <f t="shared" si="37"/>
        <v>#REF!</v>
      </c>
      <c r="M178" s="14">
        <v>2.5</v>
      </c>
      <c r="N178" s="14" t="e">
        <f t="shared" si="31"/>
        <v>#REF!</v>
      </c>
      <c r="O178" s="14"/>
      <c r="P178" s="14" t="e">
        <f t="shared" si="32"/>
        <v>#REF!</v>
      </c>
      <c r="Q178" s="14">
        <f t="shared" si="33"/>
        <v>3000</v>
      </c>
      <c r="R178" s="14">
        <f t="shared" si="34"/>
        <v>2500</v>
      </c>
      <c r="S178" s="14">
        <f t="shared" si="35"/>
        <v>0</v>
      </c>
      <c r="T178" s="15" t="e">
        <f t="shared" si="36"/>
        <v>#REF!</v>
      </c>
      <c r="U178"/>
    </row>
    <row r="179" spans="1:21" ht="49.5">
      <c r="A179" s="3" t="s">
        <v>406</v>
      </c>
      <c r="B179" s="3" t="s">
        <v>3076</v>
      </c>
      <c r="C179" s="3" t="s">
        <v>1791</v>
      </c>
      <c r="D179" s="3" t="s">
        <v>3212</v>
      </c>
      <c r="E179" s="3" t="s">
        <v>25</v>
      </c>
      <c r="F179" s="4">
        <v>4000</v>
      </c>
      <c r="G179" s="17" t="e">
        <f t="shared" si="40"/>
        <v>#REF!</v>
      </c>
      <c r="H179" s="17" t="e">
        <f t="shared" si="41"/>
        <v>#REF!</v>
      </c>
      <c r="K179" s="16">
        <v>3</v>
      </c>
      <c r="L179" s="14" t="e">
        <f t="shared" si="37"/>
        <v>#REF!</v>
      </c>
      <c r="M179" s="14">
        <v>3</v>
      </c>
      <c r="N179" s="14" t="e">
        <f t="shared" si="31"/>
        <v>#REF!</v>
      </c>
      <c r="O179" s="14"/>
      <c r="P179" s="14" t="e">
        <f t="shared" si="32"/>
        <v>#REF!</v>
      </c>
      <c r="Q179" s="14">
        <f t="shared" si="33"/>
        <v>12000</v>
      </c>
      <c r="R179" s="14">
        <f t="shared" si="34"/>
        <v>12000</v>
      </c>
      <c r="S179" s="14">
        <f t="shared" si="35"/>
        <v>0</v>
      </c>
      <c r="T179" s="15" t="e">
        <f t="shared" si="36"/>
        <v>#REF!</v>
      </c>
      <c r="U179"/>
    </row>
    <row r="180" spans="1:21" ht="66">
      <c r="A180" s="3" t="s">
        <v>422</v>
      </c>
      <c r="B180" s="3" t="s">
        <v>3076</v>
      </c>
      <c r="C180" s="3" t="s">
        <v>1791</v>
      </c>
      <c r="D180" s="3" t="s">
        <v>3213</v>
      </c>
      <c r="E180" s="3" t="s">
        <v>25</v>
      </c>
      <c r="F180" s="4">
        <v>1640</v>
      </c>
      <c r="G180" s="17" t="e">
        <f t="shared" si="40"/>
        <v>#REF!</v>
      </c>
      <c r="H180" s="17" t="e">
        <f t="shared" si="41"/>
        <v>#REF!</v>
      </c>
      <c r="K180" s="16">
        <v>3</v>
      </c>
      <c r="L180" s="14" t="e">
        <f t="shared" si="37"/>
        <v>#REF!</v>
      </c>
      <c r="M180" s="14">
        <v>3</v>
      </c>
      <c r="N180" s="14" t="e">
        <f t="shared" si="31"/>
        <v>#REF!</v>
      </c>
      <c r="O180" s="14"/>
      <c r="P180" s="14" t="e">
        <f t="shared" si="32"/>
        <v>#REF!</v>
      </c>
      <c r="Q180" s="14">
        <f t="shared" si="33"/>
        <v>4920</v>
      </c>
      <c r="R180" s="14">
        <f t="shared" si="34"/>
        <v>4920</v>
      </c>
      <c r="S180" s="14">
        <f t="shared" si="35"/>
        <v>0</v>
      </c>
      <c r="T180" s="15" t="e">
        <f t="shared" si="36"/>
        <v>#REF!</v>
      </c>
      <c r="U180"/>
    </row>
    <row r="181" spans="1:21" ht="66">
      <c r="A181" s="3" t="s">
        <v>494</v>
      </c>
      <c r="B181" s="3" t="s">
        <v>3076</v>
      </c>
      <c r="C181" s="3" t="s">
        <v>1791</v>
      </c>
      <c r="D181" s="3" t="s">
        <v>3214</v>
      </c>
      <c r="E181" s="3" t="s">
        <v>25</v>
      </c>
      <c r="F181" s="4">
        <v>1640</v>
      </c>
      <c r="G181" s="17" t="e">
        <f t="shared" si="40"/>
        <v>#REF!</v>
      </c>
      <c r="H181" s="17" t="e">
        <f t="shared" si="41"/>
        <v>#REF!</v>
      </c>
      <c r="K181" s="16">
        <v>3</v>
      </c>
      <c r="L181" s="14" t="e">
        <f t="shared" si="37"/>
        <v>#REF!</v>
      </c>
      <c r="M181" s="14">
        <v>3</v>
      </c>
      <c r="N181" s="14" t="e">
        <f t="shared" si="31"/>
        <v>#REF!</v>
      </c>
      <c r="O181" s="14"/>
      <c r="P181" s="14" t="e">
        <f t="shared" si="32"/>
        <v>#REF!</v>
      </c>
      <c r="Q181" s="14">
        <f t="shared" si="33"/>
        <v>4920</v>
      </c>
      <c r="R181" s="14">
        <f t="shared" si="34"/>
        <v>4920</v>
      </c>
      <c r="S181" s="14">
        <f t="shared" si="35"/>
        <v>0</v>
      </c>
      <c r="T181" s="15" t="e">
        <f t="shared" si="36"/>
        <v>#REF!</v>
      </c>
      <c r="U181"/>
    </row>
    <row r="182" spans="1:21" ht="49.5">
      <c r="A182" s="3" t="s">
        <v>496</v>
      </c>
      <c r="B182" s="3" t="s">
        <v>3215</v>
      </c>
      <c r="C182" s="3" t="s">
        <v>1791</v>
      </c>
      <c r="D182" s="3" t="s">
        <v>3216</v>
      </c>
      <c r="E182" s="3" t="s">
        <v>25</v>
      </c>
      <c r="F182" s="4">
        <v>50</v>
      </c>
      <c r="G182" s="17" t="e">
        <f t="shared" si="40"/>
        <v>#REF!</v>
      </c>
      <c r="H182" s="17" t="e">
        <f t="shared" si="41"/>
        <v>#REF!</v>
      </c>
      <c r="K182" s="16">
        <v>6.5</v>
      </c>
      <c r="L182" s="14" t="e">
        <f t="shared" si="37"/>
        <v>#REF!</v>
      </c>
      <c r="M182" s="14">
        <v>8</v>
      </c>
      <c r="N182" s="14" t="e">
        <f t="shared" si="31"/>
        <v>#REF!</v>
      </c>
      <c r="O182" s="14"/>
      <c r="P182" s="14" t="e">
        <f t="shared" si="32"/>
        <v>#REF!</v>
      </c>
      <c r="Q182" s="14">
        <f t="shared" si="33"/>
        <v>325</v>
      </c>
      <c r="R182" s="14">
        <f t="shared" si="34"/>
        <v>400</v>
      </c>
      <c r="S182" s="14">
        <f t="shared" si="35"/>
        <v>0</v>
      </c>
      <c r="T182" s="15" t="e">
        <f t="shared" si="36"/>
        <v>#REF!</v>
      </c>
      <c r="U182"/>
    </row>
    <row r="183" spans="1:21" ht="66">
      <c r="A183" s="3" t="s">
        <v>498</v>
      </c>
      <c r="B183" s="3" t="s">
        <v>3076</v>
      </c>
      <c r="C183" s="3" t="s">
        <v>1791</v>
      </c>
      <c r="D183" s="3" t="s">
        <v>3217</v>
      </c>
      <c r="E183" s="3" t="s">
        <v>25</v>
      </c>
      <c r="F183" s="4">
        <v>1000</v>
      </c>
      <c r="G183" s="17" t="e">
        <f t="shared" si="40"/>
        <v>#REF!</v>
      </c>
      <c r="H183" s="17" t="e">
        <f t="shared" si="41"/>
        <v>#REF!</v>
      </c>
      <c r="K183" s="16">
        <v>3</v>
      </c>
      <c r="L183" s="14" t="e">
        <f t="shared" si="37"/>
        <v>#REF!</v>
      </c>
      <c r="M183" s="14">
        <v>3</v>
      </c>
      <c r="N183" s="14" t="e">
        <f t="shared" si="31"/>
        <v>#REF!</v>
      </c>
      <c r="O183" s="14"/>
      <c r="P183" s="14" t="e">
        <f t="shared" si="32"/>
        <v>#REF!</v>
      </c>
      <c r="Q183" s="14">
        <f t="shared" si="33"/>
        <v>3000</v>
      </c>
      <c r="R183" s="14">
        <f t="shared" si="34"/>
        <v>3000</v>
      </c>
      <c r="S183" s="14">
        <f t="shared" si="35"/>
        <v>0</v>
      </c>
      <c r="T183" s="15" t="e">
        <f t="shared" si="36"/>
        <v>#REF!</v>
      </c>
      <c r="U183"/>
    </row>
    <row r="184" spans="1:21" ht="82.5">
      <c r="A184" s="3" t="s">
        <v>500</v>
      </c>
      <c r="B184" s="3" t="s">
        <v>2995</v>
      </c>
      <c r="C184" s="3" t="s">
        <v>1791</v>
      </c>
      <c r="D184" s="3" t="s">
        <v>3218</v>
      </c>
      <c r="E184" s="3" t="s">
        <v>25</v>
      </c>
      <c r="F184" s="4">
        <v>1260</v>
      </c>
      <c r="G184" s="17" t="e">
        <f t="shared" si="40"/>
        <v>#REF!</v>
      </c>
      <c r="H184" s="17" t="e">
        <f t="shared" si="41"/>
        <v>#REF!</v>
      </c>
      <c r="K184" s="16">
        <v>3</v>
      </c>
      <c r="L184" s="14" t="e">
        <f t="shared" si="37"/>
        <v>#REF!</v>
      </c>
      <c r="M184" s="14">
        <v>3</v>
      </c>
      <c r="N184" s="14" t="e">
        <f t="shared" si="31"/>
        <v>#REF!</v>
      </c>
      <c r="O184" s="14"/>
      <c r="P184" s="14" t="e">
        <f t="shared" si="32"/>
        <v>#REF!</v>
      </c>
      <c r="Q184" s="14">
        <f t="shared" si="33"/>
        <v>3780</v>
      </c>
      <c r="R184" s="14">
        <f t="shared" si="34"/>
        <v>3780</v>
      </c>
      <c r="S184" s="14">
        <f t="shared" si="35"/>
        <v>0</v>
      </c>
      <c r="T184" s="15" t="e">
        <f t="shared" si="36"/>
        <v>#REF!</v>
      </c>
      <c r="U184"/>
    </row>
    <row r="185" spans="1:21" ht="33">
      <c r="A185" s="3" t="s">
        <v>502</v>
      </c>
      <c r="B185" s="3" t="s">
        <v>3219</v>
      </c>
      <c r="C185" s="3" t="s">
        <v>1791</v>
      </c>
      <c r="D185" s="3" t="s">
        <v>3220</v>
      </c>
      <c r="E185" s="3" t="s">
        <v>57</v>
      </c>
      <c r="F185" s="4">
        <v>208</v>
      </c>
      <c r="G185" s="17" t="e">
        <f t="shared" si="40"/>
        <v>#REF!</v>
      </c>
      <c r="H185" s="17" t="e">
        <f t="shared" si="41"/>
        <v>#REF!</v>
      </c>
      <c r="K185" s="16"/>
      <c r="L185" s="14" t="e">
        <f t="shared" si="37"/>
        <v>#REF!</v>
      </c>
      <c r="M185" s="14"/>
      <c r="N185" s="14" t="e">
        <f t="shared" si="31"/>
        <v>#REF!</v>
      </c>
      <c r="O185" s="14">
        <v>5</v>
      </c>
      <c r="P185" s="14" t="e">
        <f t="shared" si="32"/>
        <v>#REF!</v>
      </c>
      <c r="Q185" s="14">
        <f t="shared" si="33"/>
        <v>0</v>
      </c>
      <c r="R185" s="14">
        <f t="shared" si="34"/>
        <v>0</v>
      </c>
      <c r="S185" s="14">
        <f t="shared" si="35"/>
        <v>1040</v>
      </c>
      <c r="T185" s="15" t="e">
        <f t="shared" si="36"/>
        <v>#REF!</v>
      </c>
      <c r="U185"/>
    </row>
    <row r="186" spans="1:21">
      <c r="A186" s="6"/>
      <c r="B186" s="6"/>
      <c r="C186" s="6"/>
      <c r="D186" s="6" t="s">
        <v>3221</v>
      </c>
      <c r="E186" s="6"/>
      <c r="F186" s="6"/>
      <c r="G186" s="35"/>
      <c r="H186" s="35" t="e">
        <f>SUM(H171:H185)</f>
        <v>#REF!</v>
      </c>
      <c r="K186" s="16"/>
      <c r="L186" s="14" t="e">
        <f t="shared" si="37"/>
        <v>#REF!</v>
      </c>
      <c r="M186" s="14"/>
      <c r="N186" s="14" t="e">
        <f t="shared" si="31"/>
        <v>#REF!</v>
      </c>
      <c r="O186" s="14"/>
      <c r="P186" s="14" t="e">
        <f t="shared" si="32"/>
        <v>#REF!</v>
      </c>
      <c r="Q186" s="14">
        <f t="shared" si="33"/>
        <v>0</v>
      </c>
      <c r="R186" s="14">
        <f t="shared" si="34"/>
        <v>0</v>
      </c>
      <c r="S186" s="14">
        <f t="shared" si="35"/>
        <v>0</v>
      </c>
      <c r="T186" s="15" t="e">
        <f t="shared" si="36"/>
        <v>#REF!</v>
      </c>
      <c r="U186"/>
    </row>
    <row r="187" spans="1:21">
      <c r="A187" s="2" t="s">
        <v>9</v>
      </c>
      <c r="B187" s="2"/>
      <c r="C187" s="2"/>
      <c r="D187" s="2" t="s">
        <v>3222</v>
      </c>
      <c r="E187" s="2"/>
      <c r="F187" s="2"/>
      <c r="G187" s="34"/>
      <c r="H187" s="34"/>
      <c r="K187" s="16"/>
      <c r="L187" s="14" t="e">
        <f t="shared" si="37"/>
        <v>#REF!</v>
      </c>
      <c r="M187" s="14"/>
      <c r="N187" s="14" t="e">
        <f t="shared" si="31"/>
        <v>#REF!</v>
      </c>
      <c r="O187" s="14"/>
      <c r="P187" s="14" t="e">
        <f t="shared" si="32"/>
        <v>#REF!</v>
      </c>
      <c r="Q187" s="14">
        <f t="shared" si="33"/>
        <v>0</v>
      </c>
      <c r="R187" s="14">
        <f t="shared" si="34"/>
        <v>0</v>
      </c>
      <c r="S187" s="14">
        <f t="shared" si="35"/>
        <v>0</v>
      </c>
      <c r="T187" s="15" t="e">
        <f t="shared" si="36"/>
        <v>#REF!</v>
      </c>
      <c r="U187"/>
    </row>
    <row r="188" spans="1:21" ht="66">
      <c r="A188" s="3" t="s">
        <v>504</v>
      </c>
      <c r="B188" s="3" t="s">
        <v>922</v>
      </c>
      <c r="C188" s="3" t="s">
        <v>1791</v>
      </c>
      <c r="D188" s="3" t="s">
        <v>3223</v>
      </c>
      <c r="E188" s="3" t="s">
        <v>27</v>
      </c>
      <c r="F188" s="4">
        <v>19</v>
      </c>
      <c r="G188" s="17" t="e">
        <f t="shared" ref="G188:G206" si="42">L188+N188+P188</f>
        <v>#REF!</v>
      </c>
      <c r="H188" s="17" t="e">
        <f t="shared" ref="H188:H206" si="43">ROUND(F188*G188,2)</f>
        <v>#REF!</v>
      </c>
      <c r="K188" s="16">
        <v>300</v>
      </c>
      <c r="L188" s="14" t="e">
        <f t="shared" si="37"/>
        <v>#REF!</v>
      </c>
      <c r="M188" s="14">
        <v>1850</v>
      </c>
      <c r="N188" s="14" t="e">
        <f t="shared" si="31"/>
        <v>#REF!</v>
      </c>
      <c r="O188" s="14"/>
      <c r="P188" s="14" t="e">
        <f t="shared" si="32"/>
        <v>#REF!</v>
      </c>
      <c r="Q188" s="14">
        <f t="shared" si="33"/>
        <v>5700</v>
      </c>
      <c r="R188" s="14">
        <f t="shared" si="34"/>
        <v>35150</v>
      </c>
      <c r="S188" s="14">
        <f t="shared" si="35"/>
        <v>0</v>
      </c>
      <c r="T188" s="15" t="e">
        <f t="shared" si="36"/>
        <v>#REF!</v>
      </c>
      <c r="U188"/>
    </row>
    <row r="189" spans="1:21" ht="66">
      <c r="A189" s="3" t="s">
        <v>506</v>
      </c>
      <c r="B189" s="3" t="s">
        <v>922</v>
      </c>
      <c r="C189" s="3" t="s">
        <v>1791</v>
      </c>
      <c r="D189" s="3" t="s">
        <v>3223</v>
      </c>
      <c r="E189" s="3" t="s">
        <v>27</v>
      </c>
      <c r="F189" s="4">
        <v>44</v>
      </c>
      <c r="G189" s="17" t="e">
        <f t="shared" si="42"/>
        <v>#REF!</v>
      </c>
      <c r="H189" s="17" t="e">
        <f t="shared" si="43"/>
        <v>#REF!</v>
      </c>
      <c r="K189" s="16">
        <v>300</v>
      </c>
      <c r="L189" s="14" t="e">
        <f t="shared" si="37"/>
        <v>#REF!</v>
      </c>
      <c r="M189" s="14">
        <v>1850</v>
      </c>
      <c r="N189" s="14" t="e">
        <f t="shared" si="31"/>
        <v>#REF!</v>
      </c>
      <c r="O189" s="14"/>
      <c r="P189" s="14" t="e">
        <f t="shared" si="32"/>
        <v>#REF!</v>
      </c>
      <c r="Q189" s="14">
        <f t="shared" si="33"/>
        <v>13200</v>
      </c>
      <c r="R189" s="14">
        <f t="shared" si="34"/>
        <v>81400</v>
      </c>
      <c r="S189" s="14">
        <f t="shared" si="35"/>
        <v>0</v>
      </c>
      <c r="T189" s="15" t="e">
        <f t="shared" si="36"/>
        <v>#REF!</v>
      </c>
      <c r="U189"/>
    </row>
    <row r="190" spans="1:21" ht="33">
      <c r="A190" s="3" t="s">
        <v>508</v>
      </c>
      <c r="B190" s="3" t="s">
        <v>1117</v>
      </c>
      <c r="C190" s="3" t="s">
        <v>1791</v>
      </c>
      <c r="D190" s="3" t="s">
        <v>3224</v>
      </c>
      <c r="E190" s="3" t="s">
        <v>27</v>
      </c>
      <c r="F190" s="4">
        <v>63</v>
      </c>
      <c r="G190" s="17" t="e">
        <f t="shared" si="42"/>
        <v>#REF!</v>
      </c>
      <c r="H190" s="17" t="e">
        <f t="shared" si="43"/>
        <v>#REF!</v>
      </c>
      <c r="K190" s="16">
        <v>15</v>
      </c>
      <c r="L190" s="14" t="e">
        <f t="shared" si="37"/>
        <v>#REF!</v>
      </c>
      <c r="M190" s="14">
        <v>65</v>
      </c>
      <c r="N190" s="14" t="e">
        <f t="shared" si="31"/>
        <v>#REF!</v>
      </c>
      <c r="O190" s="14"/>
      <c r="P190" s="14" t="e">
        <f t="shared" si="32"/>
        <v>#REF!</v>
      </c>
      <c r="Q190" s="14">
        <f t="shared" si="33"/>
        <v>945</v>
      </c>
      <c r="R190" s="14">
        <f t="shared" si="34"/>
        <v>4095</v>
      </c>
      <c r="S190" s="14">
        <f t="shared" si="35"/>
        <v>0</v>
      </c>
      <c r="T190" s="15" t="e">
        <f t="shared" si="36"/>
        <v>#REF!</v>
      </c>
      <c r="U190"/>
    </row>
    <row r="191" spans="1:21" ht="49.5">
      <c r="A191" s="3" t="s">
        <v>513</v>
      </c>
      <c r="B191" s="3" t="s">
        <v>908</v>
      </c>
      <c r="C191" s="3" t="s">
        <v>1791</v>
      </c>
      <c r="D191" s="3" t="s">
        <v>3225</v>
      </c>
      <c r="E191" s="3" t="s">
        <v>27</v>
      </c>
      <c r="F191" s="4">
        <v>82</v>
      </c>
      <c r="G191" s="17" t="e">
        <f t="shared" si="42"/>
        <v>#REF!</v>
      </c>
      <c r="H191" s="17" t="e">
        <f t="shared" si="43"/>
        <v>#REF!</v>
      </c>
      <c r="K191" s="16">
        <v>50</v>
      </c>
      <c r="L191" s="14" t="e">
        <f t="shared" si="37"/>
        <v>#REF!</v>
      </c>
      <c r="M191" s="14">
        <v>250</v>
      </c>
      <c r="N191" s="14" t="e">
        <f t="shared" si="31"/>
        <v>#REF!</v>
      </c>
      <c r="O191" s="14"/>
      <c r="P191" s="14" t="e">
        <f t="shared" si="32"/>
        <v>#REF!</v>
      </c>
      <c r="Q191" s="14">
        <f t="shared" si="33"/>
        <v>4100</v>
      </c>
      <c r="R191" s="14">
        <f t="shared" si="34"/>
        <v>20500</v>
      </c>
      <c r="S191" s="14">
        <f t="shared" si="35"/>
        <v>0</v>
      </c>
      <c r="T191" s="15" t="e">
        <f t="shared" si="36"/>
        <v>#REF!</v>
      </c>
      <c r="U191"/>
    </row>
    <row r="192" spans="1:21" ht="66">
      <c r="A192" s="3" t="s">
        <v>517</v>
      </c>
      <c r="B192" s="3" t="s">
        <v>3226</v>
      </c>
      <c r="C192" s="3" t="s">
        <v>1791</v>
      </c>
      <c r="D192" s="3" t="s">
        <v>3227</v>
      </c>
      <c r="E192" s="3" t="s">
        <v>30</v>
      </c>
      <c r="F192" s="4">
        <v>63</v>
      </c>
      <c r="G192" s="17" t="e">
        <f t="shared" si="42"/>
        <v>#REF!</v>
      </c>
      <c r="H192" s="17" t="e">
        <f t="shared" si="43"/>
        <v>#REF!</v>
      </c>
      <c r="K192" s="16">
        <v>25</v>
      </c>
      <c r="L192" s="14" t="e">
        <f t="shared" si="37"/>
        <v>#REF!</v>
      </c>
      <c r="M192" s="14">
        <v>125</v>
      </c>
      <c r="N192" s="14" t="e">
        <f t="shared" si="31"/>
        <v>#REF!</v>
      </c>
      <c r="O192" s="14"/>
      <c r="P192" s="14" t="e">
        <f t="shared" si="32"/>
        <v>#REF!</v>
      </c>
      <c r="Q192" s="14">
        <f t="shared" si="33"/>
        <v>1575</v>
      </c>
      <c r="R192" s="14">
        <f t="shared" si="34"/>
        <v>7875</v>
      </c>
      <c r="S192" s="14">
        <f t="shared" si="35"/>
        <v>0</v>
      </c>
      <c r="T192" s="15" t="e">
        <f t="shared" si="36"/>
        <v>#REF!</v>
      </c>
      <c r="U192"/>
    </row>
    <row r="193" spans="1:21" ht="33">
      <c r="A193" s="3" t="s">
        <v>520</v>
      </c>
      <c r="B193" s="3" t="s">
        <v>3228</v>
      </c>
      <c r="C193" s="3" t="s">
        <v>1791</v>
      </c>
      <c r="D193" s="3" t="s">
        <v>3229</v>
      </c>
      <c r="E193" s="3" t="s">
        <v>27</v>
      </c>
      <c r="F193" s="4">
        <v>77</v>
      </c>
      <c r="G193" s="17" t="e">
        <f t="shared" si="42"/>
        <v>#REF!</v>
      </c>
      <c r="H193" s="17" t="e">
        <f t="shared" si="43"/>
        <v>#REF!</v>
      </c>
      <c r="K193" s="16">
        <v>15</v>
      </c>
      <c r="L193" s="14" t="e">
        <f t="shared" si="37"/>
        <v>#REF!</v>
      </c>
      <c r="M193" s="14">
        <v>25</v>
      </c>
      <c r="N193" s="14" t="e">
        <f t="shared" si="31"/>
        <v>#REF!</v>
      </c>
      <c r="O193" s="14"/>
      <c r="P193" s="14" t="e">
        <f t="shared" si="32"/>
        <v>#REF!</v>
      </c>
      <c r="Q193" s="14">
        <f t="shared" si="33"/>
        <v>1155</v>
      </c>
      <c r="R193" s="14">
        <f t="shared" si="34"/>
        <v>1925</v>
      </c>
      <c r="S193" s="14">
        <f t="shared" si="35"/>
        <v>0</v>
      </c>
      <c r="T193" s="15" t="e">
        <f t="shared" si="36"/>
        <v>#REF!</v>
      </c>
      <c r="U193"/>
    </row>
    <row r="194" spans="1:21" ht="49.5">
      <c r="A194" s="3" t="s">
        <v>522</v>
      </c>
      <c r="B194" s="3" t="s">
        <v>1803</v>
      </c>
      <c r="C194" s="3" t="s">
        <v>1791</v>
      </c>
      <c r="D194" s="3" t="s">
        <v>3230</v>
      </c>
      <c r="E194" s="3" t="s">
        <v>27</v>
      </c>
      <c r="F194" s="4">
        <v>22</v>
      </c>
      <c r="G194" s="17" t="e">
        <f t="shared" si="42"/>
        <v>#REF!</v>
      </c>
      <c r="H194" s="17" t="e">
        <f t="shared" si="43"/>
        <v>#REF!</v>
      </c>
      <c r="K194" s="16">
        <v>50</v>
      </c>
      <c r="L194" s="14" t="e">
        <f t="shared" si="37"/>
        <v>#REF!</v>
      </c>
      <c r="M194" s="14">
        <v>75</v>
      </c>
      <c r="N194" s="14" t="e">
        <f t="shared" si="31"/>
        <v>#REF!</v>
      </c>
      <c r="O194" s="14"/>
      <c r="P194" s="14" t="e">
        <f t="shared" si="32"/>
        <v>#REF!</v>
      </c>
      <c r="Q194" s="14">
        <f t="shared" si="33"/>
        <v>1100</v>
      </c>
      <c r="R194" s="14">
        <f t="shared" si="34"/>
        <v>1650</v>
      </c>
      <c r="S194" s="14">
        <f t="shared" si="35"/>
        <v>0</v>
      </c>
      <c r="T194" s="15" t="e">
        <f t="shared" si="36"/>
        <v>#REF!</v>
      </c>
      <c r="U194"/>
    </row>
    <row r="195" spans="1:21" ht="82.5">
      <c r="A195" s="3" t="s">
        <v>524</v>
      </c>
      <c r="B195" s="3" t="s">
        <v>3231</v>
      </c>
      <c r="C195" s="3" t="s">
        <v>1791</v>
      </c>
      <c r="D195" s="3" t="s">
        <v>3232</v>
      </c>
      <c r="E195" s="3" t="s">
        <v>27</v>
      </c>
      <c r="F195" s="4">
        <v>77</v>
      </c>
      <c r="G195" s="17" t="e">
        <f t="shared" si="42"/>
        <v>#REF!</v>
      </c>
      <c r="H195" s="17" t="e">
        <f t="shared" si="43"/>
        <v>#REF!</v>
      </c>
      <c r="K195" s="16">
        <v>15</v>
      </c>
      <c r="L195" s="14" t="e">
        <f t="shared" si="37"/>
        <v>#REF!</v>
      </c>
      <c r="M195" s="14">
        <v>12</v>
      </c>
      <c r="N195" s="14" t="e">
        <f t="shared" si="31"/>
        <v>#REF!</v>
      </c>
      <c r="O195" s="14"/>
      <c r="P195" s="14" t="e">
        <f t="shared" si="32"/>
        <v>#REF!</v>
      </c>
      <c r="Q195" s="14">
        <f t="shared" si="33"/>
        <v>1155</v>
      </c>
      <c r="R195" s="14">
        <f t="shared" si="34"/>
        <v>924</v>
      </c>
      <c r="S195" s="14">
        <f t="shared" si="35"/>
        <v>0</v>
      </c>
      <c r="T195" s="15" t="e">
        <f t="shared" si="36"/>
        <v>#REF!</v>
      </c>
      <c r="U195"/>
    </row>
    <row r="196" spans="1:21" ht="49.5">
      <c r="A196" s="3" t="s">
        <v>526</v>
      </c>
      <c r="B196" s="3" t="s">
        <v>908</v>
      </c>
      <c r="C196" s="3" t="s">
        <v>1791</v>
      </c>
      <c r="D196" s="3" t="s">
        <v>3233</v>
      </c>
      <c r="E196" s="3" t="s">
        <v>27</v>
      </c>
      <c r="F196" s="4">
        <v>200</v>
      </c>
      <c r="G196" s="17" t="e">
        <f t="shared" si="42"/>
        <v>#REF!</v>
      </c>
      <c r="H196" s="17" t="e">
        <f t="shared" si="43"/>
        <v>#REF!</v>
      </c>
      <c r="K196" s="16">
        <v>5</v>
      </c>
      <c r="L196" s="14" t="e">
        <f t="shared" si="37"/>
        <v>#REF!</v>
      </c>
      <c r="M196" s="14">
        <v>8</v>
      </c>
      <c r="N196" s="14" t="e">
        <f t="shared" si="31"/>
        <v>#REF!</v>
      </c>
      <c r="O196" s="14"/>
      <c r="P196" s="14" t="e">
        <f t="shared" si="32"/>
        <v>#REF!</v>
      </c>
      <c r="Q196" s="14">
        <f t="shared" si="33"/>
        <v>1000</v>
      </c>
      <c r="R196" s="14">
        <f t="shared" si="34"/>
        <v>1600</v>
      </c>
      <c r="S196" s="14">
        <f t="shared" si="35"/>
        <v>0</v>
      </c>
      <c r="T196" s="15" t="e">
        <f t="shared" si="36"/>
        <v>#REF!</v>
      </c>
      <c r="U196"/>
    </row>
    <row r="197" spans="1:21" ht="66">
      <c r="A197" s="3" t="s">
        <v>528</v>
      </c>
      <c r="B197" s="3" t="s">
        <v>3124</v>
      </c>
      <c r="C197" s="3" t="s">
        <v>1791</v>
      </c>
      <c r="D197" s="3" t="s">
        <v>3234</v>
      </c>
      <c r="E197" s="3" t="s">
        <v>3126</v>
      </c>
      <c r="F197" s="4">
        <v>4</v>
      </c>
      <c r="G197" s="17" t="e">
        <f t="shared" si="42"/>
        <v>#REF!</v>
      </c>
      <c r="H197" s="17" t="e">
        <f t="shared" si="43"/>
        <v>#REF!</v>
      </c>
      <c r="K197" s="16"/>
      <c r="L197" s="14" t="e">
        <f t="shared" si="37"/>
        <v>#REF!</v>
      </c>
      <c r="M197" s="14"/>
      <c r="N197" s="14" t="e">
        <f t="shared" si="31"/>
        <v>#REF!</v>
      </c>
      <c r="O197" s="14">
        <v>1200</v>
      </c>
      <c r="P197" s="14" t="e">
        <f t="shared" si="32"/>
        <v>#REF!</v>
      </c>
      <c r="Q197" s="14">
        <f t="shared" si="33"/>
        <v>0</v>
      </c>
      <c r="R197" s="14">
        <f t="shared" si="34"/>
        <v>0</v>
      </c>
      <c r="S197" s="14">
        <f t="shared" si="35"/>
        <v>4800</v>
      </c>
      <c r="T197" s="15" t="e">
        <f t="shared" si="36"/>
        <v>#REF!</v>
      </c>
      <c r="U197"/>
    </row>
    <row r="198" spans="1:21" ht="49.5">
      <c r="A198" s="3" t="s">
        <v>530</v>
      </c>
      <c r="B198" s="3" t="s">
        <v>1808</v>
      </c>
      <c r="C198" s="3" t="s">
        <v>1791</v>
      </c>
      <c r="D198" s="3" t="s">
        <v>1809</v>
      </c>
      <c r="E198" s="3" t="s">
        <v>27</v>
      </c>
      <c r="F198" s="4">
        <v>84</v>
      </c>
      <c r="G198" s="17" t="e">
        <f t="shared" si="42"/>
        <v>#REF!</v>
      </c>
      <c r="H198" s="17" t="e">
        <f t="shared" si="43"/>
        <v>#REF!</v>
      </c>
      <c r="K198" s="16"/>
      <c r="L198" s="14" t="e">
        <f t="shared" si="37"/>
        <v>#REF!</v>
      </c>
      <c r="M198" s="14"/>
      <c r="N198" s="14" t="e">
        <f t="shared" ref="N198:N232" si="44">M198+M198*$U$1</f>
        <v>#REF!</v>
      </c>
      <c r="O198" s="14">
        <v>10</v>
      </c>
      <c r="P198" s="14" t="e">
        <f t="shared" ref="P198:P232" si="45">O198+O198*$U$1</f>
        <v>#REF!</v>
      </c>
      <c r="Q198" s="14">
        <f t="shared" ref="Q198:Q232" si="46">$F198*K198</f>
        <v>0</v>
      </c>
      <c r="R198" s="14">
        <f t="shared" ref="R198:R232" si="47">$F198*M198</f>
        <v>0</v>
      </c>
      <c r="S198" s="14">
        <f t="shared" ref="S198:S232" si="48">$F198*O198</f>
        <v>840</v>
      </c>
      <c r="T198" s="15" t="e">
        <f t="shared" ref="T198:T232" si="49">(Q198+R198+S198)+(Q198+R198+S198)*$U$1</f>
        <v>#REF!</v>
      </c>
      <c r="U198"/>
    </row>
    <row r="199" spans="1:21" ht="49.5">
      <c r="A199" s="3" t="s">
        <v>532</v>
      </c>
      <c r="B199" s="3" t="s">
        <v>3235</v>
      </c>
      <c r="C199" s="3" t="s">
        <v>1791</v>
      </c>
      <c r="D199" s="3" t="s">
        <v>3236</v>
      </c>
      <c r="E199" s="3" t="s">
        <v>30</v>
      </c>
      <c r="F199" s="4">
        <v>63</v>
      </c>
      <c r="G199" s="17" t="e">
        <f t="shared" si="42"/>
        <v>#REF!</v>
      </c>
      <c r="H199" s="17" t="e">
        <f t="shared" si="43"/>
        <v>#REF!</v>
      </c>
      <c r="K199" s="16"/>
      <c r="L199" s="14" t="e">
        <f t="shared" si="37"/>
        <v>#REF!</v>
      </c>
      <c r="M199" s="14"/>
      <c r="N199" s="14" t="e">
        <f t="shared" si="44"/>
        <v>#REF!</v>
      </c>
      <c r="O199" s="14">
        <v>10</v>
      </c>
      <c r="P199" s="14" t="e">
        <f t="shared" si="45"/>
        <v>#REF!</v>
      </c>
      <c r="Q199" s="14">
        <f t="shared" si="46"/>
        <v>0</v>
      </c>
      <c r="R199" s="14">
        <f t="shared" si="47"/>
        <v>0</v>
      </c>
      <c r="S199" s="14">
        <f t="shared" si="48"/>
        <v>630</v>
      </c>
      <c r="T199" s="15" t="e">
        <f t="shared" si="49"/>
        <v>#REF!</v>
      </c>
      <c r="U199"/>
    </row>
    <row r="200" spans="1:21" ht="82.5">
      <c r="A200" s="3" t="s">
        <v>535</v>
      </c>
      <c r="B200" s="3" t="s">
        <v>1817</v>
      </c>
      <c r="C200" s="3" t="s">
        <v>1791</v>
      </c>
      <c r="D200" s="3" t="s">
        <v>3237</v>
      </c>
      <c r="E200" s="3" t="s">
        <v>30</v>
      </c>
      <c r="F200" s="4">
        <v>63</v>
      </c>
      <c r="G200" s="17" t="e">
        <f t="shared" si="42"/>
        <v>#REF!</v>
      </c>
      <c r="H200" s="17" t="e">
        <f t="shared" si="43"/>
        <v>#REF!</v>
      </c>
      <c r="K200" s="16"/>
      <c r="L200" s="14" t="e">
        <f t="shared" si="37"/>
        <v>#REF!</v>
      </c>
      <c r="M200" s="14"/>
      <c r="N200" s="14" t="e">
        <f t="shared" si="44"/>
        <v>#REF!</v>
      </c>
      <c r="O200" s="14">
        <v>10</v>
      </c>
      <c r="P200" s="14" t="e">
        <f t="shared" si="45"/>
        <v>#REF!</v>
      </c>
      <c r="Q200" s="14">
        <f t="shared" si="46"/>
        <v>0</v>
      </c>
      <c r="R200" s="14">
        <f t="shared" si="47"/>
        <v>0</v>
      </c>
      <c r="S200" s="14">
        <f t="shared" si="48"/>
        <v>630</v>
      </c>
      <c r="T200" s="15" t="e">
        <f t="shared" si="49"/>
        <v>#REF!</v>
      </c>
      <c r="U200"/>
    </row>
    <row r="201" spans="1:21" ht="49.5">
      <c r="A201" s="3" t="s">
        <v>537</v>
      </c>
      <c r="B201" s="3" t="s">
        <v>3238</v>
      </c>
      <c r="C201" s="3" t="s">
        <v>1791</v>
      </c>
      <c r="D201" s="3" t="s">
        <v>3239</v>
      </c>
      <c r="E201" s="3" t="s">
        <v>30</v>
      </c>
      <c r="F201" s="4">
        <v>82</v>
      </c>
      <c r="G201" s="17" t="e">
        <f t="shared" si="42"/>
        <v>#REF!</v>
      </c>
      <c r="H201" s="17" t="e">
        <f t="shared" si="43"/>
        <v>#REF!</v>
      </c>
      <c r="K201" s="16"/>
      <c r="L201" s="14" t="e">
        <f t="shared" ref="L201:L232" si="50">K201+K201*$U$1</f>
        <v>#REF!</v>
      </c>
      <c r="M201" s="14"/>
      <c r="N201" s="14" t="e">
        <f t="shared" si="44"/>
        <v>#REF!</v>
      </c>
      <c r="O201" s="14">
        <v>10</v>
      </c>
      <c r="P201" s="14" t="e">
        <f t="shared" si="45"/>
        <v>#REF!</v>
      </c>
      <c r="Q201" s="14">
        <f t="shared" si="46"/>
        <v>0</v>
      </c>
      <c r="R201" s="14">
        <f t="shared" si="47"/>
        <v>0</v>
      </c>
      <c r="S201" s="14">
        <f t="shared" si="48"/>
        <v>820</v>
      </c>
      <c r="T201" s="15" t="e">
        <f t="shared" si="49"/>
        <v>#REF!</v>
      </c>
      <c r="U201"/>
    </row>
    <row r="202" spans="1:21" ht="82.5">
      <c r="A202" s="3" t="s">
        <v>539</v>
      </c>
      <c r="B202" s="3" t="s">
        <v>3056</v>
      </c>
      <c r="C202" s="3" t="s">
        <v>1791</v>
      </c>
      <c r="D202" s="3" t="s">
        <v>3057</v>
      </c>
      <c r="E202" s="3" t="s">
        <v>3058</v>
      </c>
      <c r="F202" s="4">
        <v>82</v>
      </c>
      <c r="G202" s="17" t="e">
        <f t="shared" si="42"/>
        <v>#REF!</v>
      </c>
      <c r="H202" s="17" t="e">
        <f t="shared" si="43"/>
        <v>#REF!</v>
      </c>
      <c r="K202" s="16"/>
      <c r="L202" s="14" t="e">
        <f t="shared" si="50"/>
        <v>#REF!</v>
      </c>
      <c r="M202" s="14"/>
      <c r="N202" s="14" t="e">
        <f t="shared" si="44"/>
        <v>#REF!</v>
      </c>
      <c r="O202" s="14">
        <v>5</v>
      </c>
      <c r="P202" s="14" t="e">
        <f t="shared" si="45"/>
        <v>#REF!</v>
      </c>
      <c r="Q202" s="14">
        <f t="shared" si="46"/>
        <v>0</v>
      </c>
      <c r="R202" s="14">
        <f t="shared" si="47"/>
        <v>0</v>
      </c>
      <c r="S202" s="14">
        <f t="shared" si="48"/>
        <v>410</v>
      </c>
      <c r="T202" s="15" t="e">
        <f t="shared" si="49"/>
        <v>#REF!</v>
      </c>
      <c r="U202"/>
    </row>
    <row r="203" spans="1:21" ht="49.5">
      <c r="A203" s="3" t="s">
        <v>541</v>
      </c>
      <c r="B203" s="3" t="s">
        <v>803</v>
      </c>
      <c r="C203" s="3" t="s">
        <v>1791</v>
      </c>
      <c r="D203" s="3" t="s">
        <v>3059</v>
      </c>
      <c r="E203" s="3" t="s">
        <v>24</v>
      </c>
      <c r="F203" s="4">
        <v>1</v>
      </c>
      <c r="G203" s="17" t="e">
        <f t="shared" si="42"/>
        <v>#REF!</v>
      </c>
      <c r="H203" s="17" t="e">
        <f t="shared" si="43"/>
        <v>#REF!</v>
      </c>
      <c r="K203" s="16"/>
      <c r="L203" s="14" t="e">
        <f t="shared" si="50"/>
        <v>#REF!</v>
      </c>
      <c r="M203" s="14"/>
      <c r="N203" s="14" t="e">
        <f t="shared" si="44"/>
        <v>#REF!</v>
      </c>
      <c r="O203" s="14">
        <v>3500</v>
      </c>
      <c r="P203" s="14" t="e">
        <f t="shared" si="45"/>
        <v>#REF!</v>
      </c>
      <c r="Q203" s="14">
        <f t="shared" si="46"/>
        <v>0</v>
      </c>
      <c r="R203" s="14">
        <f t="shared" si="47"/>
        <v>0</v>
      </c>
      <c r="S203" s="14">
        <f t="shared" si="48"/>
        <v>3500</v>
      </c>
      <c r="T203" s="15" t="e">
        <f t="shared" si="49"/>
        <v>#REF!</v>
      </c>
      <c r="U203"/>
    </row>
    <row r="204" spans="1:21" ht="66">
      <c r="A204" s="3" t="s">
        <v>543</v>
      </c>
      <c r="B204" s="3" t="s">
        <v>2397</v>
      </c>
      <c r="C204" s="3" t="s">
        <v>1791</v>
      </c>
      <c r="D204" s="3" t="s">
        <v>3240</v>
      </c>
      <c r="E204" s="3" t="s">
        <v>27</v>
      </c>
      <c r="F204" s="4">
        <v>1</v>
      </c>
      <c r="G204" s="17" t="e">
        <f t="shared" si="42"/>
        <v>#REF!</v>
      </c>
      <c r="H204" s="17" t="e">
        <f t="shared" si="43"/>
        <v>#REF!</v>
      </c>
      <c r="K204" s="16">
        <v>500</v>
      </c>
      <c r="L204" s="14" t="e">
        <f t="shared" si="50"/>
        <v>#REF!</v>
      </c>
      <c r="M204" s="14">
        <v>2500</v>
      </c>
      <c r="N204" s="14" t="e">
        <f t="shared" si="44"/>
        <v>#REF!</v>
      </c>
      <c r="O204" s="14"/>
      <c r="P204" s="14" t="e">
        <f t="shared" si="45"/>
        <v>#REF!</v>
      </c>
      <c r="Q204" s="14">
        <f t="shared" si="46"/>
        <v>500</v>
      </c>
      <c r="R204" s="14">
        <f t="shared" si="47"/>
        <v>2500</v>
      </c>
      <c r="S204" s="14">
        <f t="shared" si="48"/>
        <v>0</v>
      </c>
      <c r="T204" s="15" t="e">
        <f t="shared" si="49"/>
        <v>#REF!</v>
      </c>
      <c r="U204"/>
    </row>
    <row r="205" spans="1:21" ht="66">
      <c r="A205" s="3" t="s">
        <v>545</v>
      </c>
      <c r="B205" s="3" t="s">
        <v>2397</v>
      </c>
      <c r="C205" s="3" t="s">
        <v>1791</v>
      </c>
      <c r="D205" s="3" t="s">
        <v>3241</v>
      </c>
      <c r="E205" s="3" t="s">
        <v>27</v>
      </c>
      <c r="F205" s="4">
        <v>1</v>
      </c>
      <c r="G205" s="17" t="e">
        <f t="shared" si="42"/>
        <v>#REF!</v>
      </c>
      <c r="H205" s="17" t="e">
        <f t="shared" si="43"/>
        <v>#REF!</v>
      </c>
      <c r="K205" s="16">
        <v>500</v>
      </c>
      <c r="L205" s="14" t="e">
        <f t="shared" si="50"/>
        <v>#REF!</v>
      </c>
      <c r="M205" s="14">
        <v>1500</v>
      </c>
      <c r="N205" s="14" t="e">
        <f t="shared" si="44"/>
        <v>#REF!</v>
      </c>
      <c r="O205" s="14"/>
      <c r="P205" s="14" t="e">
        <f t="shared" si="45"/>
        <v>#REF!</v>
      </c>
      <c r="Q205" s="14">
        <f t="shared" si="46"/>
        <v>500</v>
      </c>
      <c r="R205" s="14">
        <f t="shared" si="47"/>
        <v>1500</v>
      </c>
      <c r="S205" s="14">
        <f t="shared" si="48"/>
        <v>0</v>
      </c>
      <c r="T205" s="15" t="e">
        <f t="shared" si="49"/>
        <v>#REF!</v>
      </c>
      <c r="U205"/>
    </row>
    <row r="206" spans="1:21" ht="33">
      <c r="A206" s="3" t="s">
        <v>547</v>
      </c>
      <c r="B206" s="3" t="s">
        <v>2606</v>
      </c>
      <c r="C206" s="3" t="s">
        <v>1791</v>
      </c>
      <c r="D206" s="3" t="s">
        <v>3006</v>
      </c>
      <c r="E206" s="3" t="s">
        <v>27</v>
      </c>
      <c r="F206" s="4">
        <v>20</v>
      </c>
      <c r="G206" s="17" t="e">
        <f t="shared" si="42"/>
        <v>#REF!</v>
      </c>
      <c r="H206" s="17" t="e">
        <f t="shared" si="43"/>
        <v>#REF!</v>
      </c>
      <c r="K206" s="16"/>
      <c r="L206" s="14" t="e">
        <f t="shared" si="50"/>
        <v>#REF!</v>
      </c>
      <c r="M206" s="14"/>
      <c r="N206" s="14" t="e">
        <f t="shared" si="44"/>
        <v>#REF!</v>
      </c>
      <c r="O206" s="14">
        <v>50</v>
      </c>
      <c r="P206" s="14" t="e">
        <f t="shared" si="45"/>
        <v>#REF!</v>
      </c>
      <c r="Q206" s="14">
        <f t="shared" si="46"/>
        <v>0</v>
      </c>
      <c r="R206" s="14">
        <f t="shared" si="47"/>
        <v>0</v>
      </c>
      <c r="S206" s="14">
        <f t="shared" si="48"/>
        <v>1000</v>
      </c>
      <c r="T206" s="15" t="e">
        <f t="shared" si="49"/>
        <v>#REF!</v>
      </c>
      <c r="U206"/>
    </row>
    <row r="207" spans="1:21">
      <c r="A207" s="6"/>
      <c r="B207" s="6"/>
      <c r="C207" s="6"/>
      <c r="D207" s="6" t="s">
        <v>3242</v>
      </c>
      <c r="E207" s="6"/>
      <c r="F207" s="6"/>
      <c r="G207" s="35"/>
      <c r="H207" s="35" t="e">
        <f>SUM(H188:H206)</f>
        <v>#REF!</v>
      </c>
      <c r="K207" s="16"/>
      <c r="L207" s="14" t="e">
        <f t="shared" si="50"/>
        <v>#REF!</v>
      </c>
      <c r="M207" s="14"/>
      <c r="N207" s="14" t="e">
        <f t="shared" si="44"/>
        <v>#REF!</v>
      </c>
      <c r="O207" s="14"/>
      <c r="P207" s="14" t="e">
        <f t="shared" si="45"/>
        <v>#REF!</v>
      </c>
      <c r="Q207" s="14">
        <f t="shared" si="46"/>
        <v>0</v>
      </c>
      <c r="R207" s="14">
        <f t="shared" si="47"/>
        <v>0</v>
      </c>
      <c r="S207" s="14">
        <f t="shared" si="48"/>
        <v>0</v>
      </c>
      <c r="T207" s="15" t="e">
        <f t="shared" si="49"/>
        <v>#REF!</v>
      </c>
      <c r="U207"/>
    </row>
    <row r="208" spans="1:21">
      <c r="A208" s="2" t="s">
        <v>10</v>
      </c>
      <c r="B208" s="2"/>
      <c r="C208" s="2"/>
      <c r="D208" s="2" t="s">
        <v>3243</v>
      </c>
      <c r="E208" s="2"/>
      <c r="F208" s="2"/>
      <c r="G208" s="34"/>
      <c r="H208" s="34"/>
      <c r="K208" s="16"/>
      <c r="L208" s="14" t="e">
        <f t="shared" si="50"/>
        <v>#REF!</v>
      </c>
      <c r="M208" s="14"/>
      <c r="N208" s="14" t="e">
        <f t="shared" si="44"/>
        <v>#REF!</v>
      </c>
      <c r="O208" s="14"/>
      <c r="P208" s="14" t="e">
        <f t="shared" si="45"/>
        <v>#REF!</v>
      </c>
      <c r="Q208" s="14">
        <f t="shared" si="46"/>
        <v>0</v>
      </c>
      <c r="R208" s="14">
        <f t="shared" si="47"/>
        <v>0</v>
      </c>
      <c r="S208" s="14">
        <f t="shared" si="48"/>
        <v>0</v>
      </c>
      <c r="T208" s="15" t="e">
        <f t="shared" si="49"/>
        <v>#REF!</v>
      </c>
      <c r="U208"/>
    </row>
    <row r="209" spans="1:21" ht="66">
      <c r="A209" s="3" t="s">
        <v>549</v>
      </c>
      <c r="B209" s="3" t="s">
        <v>3076</v>
      </c>
      <c r="C209" s="3" t="s">
        <v>1791</v>
      </c>
      <c r="D209" s="3" t="s">
        <v>3217</v>
      </c>
      <c r="E209" s="3" t="s">
        <v>25</v>
      </c>
      <c r="F209" s="4">
        <v>250</v>
      </c>
      <c r="G209" s="17" t="e">
        <f t="shared" ref="G209:G216" si="51">L209+N209+P209</f>
        <v>#REF!</v>
      </c>
      <c r="H209" s="17" t="e">
        <f t="shared" ref="H209:H216" si="52">ROUND(F209*G209,2)</f>
        <v>#REF!</v>
      </c>
      <c r="K209" s="16">
        <v>3</v>
      </c>
      <c r="L209" s="14" t="e">
        <f t="shared" si="50"/>
        <v>#REF!</v>
      </c>
      <c r="M209" s="14">
        <v>3</v>
      </c>
      <c r="N209" s="14" t="e">
        <f t="shared" si="44"/>
        <v>#REF!</v>
      </c>
      <c r="O209" s="14"/>
      <c r="P209" s="14" t="e">
        <f t="shared" si="45"/>
        <v>#REF!</v>
      </c>
      <c r="Q209" s="14">
        <f t="shared" si="46"/>
        <v>750</v>
      </c>
      <c r="R209" s="14">
        <f t="shared" si="47"/>
        <v>750</v>
      </c>
      <c r="S209" s="14">
        <f t="shared" si="48"/>
        <v>0</v>
      </c>
      <c r="T209" s="15" t="e">
        <f t="shared" si="49"/>
        <v>#REF!</v>
      </c>
      <c r="U209"/>
    </row>
    <row r="210" spans="1:21" ht="66">
      <c r="A210" s="3" t="s">
        <v>551</v>
      </c>
      <c r="B210" s="3" t="s">
        <v>3076</v>
      </c>
      <c r="C210" s="3" t="s">
        <v>1791</v>
      </c>
      <c r="D210" s="3" t="s">
        <v>3244</v>
      </c>
      <c r="E210" s="3" t="s">
        <v>25</v>
      </c>
      <c r="F210" s="4">
        <v>200</v>
      </c>
      <c r="G210" s="17" t="e">
        <f t="shared" si="51"/>
        <v>#REF!</v>
      </c>
      <c r="H210" s="17" t="e">
        <f t="shared" si="52"/>
        <v>#REF!</v>
      </c>
      <c r="K210" s="16">
        <v>3</v>
      </c>
      <c r="L210" s="14" t="e">
        <f t="shared" si="50"/>
        <v>#REF!</v>
      </c>
      <c r="M210" s="14">
        <v>3</v>
      </c>
      <c r="N210" s="14" t="e">
        <f t="shared" si="44"/>
        <v>#REF!</v>
      </c>
      <c r="O210" s="14"/>
      <c r="P210" s="14" t="e">
        <f t="shared" si="45"/>
        <v>#REF!</v>
      </c>
      <c r="Q210" s="14">
        <f t="shared" si="46"/>
        <v>600</v>
      </c>
      <c r="R210" s="14">
        <f t="shared" si="47"/>
        <v>600</v>
      </c>
      <c r="S210" s="14">
        <f t="shared" si="48"/>
        <v>0</v>
      </c>
      <c r="T210" s="15" t="e">
        <f t="shared" si="49"/>
        <v>#REF!</v>
      </c>
      <c r="U210"/>
    </row>
    <row r="211" spans="1:21" ht="33">
      <c r="A211" s="3" t="s">
        <v>553</v>
      </c>
      <c r="B211" s="3" t="s">
        <v>1505</v>
      </c>
      <c r="C211" s="3" t="s">
        <v>1791</v>
      </c>
      <c r="D211" s="3" t="s">
        <v>1506</v>
      </c>
      <c r="E211" s="3" t="s">
        <v>27</v>
      </c>
      <c r="F211" s="4">
        <v>12</v>
      </c>
      <c r="G211" s="17" t="e">
        <f t="shared" si="51"/>
        <v>#REF!</v>
      </c>
      <c r="H211" s="17" t="e">
        <f t="shared" si="52"/>
        <v>#REF!</v>
      </c>
      <c r="K211" s="16">
        <v>7</v>
      </c>
      <c r="L211" s="14" t="e">
        <f t="shared" si="50"/>
        <v>#REF!</v>
      </c>
      <c r="M211" s="14">
        <v>2</v>
      </c>
      <c r="N211" s="14" t="e">
        <f t="shared" si="44"/>
        <v>#REF!</v>
      </c>
      <c r="O211" s="14"/>
      <c r="P211" s="14" t="e">
        <f t="shared" si="45"/>
        <v>#REF!</v>
      </c>
      <c r="Q211" s="14">
        <f t="shared" si="46"/>
        <v>84</v>
      </c>
      <c r="R211" s="14">
        <f t="shared" si="47"/>
        <v>24</v>
      </c>
      <c r="S211" s="14">
        <f t="shared" si="48"/>
        <v>0</v>
      </c>
      <c r="T211" s="15" t="e">
        <f t="shared" si="49"/>
        <v>#REF!</v>
      </c>
      <c r="U211"/>
    </row>
    <row r="212" spans="1:21" ht="33">
      <c r="A212" s="3" t="s">
        <v>558</v>
      </c>
      <c r="B212" s="3" t="s">
        <v>2225</v>
      </c>
      <c r="C212" s="3" t="s">
        <v>1791</v>
      </c>
      <c r="D212" s="3" t="s">
        <v>3245</v>
      </c>
      <c r="E212" s="3" t="s">
        <v>27</v>
      </c>
      <c r="F212" s="4">
        <v>4</v>
      </c>
      <c r="G212" s="17" t="e">
        <f t="shared" si="51"/>
        <v>#REF!</v>
      </c>
      <c r="H212" s="17" t="e">
        <f t="shared" si="52"/>
        <v>#REF!</v>
      </c>
      <c r="K212" s="16">
        <v>50</v>
      </c>
      <c r="L212" s="14" t="e">
        <f t="shared" si="50"/>
        <v>#REF!</v>
      </c>
      <c r="M212" s="14">
        <v>300</v>
      </c>
      <c r="N212" s="14" t="e">
        <f t="shared" si="44"/>
        <v>#REF!</v>
      </c>
      <c r="O212" s="14"/>
      <c r="P212" s="14" t="e">
        <f t="shared" si="45"/>
        <v>#REF!</v>
      </c>
      <c r="Q212" s="14">
        <f t="shared" si="46"/>
        <v>200</v>
      </c>
      <c r="R212" s="14">
        <f t="shared" si="47"/>
        <v>1200</v>
      </c>
      <c r="S212" s="14">
        <f t="shared" si="48"/>
        <v>0</v>
      </c>
      <c r="T212" s="15" t="e">
        <f t="shared" si="49"/>
        <v>#REF!</v>
      </c>
      <c r="U212"/>
    </row>
    <row r="213" spans="1:21" ht="33">
      <c r="A213" s="3" t="s">
        <v>561</v>
      </c>
      <c r="B213" s="3" t="s">
        <v>2225</v>
      </c>
      <c r="C213" s="3" t="s">
        <v>1791</v>
      </c>
      <c r="D213" s="3" t="s">
        <v>3246</v>
      </c>
      <c r="E213" s="3" t="s">
        <v>27</v>
      </c>
      <c r="F213" s="4">
        <v>4</v>
      </c>
      <c r="G213" s="17" t="e">
        <f t="shared" si="51"/>
        <v>#REF!</v>
      </c>
      <c r="H213" s="17" t="e">
        <f t="shared" si="52"/>
        <v>#REF!</v>
      </c>
      <c r="K213" s="16">
        <v>50</v>
      </c>
      <c r="L213" s="14" t="e">
        <f t="shared" si="50"/>
        <v>#REF!</v>
      </c>
      <c r="M213" s="14">
        <v>300</v>
      </c>
      <c r="N213" s="14" t="e">
        <f t="shared" si="44"/>
        <v>#REF!</v>
      </c>
      <c r="O213" s="14"/>
      <c r="P213" s="14" t="e">
        <f t="shared" si="45"/>
        <v>#REF!</v>
      </c>
      <c r="Q213" s="14">
        <f t="shared" si="46"/>
        <v>200</v>
      </c>
      <c r="R213" s="14">
        <f t="shared" si="47"/>
        <v>1200</v>
      </c>
      <c r="S213" s="14">
        <f t="shared" si="48"/>
        <v>0</v>
      </c>
      <c r="T213" s="15" t="e">
        <f t="shared" si="49"/>
        <v>#REF!</v>
      </c>
      <c r="U213"/>
    </row>
    <row r="214" spans="1:21" ht="33">
      <c r="A214" s="3" t="s">
        <v>563</v>
      </c>
      <c r="B214" s="3" t="s">
        <v>2225</v>
      </c>
      <c r="C214" s="3" t="s">
        <v>1791</v>
      </c>
      <c r="D214" s="3" t="s">
        <v>3247</v>
      </c>
      <c r="E214" s="3" t="s">
        <v>27</v>
      </c>
      <c r="F214" s="4">
        <v>4</v>
      </c>
      <c r="G214" s="17" t="e">
        <f t="shared" si="51"/>
        <v>#REF!</v>
      </c>
      <c r="H214" s="17" t="e">
        <f t="shared" si="52"/>
        <v>#REF!</v>
      </c>
      <c r="K214" s="16">
        <v>50</v>
      </c>
      <c r="L214" s="14" t="e">
        <f t="shared" si="50"/>
        <v>#REF!</v>
      </c>
      <c r="M214" s="14">
        <v>450</v>
      </c>
      <c r="N214" s="14" t="e">
        <f t="shared" si="44"/>
        <v>#REF!</v>
      </c>
      <c r="O214" s="14"/>
      <c r="P214" s="14" t="e">
        <f t="shared" si="45"/>
        <v>#REF!</v>
      </c>
      <c r="Q214" s="14">
        <f t="shared" si="46"/>
        <v>200</v>
      </c>
      <c r="R214" s="14">
        <f t="shared" si="47"/>
        <v>1800</v>
      </c>
      <c r="S214" s="14">
        <f t="shared" si="48"/>
        <v>0</v>
      </c>
      <c r="T214" s="15" t="e">
        <f t="shared" si="49"/>
        <v>#REF!</v>
      </c>
      <c r="U214"/>
    </row>
    <row r="215" spans="1:21" ht="33">
      <c r="A215" s="3" t="s">
        <v>565</v>
      </c>
      <c r="B215" s="3" t="s">
        <v>1103</v>
      </c>
      <c r="C215" s="3" t="s">
        <v>1791</v>
      </c>
      <c r="D215" s="3" t="s">
        <v>3035</v>
      </c>
      <c r="E215" s="3" t="s">
        <v>27</v>
      </c>
      <c r="F215" s="4">
        <v>4</v>
      </c>
      <c r="G215" s="17" t="e">
        <f t="shared" si="51"/>
        <v>#REF!</v>
      </c>
      <c r="H215" s="17" t="e">
        <f t="shared" si="52"/>
        <v>#REF!</v>
      </c>
      <c r="K215" s="16">
        <v>50</v>
      </c>
      <c r="L215" s="14" t="e">
        <f t="shared" si="50"/>
        <v>#REF!</v>
      </c>
      <c r="M215" s="14">
        <v>300</v>
      </c>
      <c r="N215" s="14" t="e">
        <f t="shared" si="44"/>
        <v>#REF!</v>
      </c>
      <c r="O215" s="14"/>
      <c r="P215" s="14" t="e">
        <f t="shared" si="45"/>
        <v>#REF!</v>
      </c>
      <c r="Q215" s="14">
        <f t="shared" si="46"/>
        <v>200</v>
      </c>
      <c r="R215" s="14">
        <f t="shared" si="47"/>
        <v>1200</v>
      </c>
      <c r="S215" s="14">
        <f t="shared" si="48"/>
        <v>0</v>
      </c>
      <c r="T215" s="15" t="e">
        <f t="shared" si="49"/>
        <v>#REF!</v>
      </c>
      <c r="U215"/>
    </row>
    <row r="216" spans="1:21" ht="33">
      <c r="A216" s="3" t="s">
        <v>567</v>
      </c>
      <c r="B216" s="3" t="s">
        <v>3235</v>
      </c>
      <c r="C216" s="3" t="s">
        <v>1791</v>
      </c>
      <c r="D216" s="3" t="s">
        <v>3248</v>
      </c>
      <c r="E216" s="3" t="s">
        <v>30</v>
      </c>
      <c r="F216" s="4">
        <v>4</v>
      </c>
      <c r="G216" s="17" t="e">
        <f t="shared" si="51"/>
        <v>#REF!</v>
      </c>
      <c r="H216" s="17" t="e">
        <f t="shared" si="52"/>
        <v>#REF!</v>
      </c>
      <c r="K216" s="16"/>
      <c r="L216" s="14" t="e">
        <f t="shared" si="50"/>
        <v>#REF!</v>
      </c>
      <c r="M216" s="14"/>
      <c r="N216" s="14" t="e">
        <f t="shared" si="44"/>
        <v>#REF!</v>
      </c>
      <c r="O216" s="14">
        <v>900</v>
      </c>
      <c r="P216" s="14" t="e">
        <f t="shared" si="45"/>
        <v>#REF!</v>
      </c>
      <c r="Q216" s="14">
        <f t="shared" si="46"/>
        <v>0</v>
      </c>
      <c r="R216" s="14">
        <f t="shared" si="47"/>
        <v>0</v>
      </c>
      <c r="S216" s="14">
        <f t="shared" si="48"/>
        <v>3600</v>
      </c>
      <c r="T216" s="15" t="e">
        <f t="shared" si="49"/>
        <v>#REF!</v>
      </c>
      <c r="U216"/>
    </row>
    <row r="217" spans="1:21">
      <c r="A217" s="6"/>
      <c r="B217" s="6"/>
      <c r="C217" s="6"/>
      <c r="D217" s="6" t="s">
        <v>3249</v>
      </c>
      <c r="E217" s="6"/>
      <c r="F217" s="6"/>
      <c r="G217" s="35"/>
      <c r="H217" s="35" t="e">
        <f>SUM(H209:H216)</f>
        <v>#REF!</v>
      </c>
      <c r="K217" s="16"/>
      <c r="L217" s="14" t="e">
        <f t="shared" si="50"/>
        <v>#REF!</v>
      </c>
      <c r="M217" s="14"/>
      <c r="N217" s="14" t="e">
        <f t="shared" si="44"/>
        <v>#REF!</v>
      </c>
      <c r="O217" s="14"/>
      <c r="P217" s="14" t="e">
        <f t="shared" si="45"/>
        <v>#REF!</v>
      </c>
      <c r="Q217" s="14">
        <f t="shared" si="46"/>
        <v>0</v>
      </c>
      <c r="R217" s="14">
        <f t="shared" si="47"/>
        <v>0</v>
      </c>
      <c r="S217" s="14">
        <f t="shared" si="48"/>
        <v>0</v>
      </c>
      <c r="T217" s="15" t="e">
        <f t="shared" si="49"/>
        <v>#REF!</v>
      </c>
      <c r="U217"/>
    </row>
    <row r="218" spans="1:21">
      <c r="A218" s="2" t="s">
        <v>11</v>
      </c>
      <c r="B218" s="2"/>
      <c r="C218" s="2"/>
      <c r="D218" s="2" t="s">
        <v>3250</v>
      </c>
      <c r="E218" s="2"/>
      <c r="F218" s="2"/>
      <c r="G218" s="34"/>
      <c r="H218" s="34"/>
      <c r="K218" s="16"/>
      <c r="L218" s="14" t="e">
        <f t="shared" si="50"/>
        <v>#REF!</v>
      </c>
      <c r="M218" s="14"/>
      <c r="N218" s="14" t="e">
        <f t="shared" si="44"/>
        <v>#REF!</v>
      </c>
      <c r="O218" s="14"/>
      <c r="P218" s="14" t="e">
        <f t="shared" si="45"/>
        <v>#REF!</v>
      </c>
      <c r="Q218" s="14">
        <f t="shared" si="46"/>
        <v>0</v>
      </c>
      <c r="R218" s="14">
        <f t="shared" si="47"/>
        <v>0</v>
      </c>
      <c r="S218" s="14">
        <f t="shared" si="48"/>
        <v>0</v>
      </c>
      <c r="T218" s="15" t="e">
        <f t="shared" si="49"/>
        <v>#REF!</v>
      </c>
      <c r="U218"/>
    </row>
    <row r="219" spans="1:21" ht="66">
      <c r="A219" s="3" t="s">
        <v>569</v>
      </c>
      <c r="B219" s="3" t="s">
        <v>3076</v>
      </c>
      <c r="C219" s="3" t="s">
        <v>1791</v>
      </c>
      <c r="D219" s="3" t="s">
        <v>3217</v>
      </c>
      <c r="E219" s="3" t="s">
        <v>25</v>
      </c>
      <c r="F219" s="4">
        <v>50</v>
      </c>
      <c r="G219" s="17" t="e">
        <f t="shared" ref="G219:G226" si="53">L219+N219+P219</f>
        <v>#REF!</v>
      </c>
      <c r="H219" s="17" t="e">
        <f t="shared" ref="H219:H226" si="54">ROUND(F219*G219,2)</f>
        <v>#REF!</v>
      </c>
      <c r="K219" s="16">
        <v>3</v>
      </c>
      <c r="L219" s="14" t="e">
        <f t="shared" si="50"/>
        <v>#REF!</v>
      </c>
      <c r="M219" s="14">
        <v>5</v>
      </c>
      <c r="N219" s="14" t="e">
        <f t="shared" si="44"/>
        <v>#REF!</v>
      </c>
      <c r="O219" s="14"/>
      <c r="P219" s="14" t="e">
        <f t="shared" si="45"/>
        <v>#REF!</v>
      </c>
      <c r="Q219" s="14">
        <f t="shared" si="46"/>
        <v>150</v>
      </c>
      <c r="R219" s="14">
        <f t="shared" si="47"/>
        <v>250</v>
      </c>
      <c r="S219" s="14">
        <f t="shared" si="48"/>
        <v>0</v>
      </c>
      <c r="T219" s="15" t="e">
        <f t="shared" si="49"/>
        <v>#REF!</v>
      </c>
      <c r="U219"/>
    </row>
    <row r="220" spans="1:21" ht="49.5">
      <c r="A220" s="3" t="s">
        <v>571</v>
      </c>
      <c r="B220" s="3" t="s">
        <v>3076</v>
      </c>
      <c r="C220" s="3" t="s">
        <v>1791</v>
      </c>
      <c r="D220" s="3" t="s">
        <v>3212</v>
      </c>
      <c r="E220" s="3" t="s">
        <v>25</v>
      </c>
      <c r="F220" s="4">
        <v>160</v>
      </c>
      <c r="G220" s="17" t="e">
        <f t="shared" si="53"/>
        <v>#REF!</v>
      </c>
      <c r="H220" s="17" t="e">
        <f t="shared" si="54"/>
        <v>#REF!</v>
      </c>
      <c r="K220" s="16">
        <v>3</v>
      </c>
      <c r="L220" s="14" t="e">
        <f t="shared" si="50"/>
        <v>#REF!</v>
      </c>
      <c r="M220" s="14">
        <v>3</v>
      </c>
      <c r="N220" s="14" t="e">
        <f t="shared" si="44"/>
        <v>#REF!</v>
      </c>
      <c r="O220" s="14"/>
      <c r="P220" s="14" t="e">
        <f t="shared" si="45"/>
        <v>#REF!</v>
      </c>
      <c r="Q220" s="14">
        <f t="shared" si="46"/>
        <v>480</v>
      </c>
      <c r="R220" s="14">
        <f t="shared" si="47"/>
        <v>480</v>
      </c>
      <c r="S220" s="14">
        <f t="shared" si="48"/>
        <v>0</v>
      </c>
      <c r="T220" s="15" t="e">
        <f t="shared" si="49"/>
        <v>#REF!</v>
      </c>
      <c r="U220"/>
    </row>
    <row r="221" spans="1:21" ht="49.5">
      <c r="A221" s="3" t="s">
        <v>573</v>
      </c>
      <c r="B221" s="3" t="s">
        <v>908</v>
      </c>
      <c r="C221" s="3" t="s">
        <v>1791</v>
      </c>
      <c r="D221" s="3" t="s">
        <v>3225</v>
      </c>
      <c r="E221" s="3" t="s">
        <v>27</v>
      </c>
      <c r="F221" s="4">
        <v>2</v>
      </c>
      <c r="G221" s="17" t="e">
        <f t="shared" si="53"/>
        <v>#REF!</v>
      </c>
      <c r="H221" s="17" t="e">
        <f t="shared" si="54"/>
        <v>#REF!</v>
      </c>
      <c r="K221" s="16">
        <v>50</v>
      </c>
      <c r="L221" s="14" t="e">
        <f t="shared" si="50"/>
        <v>#REF!</v>
      </c>
      <c r="M221" s="14">
        <v>250</v>
      </c>
      <c r="N221" s="14" t="e">
        <f t="shared" si="44"/>
        <v>#REF!</v>
      </c>
      <c r="O221" s="14"/>
      <c r="P221" s="14" t="e">
        <f t="shared" si="45"/>
        <v>#REF!</v>
      </c>
      <c r="Q221" s="14">
        <f t="shared" si="46"/>
        <v>100</v>
      </c>
      <c r="R221" s="14">
        <f t="shared" si="47"/>
        <v>500</v>
      </c>
      <c r="S221" s="14">
        <f t="shared" si="48"/>
        <v>0</v>
      </c>
      <c r="T221" s="15" t="e">
        <f t="shared" si="49"/>
        <v>#REF!</v>
      </c>
      <c r="U221"/>
    </row>
    <row r="222" spans="1:21" ht="66">
      <c r="A222" s="3" t="s">
        <v>575</v>
      </c>
      <c r="B222" s="3" t="s">
        <v>3251</v>
      </c>
      <c r="C222" s="3" t="s">
        <v>1791</v>
      </c>
      <c r="D222" s="3" t="s">
        <v>3252</v>
      </c>
      <c r="E222" s="3" t="s">
        <v>27</v>
      </c>
      <c r="F222" s="4">
        <v>4</v>
      </c>
      <c r="G222" s="17" t="e">
        <f t="shared" si="53"/>
        <v>#REF!</v>
      </c>
      <c r="H222" s="17" t="e">
        <f t="shared" si="54"/>
        <v>#REF!</v>
      </c>
      <c r="K222" s="16">
        <v>50</v>
      </c>
      <c r="L222" s="14" t="e">
        <f t="shared" si="50"/>
        <v>#REF!</v>
      </c>
      <c r="M222" s="14">
        <v>8</v>
      </c>
      <c r="N222" s="14" t="e">
        <f t="shared" si="44"/>
        <v>#REF!</v>
      </c>
      <c r="O222" s="14"/>
      <c r="P222" s="14" t="e">
        <f t="shared" si="45"/>
        <v>#REF!</v>
      </c>
      <c r="Q222" s="14">
        <f t="shared" si="46"/>
        <v>200</v>
      </c>
      <c r="R222" s="14">
        <f t="shared" si="47"/>
        <v>32</v>
      </c>
      <c r="S222" s="14">
        <f t="shared" si="48"/>
        <v>0</v>
      </c>
      <c r="T222" s="15" t="e">
        <f t="shared" si="49"/>
        <v>#REF!</v>
      </c>
      <c r="U222"/>
    </row>
    <row r="223" spans="1:21" ht="82.5">
      <c r="A223" s="3" t="s">
        <v>577</v>
      </c>
      <c r="B223" s="3" t="s">
        <v>3253</v>
      </c>
      <c r="C223" s="3" t="s">
        <v>1791</v>
      </c>
      <c r="D223" s="3" t="s">
        <v>3254</v>
      </c>
      <c r="E223" s="3" t="s">
        <v>27</v>
      </c>
      <c r="F223" s="4">
        <v>2</v>
      </c>
      <c r="G223" s="17" t="e">
        <f t="shared" si="53"/>
        <v>#REF!</v>
      </c>
      <c r="H223" s="17" t="e">
        <f t="shared" si="54"/>
        <v>#REF!</v>
      </c>
      <c r="K223" s="16">
        <v>1500</v>
      </c>
      <c r="L223" s="14" t="e">
        <f t="shared" si="50"/>
        <v>#REF!</v>
      </c>
      <c r="M223" s="14">
        <v>45000</v>
      </c>
      <c r="N223" s="14" t="e">
        <f t="shared" si="44"/>
        <v>#REF!</v>
      </c>
      <c r="O223" s="14"/>
      <c r="P223" s="14" t="e">
        <f t="shared" si="45"/>
        <v>#REF!</v>
      </c>
      <c r="Q223" s="14">
        <f t="shared" si="46"/>
        <v>3000</v>
      </c>
      <c r="R223" s="14">
        <f t="shared" si="47"/>
        <v>90000</v>
      </c>
      <c r="S223" s="14">
        <f t="shared" si="48"/>
        <v>0</v>
      </c>
      <c r="T223" s="15" t="e">
        <f t="shared" si="49"/>
        <v>#REF!</v>
      </c>
      <c r="U223"/>
    </row>
    <row r="224" spans="1:21" ht="49.5">
      <c r="A224" s="3" t="s">
        <v>579</v>
      </c>
      <c r="B224" s="3" t="s">
        <v>2265</v>
      </c>
      <c r="C224" s="3" t="s">
        <v>1791</v>
      </c>
      <c r="D224" s="3" t="s">
        <v>3255</v>
      </c>
      <c r="E224" s="3" t="s">
        <v>30</v>
      </c>
      <c r="F224" s="4">
        <v>14</v>
      </c>
      <c r="G224" s="17" t="e">
        <f t="shared" si="53"/>
        <v>#REF!</v>
      </c>
      <c r="H224" s="17" t="e">
        <f t="shared" si="54"/>
        <v>#REF!</v>
      </c>
      <c r="K224" s="16"/>
      <c r="L224" s="14" t="e">
        <f t="shared" si="50"/>
        <v>#REF!</v>
      </c>
      <c r="M224" s="14"/>
      <c r="N224" s="14" t="e">
        <f t="shared" si="44"/>
        <v>#REF!</v>
      </c>
      <c r="O224" s="14">
        <v>15</v>
      </c>
      <c r="P224" s="14" t="e">
        <f t="shared" si="45"/>
        <v>#REF!</v>
      </c>
      <c r="Q224" s="14">
        <f t="shared" si="46"/>
        <v>0</v>
      </c>
      <c r="R224" s="14">
        <f t="shared" si="47"/>
        <v>0</v>
      </c>
      <c r="S224" s="14">
        <f t="shared" si="48"/>
        <v>210</v>
      </c>
      <c r="T224" s="15" t="e">
        <f t="shared" si="49"/>
        <v>#REF!</v>
      </c>
      <c r="U224"/>
    </row>
    <row r="225" spans="1:21" ht="66">
      <c r="A225" s="3" t="s">
        <v>581</v>
      </c>
      <c r="B225" s="3" t="s">
        <v>1817</v>
      </c>
      <c r="C225" s="3" t="s">
        <v>1791</v>
      </c>
      <c r="D225" s="3" t="s">
        <v>3256</v>
      </c>
      <c r="E225" s="3" t="s">
        <v>30</v>
      </c>
      <c r="F225" s="4">
        <v>116</v>
      </c>
      <c r="G225" s="17" t="e">
        <f t="shared" si="53"/>
        <v>#REF!</v>
      </c>
      <c r="H225" s="17" t="e">
        <f t="shared" si="54"/>
        <v>#REF!</v>
      </c>
      <c r="K225" s="16"/>
      <c r="L225" s="14" t="e">
        <f t="shared" si="50"/>
        <v>#REF!</v>
      </c>
      <c r="M225" s="14"/>
      <c r="N225" s="14" t="e">
        <f t="shared" si="44"/>
        <v>#REF!</v>
      </c>
      <c r="O225" s="14">
        <v>10</v>
      </c>
      <c r="P225" s="14" t="e">
        <f t="shared" si="45"/>
        <v>#REF!</v>
      </c>
      <c r="Q225" s="14">
        <f t="shared" si="46"/>
        <v>0</v>
      </c>
      <c r="R225" s="14">
        <f t="shared" si="47"/>
        <v>0</v>
      </c>
      <c r="S225" s="14">
        <f t="shared" si="48"/>
        <v>1160</v>
      </c>
      <c r="T225" s="15" t="e">
        <f t="shared" si="49"/>
        <v>#REF!</v>
      </c>
      <c r="U225"/>
    </row>
    <row r="226" spans="1:21" ht="99">
      <c r="A226" s="3" t="s">
        <v>583</v>
      </c>
      <c r="B226" s="3" t="s">
        <v>3257</v>
      </c>
      <c r="C226" s="3" t="s">
        <v>1791</v>
      </c>
      <c r="D226" s="3" t="s">
        <v>3258</v>
      </c>
      <c r="E226" s="3" t="s">
        <v>3058</v>
      </c>
      <c r="F226" s="4">
        <v>4</v>
      </c>
      <c r="G226" s="17" t="e">
        <f t="shared" si="53"/>
        <v>#REF!</v>
      </c>
      <c r="H226" s="17" t="e">
        <f t="shared" si="54"/>
        <v>#REF!</v>
      </c>
      <c r="K226" s="16"/>
      <c r="L226" s="14" t="e">
        <f t="shared" si="50"/>
        <v>#REF!</v>
      </c>
      <c r="M226" s="14"/>
      <c r="N226" s="14" t="e">
        <f t="shared" si="44"/>
        <v>#REF!</v>
      </c>
      <c r="O226" s="14">
        <v>250</v>
      </c>
      <c r="P226" s="14" t="e">
        <f t="shared" si="45"/>
        <v>#REF!</v>
      </c>
      <c r="Q226" s="14">
        <f t="shared" si="46"/>
        <v>0</v>
      </c>
      <c r="R226" s="14">
        <f t="shared" si="47"/>
        <v>0</v>
      </c>
      <c r="S226" s="14">
        <f t="shared" si="48"/>
        <v>1000</v>
      </c>
      <c r="T226" s="15" t="e">
        <f t="shared" si="49"/>
        <v>#REF!</v>
      </c>
      <c r="U226"/>
    </row>
    <row r="227" spans="1:21">
      <c r="A227" s="6"/>
      <c r="B227" s="6"/>
      <c r="C227" s="6"/>
      <c r="D227" s="6" t="s">
        <v>3259</v>
      </c>
      <c r="E227" s="6"/>
      <c r="F227" s="6"/>
      <c r="G227" s="35"/>
      <c r="H227" s="35" t="e">
        <f>SUM(H219:H226)</f>
        <v>#REF!</v>
      </c>
      <c r="K227" s="16"/>
      <c r="L227" s="14" t="e">
        <f t="shared" si="50"/>
        <v>#REF!</v>
      </c>
      <c r="M227" s="14"/>
      <c r="N227" s="14" t="e">
        <f t="shared" si="44"/>
        <v>#REF!</v>
      </c>
      <c r="O227" s="14"/>
      <c r="P227" s="14" t="e">
        <f t="shared" si="45"/>
        <v>#REF!</v>
      </c>
      <c r="Q227" s="14">
        <f t="shared" si="46"/>
        <v>0</v>
      </c>
      <c r="R227" s="14">
        <f t="shared" si="47"/>
        <v>0</v>
      </c>
      <c r="S227" s="14">
        <f t="shared" si="48"/>
        <v>0</v>
      </c>
      <c r="T227" s="15" t="e">
        <f t="shared" si="49"/>
        <v>#REF!</v>
      </c>
      <c r="U227"/>
    </row>
    <row r="228" spans="1:21">
      <c r="A228" s="6"/>
      <c r="B228" s="6"/>
      <c r="C228" s="6"/>
      <c r="D228" s="6" t="s">
        <v>1321</v>
      </c>
      <c r="E228" s="6"/>
      <c r="F228" s="6"/>
      <c r="G228" s="35"/>
      <c r="H228" s="35" t="e">
        <f>H186+H207+H217+H227</f>
        <v>#REF!</v>
      </c>
      <c r="K228" s="16"/>
      <c r="L228" s="14" t="e">
        <f t="shared" si="50"/>
        <v>#REF!</v>
      </c>
      <c r="M228" s="14"/>
      <c r="N228" s="14" t="e">
        <f t="shared" si="44"/>
        <v>#REF!</v>
      </c>
      <c r="O228" s="14"/>
      <c r="P228" s="14" t="e">
        <f t="shared" si="45"/>
        <v>#REF!</v>
      </c>
      <c r="Q228" s="14">
        <f t="shared" si="46"/>
        <v>0</v>
      </c>
      <c r="R228" s="14">
        <f t="shared" si="47"/>
        <v>0</v>
      </c>
      <c r="S228" s="14">
        <f t="shared" si="48"/>
        <v>0</v>
      </c>
      <c r="T228" s="15" t="e">
        <f t="shared" si="49"/>
        <v>#REF!</v>
      </c>
      <c r="U228"/>
    </row>
    <row r="229" spans="1:21">
      <c r="K229" s="16"/>
      <c r="L229" s="14" t="e">
        <f t="shared" si="50"/>
        <v>#REF!</v>
      </c>
      <c r="M229" s="14"/>
      <c r="N229" s="14" t="e">
        <f t="shared" si="44"/>
        <v>#REF!</v>
      </c>
      <c r="O229" s="14"/>
      <c r="P229" s="14" t="e">
        <f t="shared" si="45"/>
        <v>#REF!</v>
      </c>
      <c r="Q229" s="14">
        <f t="shared" si="46"/>
        <v>0</v>
      </c>
      <c r="R229" s="14">
        <f t="shared" si="47"/>
        <v>0</v>
      </c>
      <c r="S229" s="14">
        <f t="shared" si="48"/>
        <v>0</v>
      </c>
      <c r="T229" s="15" t="e">
        <f t="shared" si="49"/>
        <v>#REF!</v>
      </c>
      <c r="U229"/>
    </row>
    <row r="230" spans="1:21">
      <c r="K230" s="16"/>
      <c r="L230" s="14" t="e">
        <f t="shared" si="50"/>
        <v>#REF!</v>
      </c>
      <c r="M230" s="14"/>
      <c r="N230" s="14" t="e">
        <f t="shared" si="44"/>
        <v>#REF!</v>
      </c>
      <c r="O230" s="14"/>
      <c r="P230" s="14" t="e">
        <f t="shared" si="45"/>
        <v>#REF!</v>
      </c>
      <c r="Q230" s="14">
        <f t="shared" si="46"/>
        <v>0</v>
      </c>
      <c r="R230" s="14">
        <f t="shared" si="47"/>
        <v>0</v>
      </c>
      <c r="S230" s="14">
        <f t="shared" si="48"/>
        <v>0</v>
      </c>
      <c r="T230" s="15" t="e">
        <f t="shared" si="49"/>
        <v>#REF!</v>
      </c>
      <c r="U230"/>
    </row>
    <row r="231" spans="1:21">
      <c r="H231" s="35" t="e">
        <f>H228+H169+H106+H56</f>
        <v>#REF!</v>
      </c>
      <c r="K231" s="16"/>
      <c r="L231" s="14" t="e">
        <f t="shared" si="50"/>
        <v>#REF!</v>
      </c>
      <c r="M231" s="14"/>
      <c r="N231" s="14" t="e">
        <f t="shared" si="44"/>
        <v>#REF!</v>
      </c>
      <c r="O231" s="14"/>
      <c r="P231" s="14" t="e">
        <f t="shared" si="45"/>
        <v>#REF!</v>
      </c>
      <c r="Q231" s="14">
        <f t="shared" si="46"/>
        <v>0</v>
      </c>
      <c r="R231" s="14">
        <f t="shared" si="47"/>
        <v>0</v>
      </c>
      <c r="S231" s="14">
        <f t="shared" si="48"/>
        <v>0</v>
      </c>
      <c r="T231" s="15" t="e">
        <f t="shared" si="49"/>
        <v>#REF!</v>
      </c>
      <c r="U231"/>
    </row>
    <row r="232" spans="1:21">
      <c r="K232" s="16"/>
      <c r="L232" s="14" t="e">
        <f t="shared" si="50"/>
        <v>#REF!</v>
      </c>
      <c r="M232" s="14"/>
      <c r="N232" s="14" t="e">
        <f t="shared" si="44"/>
        <v>#REF!</v>
      </c>
      <c r="O232" s="14"/>
      <c r="P232" s="14" t="e">
        <f t="shared" si="45"/>
        <v>#REF!</v>
      </c>
      <c r="Q232" s="14">
        <f t="shared" si="46"/>
        <v>0</v>
      </c>
      <c r="R232" s="14">
        <f t="shared" si="47"/>
        <v>0</v>
      </c>
      <c r="S232" s="14">
        <f t="shared" si="48"/>
        <v>0</v>
      </c>
      <c r="T232" s="15" t="e">
        <f t="shared" si="49"/>
        <v>#REF!</v>
      </c>
      <c r="U232"/>
    </row>
    <row r="233" spans="1:21">
      <c r="Q233" s="13">
        <f>SUM(Q4:Q232)</f>
        <v>579011</v>
      </c>
      <c r="R233" s="13">
        <f>SUM(R4:R232)</f>
        <v>1166634.25</v>
      </c>
      <c r="S233" s="13">
        <f>SUM(S4:S232)</f>
        <v>52952</v>
      </c>
      <c r="T233" s="13" t="e">
        <f>SUM(T4:T232)</f>
        <v>#REF!</v>
      </c>
    </row>
    <row r="234" spans="1:21">
      <c r="T234" s="13" t="e">
        <f>T233-S233-R233-Q233</f>
        <v>#REF!</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M46"/>
  <sheetViews>
    <sheetView workbookViewId="0">
      <selection sqref="A1:H256"/>
    </sheetView>
  </sheetViews>
  <sheetFormatPr defaultRowHeight="15"/>
  <cols>
    <col min="1" max="1" width="9.140625" customWidth="1"/>
    <col min="2" max="3" width="18.140625" customWidth="1"/>
    <col min="4" max="4" width="36.42578125" customWidth="1"/>
    <col min="5" max="5" width="9.140625" customWidth="1"/>
    <col min="6" max="6" width="10.140625" bestFit="1" customWidth="1"/>
    <col min="7" max="8" width="9.140625" customWidth="1"/>
    <col min="258" max="259" width="18.140625" customWidth="1"/>
    <col min="260" max="260" width="36.42578125" customWidth="1"/>
    <col min="514" max="515" width="18.140625" customWidth="1"/>
    <col min="516" max="516" width="36.42578125" customWidth="1"/>
    <col min="770" max="771" width="18.140625" customWidth="1"/>
    <col min="772" max="772" width="36.42578125" customWidth="1"/>
    <col min="1026" max="1027" width="18.140625" customWidth="1"/>
    <col min="1028" max="1028" width="36.42578125" customWidth="1"/>
    <col min="1282" max="1283" width="18.140625" customWidth="1"/>
    <col min="1284" max="1284" width="36.42578125" customWidth="1"/>
    <col min="1538" max="1539" width="18.140625" customWidth="1"/>
    <col min="1540" max="1540" width="36.42578125" customWidth="1"/>
    <col min="1794" max="1795" width="18.140625" customWidth="1"/>
    <col min="1796" max="1796" width="36.42578125" customWidth="1"/>
    <col min="2050" max="2051" width="18.140625" customWidth="1"/>
    <col min="2052" max="2052" width="36.42578125" customWidth="1"/>
    <col min="2306" max="2307" width="18.140625" customWidth="1"/>
    <col min="2308" max="2308" width="36.42578125" customWidth="1"/>
    <col min="2562" max="2563" width="18.140625" customWidth="1"/>
    <col min="2564" max="2564" width="36.42578125" customWidth="1"/>
    <col min="2818" max="2819" width="18.140625" customWidth="1"/>
    <col min="2820" max="2820" width="36.42578125" customWidth="1"/>
    <col min="3074" max="3075" width="18.140625" customWidth="1"/>
    <col min="3076" max="3076" width="36.42578125" customWidth="1"/>
    <col min="3330" max="3331" width="18.140625" customWidth="1"/>
    <col min="3332" max="3332" width="36.42578125" customWidth="1"/>
    <col min="3586" max="3587" width="18.140625" customWidth="1"/>
    <col min="3588" max="3588" width="36.42578125" customWidth="1"/>
    <col min="3842" max="3843" width="18.140625" customWidth="1"/>
    <col min="3844" max="3844" width="36.42578125" customWidth="1"/>
    <col min="4098" max="4099" width="18.140625" customWidth="1"/>
    <col min="4100" max="4100" width="36.42578125" customWidth="1"/>
    <col min="4354" max="4355" width="18.140625" customWidth="1"/>
    <col min="4356" max="4356" width="36.42578125" customWidth="1"/>
    <col min="4610" max="4611" width="18.140625" customWidth="1"/>
    <col min="4612" max="4612" width="36.42578125" customWidth="1"/>
    <col min="4866" max="4867" width="18.140625" customWidth="1"/>
    <col min="4868" max="4868" width="36.42578125" customWidth="1"/>
    <col min="5122" max="5123" width="18.140625" customWidth="1"/>
    <col min="5124" max="5124" width="36.42578125" customWidth="1"/>
    <col min="5378" max="5379" width="18.140625" customWidth="1"/>
    <col min="5380" max="5380" width="36.42578125" customWidth="1"/>
    <col min="5634" max="5635" width="18.140625" customWidth="1"/>
    <col min="5636" max="5636" width="36.42578125" customWidth="1"/>
    <col min="5890" max="5891" width="18.140625" customWidth="1"/>
    <col min="5892" max="5892" width="36.42578125" customWidth="1"/>
    <col min="6146" max="6147" width="18.140625" customWidth="1"/>
    <col min="6148" max="6148" width="36.42578125" customWidth="1"/>
    <col min="6402" max="6403" width="18.140625" customWidth="1"/>
    <col min="6404" max="6404" width="36.42578125" customWidth="1"/>
    <col min="6658" max="6659" width="18.140625" customWidth="1"/>
    <col min="6660" max="6660" width="36.42578125" customWidth="1"/>
    <col min="6914" max="6915" width="18.140625" customWidth="1"/>
    <col min="6916" max="6916" width="36.42578125" customWidth="1"/>
    <col min="7170" max="7171" width="18.140625" customWidth="1"/>
    <col min="7172" max="7172" width="36.42578125" customWidth="1"/>
    <col min="7426" max="7427" width="18.140625" customWidth="1"/>
    <col min="7428" max="7428" width="36.42578125" customWidth="1"/>
    <col min="7682" max="7683" width="18.140625" customWidth="1"/>
    <col min="7684" max="7684" width="36.42578125" customWidth="1"/>
    <col min="7938" max="7939" width="18.140625" customWidth="1"/>
    <col min="7940" max="7940" width="36.42578125" customWidth="1"/>
    <col min="8194" max="8195" width="18.140625" customWidth="1"/>
    <col min="8196" max="8196" width="36.42578125" customWidth="1"/>
    <col min="8450" max="8451" width="18.140625" customWidth="1"/>
    <col min="8452" max="8452" width="36.42578125" customWidth="1"/>
    <col min="8706" max="8707" width="18.140625" customWidth="1"/>
    <col min="8708" max="8708" width="36.42578125" customWidth="1"/>
    <col min="8962" max="8963" width="18.140625" customWidth="1"/>
    <col min="8964" max="8964" width="36.42578125" customWidth="1"/>
    <col min="9218" max="9219" width="18.140625" customWidth="1"/>
    <col min="9220" max="9220" width="36.42578125" customWidth="1"/>
    <col min="9474" max="9475" width="18.140625" customWidth="1"/>
    <col min="9476" max="9476" width="36.42578125" customWidth="1"/>
    <col min="9730" max="9731" width="18.140625" customWidth="1"/>
    <col min="9732" max="9732" width="36.42578125" customWidth="1"/>
    <col min="9986" max="9987" width="18.140625" customWidth="1"/>
    <col min="9988" max="9988" width="36.42578125" customWidth="1"/>
    <col min="10242" max="10243" width="18.140625" customWidth="1"/>
    <col min="10244" max="10244" width="36.42578125" customWidth="1"/>
    <col min="10498" max="10499" width="18.140625" customWidth="1"/>
    <col min="10500" max="10500" width="36.42578125" customWidth="1"/>
    <col min="10754" max="10755" width="18.140625" customWidth="1"/>
    <col min="10756" max="10756" width="36.42578125" customWidth="1"/>
    <col min="11010" max="11011" width="18.140625" customWidth="1"/>
    <col min="11012" max="11012" width="36.42578125" customWidth="1"/>
    <col min="11266" max="11267" width="18.140625" customWidth="1"/>
    <col min="11268" max="11268" width="36.42578125" customWidth="1"/>
    <col min="11522" max="11523" width="18.140625" customWidth="1"/>
    <col min="11524" max="11524" width="36.42578125" customWidth="1"/>
    <col min="11778" max="11779" width="18.140625" customWidth="1"/>
    <col min="11780" max="11780" width="36.42578125" customWidth="1"/>
    <col min="12034" max="12035" width="18.140625" customWidth="1"/>
    <col min="12036" max="12036" width="36.42578125" customWidth="1"/>
    <col min="12290" max="12291" width="18.140625" customWidth="1"/>
    <col min="12292" max="12292" width="36.42578125" customWidth="1"/>
    <col min="12546" max="12547" width="18.140625" customWidth="1"/>
    <col min="12548" max="12548" width="36.42578125" customWidth="1"/>
    <col min="12802" max="12803" width="18.140625" customWidth="1"/>
    <col min="12804" max="12804" width="36.42578125" customWidth="1"/>
    <col min="13058" max="13059" width="18.140625" customWidth="1"/>
    <col min="13060" max="13060" width="36.42578125" customWidth="1"/>
    <col min="13314" max="13315" width="18.140625" customWidth="1"/>
    <col min="13316" max="13316" width="36.42578125" customWidth="1"/>
    <col min="13570" max="13571" width="18.140625" customWidth="1"/>
    <col min="13572" max="13572" width="36.42578125" customWidth="1"/>
    <col min="13826" max="13827" width="18.140625" customWidth="1"/>
    <col min="13828" max="13828" width="36.42578125" customWidth="1"/>
    <col min="14082" max="14083" width="18.140625" customWidth="1"/>
    <col min="14084" max="14084" width="36.42578125" customWidth="1"/>
    <col min="14338" max="14339" width="18.140625" customWidth="1"/>
    <col min="14340" max="14340" width="36.42578125" customWidth="1"/>
    <col min="14594" max="14595" width="18.140625" customWidth="1"/>
    <col min="14596" max="14596" width="36.42578125" customWidth="1"/>
    <col min="14850" max="14851" width="18.140625" customWidth="1"/>
    <col min="14852" max="14852" width="36.42578125" customWidth="1"/>
    <col min="15106" max="15107" width="18.140625" customWidth="1"/>
    <col min="15108" max="15108" width="36.42578125" customWidth="1"/>
    <col min="15362" max="15363" width="18.140625" customWidth="1"/>
    <col min="15364" max="15364" width="36.42578125" customWidth="1"/>
    <col min="15618" max="15619" width="18.140625" customWidth="1"/>
    <col min="15620" max="15620" width="36.42578125" customWidth="1"/>
    <col min="15874" max="15875" width="18.140625" customWidth="1"/>
    <col min="15876" max="15876" width="36.42578125" customWidth="1"/>
    <col min="16130" max="16131" width="18.140625" customWidth="1"/>
    <col min="16132" max="16132" width="36.42578125" customWidth="1"/>
  </cols>
  <sheetData>
    <row r="1" spans="1:8" ht="28.5">
      <c r="A1" s="1" t="s">
        <v>0</v>
      </c>
      <c r="B1" s="1" t="s">
        <v>1</v>
      </c>
      <c r="C1" s="1" t="s">
        <v>2</v>
      </c>
      <c r="D1" s="1" t="s">
        <v>3</v>
      </c>
      <c r="E1" s="1" t="s">
        <v>4</v>
      </c>
      <c r="F1" s="1" t="s">
        <v>5</v>
      </c>
      <c r="G1" s="1" t="s">
        <v>6</v>
      </c>
      <c r="H1" s="1" t="s">
        <v>7</v>
      </c>
    </row>
    <row r="2" spans="1:8">
      <c r="A2" s="1" t="s">
        <v>8</v>
      </c>
      <c r="B2" s="1" t="s">
        <v>9</v>
      </c>
      <c r="C2" s="1" t="s">
        <v>10</v>
      </c>
      <c r="D2" s="1" t="s">
        <v>11</v>
      </c>
      <c r="E2" s="1" t="s">
        <v>12</v>
      </c>
      <c r="F2" s="1" t="s">
        <v>13</v>
      </c>
      <c r="G2" s="1" t="s">
        <v>14</v>
      </c>
      <c r="H2" s="1" t="s">
        <v>15</v>
      </c>
    </row>
    <row r="3" spans="1:8" ht="28.5">
      <c r="A3" s="2" t="s">
        <v>8</v>
      </c>
      <c r="B3" s="2"/>
      <c r="C3" s="2"/>
      <c r="D3" s="2" t="s">
        <v>3260</v>
      </c>
      <c r="E3" s="2"/>
      <c r="F3" s="2"/>
      <c r="G3" s="2"/>
      <c r="H3" s="2"/>
    </row>
    <row r="4" spans="1:8" ht="99">
      <c r="A4" s="3" t="s">
        <v>8</v>
      </c>
      <c r="B4" s="3" t="s">
        <v>3261</v>
      </c>
      <c r="C4" s="3" t="s">
        <v>1791</v>
      </c>
      <c r="D4" s="3" t="s">
        <v>3262</v>
      </c>
      <c r="E4" s="3" t="s">
        <v>3263</v>
      </c>
      <c r="F4" s="4">
        <v>1</v>
      </c>
      <c r="G4" s="5">
        <v>0</v>
      </c>
      <c r="H4" s="5">
        <f>ROUND(F4*G4,2)</f>
        <v>0</v>
      </c>
    </row>
    <row r="5" spans="1:8" ht="99">
      <c r="A5" s="3" t="s">
        <v>9</v>
      </c>
      <c r="B5" s="3" t="s">
        <v>3261</v>
      </c>
      <c r="C5" s="3" t="s">
        <v>1791</v>
      </c>
      <c r="D5" s="3" t="s">
        <v>3264</v>
      </c>
      <c r="E5" s="3" t="s">
        <v>3263</v>
      </c>
      <c r="F5" s="4">
        <v>1</v>
      </c>
      <c r="G5" s="5">
        <v>0</v>
      </c>
      <c r="H5" s="5">
        <f>ROUND(F5*G5,2)</f>
        <v>0</v>
      </c>
    </row>
    <row r="6" spans="1:8" ht="99">
      <c r="A6" s="3" t="s">
        <v>10</v>
      </c>
      <c r="B6" s="3" t="s">
        <v>3261</v>
      </c>
      <c r="C6" s="3" t="s">
        <v>1791</v>
      </c>
      <c r="D6" s="3" t="s">
        <v>3265</v>
      </c>
      <c r="E6" s="3" t="s">
        <v>3263</v>
      </c>
      <c r="F6" s="4">
        <v>1</v>
      </c>
      <c r="G6" s="5">
        <v>0</v>
      </c>
      <c r="H6" s="5">
        <f>ROUND(F6*G6,2)</f>
        <v>0</v>
      </c>
    </row>
    <row r="7" spans="1:8" ht="99">
      <c r="A7" s="3" t="s">
        <v>11</v>
      </c>
      <c r="B7" s="3" t="s">
        <v>3261</v>
      </c>
      <c r="C7" s="3" t="s">
        <v>1791</v>
      </c>
      <c r="D7" s="3" t="s">
        <v>3266</v>
      </c>
      <c r="E7" s="3" t="s">
        <v>3263</v>
      </c>
      <c r="F7" s="4">
        <v>1</v>
      </c>
      <c r="G7" s="5">
        <v>0</v>
      </c>
      <c r="H7" s="5">
        <f>ROUND(F7*G7,2)</f>
        <v>0</v>
      </c>
    </row>
    <row r="8" spans="1:8" ht="42.75">
      <c r="A8" s="6"/>
      <c r="B8" s="6"/>
      <c r="C8" s="6"/>
      <c r="D8" s="6" t="s">
        <v>3267</v>
      </c>
      <c r="E8" s="6"/>
      <c r="F8" s="6"/>
      <c r="G8" s="6"/>
      <c r="H8" s="6">
        <f>SUM(H4:H7)</f>
        <v>0</v>
      </c>
    </row>
    <row r="9" spans="1:8">
      <c r="A9" s="2" t="s">
        <v>9</v>
      </c>
      <c r="B9" s="2"/>
      <c r="C9" s="2"/>
      <c r="D9" s="2" t="s">
        <v>727</v>
      </c>
      <c r="E9" s="2"/>
      <c r="F9" s="2"/>
      <c r="G9" s="2"/>
      <c r="H9" s="2"/>
    </row>
    <row r="10" spans="1:8" ht="66">
      <c r="A10" s="3" t="s">
        <v>12</v>
      </c>
      <c r="B10" s="3" t="s">
        <v>3268</v>
      </c>
      <c r="C10" s="3" t="s">
        <v>1791</v>
      </c>
      <c r="D10" s="3" t="s">
        <v>3269</v>
      </c>
      <c r="E10" s="3" t="s">
        <v>27</v>
      </c>
      <c r="F10" s="4">
        <v>206</v>
      </c>
      <c r="G10" s="5">
        <v>0</v>
      </c>
      <c r="H10" s="5">
        <f>ROUND(F10*G10,2)</f>
        <v>0</v>
      </c>
    </row>
    <row r="11" spans="1:8" ht="82.5">
      <c r="A11" s="3" t="s">
        <v>13</v>
      </c>
      <c r="B11" s="3" t="s">
        <v>3270</v>
      </c>
      <c r="C11" s="3" t="s">
        <v>1791</v>
      </c>
      <c r="D11" s="3" t="s">
        <v>3271</v>
      </c>
      <c r="E11" s="3" t="s">
        <v>3272</v>
      </c>
      <c r="F11" s="4">
        <v>412</v>
      </c>
      <c r="G11" s="5">
        <v>0</v>
      </c>
      <c r="H11" s="5">
        <f>ROUND(F11*G11,2)</f>
        <v>0</v>
      </c>
    </row>
    <row r="12" spans="1:8" ht="66">
      <c r="A12" s="3" t="s">
        <v>14</v>
      </c>
      <c r="B12" s="3" t="s">
        <v>3273</v>
      </c>
      <c r="C12" s="3" t="s">
        <v>1791</v>
      </c>
      <c r="D12" s="3" t="s">
        <v>3274</v>
      </c>
      <c r="E12" s="3" t="s">
        <v>25</v>
      </c>
      <c r="F12" s="4">
        <v>500</v>
      </c>
      <c r="G12" s="5">
        <v>0</v>
      </c>
      <c r="H12" s="5">
        <f>ROUND(F12*G12,2)</f>
        <v>0</v>
      </c>
    </row>
    <row r="13" spans="1:8" ht="49.5">
      <c r="A13" s="3" t="s">
        <v>15</v>
      </c>
      <c r="B13" s="3" t="s">
        <v>3273</v>
      </c>
      <c r="C13" s="3" t="s">
        <v>1791</v>
      </c>
      <c r="D13" s="3" t="s">
        <v>3275</v>
      </c>
      <c r="E13" s="3" t="s">
        <v>25</v>
      </c>
      <c r="F13" s="4">
        <v>50</v>
      </c>
      <c r="G13" s="5">
        <v>0</v>
      </c>
      <c r="H13" s="5">
        <f>ROUND(F13*G13,2)</f>
        <v>0</v>
      </c>
    </row>
    <row r="14" spans="1:8">
      <c r="A14" s="6"/>
      <c r="B14" s="6"/>
      <c r="C14" s="6"/>
      <c r="D14" s="6" t="s">
        <v>3276</v>
      </c>
      <c r="E14" s="6"/>
      <c r="F14" s="6"/>
      <c r="G14" s="6"/>
      <c r="H14" s="6">
        <f>SUM(H10:H13)</f>
        <v>0</v>
      </c>
    </row>
    <row r="15" spans="1:8" ht="42.75">
      <c r="A15" s="2" t="s">
        <v>10</v>
      </c>
      <c r="B15" s="2"/>
      <c r="C15" s="2"/>
      <c r="D15" s="2" t="s">
        <v>3277</v>
      </c>
      <c r="E15" s="2"/>
      <c r="F15" s="2"/>
      <c r="G15" s="2"/>
      <c r="H15" s="2"/>
    </row>
    <row r="16" spans="1:8" ht="33">
      <c r="A16" s="3" t="s">
        <v>406</v>
      </c>
      <c r="B16" s="3" t="s">
        <v>3278</v>
      </c>
      <c r="C16" s="3" t="s">
        <v>1791</v>
      </c>
      <c r="D16" s="3" t="s">
        <v>3279</v>
      </c>
      <c r="E16" s="3" t="s">
        <v>27</v>
      </c>
      <c r="F16" s="39">
        <v>4</v>
      </c>
      <c r="G16" s="5">
        <v>0</v>
      </c>
      <c r="H16" s="5">
        <f t="shared" ref="H16:H27" si="0">ROUND(F16*G16,2)</f>
        <v>0</v>
      </c>
    </row>
    <row r="17" spans="1:13" ht="66">
      <c r="A17" s="3" t="s">
        <v>422</v>
      </c>
      <c r="B17" s="3" t="s">
        <v>3278</v>
      </c>
      <c r="C17" s="3" t="s">
        <v>1791</v>
      </c>
      <c r="D17" s="3" t="s">
        <v>3280</v>
      </c>
      <c r="E17" s="3" t="s">
        <v>27</v>
      </c>
      <c r="F17" s="39">
        <v>8</v>
      </c>
      <c r="G17" s="5">
        <v>0</v>
      </c>
      <c r="H17" s="5">
        <f t="shared" si="0"/>
        <v>0</v>
      </c>
    </row>
    <row r="18" spans="1:13" ht="66">
      <c r="A18" s="3" t="s">
        <v>494</v>
      </c>
      <c r="B18" s="3" t="s">
        <v>3278</v>
      </c>
      <c r="C18" s="3" t="s">
        <v>1791</v>
      </c>
      <c r="D18" s="3" t="s">
        <v>3281</v>
      </c>
      <c r="E18" s="3" t="s">
        <v>27</v>
      </c>
      <c r="F18" s="39">
        <v>103</v>
      </c>
      <c r="G18" s="5">
        <v>0</v>
      </c>
      <c r="H18" s="5">
        <f t="shared" si="0"/>
        <v>0</v>
      </c>
      <c r="L18">
        <v>3500</v>
      </c>
      <c r="M18">
        <f>L18*F18</f>
        <v>360500</v>
      </c>
    </row>
    <row r="19" spans="1:13" ht="33">
      <c r="A19" s="3" t="s">
        <v>496</v>
      </c>
      <c r="B19" s="3" t="s">
        <v>3278</v>
      </c>
      <c r="C19" s="3" t="s">
        <v>1791</v>
      </c>
      <c r="D19" s="3" t="s">
        <v>3282</v>
      </c>
      <c r="E19" s="3" t="s">
        <v>27</v>
      </c>
      <c r="F19" s="39">
        <v>1</v>
      </c>
      <c r="G19" s="5">
        <v>0</v>
      </c>
      <c r="H19" s="5">
        <f t="shared" si="0"/>
        <v>0</v>
      </c>
    </row>
    <row r="20" spans="1:13" ht="33">
      <c r="A20" s="3" t="s">
        <v>498</v>
      </c>
      <c r="B20" s="3" t="s">
        <v>3278</v>
      </c>
      <c r="C20" s="3" t="s">
        <v>1791</v>
      </c>
      <c r="D20" s="3" t="s">
        <v>3283</v>
      </c>
      <c r="E20" s="3" t="s">
        <v>27</v>
      </c>
      <c r="F20" s="39">
        <v>7</v>
      </c>
      <c r="G20" s="5">
        <v>0</v>
      </c>
      <c r="H20" s="5">
        <f t="shared" si="0"/>
        <v>0</v>
      </c>
    </row>
    <row r="21" spans="1:13" ht="66">
      <c r="A21" s="3" t="s">
        <v>500</v>
      </c>
      <c r="B21" s="3" t="s">
        <v>3278</v>
      </c>
      <c r="C21" s="3" t="s">
        <v>1791</v>
      </c>
      <c r="D21" s="3" t="s">
        <v>3284</v>
      </c>
      <c r="E21" s="3" t="s">
        <v>27</v>
      </c>
      <c r="F21" s="39">
        <v>2</v>
      </c>
      <c r="G21" s="5">
        <v>0</v>
      </c>
      <c r="H21" s="5">
        <f t="shared" si="0"/>
        <v>0</v>
      </c>
    </row>
    <row r="22" spans="1:13" ht="33">
      <c r="A22" s="3" t="s">
        <v>502</v>
      </c>
      <c r="B22" s="3" t="s">
        <v>3278</v>
      </c>
      <c r="C22" s="3" t="s">
        <v>1791</v>
      </c>
      <c r="D22" s="3" t="s">
        <v>3285</v>
      </c>
      <c r="E22" s="3" t="s">
        <v>27</v>
      </c>
      <c r="F22" s="39">
        <v>2</v>
      </c>
      <c r="G22" s="5">
        <v>0</v>
      </c>
      <c r="H22" s="5">
        <f t="shared" si="0"/>
        <v>0</v>
      </c>
    </row>
    <row r="23" spans="1:13" ht="49.5">
      <c r="A23" s="3" t="s">
        <v>504</v>
      </c>
      <c r="B23" s="3" t="s">
        <v>3278</v>
      </c>
      <c r="C23" s="3" t="s">
        <v>1791</v>
      </c>
      <c r="D23" s="3" t="s">
        <v>3286</v>
      </c>
      <c r="E23" s="3" t="s">
        <v>27</v>
      </c>
      <c r="F23" s="39">
        <v>19</v>
      </c>
      <c r="G23" s="5">
        <v>0</v>
      </c>
      <c r="H23" s="5">
        <f t="shared" si="0"/>
        <v>0</v>
      </c>
    </row>
    <row r="24" spans="1:13" ht="33">
      <c r="A24" s="3" t="s">
        <v>506</v>
      </c>
      <c r="B24" s="3" t="s">
        <v>3278</v>
      </c>
      <c r="C24" s="3" t="s">
        <v>1791</v>
      </c>
      <c r="D24" s="3" t="s">
        <v>3287</v>
      </c>
      <c r="E24" s="3" t="s">
        <v>27</v>
      </c>
      <c r="F24" s="39">
        <v>3</v>
      </c>
      <c r="G24" s="5">
        <v>0</v>
      </c>
      <c r="H24" s="5">
        <f t="shared" si="0"/>
        <v>0</v>
      </c>
    </row>
    <row r="25" spans="1:13" ht="33">
      <c r="A25" s="3" t="s">
        <v>508</v>
      </c>
      <c r="B25" s="3" t="s">
        <v>3278</v>
      </c>
      <c r="C25" s="3" t="s">
        <v>1791</v>
      </c>
      <c r="D25" s="3" t="s">
        <v>3288</v>
      </c>
      <c r="E25" s="3" t="s">
        <v>29</v>
      </c>
      <c r="F25" s="39">
        <v>1</v>
      </c>
      <c r="G25" s="5">
        <v>0</v>
      </c>
      <c r="H25" s="5">
        <f t="shared" si="0"/>
        <v>0</v>
      </c>
    </row>
    <row r="26" spans="1:13" ht="33">
      <c r="A26" s="3" t="s">
        <v>513</v>
      </c>
      <c r="B26" s="3" t="s">
        <v>3278</v>
      </c>
      <c r="C26" s="3" t="s">
        <v>1791</v>
      </c>
      <c r="D26" s="3" t="s">
        <v>3289</v>
      </c>
      <c r="E26" s="3" t="s">
        <v>29</v>
      </c>
      <c r="F26" s="39">
        <v>1</v>
      </c>
      <c r="G26" s="5">
        <v>0</v>
      </c>
      <c r="H26" s="5">
        <f t="shared" si="0"/>
        <v>0</v>
      </c>
    </row>
    <row r="27" spans="1:13" ht="33">
      <c r="A27" s="3" t="s">
        <v>517</v>
      </c>
      <c r="B27" s="3" t="s">
        <v>3278</v>
      </c>
      <c r="C27" s="3" t="s">
        <v>1791</v>
      </c>
      <c r="D27" s="3" t="s">
        <v>3290</v>
      </c>
      <c r="E27" s="3" t="s">
        <v>24</v>
      </c>
      <c r="F27" s="39">
        <v>1</v>
      </c>
      <c r="G27" s="5">
        <v>0</v>
      </c>
      <c r="H27" s="5">
        <f t="shared" si="0"/>
        <v>0</v>
      </c>
    </row>
    <row r="28" spans="1:13" ht="42.75">
      <c r="A28" s="6"/>
      <c r="B28" s="6"/>
      <c r="C28" s="6"/>
      <c r="D28" s="6" t="s">
        <v>3291</v>
      </c>
      <c r="E28" s="6"/>
      <c r="F28" s="6"/>
      <c r="G28" s="6"/>
      <c r="H28" s="6">
        <f>SUM(H16:H27)</f>
        <v>0</v>
      </c>
    </row>
    <row r="29" spans="1:13" ht="42.75">
      <c r="A29" s="2" t="s">
        <v>11</v>
      </c>
      <c r="B29" s="2"/>
      <c r="C29" s="2"/>
      <c r="D29" s="2" t="s">
        <v>3292</v>
      </c>
      <c r="E29" s="2"/>
      <c r="F29" s="2"/>
      <c r="G29" s="2"/>
      <c r="H29" s="2"/>
    </row>
    <row r="30" spans="1:13" ht="66">
      <c r="A30" s="3" t="s">
        <v>520</v>
      </c>
      <c r="B30" s="3" t="s">
        <v>2503</v>
      </c>
      <c r="C30" s="3" t="s">
        <v>1791</v>
      </c>
      <c r="D30" s="3" t="s">
        <v>3293</v>
      </c>
      <c r="E30" s="3" t="s">
        <v>27</v>
      </c>
      <c r="F30" s="4">
        <v>4</v>
      </c>
      <c r="G30" s="5">
        <v>0</v>
      </c>
      <c r="H30" s="5">
        <f t="shared" ref="H30:H40" si="1">ROUND(F30*G30,2)</f>
        <v>0</v>
      </c>
    </row>
    <row r="31" spans="1:13" ht="66">
      <c r="A31" s="3" t="s">
        <v>522</v>
      </c>
      <c r="B31" s="3" t="s">
        <v>2503</v>
      </c>
      <c r="C31" s="3" t="s">
        <v>1791</v>
      </c>
      <c r="D31" s="3" t="s">
        <v>3294</v>
      </c>
      <c r="E31" s="3" t="s">
        <v>27</v>
      </c>
      <c r="F31" s="4">
        <v>4</v>
      </c>
      <c r="G31" s="5">
        <v>0</v>
      </c>
      <c r="H31" s="5">
        <f t="shared" si="1"/>
        <v>0</v>
      </c>
    </row>
    <row r="32" spans="1:13" ht="66">
      <c r="A32" s="3" t="s">
        <v>524</v>
      </c>
      <c r="B32" s="3" t="s">
        <v>2503</v>
      </c>
      <c r="C32" s="3" t="s">
        <v>1791</v>
      </c>
      <c r="D32" s="3" t="s">
        <v>3295</v>
      </c>
      <c r="E32" s="3" t="s">
        <v>27</v>
      </c>
      <c r="F32" s="4">
        <v>1</v>
      </c>
      <c r="G32" s="5">
        <v>0</v>
      </c>
      <c r="H32" s="5">
        <f t="shared" si="1"/>
        <v>0</v>
      </c>
    </row>
    <row r="33" spans="1:8" ht="82.5">
      <c r="A33" s="3" t="s">
        <v>526</v>
      </c>
      <c r="B33" s="3" t="s">
        <v>2503</v>
      </c>
      <c r="C33" s="3" t="s">
        <v>1791</v>
      </c>
      <c r="D33" s="3" t="s">
        <v>3296</v>
      </c>
      <c r="E33" s="3" t="s">
        <v>27</v>
      </c>
      <c r="F33" s="4">
        <v>5</v>
      </c>
      <c r="G33" s="5">
        <v>0</v>
      </c>
      <c r="H33" s="5">
        <f t="shared" si="1"/>
        <v>0</v>
      </c>
    </row>
    <row r="34" spans="1:8" ht="66">
      <c r="A34" s="3" t="s">
        <v>528</v>
      </c>
      <c r="B34" s="3" t="s">
        <v>2503</v>
      </c>
      <c r="C34" s="3" t="s">
        <v>1791</v>
      </c>
      <c r="D34" s="3" t="s">
        <v>3297</v>
      </c>
      <c r="E34" s="3" t="s">
        <v>27</v>
      </c>
      <c r="F34" s="4">
        <v>8</v>
      </c>
      <c r="G34" s="5">
        <v>0</v>
      </c>
      <c r="H34" s="5">
        <f t="shared" si="1"/>
        <v>0</v>
      </c>
    </row>
    <row r="35" spans="1:8" ht="66">
      <c r="A35" s="3" t="s">
        <v>530</v>
      </c>
      <c r="B35" s="3" t="s">
        <v>2503</v>
      </c>
      <c r="C35" s="3" t="s">
        <v>1791</v>
      </c>
      <c r="D35" s="3" t="s">
        <v>3298</v>
      </c>
      <c r="E35" s="3" t="s">
        <v>27</v>
      </c>
      <c r="F35" s="4">
        <v>31</v>
      </c>
      <c r="G35" s="5">
        <v>0</v>
      </c>
      <c r="H35" s="5">
        <f t="shared" si="1"/>
        <v>0</v>
      </c>
    </row>
    <row r="36" spans="1:8" ht="82.5">
      <c r="A36" s="3" t="s">
        <v>532</v>
      </c>
      <c r="B36" s="3" t="s">
        <v>2503</v>
      </c>
      <c r="C36" s="3" t="s">
        <v>1791</v>
      </c>
      <c r="D36" s="3" t="s">
        <v>3299</v>
      </c>
      <c r="E36" s="3" t="s">
        <v>27</v>
      </c>
      <c r="F36" s="4">
        <v>18</v>
      </c>
      <c r="G36" s="5">
        <v>0</v>
      </c>
      <c r="H36" s="5">
        <f t="shared" si="1"/>
        <v>0</v>
      </c>
    </row>
    <row r="37" spans="1:8" ht="66">
      <c r="A37" s="3" t="s">
        <v>535</v>
      </c>
      <c r="B37" s="3" t="s">
        <v>2503</v>
      </c>
      <c r="C37" s="3" t="s">
        <v>1791</v>
      </c>
      <c r="D37" s="3" t="s">
        <v>3300</v>
      </c>
      <c r="E37" s="3" t="s">
        <v>27</v>
      </c>
      <c r="F37" s="4">
        <v>2</v>
      </c>
      <c r="G37" s="5">
        <v>0</v>
      </c>
      <c r="H37" s="5">
        <f t="shared" si="1"/>
        <v>0</v>
      </c>
    </row>
    <row r="38" spans="1:8" ht="66">
      <c r="A38" s="3" t="s">
        <v>537</v>
      </c>
      <c r="B38" s="3" t="s">
        <v>2503</v>
      </c>
      <c r="C38" s="3" t="s">
        <v>1791</v>
      </c>
      <c r="D38" s="3" t="s">
        <v>3301</v>
      </c>
      <c r="E38" s="3" t="s">
        <v>27</v>
      </c>
      <c r="F38" s="4">
        <v>1</v>
      </c>
      <c r="G38" s="5">
        <v>0</v>
      </c>
      <c r="H38" s="5">
        <f t="shared" si="1"/>
        <v>0</v>
      </c>
    </row>
    <row r="39" spans="1:8" ht="82.5">
      <c r="A39" s="3" t="s">
        <v>539</v>
      </c>
      <c r="B39" s="3" t="s">
        <v>2503</v>
      </c>
      <c r="C39" s="3" t="s">
        <v>1791</v>
      </c>
      <c r="D39" s="3" t="s">
        <v>3302</v>
      </c>
      <c r="E39" s="3" t="s">
        <v>27</v>
      </c>
      <c r="F39" s="4">
        <v>1</v>
      </c>
      <c r="G39" s="5">
        <v>0</v>
      </c>
      <c r="H39" s="5">
        <f t="shared" si="1"/>
        <v>0</v>
      </c>
    </row>
    <row r="40" spans="1:8" ht="66">
      <c r="A40" s="3" t="s">
        <v>541</v>
      </c>
      <c r="B40" s="3" t="s">
        <v>2503</v>
      </c>
      <c r="C40" s="3" t="s">
        <v>1791</v>
      </c>
      <c r="D40" s="3" t="s">
        <v>3303</v>
      </c>
      <c r="E40" s="3" t="s">
        <v>27</v>
      </c>
      <c r="F40" s="4">
        <v>2</v>
      </c>
      <c r="G40" s="5">
        <v>0</v>
      </c>
      <c r="H40" s="5">
        <f t="shared" si="1"/>
        <v>0</v>
      </c>
    </row>
    <row r="41" spans="1:8" ht="42.75">
      <c r="A41" s="6"/>
      <c r="B41" s="6"/>
      <c r="C41" s="6"/>
      <c r="D41" s="6" t="s">
        <v>3304</v>
      </c>
      <c r="E41" s="6"/>
      <c r="F41" s="6"/>
      <c r="G41" s="6"/>
      <c r="H41" s="6">
        <f>SUM(H30:H40)</f>
        <v>0</v>
      </c>
    </row>
    <row r="42" spans="1:8">
      <c r="A42" s="2" t="s">
        <v>12</v>
      </c>
      <c r="B42" s="2"/>
      <c r="C42" s="2"/>
      <c r="D42" s="2" t="s">
        <v>3305</v>
      </c>
      <c r="E42" s="2"/>
      <c r="F42" s="2"/>
      <c r="G42" s="2"/>
      <c r="H42" s="2"/>
    </row>
    <row r="43" spans="1:8" ht="33">
      <c r="A43" s="3" t="s">
        <v>543</v>
      </c>
      <c r="B43" s="3" t="s">
        <v>3306</v>
      </c>
      <c r="C43" s="3" t="s">
        <v>1791</v>
      </c>
      <c r="D43" s="3" t="s">
        <v>3307</v>
      </c>
      <c r="E43" s="3" t="s">
        <v>3083</v>
      </c>
      <c r="F43" s="4">
        <v>10</v>
      </c>
      <c r="G43" s="5">
        <v>0</v>
      </c>
      <c r="H43" s="5">
        <f>ROUND(F43*G43,2)</f>
        <v>0</v>
      </c>
    </row>
    <row r="44" spans="1:8" ht="33">
      <c r="A44" s="3" t="s">
        <v>545</v>
      </c>
      <c r="B44" s="3" t="s">
        <v>3308</v>
      </c>
      <c r="C44" s="3" t="s">
        <v>1791</v>
      </c>
      <c r="D44" s="3" t="s">
        <v>3309</v>
      </c>
      <c r="E44" s="3" t="s">
        <v>3083</v>
      </c>
      <c r="F44" s="4">
        <v>10</v>
      </c>
      <c r="G44" s="5">
        <v>0</v>
      </c>
      <c r="H44" s="5">
        <f>ROUND(F44*G44,2)</f>
        <v>0</v>
      </c>
    </row>
    <row r="45" spans="1:8">
      <c r="A45" s="6"/>
      <c r="B45" s="6"/>
      <c r="C45" s="6"/>
      <c r="D45" s="6" t="s">
        <v>3310</v>
      </c>
      <c r="E45" s="6"/>
      <c r="F45" s="6"/>
      <c r="G45" s="6"/>
      <c r="H45" s="6">
        <f>SUM(H43:H44)</f>
        <v>0</v>
      </c>
    </row>
    <row r="46" spans="1:8">
      <c r="A46" s="6"/>
      <c r="B46" s="6"/>
      <c r="C46" s="6"/>
      <c r="D46" s="6" t="s">
        <v>1321</v>
      </c>
      <c r="E46" s="6"/>
      <c r="F46" s="6"/>
      <c r="G46" s="6"/>
      <c r="H46" s="6">
        <f>H8+H14+H28+H41+H45</f>
        <v>0</v>
      </c>
    </row>
  </sheetData>
  <pageMargins left="0.7" right="0.7" top="0.75" bottom="0.75" header="0.3" footer="0.3"/>
  <pageSetup fitToWidth="0" fitToHeight="0" errors="blank"/>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Zakresy nazwane</vt:lpstr>
      </vt:variant>
      <vt:variant>
        <vt:i4>6</vt:i4>
      </vt:variant>
    </vt:vector>
  </HeadingPairs>
  <TitlesOfParts>
    <vt:vector size="15" baseType="lpstr">
      <vt:lpstr>Załacznik 1A</vt:lpstr>
      <vt:lpstr>IEiT_Przedmiar</vt:lpstr>
      <vt:lpstr>Oferta (2)</vt:lpstr>
      <vt:lpstr>Oferta</vt:lpstr>
      <vt:lpstr>sieci</vt:lpstr>
      <vt:lpstr>tr</vt:lpstr>
      <vt:lpstr>ee</vt:lpstr>
      <vt:lpstr>tt</vt:lpstr>
      <vt:lpstr>bms</vt:lpstr>
      <vt:lpstr>ee!Obszar_wydruku</vt:lpstr>
      <vt:lpstr>Oferta!Obszar_wydruku</vt:lpstr>
      <vt:lpstr>'Oferta (2)'!Obszar_wydruku</vt:lpstr>
      <vt:lpstr>sieci!Obszar_wydruku</vt:lpstr>
      <vt:lpstr>tr!Obszar_wydruku</vt:lpstr>
      <vt:lpstr>tt!Obszar_wydruku</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Michał Kuczyński</dc:creator>
  <cp:keywords/>
  <dc:description/>
  <cp:lastModifiedBy>Marta Kisielak</cp:lastModifiedBy>
  <cp:revision/>
  <cp:lastPrinted>2024-09-13T05:42:38Z</cp:lastPrinted>
  <dcterms:created xsi:type="dcterms:W3CDTF">2023-03-24T10:33:36Z</dcterms:created>
  <dcterms:modified xsi:type="dcterms:W3CDTF">2024-09-13T05:44:50Z</dcterms:modified>
  <cp:category/>
  <cp:contentStatus/>
</cp:coreProperties>
</file>