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kpaw\Downloads\Nowy folder (123)\"/>
    </mc:Choice>
  </mc:AlternateContent>
  <xr:revisionPtr revIDLastSave="0" documentId="13_ncr:1_{D3B8FA39-9C4F-4BD9-81B8-4A3439316133}" xr6:coauthVersionLast="47" xr6:coauthVersionMax="47" xr10:uidLastSave="{00000000-0000-0000-0000-000000000000}"/>
  <workbookProtection workbookAlgorithmName="SHA-512" workbookHashValue="aSlq9EA4VNkn/1FW51iRVbtftaz/Fd4gFJrTxAZAS0YGIf4qpKiJfdh9UbwUJNhks2V52XJxY3vHp0jFmYbJFA==" workbookSaltValue="s2ugw5rZk3Dl57LvgPEUHw==" workbookSpinCount="100000" lockStructure="1"/>
  <bookViews>
    <workbookView xWindow="-120" yWindow="-120" windowWidth="38640" windowHeight="15720" xr2:uid="{00000000-000D-0000-FFFF-FFFF00000000}"/>
  </bookViews>
  <sheets>
    <sheet name="2024" sheetId="1" r:id="rId1"/>
  </sheets>
  <definedNames>
    <definedName name="_xlnm._FilterDatabase" localSheetId="0" hidden="1">'2024'!$A$4:$X$46</definedName>
    <definedName name="_xlnm.Print_Area" localSheetId="0">'2024'!$A$2:$H$52</definedName>
    <definedName name="_xlnm.Print_Titles" localSheetId="0">'2024'!$3:$5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K10" i="1" s="1"/>
  <c r="I11" i="1"/>
  <c r="K11" i="1" s="1"/>
  <c r="I12" i="1"/>
  <c r="K12" i="1" s="1"/>
  <c r="I13" i="1"/>
  <c r="I14" i="1"/>
  <c r="K14" i="1" s="1"/>
  <c r="I15" i="1"/>
  <c r="K15" i="1" s="1"/>
  <c r="I16" i="1"/>
  <c r="K16" i="1" s="1"/>
  <c r="I17" i="1"/>
  <c r="K17" i="1" s="1"/>
  <c r="I18" i="1"/>
  <c r="K18" i="1" s="1"/>
  <c r="I19" i="1"/>
  <c r="I20" i="1"/>
  <c r="I21" i="1"/>
  <c r="I22" i="1"/>
  <c r="I23" i="1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I30" i="1"/>
  <c r="K30" i="1" s="1"/>
  <c r="I31" i="1"/>
  <c r="I32" i="1"/>
  <c r="I33" i="1"/>
  <c r="I34" i="1"/>
  <c r="I35" i="1"/>
  <c r="I36" i="1"/>
  <c r="I37" i="1"/>
  <c r="I38" i="1"/>
  <c r="K38" i="1" s="1"/>
  <c r="I39" i="1"/>
  <c r="I40" i="1"/>
  <c r="K40" i="1" s="1"/>
  <c r="I41" i="1"/>
  <c r="K41" i="1" s="1"/>
  <c r="I42" i="1"/>
  <c r="K42" i="1" s="1"/>
  <c r="I43" i="1"/>
  <c r="I44" i="1"/>
  <c r="I45" i="1"/>
  <c r="K45" i="1" s="1"/>
  <c r="K46" i="1" s="1"/>
  <c r="I6" i="1"/>
  <c r="K13" i="1"/>
  <c r="K39" i="1"/>
  <c r="K9" i="1"/>
  <c r="K20" i="1"/>
  <c r="K21" i="1"/>
  <c r="K32" i="1"/>
  <c r="K33" i="1"/>
  <c r="K44" i="1"/>
  <c r="K37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 s="1"/>
  <c r="J6" i="1"/>
  <c r="K7" i="1"/>
  <c r="K8" i="1"/>
  <c r="K19" i="1"/>
  <c r="K22" i="1"/>
  <c r="K23" i="1"/>
  <c r="K31" i="1"/>
  <c r="K34" i="1"/>
  <c r="K35" i="1"/>
  <c r="K36" i="1"/>
  <c r="K43" i="1"/>
  <c r="K6" i="1" l="1"/>
</calcChain>
</file>

<file path=xl/sharedStrings.xml><?xml version="1.0" encoding="utf-8"?>
<sst xmlns="http://schemas.openxmlformats.org/spreadsheetml/2006/main" count="134" uniqueCount="94">
  <si>
    <t>LP.</t>
  </si>
  <si>
    <t>Zapotrzebowanie</t>
  </si>
  <si>
    <t>miara</t>
  </si>
  <si>
    <t>zam. ilość</t>
  </si>
  <si>
    <t>rolka</t>
  </si>
  <si>
    <t>Szt.</t>
  </si>
  <si>
    <t>Mydło w płynie</t>
  </si>
  <si>
    <t>Mleczko do czyszczenia</t>
  </si>
  <si>
    <t>Płyn do mycia naczyń</t>
  </si>
  <si>
    <t>Papier toaletowy</t>
  </si>
  <si>
    <t>Ręczniki papierowe</t>
  </si>
  <si>
    <t>opak</t>
  </si>
  <si>
    <t>szt</t>
  </si>
  <si>
    <t>Zmywak kuchenny</t>
  </si>
  <si>
    <t>Rękawice gumowe</t>
  </si>
  <si>
    <t>Udrażniacz rur w żelu</t>
  </si>
  <si>
    <t>Szczotka WC</t>
  </si>
  <si>
    <t>Szczotka</t>
  </si>
  <si>
    <t>szt.</t>
  </si>
  <si>
    <t>Płyn do mycia łazienek</t>
  </si>
  <si>
    <t>ręcznik w roli MIDI biały, 100m, celuloza 2warstwy opak. 6 rolek</t>
  </si>
  <si>
    <t>ręcznik w roli MAXI - czyściwo białe, 2 warstwy, celuloza 900 list. 200m,  23x24,5cm</t>
  </si>
  <si>
    <t>Ściereczki z mikrofibry, przeznaczone do czyszczenia , wymiar 30x30 gramatura 300 g/m2, mix kolorów</t>
  </si>
  <si>
    <t>Ściereczki do czyszczenia mebli itp..</t>
  </si>
  <si>
    <t>Końcówka wkręcana do mopa  paskowgo,  skład: 70% wiskoza, 30% polyester , dług. ok. 30 cm</t>
  </si>
  <si>
    <t>Płyn czyszczący</t>
  </si>
  <si>
    <t>Rękawice jednorazowe</t>
  </si>
  <si>
    <t>Płyn do mycia szyb</t>
  </si>
  <si>
    <t>Płyn do czyszczenia toalet</t>
  </si>
  <si>
    <t>opak.</t>
  </si>
  <si>
    <t>Ścierki</t>
  </si>
  <si>
    <t>Płyn do naczyn</t>
  </si>
  <si>
    <t>Ręcznik</t>
  </si>
  <si>
    <t>Szczotka z szufelką</t>
  </si>
  <si>
    <t>Szczotka do zamiatania podłóg uniwersalna</t>
  </si>
  <si>
    <t>Galwanizowany druciak stalowy, okrągły,wymiary 15 x 19 x 5, plastyczny, do usuwania trudnych zabrudzeń.</t>
  </si>
  <si>
    <t>Szczotka-miotła</t>
  </si>
  <si>
    <t>Szczotka-miotła do zamiatania ulic, chodników 40 cm, polipropylen, drewniana z kijem w komplecie, (długie włosie)</t>
  </si>
  <si>
    <t>Proszek do prania uniwersalny</t>
  </si>
  <si>
    <t>Proszek do prania tkanin  z właściwościami chroniącymi kolory, skutecznie usuwający plamy i brud już w temperaturze 30 stopni C, w opakowaniach 6 kg</t>
  </si>
  <si>
    <t xml:space="preserve">kij do szczotki </t>
  </si>
  <si>
    <t>kij do szczotki gwint plastikowy uniwersalny pasujący do wszystkich mopów gospodarczy i szczotek dł 150-160 cm</t>
  </si>
  <si>
    <t>wiadro zwykłe do wody plasykowa rączka wytrzymałe z wyciskarką mopa poj. około 6l</t>
  </si>
  <si>
    <t>Mop do pracy na sucho</t>
  </si>
  <si>
    <t>Płyn do pielęgnacji mebli</t>
  </si>
  <si>
    <t>Płyn do zmywarki</t>
  </si>
  <si>
    <r>
      <t xml:space="preserve">płyn do zmywarki, płynny środek myjący do stosowania w zmywarkach przemysłowych, składnik innowacyjny, wolny od NTA i EDTA, koncepcji "Green Efficiency. Nie niszczy nadruków szkła, szybko i skutecznie usuwa uporczywe zabrudzenia. </t>
    </r>
    <r>
      <rPr>
        <b/>
        <sz val="10"/>
        <rFont val="Times New Roman"/>
        <family val="1"/>
        <charset val="238"/>
      </rPr>
      <t>Poj 12 kg</t>
    </r>
  </si>
  <si>
    <r>
      <t>Środek nabłyszczający płyn do dozowania atomatycznego, do zmywarek do naczyn i szkła. Zapobiega powstawaniu zacieków wodnych nadaje piekny połysk. Niskopieniący. Może być stosowany w wodzie o twardości powyżej 15dH.</t>
    </r>
    <r>
      <rPr>
        <b/>
        <sz val="10"/>
        <rFont val="Times New Roman"/>
        <family val="1"/>
        <charset val="238"/>
      </rPr>
      <t xml:space="preserve"> Poj. 10kg</t>
    </r>
  </si>
  <si>
    <r>
      <t xml:space="preserve">worki foliowe, proste (rolowane), kolor czarny, pojemność 120 l, grubość: 40 mikronów, </t>
    </r>
    <r>
      <rPr>
        <b/>
        <sz val="10"/>
        <rFont val="Times New Roman"/>
        <family val="1"/>
        <charset val="238"/>
      </rPr>
      <t>rolka 25 szt.</t>
    </r>
  </si>
  <si>
    <r>
      <t xml:space="preserve">worki foliowe, proste (rolowane), kolor czarny, pojemność 60 l,   grubość min. 28 mikronów, </t>
    </r>
    <r>
      <rPr>
        <b/>
        <sz val="10"/>
        <rFont val="Times New Roman"/>
        <family val="1"/>
        <charset val="238"/>
      </rPr>
      <t>rolka 50 szt.,</t>
    </r>
  </si>
  <si>
    <r>
      <t xml:space="preserve">worki foliowe, proste (rolowane), kolor czarny, pojemność 35 l,  grubość 24 mikrony, </t>
    </r>
    <r>
      <rPr>
        <b/>
        <sz val="10"/>
        <rFont val="Times New Roman"/>
        <family val="1"/>
        <charset val="238"/>
      </rPr>
      <t>rolka 50 szt.</t>
    </r>
  </si>
  <si>
    <r>
      <t xml:space="preserve">worki foliowe, proste (rolowane), kolor brązowy, pojemność 160 l, grubość: 40 mikronów, </t>
    </r>
    <r>
      <rPr>
        <b/>
        <sz val="10"/>
        <rFont val="Times New Roman"/>
        <family val="1"/>
        <charset val="238"/>
      </rPr>
      <t>rolka 25 szt.</t>
    </r>
  </si>
  <si>
    <r>
      <t xml:space="preserve">Płyn do mycia szyb, luster </t>
    </r>
    <r>
      <rPr>
        <b/>
        <sz val="10"/>
        <rFont val="Times New Roman"/>
        <family val="1"/>
        <charset val="238"/>
      </rPr>
      <t>pojemność 5l</t>
    </r>
  </si>
  <si>
    <r>
      <t xml:space="preserve">Mydło w płynie, gęste, antyalergiczne, nie wyciekające z dozowników, </t>
    </r>
    <r>
      <rPr>
        <b/>
        <sz val="10"/>
        <rFont val="Times New Roman"/>
        <family val="1"/>
        <charset val="238"/>
      </rPr>
      <t xml:space="preserve">pojemność 5 l </t>
    </r>
  </si>
  <si>
    <r>
      <t xml:space="preserve">Żel usuwajacy kamień rdzę i inne osady, do czyszczenia armatury łazienkowej, </t>
    </r>
    <r>
      <rPr>
        <b/>
        <sz val="10"/>
        <rFont val="Times New Roman"/>
        <family val="1"/>
        <charset val="238"/>
      </rPr>
      <t>pojemność 1l</t>
    </r>
  </si>
  <si>
    <r>
      <t xml:space="preserve">Skoncentrowany środek do gruntownego czyszczenia urządzeń sanitarnych, usuwa rdzę, osady wapienne, urynowe, resztki mydła, likwiduje przykre zapachy  </t>
    </r>
    <r>
      <rPr>
        <b/>
        <sz val="10"/>
        <rFont val="Times New Roman"/>
        <family val="1"/>
        <charset val="238"/>
      </rPr>
      <t>poj. 5l</t>
    </r>
  </si>
  <si>
    <r>
      <t>Niskopieniący płyn zasadowy do gruntownego doczyszczenia  tłustych zabrudzeń,Preparat dopuszczony do stosowania na powierzchniach mających Kontakt z żywnością w zakładach przemysłu spożywczego</t>
    </r>
    <r>
      <rPr>
        <b/>
        <sz val="10"/>
        <rFont val="Times New Roman"/>
        <family val="1"/>
        <charset val="238"/>
      </rPr>
      <t xml:space="preserve"> poj.5l</t>
    </r>
    <r>
      <rPr>
        <sz val="10"/>
        <rFont val="Times New Roman"/>
        <family val="1"/>
        <charset val="238"/>
      </rPr>
      <t xml:space="preserve">, </t>
    </r>
  </si>
  <si>
    <r>
      <t xml:space="preserve">Płyn do mycia szyb, luster.  Opakowanie </t>
    </r>
    <r>
      <rPr>
        <b/>
        <sz val="10"/>
        <rFont val="Times New Roman"/>
        <family val="1"/>
        <charset val="238"/>
      </rPr>
      <t>1l z atomizerem</t>
    </r>
  </si>
  <si>
    <t>Płyn do mycia podłogi</t>
  </si>
  <si>
    <t>wiadro</t>
  </si>
  <si>
    <t>mop</t>
  </si>
  <si>
    <t>mop paskowy</t>
  </si>
  <si>
    <t xml:space="preserve">Szczotka do mycia WC na rączce z podstawką, wykonana z plastiku, włosie wykonane z tworzywa sztucznego, długość rączki 27 cm +/- 1 cm, </t>
  </si>
  <si>
    <t xml:space="preserve">Zmywak druciany </t>
  </si>
  <si>
    <r>
      <t xml:space="preserve">Zmywak kuchenny o zwiększonej wytrzymałości z celulozy, z warstwą nylonowej włókniny do czyszczenia trudnych zabrudzeń, wymiary 10,5 cm x 7,5 cm x 3 cm, </t>
    </r>
    <r>
      <rPr>
        <b/>
        <sz val="10"/>
        <rFont val="Times New Roman"/>
        <family val="1"/>
        <charset val="238"/>
      </rPr>
      <t>ilość: 5 szt. w opakowaniu</t>
    </r>
    <r>
      <rPr>
        <sz val="10"/>
        <rFont val="Times New Roman"/>
        <family val="1"/>
        <charset val="238"/>
      </rPr>
      <t xml:space="preserve">, </t>
    </r>
  </si>
  <si>
    <t xml:space="preserve">Papier toaletowy dwuwarstwowy, JUMBO, wydajny,biały , wykonany z celulozy + celulozy z recyklingu, dwu warstwowy. Średnica rolki 19 cm, długość 120 metrów,wysokość rolki 9 cm o gramaturze 15,50g/m2, średnica gilzy 6cm, długośc odcinka 38cm. </t>
  </si>
  <si>
    <r>
      <t>Gotowy do użycia preparat do udrażniania syfonów, odpływów i przewodów kanalizacyjnych o konsystencji żelu .</t>
    </r>
    <r>
      <rPr>
        <b/>
        <sz val="10"/>
        <rFont val="Times New Roman"/>
        <family val="1"/>
        <charset val="238"/>
      </rPr>
      <t xml:space="preserve">Pojemność 1l </t>
    </r>
  </si>
  <si>
    <r>
      <t>Płyn do mycia naczyń kuchennych. P</t>
    </r>
    <r>
      <rPr>
        <b/>
        <sz val="10"/>
        <rFont val="Times New Roman"/>
        <family val="1"/>
        <charset val="238"/>
      </rPr>
      <t>ojemność 5l</t>
    </r>
  </si>
  <si>
    <t xml:space="preserve">nazwa handlowa oferowanego produktu (producent, model) </t>
  </si>
  <si>
    <r>
      <t xml:space="preserve">preparat do czyszczenia mebli i przedmiotów z tworzyw sztucznych </t>
    </r>
    <r>
      <rPr>
        <b/>
        <sz val="10"/>
        <rFont val="Times New Roman"/>
        <family val="1"/>
        <charset val="238"/>
      </rPr>
      <t>poj. 5l</t>
    </r>
  </si>
  <si>
    <r>
      <t xml:space="preserve">Preparat do pielęgnacji mebli i urządz. biurowych j.w./ Z etykietą składu, butelki do których płyn jest przelewany  spryskiwacz, Pojemność: </t>
    </r>
    <r>
      <rPr>
        <b/>
        <sz val="10"/>
        <rFont val="Times New Roman"/>
        <family val="1"/>
        <charset val="238"/>
      </rPr>
      <t xml:space="preserve">1L, </t>
    </r>
  </si>
  <si>
    <r>
      <t xml:space="preserve">Płyn do mycia podłóg uniwersalny , </t>
    </r>
    <r>
      <rPr>
        <b/>
        <sz val="10"/>
        <rFont val="Times New Roman"/>
        <family val="1"/>
        <charset val="238"/>
      </rPr>
      <t>pojemność 5 l</t>
    </r>
    <r>
      <rPr>
        <sz val="10"/>
        <rFont val="Times New Roman"/>
        <family val="1"/>
        <charset val="238"/>
      </rPr>
      <t xml:space="preserve">, </t>
    </r>
  </si>
  <si>
    <r>
      <t xml:space="preserve">Polimerowy preparat przeznaczony do czyszczenia i zabezpieczania powierzchni kwasoodpornych.  Butelka z atomizerem , pojemność </t>
    </r>
    <r>
      <rPr>
        <b/>
        <sz val="10"/>
        <rFont val="Times New Roman"/>
        <family val="1"/>
        <charset val="238"/>
      </rPr>
      <t>1l</t>
    </r>
    <r>
      <rPr>
        <sz val="10"/>
        <rFont val="Times New Roman"/>
        <family val="1"/>
        <charset val="238"/>
      </rPr>
      <t xml:space="preserve"> </t>
    </r>
  </si>
  <si>
    <t>Mleczko wybielające usuwa trudne zabrudzenia z białych powierzchni, pozostawiając połysk bez smug.  Pojemność: 750 ml</t>
  </si>
  <si>
    <t xml:space="preserve">Mop gospodarczy, sznurkowy, wykonany z bawełny, typu włoski 250g. </t>
  </si>
  <si>
    <r>
      <t xml:space="preserve">Rękawice nitrylowe S, M, L </t>
    </r>
    <r>
      <rPr>
        <b/>
        <sz val="10"/>
        <rFont val="Times New Roman"/>
        <family val="1"/>
        <charset val="238"/>
      </rPr>
      <t xml:space="preserve">pakowane po 100szt.  </t>
    </r>
    <r>
      <rPr>
        <sz val="10"/>
        <rFont val="Times New Roman"/>
        <family val="1"/>
        <charset val="238"/>
      </rPr>
      <t xml:space="preserve">  </t>
    </r>
  </si>
  <si>
    <r>
      <t xml:space="preserve">Rękawice gumowe wykonane z lateksu, odporne na chemikalia, wielokrotnego użytku, grubość 0,35 mm, spełniają wymagania norm EN388 </t>
    </r>
    <r>
      <rPr>
        <b/>
        <sz val="10"/>
        <rFont val="Times New Roman"/>
        <family val="1"/>
        <charset val="238"/>
      </rPr>
      <t xml:space="preserve"> rozmiar S, M, L    </t>
    </r>
    <r>
      <rPr>
        <sz val="10"/>
        <rFont val="Times New Roman"/>
        <family val="1"/>
        <charset val="238"/>
      </rPr>
      <t xml:space="preserve">  </t>
    </r>
  </si>
  <si>
    <r>
      <t xml:space="preserve"> Płyn do mycia naczyń, ph naturalne dla skóry, gęsta konsystencja </t>
    </r>
    <r>
      <rPr>
        <b/>
        <sz val="10"/>
        <rFont val="Times New Roman"/>
        <family val="1"/>
        <charset val="238"/>
      </rPr>
      <t xml:space="preserve">Pojemność: 5L </t>
    </r>
  </si>
  <si>
    <t>ścierki z włókniny podłogowe białe, rozmiar 75cmx 70 cm</t>
  </si>
  <si>
    <t xml:space="preserve">Mop akrylowy wkład do pracy na sucho, do zamiatania dużych powierzchni płaskich  </t>
  </si>
  <si>
    <t>karton</t>
  </si>
  <si>
    <t xml:space="preserve">stawka podatku VAT w (%) </t>
  </si>
  <si>
    <t xml:space="preserve">cena jednostkowa netto w (zł) </t>
  </si>
  <si>
    <t xml:space="preserve">cena jednostkowa brutto w (zł) </t>
  </si>
  <si>
    <t>wartość netto w zł  (kol. 5 x 8)</t>
  </si>
  <si>
    <t xml:space="preserve">wartość brutto w (zł)   (kol. 5x 9) </t>
  </si>
  <si>
    <t>ZAŁĄCZNIK NR 8.2: FORMULARZ ASORTYMENTOWO-CENOWY DLA SZKOŁY PODSTAWOWEJ W MROKOWIE</t>
  </si>
  <si>
    <t>Produkt</t>
  </si>
  <si>
    <t>Właściwości produktu (cechy)</t>
  </si>
  <si>
    <t>Worki na śmieci</t>
  </si>
  <si>
    <t>Żel odkamieniający</t>
  </si>
  <si>
    <t>Nabłyszczacz do zmywarki</t>
  </si>
  <si>
    <r>
      <t>Składane, typu ZZ  szare z makulatury, 1 warstwa, wodotrwałe, gramatura 40g/m2, rozmiar listka 23x25cm, przeznaczenie: do wycierania rąk (w łazienkach), ilość w kartonie</t>
    </r>
    <r>
      <rPr>
        <b/>
        <sz val="10"/>
        <rFont val="Times New Roman"/>
        <family val="1"/>
        <charset val="238"/>
      </rPr>
      <t xml:space="preserve"> 4000 szt. listków</t>
    </r>
    <r>
      <rPr>
        <sz val="10"/>
        <rFont val="Times New Roman"/>
        <family val="1"/>
        <charset val="238"/>
      </rPr>
      <t xml:space="preserve"> (opakowanie pojedyńcze  - 200 listków)</t>
    </r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</si>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</sst>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0.00;[Red]0.00"/>
    <numFmt numFmtId="166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164" fontId="4" fillId="0" borderId="0" xfId="1" applyFont="1" applyFill="1"/>
    <xf numFmtId="14" fontId="4" fillId="0" borderId="0" xfId="0" applyNumberFormat="1" applyFont="1"/>
    <xf numFmtId="0" fontId="5" fillId="0" borderId="0" xfId="0" applyFont="1" applyAlignment="1">
      <alignment horizontal="left"/>
    </xf>
    <xf numFmtId="165" fontId="4" fillId="0" borderId="0" xfId="0" applyNumberFormat="1" applyFont="1"/>
    <xf numFmtId="0" fontId="4" fillId="0" borderId="2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166" fontId="4" fillId="0" borderId="1" xfId="0" applyNumberFormat="1" applyFont="1" applyBorder="1" applyAlignment="1">
      <alignment vertical="center"/>
    </xf>
    <xf numFmtId="166" fontId="4" fillId="0" borderId="1" xfId="1" applyNumberFormat="1" applyFont="1" applyFill="1" applyBorder="1" applyAlignment="1">
      <alignment vertical="center"/>
    </xf>
    <xf numFmtId="9" fontId="4" fillId="0" borderId="1" xfId="0" applyNumberFormat="1" applyFont="1" applyBorder="1" applyAlignment="1" applyProtection="1">
      <alignment horizontal="center" vertical="center" wrapText="1"/>
      <protection locked="0"/>
    </xf>
    <xf numFmtId="165" fontId="4" fillId="0" borderId="1" xfId="0" applyNumberFormat="1" applyFont="1" applyBorder="1" applyAlignment="1" applyProtection="1">
      <alignment horizontal="center" vertical="center" wrapText="1"/>
      <protection locked="0"/>
    </xf>
    <xf numFmtId="166" fontId="4" fillId="0" borderId="1" xfId="0" applyNumberFormat="1" applyFont="1" applyBorder="1" applyAlignment="1" applyProtection="1">
      <alignment horizontal="center" vertical="center" wrapText="1"/>
      <protection locked="0"/>
    </xf>
    <xf numFmtId="165" fontId="3" fillId="0" borderId="1" xfId="0" applyNumberFormat="1" applyFont="1" applyBorder="1" applyAlignment="1" applyProtection="1">
      <alignment horizontal="center" vertical="center" wrapText="1"/>
      <protection locked="0"/>
    </xf>
    <xf numFmtId="166" fontId="3" fillId="0" borderId="1" xfId="0" applyNumberFormat="1" applyFont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5" fillId="2" borderId="1" xfId="0" applyFont="1" applyFill="1" applyBorder="1" applyAlignment="1">
      <alignment wrapText="1"/>
    </xf>
    <xf numFmtId="164" fontId="5" fillId="2" borderId="1" xfId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4" fillId="0" borderId="1" xfId="0" applyNumberFormat="1" applyFont="1" applyFill="1" applyBorder="1" applyAlignment="1">
      <alignment vertic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66" fontId="4" fillId="2" borderId="1" xfId="1" applyNumberFormat="1" applyFont="1" applyFill="1" applyBorder="1" applyAlignment="1">
      <alignment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mruColors>
      <color rgb="FF66FF33"/>
      <color rgb="FFFF7C80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1009651</xdr:colOff>
      <xdr:row>38</xdr:row>
      <xdr:rowOff>1857376</xdr:rowOff>
    </xdr:from>
    <xdr:to>
      <xdr:col>2</xdr:col>
      <xdr:colOff>1905001</xdr:colOff>
      <xdr:row>38</xdr:row>
      <xdr:rowOff>3177456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D98B28EC-C9C4-4341-A941-49AD34F67D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6" y="81105376"/>
          <a:ext cx="895350" cy="132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7"/>
  <sheetViews>
    <sheetView tabSelected="1" topLeftCell="A33" zoomScaleNormal="100" workbookViewId="0">
      <selection activeCell="H43" sqref="H43"/>
    </sheetView>
  </sheetViews>
  <sheetFormatPr defaultColWidth="9.140625" defaultRowHeight="12.75" x14ac:dyDescent="0.2"/>
  <cols>
    <col min="1" max="1" width="6.140625" style="9" customWidth="1"/>
    <col min="2" max="2" width="19.140625" style="17" customWidth="1"/>
    <col min="3" max="3" width="66.5703125" style="17" customWidth="1"/>
    <col min="4" max="4" width="12.5703125" style="9" customWidth="1"/>
    <col min="5" max="5" width="9.140625" style="9" customWidth="1"/>
    <col min="6" max="6" width="10.140625" style="9" customWidth="1"/>
    <col min="7" max="7" width="12" style="9" customWidth="1"/>
    <col min="8" max="8" width="10.7109375" style="9" customWidth="1"/>
    <col min="9" max="10" width="15.42578125" style="9" customWidth="1"/>
    <col min="11" max="11" width="19" style="10" customWidth="1"/>
    <col min="12" max="17" width="9.140625" style="9" customWidth="1"/>
    <col min="18" max="18" width="9.85546875" style="9" bestFit="1" customWidth="1"/>
    <col min="19" max="24" width="9.140625" style="9" customWidth="1"/>
    <col min="25" max="16384" width="9.140625" style="9"/>
  </cols>
  <sheetData>
    <row r="1" spans="1:18" ht="15.75" x14ac:dyDescent="0.2">
      <c r="A1" s="30" t="s">
        <v>86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8" x14ac:dyDescent="0.2">
      <c r="A2" s="8"/>
      <c r="B2" s="14"/>
      <c r="C2" s="14"/>
      <c r="D2" s="8"/>
      <c r="E2" s="8"/>
      <c r="F2" s="8"/>
      <c r="G2" s="8"/>
      <c r="H2" s="8"/>
    </row>
    <row r="3" spans="1:18" ht="29.45" customHeight="1" x14ac:dyDescent="0.2">
      <c r="A3" s="35" t="s">
        <v>0</v>
      </c>
      <c r="B3" s="35" t="s">
        <v>87</v>
      </c>
      <c r="C3" s="35" t="s">
        <v>88</v>
      </c>
      <c r="D3" s="35" t="s">
        <v>1</v>
      </c>
      <c r="E3" s="35"/>
      <c r="F3" s="35" t="s">
        <v>81</v>
      </c>
      <c r="G3" s="36" t="s">
        <v>68</v>
      </c>
      <c r="H3" s="35" t="s">
        <v>82</v>
      </c>
      <c r="I3" s="34" t="s">
        <v>83</v>
      </c>
      <c r="J3" s="32" t="s">
        <v>84</v>
      </c>
      <c r="K3" s="33" t="s">
        <v>85</v>
      </c>
    </row>
    <row r="4" spans="1:18" ht="54.75" customHeight="1" x14ac:dyDescent="0.2">
      <c r="A4" s="35"/>
      <c r="B4" s="35"/>
      <c r="C4" s="35"/>
      <c r="D4" s="18" t="s">
        <v>2</v>
      </c>
      <c r="E4" s="18" t="s">
        <v>3</v>
      </c>
      <c r="F4" s="35"/>
      <c r="G4" s="37"/>
      <c r="H4" s="35"/>
      <c r="I4" s="34"/>
      <c r="J4" s="32"/>
      <c r="K4" s="33"/>
      <c r="R4" s="11"/>
    </row>
    <row r="5" spans="1:18" x14ac:dyDescent="0.2">
      <c r="A5" s="18">
        <v>1</v>
      </c>
      <c r="B5" s="19">
        <v>2</v>
      </c>
      <c r="C5" s="19">
        <v>3</v>
      </c>
      <c r="D5" s="18">
        <v>4</v>
      </c>
      <c r="E5" s="18">
        <v>5</v>
      </c>
      <c r="F5" s="19">
        <v>6</v>
      </c>
      <c r="G5" s="19">
        <v>7</v>
      </c>
      <c r="H5" s="18">
        <v>8</v>
      </c>
      <c r="I5" s="18">
        <v>9</v>
      </c>
      <c r="J5" s="19">
        <v>10</v>
      </c>
      <c r="K5" s="19">
        <v>11</v>
      </c>
    </row>
    <row r="6" spans="1:18" ht="36" customHeight="1" x14ac:dyDescent="0.2">
      <c r="A6" s="2">
        <v>1</v>
      </c>
      <c r="B6" s="15" t="s">
        <v>89</v>
      </c>
      <c r="C6" s="15" t="s">
        <v>48</v>
      </c>
      <c r="D6" s="1" t="s">
        <v>4</v>
      </c>
      <c r="E6" s="1">
        <v>100</v>
      </c>
      <c r="F6" s="22"/>
      <c r="G6" s="23"/>
      <c r="H6" s="24"/>
      <c r="I6" s="20">
        <f>ROUND(H6+(F6*H6),2)</f>
        <v>0</v>
      </c>
      <c r="J6" s="20">
        <f>E6*H6</f>
        <v>0</v>
      </c>
      <c r="K6" s="21">
        <f t="shared" ref="K6:K45" si="0">(E6*I6)</f>
        <v>0</v>
      </c>
      <c r="O6" s="3"/>
    </row>
    <row r="7" spans="1:18" ht="36" customHeight="1" x14ac:dyDescent="0.2">
      <c r="A7" s="2">
        <v>2</v>
      </c>
      <c r="B7" s="15" t="s">
        <v>89</v>
      </c>
      <c r="C7" s="15" t="s">
        <v>49</v>
      </c>
      <c r="D7" s="1" t="s">
        <v>4</v>
      </c>
      <c r="E7" s="1">
        <v>310</v>
      </c>
      <c r="F7" s="22"/>
      <c r="G7" s="23"/>
      <c r="H7" s="24"/>
      <c r="I7" s="20">
        <f t="shared" ref="I7:I45" si="1">ROUND(H7+(F7*H7),2)</f>
        <v>0</v>
      </c>
      <c r="J7" s="20">
        <f t="shared" ref="J7:J45" si="2">E7*H7</f>
        <v>0</v>
      </c>
      <c r="K7" s="21">
        <f t="shared" si="0"/>
        <v>0</v>
      </c>
      <c r="O7" s="3"/>
    </row>
    <row r="8" spans="1:18" ht="37.5" customHeight="1" x14ac:dyDescent="0.2">
      <c r="A8" s="2">
        <v>3</v>
      </c>
      <c r="B8" s="15" t="s">
        <v>89</v>
      </c>
      <c r="C8" s="15" t="s">
        <v>50</v>
      </c>
      <c r="D8" s="1" t="s">
        <v>4</v>
      </c>
      <c r="E8" s="1">
        <v>420</v>
      </c>
      <c r="F8" s="22"/>
      <c r="G8" s="23"/>
      <c r="H8" s="24"/>
      <c r="I8" s="20">
        <f t="shared" si="1"/>
        <v>0</v>
      </c>
      <c r="J8" s="20">
        <f t="shared" si="2"/>
        <v>0</v>
      </c>
      <c r="K8" s="21">
        <f t="shared" si="0"/>
        <v>0</v>
      </c>
      <c r="O8" s="3"/>
    </row>
    <row r="9" spans="1:18" ht="36" customHeight="1" x14ac:dyDescent="0.2">
      <c r="A9" s="2">
        <v>4</v>
      </c>
      <c r="B9" s="15" t="s">
        <v>89</v>
      </c>
      <c r="C9" s="15" t="s">
        <v>51</v>
      </c>
      <c r="D9" s="1" t="s">
        <v>4</v>
      </c>
      <c r="E9" s="1">
        <v>20</v>
      </c>
      <c r="F9" s="22"/>
      <c r="G9" s="23"/>
      <c r="H9" s="24"/>
      <c r="I9" s="20">
        <f t="shared" si="1"/>
        <v>0</v>
      </c>
      <c r="J9" s="20">
        <f t="shared" si="2"/>
        <v>0</v>
      </c>
      <c r="K9" s="21">
        <f t="shared" si="0"/>
        <v>0</v>
      </c>
      <c r="O9" s="3"/>
    </row>
    <row r="10" spans="1:18" ht="36" customHeight="1" x14ac:dyDescent="0.2">
      <c r="A10" s="2">
        <v>5</v>
      </c>
      <c r="B10" s="15" t="s">
        <v>44</v>
      </c>
      <c r="C10" s="15" t="s">
        <v>69</v>
      </c>
      <c r="D10" s="1" t="s">
        <v>18</v>
      </c>
      <c r="E10" s="1">
        <v>50</v>
      </c>
      <c r="F10" s="22"/>
      <c r="G10" s="23"/>
      <c r="H10" s="24"/>
      <c r="I10" s="20">
        <f t="shared" si="1"/>
        <v>0</v>
      </c>
      <c r="J10" s="20">
        <f t="shared" si="2"/>
        <v>0</v>
      </c>
      <c r="K10" s="21">
        <f t="shared" si="0"/>
        <v>0</v>
      </c>
      <c r="O10" s="3"/>
    </row>
    <row r="11" spans="1:18" ht="36" customHeight="1" x14ac:dyDescent="0.2">
      <c r="A11" s="2">
        <v>6</v>
      </c>
      <c r="B11" s="15" t="s">
        <v>44</v>
      </c>
      <c r="C11" s="15" t="s">
        <v>70</v>
      </c>
      <c r="D11" s="1" t="s">
        <v>18</v>
      </c>
      <c r="E11" s="1">
        <v>30</v>
      </c>
      <c r="F11" s="22"/>
      <c r="G11" s="23"/>
      <c r="H11" s="24"/>
      <c r="I11" s="20">
        <f t="shared" si="1"/>
        <v>0</v>
      </c>
      <c r="J11" s="20">
        <f t="shared" si="2"/>
        <v>0</v>
      </c>
      <c r="K11" s="21">
        <f t="shared" si="0"/>
        <v>0</v>
      </c>
      <c r="O11" s="3"/>
    </row>
    <row r="12" spans="1:18" ht="27.75" customHeight="1" x14ac:dyDescent="0.2">
      <c r="A12" s="2">
        <v>7</v>
      </c>
      <c r="B12" s="15" t="s">
        <v>27</v>
      </c>
      <c r="C12" s="15" t="s">
        <v>57</v>
      </c>
      <c r="D12" s="1" t="s">
        <v>5</v>
      </c>
      <c r="E12" s="1">
        <v>15</v>
      </c>
      <c r="F12" s="22"/>
      <c r="G12" s="23"/>
      <c r="H12" s="24"/>
      <c r="I12" s="20">
        <f t="shared" si="1"/>
        <v>0</v>
      </c>
      <c r="J12" s="20">
        <f t="shared" si="2"/>
        <v>0</v>
      </c>
      <c r="K12" s="21">
        <f t="shared" si="0"/>
        <v>0</v>
      </c>
      <c r="O12" s="3"/>
    </row>
    <row r="13" spans="1:18" ht="27" customHeight="1" x14ac:dyDescent="0.2">
      <c r="A13" s="2">
        <v>8</v>
      </c>
      <c r="B13" s="15" t="s">
        <v>27</v>
      </c>
      <c r="C13" s="15" t="s">
        <v>52</v>
      </c>
      <c r="D13" s="1" t="s">
        <v>12</v>
      </c>
      <c r="E13" s="1">
        <v>35</v>
      </c>
      <c r="F13" s="22"/>
      <c r="G13" s="23"/>
      <c r="H13" s="24"/>
      <c r="I13" s="20">
        <f t="shared" si="1"/>
        <v>0</v>
      </c>
      <c r="J13" s="20">
        <f t="shared" si="2"/>
        <v>0</v>
      </c>
      <c r="K13" s="21">
        <f t="shared" si="0"/>
        <v>0</v>
      </c>
      <c r="O13" s="3"/>
    </row>
    <row r="14" spans="1:18" ht="24" customHeight="1" x14ac:dyDescent="0.2">
      <c r="A14" s="2">
        <v>9</v>
      </c>
      <c r="B14" s="15" t="s">
        <v>58</v>
      </c>
      <c r="C14" s="15" t="s">
        <v>71</v>
      </c>
      <c r="D14" s="1" t="s">
        <v>5</v>
      </c>
      <c r="E14" s="1">
        <v>185</v>
      </c>
      <c r="F14" s="22"/>
      <c r="G14" s="23"/>
      <c r="H14" s="24"/>
      <c r="I14" s="20">
        <f t="shared" si="1"/>
        <v>0</v>
      </c>
      <c r="J14" s="20">
        <f t="shared" si="2"/>
        <v>0</v>
      </c>
      <c r="K14" s="21">
        <f t="shared" si="0"/>
        <v>0</v>
      </c>
      <c r="O14" s="3"/>
    </row>
    <row r="15" spans="1:18" ht="23.25" customHeight="1" x14ac:dyDescent="0.2">
      <c r="A15" s="2">
        <v>10</v>
      </c>
      <c r="B15" s="15" t="s">
        <v>6</v>
      </c>
      <c r="C15" s="15" t="s">
        <v>53</v>
      </c>
      <c r="D15" s="1" t="s">
        <v>5</v>
      </c>
      <c r="E15" s="1">
        <v>100</v>
      </c>
      <c r="F15" s="22"/>
      <c r="G15" s="23"/>
      <c r="H15" s="24"/>
      <c r="I15" s="20">
        <f t="shared" si="1"/>
        <v>0</v>
      </c>
      <c r="J15" s="20">
        <f t="shared" si="2"/>
        <v>0</v>
      </c>
      <c r="K15" s="21">
        <f t="shared" si="0"/>
        <v>0</v>
      </c>
      <c r="O15" s="3"/>
    </row>
    <row r="16" spans="1:18" ht="25.5" x14ac:dyDescent="0.2">
      <c r="A16" s="2">
        <v>11</v>
      </c>
      <c r="B16" s="15" t="s">
        <v>19</v>
      </c>
      <c r="C16" s="15" t="s">
        <v>72</v>
      </c>
      <c r="D16" s="1" t="s">
        <v>5</v>
      </c>
      <c r="E16" s="1">
        <v>200</v>
      </c>
      <c r="F16" s="22"/>
      <c r="G16" s="23"/>
      <c r="H16" s="24"/>
      <c r="I16" s="20">
        <f t="shared" si="1"/>
        <v>0</v>
      </c>
      <c r="J16" s="20">
        <f t="shared" si="2"/>
        <v>0</v>
      </c>
      <c r="K16" s="21">
        <f t="shared" si="0"/>
        <v>0</v>
      </c>
      <c r="O16" s="3"/>
    </row>
    <row r="17" spans="1:15" ht="24.75" customHeight="1" x14ac:dyDescent="0.2">
      <c r="A17" s="2">
        <v>12</v>
      </c>
      <c r="B17" s="15" t="s">
        <v>90</v>
      </c>
      <c r="C17" s="15" t="s">
        <v>54</v>
      </c>
      <c r="D17" s="1" t="s">
        <v>5</v>
      </c>
      <c r="E17" s="1">
        <v>30</v>
      </c>
      <c r="F17" s="22"/>
      <c r="G17" s="23"/>
      <c r="H17" s="24"/>
      <c r="I17" s="20">
        <f t="shared" si="1"/>
        <v>0</v>
      </c>
      <c r="J17" s="20">
        <f t="shared" si="2"/>
        <v>0</v>
      </c>
      <c r="K17" s="21">
        <f t="shared" si="0"/>
        <v>0</v>
      </c>
      <c r="O17" s="3"/>
    </row>
    <row r="18" spans="1:15" s="45" customFormat="1" ht="30" customHeight="1" x14ac:dyDescent="0.2">
      <c r="A18" s="38">
        <v>13</v>
      </c>
      <c r="B18" s="39" t="s">
        <v>7</v>
      </c>
      <c r="C18" s="39" t="s">
        <v>73</v>
      </c>
      <c r="D18" s="40" t="s">
        <v>5</v>
      </c>
      <c r="E18" s="40">
        <v>65</v>
      </c>
      <c r="F18" s="41"/>
      <c r="G18" s="42"/>
      <c r="H18" s="43"/>
      <c r="I18" s="44">
        <f t="shared" si="1"/>
        <v>0</v>
      </c>
      <c r="J18" s="44">
        <f t="shared" si="2"/>
        <v>0</v>
      </c>
      <c r="K18" s="21">
        <f t="shared" si="0"/>
        <v>0</v>
      </c>
      <c r="O18" s="46"/>
    </row>
    <row r="19" spans="1:15" ht="35.25" customHeight="1" x14ac:dyDescent="0.2">
      <c r="A19" s="2">
        <v>14</v>
      </c>
      <c r="B19" s="15" t="s">
        <v>28</v>
      </c>
      <c r="C19" s="15" t="s">
        <v>55</v>
      </c>
      <c r="D19" s="1" t="s">
        <v>5</v>
      </c>
      <c r="E19" s="1">
        <v>50</v>
      </c>
      <c r="F19" s="22"/>
      <c r="G19" s="23"/>
      <c r="H19" s="24"/>
      <c r="I19" s="20">
        <f t="shared" si="1"/>
        <v>0</v>
      </c>
      <c r="J19" s="20">
        <f t="shared" si="2"/>
        <v>0</v>
      </c>
      <c r="K19" s="21">
        <f t="shared" si="0"/>
        <v>0</v>
      </c>
      <c r="O19" s="3"/>
    </row>
    <row r="20" spans="1:15" ht="21" customHeight="1" x14ac:dyDescent="0.2">
      <c r="A20" s="2">
        <v>15</v>
      </c>
      <c r="B20" s="15" t="s">
        <v>8</v>
      </c>
      <c r="C20" s="15" t="s">
        <v>67</v>
      </c>
      <c r="D20" s="1" t="s">
        <v>5</v>
      </c>
      <c r="E20" s="1">
        <v>85</v>
      </c>
      <c r="F20" s="22"/>
      <c r="G20" s="23"/>
      <c r="H20" s="24"/>
      <c r="I20" s="20">
        <f t="shared" si="1"/>
        <v>0</v>
      </c>
      <c r="J20" s="20">
        <f t="shared" si="2"/>
        <v>0</v>
      </c>
      <c r="K20" s="21">
        <f t="shared" si="0"/>
        <v>0</v>
      </c>
      <c r="O20" s="3"/>
    </row>
    <row r="21" spans="1:15" ht="39.75" customHeight="1" x14ac:dyDescent="0.2">
      <c r="A21" s="2">
        <v>16</v>
      </c>
      <c r="B21" s="15" t="s">
        <v>25</v>
      </c>
      <c r="C21" s="15" t="s">
        <v>56</v>
      </c>
      <c r="D21" s="1" t="s">
        <v>18</v>
      </c>
      <c r="E21" s="1">
        <v>35</v>
      </c>
      <c r="F21" s="22"/>
      <c r="G21" s="23"/>
      <c r="H21" s="24"/>
      <c r="I21" s="20">
        <f t="shared" si="1"/>
        <v>0</v>
      </c>
      <c r="J21" s="20">
        <f t="shared" si="2"/>
        <v>0</v>
      </c>
      <c r="K21" s="21">
        <f t="shared" si="0"/>
        <v>0</v>
      </c>
      <c r="L21" s="31"/>
      <c r="M21" s="31"/>
      <c r="O21" s="3"/>
    </row>
    <row r="22" spans="1:15" ht="27" customHeight="1" x14ac:dyDescent="0.2">
      <c r="A22" s="2">
        <v>17</v>
      </c>
      <c r="B22" s="15" t="s">
        <v>31</v>
      </c>
      <c r="C22" s="15" t="s">
        <v>77</v>
      </c>
      <c r="D22" s="1" t="s">
        <v>5</v>
      </c>
      <c r="E22" s="1">
        <v>6</v>
      </c>
      <c r="F22" s="22"/>
      <c r="G22" s="23"/>
      <c r="H22" s="24"/>
      <c r="I22" s="20">
        <f t="shared" si="1"/>
        <v>0</v>
      </c>
      <c r="J22" s="20">
        <f t="shared" si="2"/>
        <v>0</v>
      </c>
      <c r="K22" s="21">
        <f t="shared" si="0"/>
        <v>0</v>
      </c>
      <c r="O22" s="4"/>
    </row>
    <row r="23" spans="1:15" ht="52.5" customHeight="1" x14ac:dyDescent="0.2">
      <c r="A23" s="2">
        <v>18</v>
      </c>
      <c r="B23" s="16" t="s">
        <v>45</v>
      </c>
      <c r="C23" s="15" t="s">
        <v>46</v>
      </c>
      <c r="D23" s="7" t="s">
        <v>18</v>
      </c>
      <c r="E23" s="7">
        <v>24</v>
      </c>
      <c r="F23" s="22"/>
      <c r="G23" s="25"/>
      <c r="H23" s="26"/>
      <c r="I23" s="20">
        <f t="shared" si="1"/>
        <v>0</v>
      </c>
      <c r="J23" s="20">
        <f t="shared" si="2"/>
        <v>0</v>
      </c>
      <c r="K23" s="21">
        <f t="shared" si="0"/>
        <v>0</v>
      </c>
      <c r="O23" s="4"/>
    </row>
    <row r="24" spans="1:15" ht="50.25" customHeight="1" x14ac:dyDescent="0.2">
      <c r="A24" s="2">
        <v>19</v>
      </c>
      <c r="B24" s="15" t="s">
        <v>91</v>
      </c>
      <c r="C24" s="15" t="s">
        <v>47</v>
      </c>
      <c r="D24" s="7" t="s">
        <v>18</v>
      </c>
      <c r="E24" s="7">
        <v>10</v>
      </c>
      <c r="F24" s="22"/>
      <c r="G24" s="25"/>
      <c r="H24" s="26"/>
      <c r="I24" s="20">
        <f t="shared" si="1"/>
        <v>0</v>
      </c>
      <c r="J24" s="20">
        <f t="shared" si="2"/>
        <v>0</v>
      </c>
      <c r="K24" s="21">
        <f t="shared" si="0"/>
        <v>0</v>
      </c>
      <c r="O24" s="4"/>
    </row>
    <row r="25" spans="1:15" ht="27.75" customHeight="1" x14ac:dyDescent="0.2">
      <c r="A25" s="2">
        <v>20</v>
      </c>
      <c r="B25" s="15" t="s">
        <v>15</v>
      </c>
      <c r="C25" s="15" t="s">
        <v>66</v>
      </c>
      <c r="D25" s="1" t="s">
        <v>5</v>
      </c>
      <c r="E25" s="1">
        <v>5</v>
      </c>
      <c r="F25" s="22"/>
      <c r="G25" s="23"/>
      <c r="H25" s="24"/>
      <c r="I25" s="20">
        <f t="shared" si="1"/>
        <v>0</v>
      </c>
      <c r="J25" s="20">
        <f t="shared" si="2"/>
        <v>0</v>
      </c>
      <c r="K25" s="21">
        <f t="shared" si="0"/>
        <v>0</v>
      </c>
      <c r="O25" s="3"/>
    </row>
    <row r="26" spans="1:15" ht="34.5" customHeight="1" x14ac:dyDescent="0.2">
      <c r="A26" s="2">
        <v>21</v>
      </c>
      <c r="B26" s="15" t="s">
        <v>38</v>
      </c>
      <c r="C26" s="15" t="s">
        <v>39</v>
      </c>
      <c r="D26" s="1" t="s">
        <v>11</v>
      </c>
      <c r="E26" s="1">
        <v>4</v>
      </c>
      <c r="F26" s="22"/>
      <c r="G26" s="23"/>
      <c r="H26" s="24"/>
      <c r="I26" s="20">
        <f t="shared" si="1"/>
        <v>0</v>
      </c>
      <c r="J26" s="20">
        <f t="shared" si="2"/>
        <v>0</v>
      </c>
      <c r="K26" s="21">
        <f t="shared" si="0"/>
        <v>0</v>
      </c>
      <c r="O26" s="3"/>
    </row>
    <row r="27" spans="1:15" ht="51" x14ac:dyDescent="0.2">
      <c r="A27" s="2">
        <v>22</v>
      </c>
      <c r="B27" s="15" t="s">
        <v>9</v>
      </c>
      <c r="C27" s="15" t="s">
        <v>65</v>
      </c>
      <c r="D27" s="1" t="s">
        <v>4</v>
      </c>
      <c r="E27" s="1">
        <v>2100</v>
      </c>
      <c r="F27" s="22"/>
      <c r="G27" s="23"/>
      <c r="H27" s="24"/>
      <c r="I27" s="20">
        <f t="shared" si="1"/>
        <v>0</v>
      </c>
      <c r="J27" s="20">
        <f t="shared" si="2"/>
        <v>0</v>
      </c>
      <c r="K27" s="21">
        <f t="shared" si="0"/>
        <v>0</v>
      </c>
      <c r="O27" s="4"/>
    </row>
    <row r="28" spans="1:15" ht="39" customHeight="1" x14ac:dyDescent="0.2">
      <c r="A28" s="2">
        <v>23</v>
      </c>
      <c r="B28" s="15" t="s">
        <v>10</v>
      </c>
      <c r="C28" s="15" t="s">
        <v>92</v>
      </c>
      <c r="D28" s="1" t="s">
        <v>80</v>
      </c>
      <c r="E28" s="1">
        <v>70</v>
      </c>
      <c r="F28" s="22"/>
      <c r="G28" s="23"/>
      <c r="H28" s="24"/>
      <c r="I28" s="20">
        <f t="shared" si="1"/>
        <v>0</v>
      </c>
      <c r="J28" s="20">
        <f t="shared" si="2"/>
        <v>0</v>
      </c>
      <c r="K28" s="21">
        <f t="shared" si="0"/>
        <v>0</v>
      </c>
      <c r="O28" s="4"/>
    </row>
    <row r="29" spans="1:15" ht="27" customHeight="1" x14ac:dyDescent="0.2">
      <c r="A29" s="2">
        <v>24</v>
      </c>
      <c r="B29" s="15" t="s">
        <v>32</v>
      </c>
      <c r="C29" s="15" t="s">
        <v>20</v>
      </c>
      <c r="D29" s="1" t="s">
        <v>29</v>
      </c>
      <c r="E29" s="1">
        <v>30</v>
      </c>
      <c r="F29" s="22"/>
      <c r="G29" s="23"/>
      <c r="H29" s="24"/>
      <c r="I29" s="20">
        <f t="shared" si="1"/>
        <v>0</v>
      </c>
      <c r="J29" s="20">
        <f t="shared" si="2"/>
        <v>0</v>
      </c>
      <c r="K29" s="21">
        <f t="shared" si="0"/>
        <v>0</v>
      </c>
      <c r="O29" s="4"/>
    </row>
    <row r="30" spans="1:15" ht="22.5" customHeight="1" x14ac:dyDescent="0.2">
      <c r="A30" s="2">
        <v>25</v>
      </c>
      <c r="B30" s="15" t="s">
        <v>32</v>
      </c>
      <c r="C30" s="15" t="s">
        <v>21</v>
      </c>
      <c r="D30" s="1" t="s">
        <v>18</v>
      </c>
      <c r="E30" s="1">
        <v>46</v>
      </c>
      <c r="F30" s="22"/>
      <c r="G30" s="23"/>
      <c r="H30" s="24"/>
      <c r="I30" s="20">
        <f t="shared" si="1"/>
        <v>0</v>
      </c>
      <c r="J30" s="20">
        <f t="shared" si="2"/>
        <v>0</v>
      </c>
      <c r="K30" s="21">
        <f t="shared" si="0"/>
        <v>0</v>
      </c>
      <c r="O30" s="4"/>
    </row>
    <row r="31" spans="1:15" ht="25.5" customHeight="1" x14ac:dyDescent="0.2">
      <c r="A31" s="2">
        <v>26</v>
      </c>
      <c r="B31" s="15" t="s">
        <v>30</v>
      </c>
      <c r="C31" s="16" t="s">
        <v>78</v>
      </c>
      <c r="D31" s="1" t="s">
        <v>18</v>
      </c>
      <c r="E31" s="1">
        <v>100</v>
      </c>
      <c r="F31" s="22"/>
      <c r="G31" s="23"/>
      <c r="H31" s="24"/>
      <c r="I31" s="20">
        <f t="shared" si="1"/>
        <v>0</v>
      </c>
      <c r="J31" s="20">
        <f t="shared" si="2"/>
        <v>0</v>
      </c>
      <c r="K31" s="21">
        <f t="shared" si="0"/>
        <v>0</v>
      </c>
      <c r="O31" s="4"/>
    </row>
    <row r="32" spans="1:15" ht="39.75" customHeight="1" x14ac:dyDescent="0.2">
      <c r="A32" s="2">
        <v>27</v>
      </c>
      <c r="B32" s="15" t="s">
        <v>23</v>
      </c>
      <c r="C32" s="15" t="s">
        <v>22</v>
      </c>
      <c r="D32" s="1" t="s">
        <v>18</v>
      </c>
      <c r="E32" s="1">
        <v>150</v>
      </c>
      <c r="F32" s="22"/>
      <c r="G32" s="23"/>
      <c r="H32" s="24"/>
      <c r="I32" s="20">
        <f t="shared" si="1"/>
        <v>0</v>
      </c>
      <c r="J32" s="20">
        <f t="shared" si="2"/>
        <v>0</v>
      </c>
      <c r="K32" s="21">
        <f t="shared" si="0"/>
        <v>0</v>
      </c>
      <c r="O32" s="3"/>
    </row>
    <row r="33" spans="1:15" ht="39.75" customHeight="1" x14ac:dyDescent="0.2">
      <c r="A33" s="2">
        <v>28</v>
      </c>
      <c r="B33" s="15" t="s">
        <v>13</v>
      </c>
      <c r="C33" s="15" t="s">
        <v>64</v>
      </c>
      <c r="D33" s="1" t="s">
        <v>29</v>
      </c>
      <c r="E33" s="1">
        <v>270</v>
      </c>
      <c r="F33" s="22"/>
      <c r="G33" s="23"/>
      <c r="H33" s="24"/>
      <c r="I33" s="20">
        <f t="shared" si="1"/>
        <v>0</v>
      </c>
      <c r="J33" s="20">
        <f t="shared" si="2"/>
        <v>0</v>
      </c>
      <c r="K33" s="21">
        <f t="shared" si="0"/>
        <v>0</v>
      </c>
      <c r="O33" s="3"/>
    </row>
    <row r="34" spans="1:15" ht="33.75" customHeight="1" x14ac:dyDescent="0.2">
      <c r="A34" s="2">
        <v>29</v>
      </c>
      <c r="B34" s="15" t="s">
        <v>63</v>
      </c>
      <c r="C34" s="15" t="s">
        <v>35</v>
      </c>
      <c r="D34" s="1" t="s">
        <v>18</v>
      </c>
      <c r="E34" s="1">
        <v>50</v>
      </c>
      <c r="F34" s="22"/>
      <c r="G34" s="23"/>
      <c r="H34" s="24"/>
      <c r="I34" s="20">
        <f t="shared" si="1"/>
        <v>0</v>
      </c>
      <c r="J34" s="20">
        <f t="shared" si="2"/>
        <v>0</v>
      </c>
      <c r="K34" s="21">
        <f t="shared" si="0"/>
        <v>0</v>
      </c>
      <c r="O34" s="3"/>
    </row>
    <row r="35" spans="1:15" ht="25.5" x14ac:dyDescent="0.2">
      <c r="A35" s="2">
        <v>30</v>
      </c>
      <c r="B35" s="15" t="s">
        <v>14</v>
      </c>
      <c r="C35" s="15" t="s">
        <v>76</v>
      </c>
      <c r="D35" s="1" t="s">
        <v>5</v>
      </c>
      <c r="E35" s="1">
        <v>50</v>
      </c>
      <c r="F35" s="22"/>
      <c r="G35" s="23"/>
      <c r="H35" s="24"/>
      <c r="I35" s="20">
        <f t="shared" si="1"/>
        <v>0</v>
      </c>
      <c r="J35" s="20">
        <f t="shared" si="2"/>
        <v>0</v>
      </c>
      <c r="K35" s="21">
        <f t="shared" si="0"/>
        <v>0</v>
      </c>
      <c r="O35" s="3"/>
    </row>
    <row r="36" spans="1:15" ht="27" customHeight="1" x14ac:dyDescent="0.2">
      <c r="A36" s="2">
        <v>31</v>
      </c>
      <c r="B36" s="15" t="s">
        <v>26</v>
      </c>
      <c r="C36" s="15" t="s">
        <v>75</v>
      </c>
      <c r="D36" s="1" t="s">
        <v>29</v>
      </c>
      <c r="E36" s="1">
        <v>115</v>
      </c>
      <c r="F36" s="22"/>
      <c r="G36" s="23"/>
      <c r="H36" s="24"/>
      <c r="I36" s="20">
        <f t="shared" si="1"/>
        <v>0</v>
      </c>
      <c r="J36" s="20">
        <f t="shared" si="2"/>
        <v>0</v>
      </c>
      <c r="K36" s="21">
        <f t="shared" si="0"/>
        <v>0</v>
      </c>
      <c r="O36" s="3"/>
    </row>
    <row r="37" spans="1:15" ht="39" customHeight="1" x14ac:dyDescent="0.2">
      <c r="A37" s="2">
        <v>32</v>
      </c>
      <c r="B37" s="15" t="s">
        <v>16</v>
      </c>
      <c r="C37" s="15" t="s">
        <v>62</v>
      </c>
      <c r="D37" s="1" t="s">
        <v>5</v>
      </c>
      <c r="E37" s="1">
        <v>30</v>
      </c>
      <c r="F37" s="22"/>
      <c r="G37" s="23"/>
      <c r="H37" s="24"/>
      <c r="I37" s="20">
        <f t="shared" si="1"/>
        <v>0</v>
      </c>
      <c r="J37" s="20">
        <f t="shared" si="2"/>
        <v>0</v>
      </c>
      <c r="K37" s="21">
        <f t="shared" si="0"/>
        <v>0</v>
      </c>
      <c r="O37" s="3"/>
    </row>
    <row r="38" spans="1:15" ht="35.25" customHeight="1" x14ac:dyDescent="0.2">
      <c r="A38" s="2">
        <v>33</v>
      </c>
      <c r="B38" s="15" t="s">
        <v>36</v>
      </c>
      <c r="C38" s="15" t="s">
        <v>37</v>
      </c>
      <c r="D38" s="1" t="s">
        <v>5</v>
      </c>
      <c r="E38" s="1">
        <v>3</v>
      </c>
      <c r="F38" s="22"/>
      <c r="G38" s="23"/>
      <c r="H38" s="24"/>
      <c r="I38" s="20">
        <f t="shared" si="1"/>
        <v>0</v>
      </c>
      <c r="J38" s="20">
        <f t="shared" si="2"/>
        <v>0</v>
      </c>
      <c r="K38" s="21">
        <f t="shared" si="0"/>
        <v>0</v>
      </c>
      <c r="L38" s="12"/>
      <c r="M38" s="12"/>
      <c r="O38" s="3"/>
    </row>
    <row r="39" spans="1:15" ht="28.5" customHeight="1" x14ac:dyDescent="0.2">
      <c r="A39" s="2">
        <v>34</v>
      </c>
      <c r="B39" s="15" t="s">
        <v>17</v>
      </c>
      <c r="C39" s="15" t="s">
        <v>34</v>
      </c>
      <c r="D39" s="1" t="s">
        <v>18</v>
      </c>
      <c r="E39" s="1">
        <v>16</v>
      </c>
      <c r="F39" s="22"/>
      <c r="G39" s="23"/>
      <c r="H39" s="24"/>
      <c r="I39" s="20">
        <f t="shared" si="1"/>
        <v>0</v>
      </c>
      <c r="J39" s="20">
        <f t="shared" si="2"/>
        <v>0</v>
      </c>
      <c r="K39" s="21">
        <f t="shared" si="0"/>
        <v>0</v>
      </c>
      <c r="O39" s="3"/>
    </row>
    <row r="40" spans="1:15" ht="28.5" customHeight="1" x14ac:dyDescent="0.2">
      <c r="A40" s="2">
        <v>35</v>
      </c>
      <c r="B40" s="15" t="s">
        <v>33</v>
      </c>
      <c r="C40" s="15" t="s">
        <v>33</v>
      </c>
      <c r="D40" s="1" t="s">
        <v>18</v>
      </c>
      <c r="E40" s="1">
        <v>15</v>
      </c>
      <c r="F40" s="22"/>
      <c r="G40" s="23"/>
      <c r="H40" s="24"/>
      <c r="I40" s="20">
        <f t="shared" si="1"/>
        <v>0</v>
      </c>
      <c r="J40" s="20">
        <f t="shared" si="2"/>
        <v>0</v>
      </c>
      <c r="K40" s="21">
        <f t="shared" si="0"/>
        <v>0</v>
      </c>
      <c r="O40" s="3"/>
    </row>
    <row r="41" spans="1:15" ht="32.25" customHeight="1" x14ac:dyDescent="0.2">
      <c r="A41" s="2">
        <v>36</v>
      </c>
      <c r="B41" s="15" t="s">
        <v>61</v>
      </c>
      <c r="C41" s="15" t="s">
        <v>24</v>
      </c>
      <c r="D41" s="1" t="s">
        <v>18</v>
      </c>
      <c r="E41" s="1">
        <v>30</v>
      </c>
      <c r="F41" s="22"/>
      <c r="G41" s="23"/>
      <c r="H41" s="24"/>
      <c r="I41" s="20">
        <f t="shared" si="1"/>
        <v>0</v>
      </c>
      <c r="J41" s="20">
        <f t="shared" si="2"/>
        <v>0</v>
      </c>
      <c r="K41" s="21">
        <f t="shared" si="0"/>
        <v>0</v>
      </c>
      <c r="O41" s="3"/>
    </row>
    <row r="42" spans="1:15" ht="30" customHeight="1" x14ac:dyDescent="0.2">
      <c r="A42" s="2">
        <v>37</v>
      </c>
      <c r="B42" s="15" t="s">
        <v>60</v>
      </c>
      <c r="C42" s="15" t="s">
        <v>74</v>
      </c>
      <c r="D42" s="1" t="s">
        <v>18</v>
      </c>
      <c r="E42" s="1">
        <v>150</v>
      </c>
      <c r="F42" s="22"/>
      <c r="G42" s="23"/>
      <c r="H42" s="24"/>
      <c r="I42" s="20">
        <f t="shared" si="1"/>
        <v>0</v>
      </c>
      <c r="J42" s="20">
        <f t="shared" si="2"/>
        <v>0</v>
      </c>
      <c r="K42" s="21">
        <f t="shared" si="0"/>
        <v>0</v>
      </c>
      <c r="O42" s="4"/>
    </row>
    <row r="43" spans="1:15" ht="34.5" customHeight="1" x14ac:dyDescent="0.2">
      <c r="A43" s="2">
        <v>38</v>
      </c>
      <c r="B43" s="15" t="s">
        <v>40</v>
      </c>
      <c r="C43" s="15" t="s">
        <v>41</v>
      </c>
      <c r="D43" s="1" t="s">
        <v>12</v>
      </c>
      <c r="E43" s="1">
        <v>10</v>
      </c>
      <c r="F43" s="22"/>
      <c r="G43" s="23"/>
      <c r="H43" s="24"/>
      <c r="I43" s="20">
        <f t="shared" si="1"/>
        <v>0</v>
      </c>
      <c r="J43" s="20">
        <f t="shared" si="2"/>
        <v>0</v>
      </c>
      <c r="K43" s="21">
        <f t="shared" si="0"/>
        <v>0</v>
      </c>
      <c r="O43" s="4"/>
    </row>
    <row r="44" spans="1:15" ht="27.75" customHeight="1" x14ac:dyDescent="0.2">
      <c r="A44" s="2">
        <v>39</v>
      </c>
      <c r="B44" s="15" t="s">
        <v>59</v>
      </c>
      <c r="C44" s="15" t="s">
        <v>42</v>
      </c>
      <c r="D44" s="1" t="s">
        <v>18</v>
      </c>
      <c r="E44" s="1">
        <v>5</v>
      </c>
      <c r="F44" s="22"/>
      <c r="G44" s="23"/>
      <c r="H44" s="24"/>
      <c r="I44" s="20">
        <f t="shared" si="1"/>
        <v>0</v>
      </c>
      <c r="J44" s="20">
        <f t="shared" si="2"/>
        <v>0</v>
      </c>
      <c r="K44" s="21">
        <f t="shared" si="0"/>
        <v>0</v>
      </c>
      <c r="O44" s="4"/>
    </row>
    <row r="45" spans="1:15" ht="42" customHeight="1" x14ac:dyDescent="0.2">
      <c r="A45" s="2">
        <v>40</v>
      </c>
      <c r="B45" s="15" t="s">
        <v>43</v>
      </c>
      <c r="C45" s="15" t="s">
        <v>79</v>
      </c>
      <c r="D45" s="1" t="s">
        <v>18</v>
      </c>
      <c r="E45" s="1">
        <v>6</v>
      </c>
      <c r="F45" s="22"/>
      <c r="G45" s="23"/>
      <c r="H45" s="24"/>
      <c r="I45" s="20">
        <f t="shared" si="1"/>
        <v>0</v>
      </c>
      <c r="J45" s="20">
        <f t="shared" si="2"/>
        <v>0</v>
      </c>
      <c r="K45" s="21">
        <f t="shared" si="0"/>
        <v>0</v>
      </c>
      <c r="O45" s="4"/>
    </row>
    <row r="46" spans="1:15" ht="30" customHeight="1" x14ac:dyDescent="0.2">
      <c r="A46" s="27" t="s">
        <v>93</v>
      </c>
      <c r="B46" s="28"/>
      <c r="C46" s="28"/>
      <c r="D46" s="28"/>
      <c r="E46" s="28"/>
      <c r="F46" s="28"/>
      <c r="G46" s="28"/>
      <c r="H46" s="28"/>
      <c r="I46" s="29"/>
      <c r="J46" s="47">
        <f>SUM(J6:J45)</f>
        <v>0</v>
      </c>
      <c r="K46" s="47">
        <f>SUM(K6:K45)</f>
        <v>0</v>
      </c>
    </row>
    <row r="47" spans="1:15" ht="75" customHeight="1" x14ac:dyDescent="0.2">
      <c r="A47" s="5"/>
    </row>
    <row r="48" spans="1:15" ht="75" customHeight="1" x14ac:dyDescent="0.2">
      <c r="A48" s="3"/>
    </row>
    <row r="49" spans="1:8" ht="75" customHeight="1" x14ac:dyDescent="0.2">
      <c r="A49" s="3"/>
    </row>
    <row r="50" spans="1:8" ht="54.95" customHeight="1" x14ac:dyDescent="0.2">
      <c r="A50" s="6"/>
    </row>
    <row r="51" spans="1:8" ht="54.95" customHeight="1" x14ac:dyDescent="0.2">
      <c r="A51" s="6"/>
    </row>
    <row r="52" spans="1:8" ht="54.95" customHeight="1" x14ac:dyDescent="0.2"/>
    <row r="53" spans="1:8" ht="54.95" customHeight="1" x14ac:dyDescent="0.2"/>
    <row r="54" spans="1:8" ht="54.95" customHeight="1" x14ac:dyDescent="0.2"/>
    <row r="55" spans="1:8" ht="54.95" customHeight="1" x14ac:dyDescent="0.2"/>
    <row r="56" spans="1:8" ht="54.95" customHeight="1" x14ac:dyDescent="0.2"/>
    <row r="57" spans="1:8" ht="54.95" customHeight="1" x14ac:dyDescent="0.2"/>
    <row r="58" spans="1:8" ht="54.95" customHeight="1" x14ac:dyDescent="0.2"/>
    <row r="59" spans="1:8" ht="54.95" customHeight="1" x14ac:dyDescent="0.2"/>
    <row r="60" spans="1:8" ht="54.95" customHeight="1" x14ac:dyDescent="0.2"/>
    <row r="61" spans="1:8" ht="54.95" customHeight="1" x14ac:dyDescent="0.2">
      <c r="H61" s="13"/>
    </row>
    <row r="62" spans="1:8" ht="54.95" customHeight="1" x14ac:dyDescent="0.2"/>
    <row r="63" spans="1:8" ht="54.95" customHeight="1" x14ac:dyDescent="0.2"/>
    <row r="64" spans="1:8" ht="54.95" customHeight="1" x14ac:dyDescent="0.2"/>
    <row r="65" ht="54.95" customHeight="1" x14ac:dyDescent="0.2"/>
    <row r="66" ht="54.95" customHeight="1" x14ac:dyDescent="0.2"/>
    <row r="67" ht="54.95" customHeight="1" x14ac:dyDescent="0.2"/>
    <row r="68" ht="54.95" customHeight="1" x14ac:dyDescent="0.2"/>
    <row r="69" ht="54.95" customHeight="1" x14ac:dyDescent="0.2"/>
    <row r="70" ht="54.95" customHeight="1" x14ac:dyDescent="0.2"/>
    <row r="71" ht="54.95" customHeight="1" x14ac:dyDescent="0.2"/>
    <row r="72" ht="54.95" customHeight="1" x14ac:dyDescent="0.2"/>
    <row r="73" ht="54.95" customHeight="1" x14ac:dyDescent="0.2"/>
    <row r="74" ht="54.95" customHeight="1" x14ac:dyDescent="0.2"/>
    <row r="75" ht="54.95" customHeight="1" x14ac:dyDescent="0.2"/>
    <row r="76" ht="54.95" customHeight="1" x14ac:dyDescent="0.2"/>
    <row r="77" ht="54.95" customHeight="1" x14ac:dyDescent="0.2"/>
  </sheetData>
  <sheetProtection algorithmName="SHA-512" hashValue="33RczGBtQwwQQyZlHj31/wivJAjm69R1nMbL4pyZFTvSnwJfVzRms/A37C5eGRdgr3BoOsdvVaoP27/DQ5biGA==" saltValue="BOvqknjXVPJZGUjRCOQd4g==" spinCount="100000" sheet="1" objects="1" scenarios="1"/>
  <mergeCells count="13">
    <mergeCell ref="A46:I46"/>
    <mergeCell ref="A1:K1"/>
    <mergeCell ref="L21:M21"/>
    <mergeCell ref="J3:J4"/>
    <mergeCell ref="K3:K4"/>
    <mergeCell ref="I3:I4"/>
    <mergeCell ref="C3:C4"/>
    <mergeCell ref="H3:H4"/>
    <mergeCell ref="A3:A4"/>
    <mergeCell ref="B3:B4"/>
    <mergeCell ref="D3:E3"/>
    <mergeCell ref="F3:F4"/>
    <mergeCell ref="G3:G4"/>
  </mergeCells>
  <phoneticPr fontId="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7" fitToHeight="0" orientation="landscape" horizontalDpi="4294967293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5639A79C0B95489BF8559FD4C2D8FC" ma:contentTypeVersion="14" ma:contentTypeDescription="Utwórz nowy dokument." ma:contentTypeScope="" ma:versionID="731a6c870543585605fe60e76cf93934">
  <xsd:schema xmlns:xsd="http://www.w3.org/2001/XMLSchema" xmlns:xs="http://www.w3.org/2001/XMLSchema" xmlns:p="http://schemas.microsoft.com/office/2006/metadata/properties" xmlns:ns2="a63f802d-fbb8-465c-8fa0-f0929b9ac37d" xmlns:ns3="9011335a-66f0-44b2-a822-a92925f36599" targetNamespace="http://schemas.microsoft.com/office/2006/metadata/properties" ma:root="true" ma:fieldsID="9114fe18bcae36103d01e72f25831b51" ns2:_="" ns3:_="">
    <xsd:import namespace="a63f802d-fbb8-465c-8fa0-f0929b9ac37d"/>
    <xsd:import namespace="9011335a-66f0-44b2-a822-a92925f365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3f802d-fbb8-465c-8fa0-f0929b9ac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ed5ae383-6eb3-41ed-8d29-f48f992eaf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11335a-66f0-44b2-a822-a92925f3659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e4c11e2-4fc4-48d0-b61a-90efa3ee1aab}" ma:internalName="TaxCatchAll" ma:showField="CatchAllData" ma:web="9011335a-66f0-44b2-a822-a92925f365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85938A-C6E1-4922-902A-71A49B0A321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F4769E-C5B8-4C5F-B2B3-DD7BF6343F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3f802d-fbb8-465c-8fa0-f0929b9ac37d"/>
    <ds:schemaRef ds:uri="9011335a-66f0-44b2-a822-a92925f365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2024</vt:lpstr>
      <vt:lpstr>'2024'!Obszar_wydruku</vt:lpstr>
      <vt:lpstr>'2024'!Tytuły_wydruku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</dc:creator>
  <cp:lastModifiedBy>Piotr Pawlikowski</cp:lastModifiedBy>
  <cp:lastPrinted>2024-08-23T12:24:08Z</cp:lastPrinted>
  <dcterms:created xsi:type="dcterms:W3CDTF">2020-12-29T11:35:16Z</dcterms:created>
  <dcterms:modified xsi:type="dcterms:W3CDTF">2024-09-27T20:49:01Z</dcterms:modified>
</cp:coreProperties>
</file>