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kpaw\Downloads\Nowy folder (123)\"/>
    </mc:Choice>
  </mc:AlternateContent>
  <xr:revisionPtr revIDLastSave="0" documentId="13_ncr:1_{70608FCB-967A-453B-8439-12100E913FB2}" xr6:coauthVersionLast="47" xr6:coauthVersionMax="47" xr10:uidLastSave="{00000000-0000-0000-0000-000000000000}"/>
  <workbookProtection workbookAlgorithmName="SHA-512" workbookHashValue="pRX6yix8ZNjpmk7N0v7xfcZAODS/laYE593A246zioLGNRbfWQ8wqxAomnv6y+EQtWIYfSZw8vWccsZ1jSQG3w==" workbookSaltValue="cLq6ETVaCcaMRObbtcy0TQ==" workbookSpinCount="100000" lockStructure="1"/>
  <bookViews>
    <workbookView xWindow="3120" yWindow="1500" windowWidth="24360" windowHeight="14700" xr2:uid="{00000000-000D-0000-FFFF-FFFF00000000}"/>
  </bookViews>
  <sheets>
    <sheet name="przetarg chemia 2025" sheetId="1" r:id="rId1"/>
  </sheets>
  <definedNames>
    <definedName name="_xlnm._FilterDatabase" localSheetId="0" hidden="1">'przetarg chemia 2025'!$A$4:$W$61</definedName>
    <definedName name="_xlnm.Print_Area" localSheetId="0">'przetarg chemia 2025'!$A$1:$K$61</definedName>
    <definedName name="_xlnm.Print_Titles" localSheetId="0">'przetarg chemia 2025'!$3:$5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K60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7" i="1"/>
  <c r="K8" i="1"/>
  <c r="K6" i="1"/>
  <c r="K61" i="1" l="1"/>
  <c r="J61" i="1"/>
  <c r="H76" i="1"/>
</calcChain>
</file>

<file path=xl/sharedStrings.xml><?xml version="1.0" encoding="utf-8"?>
<sst xmlns="http://schemas.openxmlformats.org/spreadsheetml/2006/main" count="179" uniqueCount="127">
  <si>
    <t>LP.</t>
  </si>
  <si>
    <t>Zapotrzebowanie</t>
  </si>
  <si>
    <t>miara</t>
  </si>
  <si>
    <t>zam. ilość</t>
  </si>
  <si>
    <t>rolka</t>
  </si>
  <si>
    <t>Mydło w płynie</t>
  </si>
  <si>
    <t>Mleczko do czyszczenia</t>
  </si>
  <si>
    <t>Płyn do mycia naczyń</t>
  </si>
  <si>
    <t>Papier toaletowy</t>
  </si>
  <si>
    <t>Opak.</t>
  </si>
  <si>
    <t>opak</t>
  </si>
  <si>
    <t>Ścierki tetrowe</t>
  </si>
  <si>
    <t>Zmywak kuchenny</t>
  </si>
  <si>
    <t>Udrażniacz rur w żelu</t>
  </si>
  <si>
    <t>Szczotka WC</t>
  </si>
  <si>
    <t>Szczotka do zamiatania</t>
  </si>
  <si>
    <t>Szczotka-miotła</t>
  </si>
  <si>
    <t>szt.</t>
  </si>
  <si>
    <t>Papier toaletowy jumbo</t>
  </si>
  <si>
    <t>Ręczniki papierowe ZZ</t>
  </si>
  <si>
    <t>Zmywak kuchenny do teflonu</t>
  </si>
  <si>
    <t>Ściereczki microfibra</t>
  </si>
  <si>
    <t xml:space="preserve">Folia aluminiowa </t>
  </si>
  <si>
    <t>Folia spożywcza</t>
  </si>
  <si>
    <t>Folia przemysłowa</t>
  </si>
  <si>
    <t>Szufelka plastikowa do nakładania na kij od szczotki</t>
  </si>
  <si>
    <t xml:space="preserve">Ściągaczka do wody </t>
  </si>
  <si>
    <t xml:space="preserve">Płyn dezynfekujący </t>
  </si>
  <si>
    <t>Płyn do czyszczenia okien</t>
  </si>
  <si>
    <t xml:space="preserve">Rękawice nitrylowe  </t>
  </si>
  <si>
    <t>Płyn do czyszczenia podłogi</t>
  </si>
  <si>
    <t xml:space="preserve">Folia pakowa czarna </t>
  </si>
  <si>
    <t>Worki na śmieci 120 l</t>
  </si>
  <si>
    <t xml:space="preserve">Szczotka żelazko, ręczna do szorowania </t>
  </si>
  <si>
    <t>Worki na śmieci 60 l</t>
  </si>
  <si>
    <t>Worki na śmieci 35 l</t>
  </si>
  <si>
    <t>Torebki  na rolce 100 szt.</t>
  </si>
  <si>
    <t>Ocet</t>
  </si>
  <si>
    <t>Zmywak druciany maxi</t>
  </si>
  <si>
    <t xml:space="preserve">Neutralizator zapachu </t>
  </si>
  <si>
    <t>Żel do czyszczenia toalet 5 l</t>
  </si>
  <si>
    <t>Żel do czyszczenia toalet 1 l</t>
  </si>
  <si>
    <t>Ściągacz wody do podłogi z czarną gąbką 60cm,  metalowy stelaż, podwójna gąbka zbierająca</t>
  </si>
  <si>
    <t>Galwanizowany druciak stalowy, okrągły,średnica 10-12, plastyczny, do usuwania trudnych zabrudzeń, min. 40 g</t>
  </si>
  <si>
    <t xml:space="preserve"> Płyn do odtłuszczania</t>
  </si>
  <si>
    <t xml:space="preserve">Folia do palet CZARNA szer. 50cm 1,75kg gr. 23 mikronów STRETCH CZARNY </t>
  </si>
  <si>
    <t>Folia aluminiowa spożywcza 45/150, Waga rolki 800g, 60m</t>
  </si>
  <si>
    <t xml:space="preserve">Woreczki śniadaniowe </t>
  </si>
  <si>
    <t>Worki na śmieci 160 l brązowe na odpady BIO - trawę</t>
  </si>
  <si>
    <t>Środek do pielęgnacji mebli w aerozolu</t>
  </si>
  <si>
    <t>Proszek do prania uniwersalny</t>
  </si>
  <si>
    <t>Karton</t>
  </si>
  <si>
    <t>Zmywak kuchenny do teflonu. Nie rysuje czyszczonych powierzchni ani dłoni, wymiary 12,5 x 8,5 x 2,5cm.</t>
  </si>
  <si>
    <t>Szczotka do mycia WC bez pojemnika wykonana z plastiku, włosie wykonane z tworzywa sztucznego</t>
  </si>
  <si>
    <t>Szczotka do zamiatania 60 cm, drewniana, na kiju, włosie naturalne</t>
  </si>
  <si>
    <t>Rolki ręcznika papierowego kompatybilne z dozownikami o kodzie CF1, Parametry:Liczba warstw: 2, Materiał: Celuloza, Perforacja: Tak, Rozmiar listka: 20 x 25 cm, Kolor: Biały, Długość rolki: 150 m, Średnica rolki: 205 mm, Średnica tulejki: 6 cm, Ilość listków na rolce: 600, Ilość rolek w opakowaniu: 6, gilza 42 mm, A6, 50/42/20,5</t>
  </si>
  <si>
    <t>Woreczki do mrożenia strunowe 6 L</t>
  </si>
  <si>
    <t xml:space="preserve">Ręczniki papierowe do podajników automatic manual  </t>
  </si>
  <si>
    <t xml:space="preserve">Sól do zmiękczacza 25 kg </t>
  </si>
  <si>
    <t>Szczotka-miotła do zamiatania ulic, chodników 50 cm,  drewniana z kijem w komplecie, (długie włosie)</t>
  </si>
  <si>
    <t>Sól drogowa</t>
  </si>
  <si>
    <t>Szczotka żelazko</t>
  </si>
  <si>
    <t>Szczotka i szufelka typ leniuch</t>
  </si>
  <si>
    <t>Szczotka i szufelka typu leniuch</t>
  </si>
  <si>
    <t>Ścierka do wycierania kurzu o wym 33x33 cm A5 mikrofibra, gramatura min 30g/m2 o działaniu elektrostaycznym</t>
  </si>
  <si>
    <t>Pielucha tetrowa, używana jako ścierka o szerokim zastosowaniu, rozmiar 80x80 cm, gesty splot materiału, 100% bawełna</t>
  </si>
  <si>
    <t>Mop - Wkład wymienny do mopa do czyszczenia na sucho</t>
  </si>
  <si>
    <t>Mop - Wkład wymienny do mopa do czyszczenia na mokro</t>
  </si>
  <si>
    <t>Uniwersalny zestaw mopa, stelaż i mop bawełniany o szer. 34 cm + kij, równoważny do mopa Vileda</t>
  </si>
  <si>
    <t>Mop do mycia na mokro płaski, 34 cm</t>
  </si>
  <si>
    <t>Mop dust akrylowy do zamiatania na sucho 100cm,  długość - 100cm</t>
  </si>
  <si>
    <t xml:space="preserve">Uniwersalny wkręany kij do szczotki podłogowej i mopa </t>
  </si>
  <si>
    <t>Proszek na mrówki</t>
  </si>
  <si>
    <t>Szufelka plastikowa</t>
  </si>
  <si>
    <t xml:space="preserve">Ścierka do podłogi </t>
  </si>
  <si>
    <t>Ścierka podłogowa 50/60cm bardzo chłonna</t>
  </si>
  <si>
    <t>Folia do palet przezroczysta szer. 50cm 1,75kg, gr.  23 mikronów STRETCH TRANSPARENTNA Biała 100 m</t>
  </si>
  <si>
    <t>Mop zestaw</t>
  </si>
  <si>
    <t>Folia PE 30cm x 200metrów, Bezbarwna folia spożywcza wykonana z polietylenu (PE). Szerokość rolki 30 cm, długość  100 m</t>
  </si>
  <si>
    <t>Kij do mopa lub/i szczotki</t>
  </si>
  <si>
    <t xml:space="preserve">nazwa handlowa oferowanego produktu (producent, model) </t>
  </si>
  <si>
    <r>
      <t xml:space="preserve">Uniwersalne mleczko czyszczące,  </t>
    </r>
    <r>
      <rPr>
        <b/>
        <sz val="10"/>
        <rFont val="Times New Roman"/>
        <family val="1"/>
        <charset val="238"/>
      </rPr>
      <t>pojemność 750 g</t>
    </r>
  </si>
  <si>
    <r>
      <t xml:space="preserve">Mydło w płynie, gęste, kremowe, hipoalergiczne, </t>
    </r>
    <r>
      <rPr>
        <b/>
        <sz val="10"/>
        <rFont val="Times New Roman"/>
        <family val="1"/>
        <charset val="238"/>
      </rPr>
      <t>pojemność 5 l</t>
    </r>
  </si>
  <si>
    <r>
      <t>Środek antybakteryjny przeznaczony do zwalczania grzybów, bakterii i nieprzyjemnych zapachów z odpadów biologicznych, koszy lub pojemników na odpady, kratek ściekowych, kanalizacyjnych, syfonów.</t>
    </r>
    <r>
      <rPr>
        <b/>
        <sz val="10"/>
        <rFont val="Times New Roman"/>
        <family val="1"/>
        <charset val="238"/>
      </rPr>
      <t xml:space="preserve"> Pojemnik 5 l.</t>
    </r>
  </si>
  <si>
    <r>
      <t xml:space="preserve">Ocet spirytusowy, 10%, </t>
    </r>
    <r>
      <rPr>
        <b/>
        <sz val="10"/>
        <rFont val="Times New Roman"/>
        <family val="1"/>
        <charset val="238"/>
      </rPr>
      <t>pojemność 5 L</t>
    </r>
  </si>
  <si>
    <r>
      <t>Papier toaletowy big roll, biały 100% celuloza. 2-warstwowy,</t>
    </r>
    <r>
      <rPr>
        <b/>
        <sz val="10"/>
        <color theme="1"/>
        <rFont val="Times New Roman"/>
        <family val="1"/>
        <charset val="238"/>
      </rPr>
      <t xml:space="preserve">opakowanie 12 szt. </t>
    </r>
  </si>
  <si>
    <r>
      <t xml:space="preserve">Gotowy do użycia preparat do mycia i dezynfekcji powierzchni – również mających kontakt z żywnością, </t>
    </r>
    <r>
      <rPr>
        <b/>
        <sz val="10"/>
        <rFont val="Times New Roman"/>
        <family val="1"/>
        <charset val="238"/>
      </rPr>
      <t>pojemność  5L</t>
    </r>
  </si>
  <si>
    <r>
      <t>Odtłuszczacz uniwersalny do kontaktu z żywnością,</t>
    </r>
    <r>
      <rPr>
        <b/>
        <sz val="10"/>
        <rFont val="Times New Roman"/>
        <family val="1"/>
        <charset val="238"/>
      </rPr>
      <t xml:space="preserve"> pojemność 5 l.</t>
    </r>
  </si>
  <si>
    <r>
      <t xml:space="preserve">Odtłuszczacz uniwersalny do kontaktu z żywnością, </t>
    </r>
    <r>
      <rPr>
        <b/>
        <sz val="10"/>
        <rFont val="Times New Roman"/>
        <family val="1"/>
        <charset val="238"/>
      </rPr>
      <t>pojemność 750 ml.</t>
    </r>
  </si>
  <si>
    <r>
      <t xml:space="preserve">Płyn do mycia szyb, </t>
    </r>
    <r>
      <rPr>
        <b/>
        <sz val="10"/>
        <rFont val="Times New Roman"/>
        <family val="1"/>
        <charset val="238"/>
      </rPr>
      <t>pojemność 750 ml</t>
    </r>
    <r>
      <rPr>
        <sz val="10"/>
        <rFont val="Times New Roman"/>
        <family val="1"/>
        <charset val="238"/>
      </rPr>
      <t>. opakowanie butelka z atomizerem.</t>
    </r>
  </si>
  <si>
    <r>
      <t>Płyn do mycia szyb,</t>
    </r>
    <r>
      <rPr>
        <b/>
        <sz val="10"/>
        <rFont val="Times New Roman"/>
        <family val="1"/>
        <charset val="238"/>
      </rPr>
      <t xml:space="preserve"> opakowanie 5 litrów.</t>
    </r>
  </si>
  <si>
    <r>
      <t xml:space="preserve">Uniwersalny płyn do mycia podłóg, </t>
    </r>
    <r>
      <rPr>
        <b/>
        <sz val="10"/>
        <rFont val="Times New Roman"/>
        <family val="1"/>
        <charset val="238"/>
      </rPr>
      <t>pojemność 5 l,</t>
    </r>
    <r>
      <rPr>
        <sz val="10"/>
        <rFont val="Times New Roman"/>
        <family val="1"/>
        <charset val="238"/>
      </rPr>
      <t xml:space="preserve"> </t>
    </r>
  </si>
  <si>
    <r>
      <t xml:space="preserve">Płyn do ręcznego mycia naczyń, hipoalergiczny, </t>
    </r>
    <r>
      <rPr>
        <b/>
        <sz val="10"/>
        <rFont val="Times New Roman"/>
        <family val="1"/>
        <charset val="238"/>
      </rPr>
      <t>pojemność 5L</t>
    </r>
  </si>
  <si>
    <r>
      <t xml:space="preserve">Płyn do ręcznego mycia naczyń, hipoalergiczny, </t>
    </r>
    <r>
      <rPr>
        <b/>
        <sz val="10"/>
        <rFont val="Times New Roman"/>
        <family val="1"/>
        <charset val="238"/>
      </rPr>
      <t>pojemność 1L</t>
    </r>
  </si>
  <si>
    <r>
      <t xml:space="preserve">Uniwersalny proszek na mrówki, opakowanie </t>
    </r>
    <r>
      <rPr>
        <b/>
        <sz val="10"/>
        <rFont val="Times New Roman"/>
        <family val="1"/>
        <charset val="238"/>
      </rPr>
      <t xml:space="preserve"> 1 kg</t>
    </r>
  </si>
  <si>
    <r>
      <t xml:space="preserve">Tabletki solne do systemów uzdatniania wody </t>
    </r>
    <r>
      <rPr>
        <b/>
        <sz val="10"/>
        <rFont val="Times New Roman"/>
        <family val="1"/>
        <charset val="238"/>
      </rPr>
      <t>w opakowaniach 25 kg</t>
    </r>
    <r>
      <rPr>
        <sz val="10"/>
        <rFont val="Times New Roman"/>
        <family val="1"/>
        <charset val="238"/>
      </rPr>
      <t>, Posiada atest PZH a także świadectwo kontroli jakości</t>
    </r>
  </si>
  <si>
    <r>
      <t>Sól drogowa worki</t>
    </r>
    <r>
      <rPr>
        <b/>
        <sz val="10"/>
        <rFont val="Times New Roman"/>
        <family val="1"/>
        <charset val="238"/>
      </rPr>
      <t xml:space="preserve"> 20 kg </t>
    </r>
  </si>
  <si>
    <r>
      <t xml:space="preserve">Torebki - reklamówka na rolce, 10 mikronów, wymiary 23 x 44 cm, </t>
    </r>
    <r>
      <rPr>
        <b/>
        <sz val="10"/>
        <color theme="1"/>
        <rFont val="Times New Roman"/>
        <family val="1"/>
        <charset val="238"/>
      </rPr>
      <t>op. 100 szt</t>
    </r>
  </si>
  <si>
    <r>
      <t xml:space="preserve">Preparat do udrażniania syfonów, odpływów i przewodów kanalizacyjnych . </t>
    </r>
    <r>
      <rPr>
        <b/>
        <sz val="10"/>
        <rFont val="Times New Roman"/>
        <family val="1"/>
        <charset val="238"/>
      </rPr>
      <t xml:space="preserve">Pojemność 1l </t>
    </r>
  </si>
  <si>
    <r>
      <t xml:space="preserve">Woreczki śnadaniowe HDPE o wymarach 22x26cm, </t>
    </r>
    <r>
      <rPr>
        <b/>
        <sz val="10"/>
        <color theme="1"/>
        <rFont val="Times New Roman"/>
        <family val="1"/>
        <charset val="238"/>
      </rPr>
      <t>op. 1000 szt.</t>
    </r>
  </si>
  <si>
    <r>
      <t>Woreczki na mrożonki strunowe  6L</t>
    </r>
    <r>
      <rPr>
        <b/>
        <sz val="10"/>
        <color theme="1"/>
        <rFont val="Times New Roman"/>
        <family val="1"/>
        <charset val="238"/>
      </rPr>
      <t xml:space="preserve"> opakowanie 100szt.</t>
    </r>
  </si>
  <si>
    <r>
      <t>Worki foliowe, proste (rolowane), czarne,  poj. 35 l, wymiar 50x60 cm, grubość 25 mikronów,</t>
    </r>
    <r>
      <rPr>
        <b/>
        <sz val="10"/>
        <rFont val="Times New Roman"/>
        <family val="1"/>
        <charset val="238"/>
      </rPr>
      <t xml:space="preserve"> rolka min. 20 szt. </t>
    </r>
  </si>
  <si>
    <r>
      <t>Worki foliowe, proste (rolowane), kolor czarny, pojemność 60 l,</t>
    </r>
    <r>
      <rPr>
        <b/>
        <sz val="10"/>
        <rFont val="Times New Roman"/>
        <family val="1"/>
        <charset val="238"/>
      </rPr>
      <t xml:space="preserve"> rolka 50 szt.</t>
    </r>
    <r>
      <rPr>
        <sz val="10"/>
        <rFont val="Times New Roman"/>
        <family val="1"/>
        <charset val="238"/>
      </rPr>
      <t>, wymiar 60x80 cm, grubość min. 25 mikronów</t>
    </r>
  </si>
  <si>
    <r>
      <t>Zestaw klasycznych zmywaków z pianki i szorstkiej fibry. 
Wymiary: 9,5x6,5x2,7 cm,</t>
    </r>
    <r>
      <rPr>
        <b/>
        <sz val="10"/>
        <rFont val="Times New Roman"/>
        <family val="1"/>
        <charset val="238"/>
      </rPr>
      <t xml:space="preserve"> pakowane po 5 szt</t>
    </r>
    <r>
      <rPr>
        <sz val="10"/>
        <rFont val="Times New Roman"/>
        <family val="1"/>
        <charset val="238"/>
      </rPr>
      <t>.</t>
    </r>
  </si>
  <si>
    <r>
      <t xml:space="preserve">Żel do czyszczenia toalet, antybakteryjny, pojemność </t>
    </r>
    <r>
      <rPr>
        <b/>
        <sz val="10"/>
        <rFont val="Times New Roman"/>
        <family val="1"/>
        <charset val="238"/>
      </rPr>
      <t xml:space="preserve"> 1 L</t>
    </r>
  </si>
  <si>
    <r>
      <t xml:space="preserve">Żel do czyszczenia toalet, antybakteryjny, </t>
    </r>
    <r>
      <rPr>
        <b/>
        <sz val="10"/>
        <rFont val="Times New Roman"/>
        <family val="1"/>
        <charset val="238"/>
      </rPr>
      <t>pojemność  5 L</t>
    </r>
  </si>
  <si>
    <r>
      <t xml:space="preserve">Ręcznik papierowy do rąk, składany ZZ, 2-warstwowy, makulaturowy, bezzapachowy, </t>
    </r>
    <r>
      <rPr>
        <b/>
        <sz val="10"/>
        <rFont val="Times New Roman"/>
        <family val="1"/>
        <charset val="238"/>
      </rPr>
      <t xml:space="preserve"> ilość w kartonie zbiorczym: 3000 listków</t>
    </r>
  </si>
  <si>
    <r>
      <t xml:space="preserve">Worki foliowe, proste (rolowane), kolor czarny, pojemność 120 l, wymiar 70 x 110 cm, grubość: 40 mikronów, </t>
    </r>
    <r>
      <rPr>
        <b/>
        <sz val="10"/>
        <rFont val="Times New Roman"/>
        <family val="1"/>
        <charset val="238"/>
      </rPr>
      <t>rolka 25 szt.</t>
    </r>
  </si>
  <si>
    <r>
      <t xml:space="preserve">Worki foliowe, proste (rolowane), kolor brązowy, pojemność 160 l, wymiar 90 x 110 cm, grubość: 40 mikronów, </t>
    </r>
    <r>
      <rPr>
        <b/>
        <sz val="10"/>
        <rFont val="Times New Roman"/>
        <family val="1"/>
        <charset val="238"/>
      </rPr>
      <t>rolka 10 szt.</t>
    </r>
  </si>
  <si>
    <t xml:space="preserve">opak. </t>
  </si>
  <si>
    <t>Rękawiczki nitrylowe bezpudrowe, ochrona dłoni przed kontaktem z substancjami chemicznymi.  Rozmiar S,L, M,XL , op. 100 szt</t>
  </si>
  <si>
    <t xml:space="preserve">Środek do czyszczenia powierzchni drewnianych, metalowych i szklanych w aerozolu, antystatyczny, 1 L </t>
  </si>
  <si>
    <t xml:space="preserve">Dwuwarstwowy papier wykonany w 100% z celulozy biały), 8 szt. w opak. </t>
  </si>
  <si>
    <t>Ręczniki papierowe w roli do podajników centralnego dozowania</t>
  </si>
  <si>
    <t xml:space="preserve">Rola, papierowe białe 300 metrów, 1 lub 2-warstwowe. Papier do dozownika do ręczników centralnie dozowanych po jednym listku. Opakowanie 6 szt. </t>
  </si>
  <si>
    <t xml:space="preserve">stawka podatku VAT w (%) </t>
  </si>
  <si>
    <t xml:space="preserve">cena jednostkowa netto w (zł) </t>
  </si>
  <si>
    <t>cena jednostkowa brutto w (zł)</t>
  </si>
  <si>
    <t xml:space="preserve">Proszek do prania tkanin kolorowych i białych w opakowaniach 6kg- 7kg, </t>
  </si>
  <si>
    <t>RAZEM</t>
  </si>
  <si>
    <t>Produkt</t>
  </si>
  <si>
    <t>Właściwości produktu (cechy)</t>
  </si>
  <si>
    <t>ZAŁĄCZNIK NR 8.1: FORMULARZ ASORTYMENTOWO-CENOWY DLA ZESPOŁU SZKOLNO-PRZEDSZKOLNEGO W LESZNOWOLI</t>
  </si>
  <si>
    <t>wartość netto w (zł) (kol. 5 x 8)</t>
  </si>
  <si>
    <t xml:space="preserve">wartość brutto w (zł) (kol. 5x 9) </t>
  </si>
  <si>
    <t>Czyściwo gastronomiczne</t>
  </si>
  <si>
    <t>Czyściwo papierowe celulozowe, bezpyłowe, wysokochłonne, przeznaczone do kontaktu z żywnością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</si>
</sst>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</font>
    <font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0" fontId="2" fillId="0" borderId="0" xfId="0" applyFont="1"/>
    <xf numFmtId="14" fontId="2" fillId="0" borderId="0" xfId="0" applyNumberFormat="1" applyFont="1"/>
    <xf numFmtId="0" fontId="8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9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9" fontId="7" fillId="0" borderId="3" xfId="0" applyNumberFormat="1" applyFont="1" applyBorder="1" applyAlignment="1" applyProtection="1">
      <alignment horizontal="center" vertical="center" wrapText="1"/>
      <protection locked="0"/>
    </xf>
    <xf numFmtId="164" fontId="7" fillId="0" borderId="3" xfId="0" applyNumberFormat="1" applyFont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7"/>
  <sheetViews>
    <sheetView tabSelected="1" view="pageLayout" topLeftCell="C56" zoomScaleNormal="100" workbookViewId="0">
      <selection activeCell="H66" sqref="H66"/>
    </sheetView>
  </sheetViews>
  <sheetFormatPr defaultColWidth="9.140625" defaultRowHeight="12.75" x14ac:dyDescent="0.2"/>
  <cols>
    <col min="1" max="1" width="4.85546875" style="22" customWidth="1"/>
    <col min="2" max="2" width="14.85546875" style="31" customWidth="1"/>
    <col min="3" max="3" width="44.7109375" style="25" customWidth="1"/>
    <col min="4" max="4" width="8.85546875" style="22" customWidth="1"/>
    <col min="5" max="5" width="8" style="22" customWidth="1"/>
    <col min="6" max="6" width="10.140625" style="26" customWidth="1"/>
    <col min="7" max="7" width="12.7109375" style="26" customWidth="1"/>
    <col min="8" max="8" width="14.42578125" style="21" customWidth="1"/>
    <col min="9" max="9" width="13.28515625" style="21" customWidth="1"/>
    <col min="10" max="10" width="13" style="21" customWidth="1"/>
    <col min="11" max="11" width="11.42578125" style="21" customWidth="1"/>
    <col min="12" max="16" width="9.140625" style="22" customWidth="1"/>
    <col min="17" max="17" width="9.85546875" style="22" bestFit="1" customWidth="1"/>
    <col min="18" max="23" width="9.140625" style="22" customWidth="1"/>
    <col min="24" max="16384" width="9.140625" style="22"/>
  </cols>
  <sheetData>
    <row r="1" spans="1:17" ht="12.75" customHeight="1" x14ac:dyDescent="0.2">
      <c r="A1" s="44" t="s">
        <v>122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7" ht="12.75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7" ht="29.45" customHeight="1" x14ac:dyDescent="0.2">
      <c r="A3" s="47" t="s">
        <v>0</v>
      </c>
      <c r="B3" s="48" t="s">
        <v>120</v>
      </c>
      <c r="C3" s="46" t="s">
        <v>121</v>
      </c>
      <c r="D3" s="48" t="s">
        <v>1</v>
      </c>
      <c r="E3" s="48"/>
      <c r="F3" s="46" t="s">
        <v>115</v>
      </c>
      <c r="G3" s="49" t="s">
        <v>80</v>
      </c>
      <c r="H3" s="45" t="s">
        <v>116</v>
      </c>
      <c r="I3" s="45" t="s">
        <v>117</v>
      </c>
      <c r="J3" s="45" t="s">
        <v>123</v>
      </c>
      <c r="K3" s="45" t="s">
        <v>124</v>
      </c>
    </row>
    <row r="4" spans="1:17" ht="62.25" customHeight="1" x14ac:dyDescent="0.2">
      <c r="A4" s="47"/>
      <c r="B4" s="48"/>
      <c r="C4" s="46"/>
      <c r="D4" s="20" t="s">
        <v>2</v>
      </c>
      <c r="E4" s="20" t="s">
        <v>3</v>
      </c>
      <c r="F4" s="46"/>
      <c r="G4" s="50"/>
      <c r="H4" s="45"/>
      <c r="I4" s="45"/>
      <c r="J4" s="45"/>
      <c r="K4" s="45"/>
      <c r="Q4" s="23"/>
    </row>
    <row r="5" spans="1:17" s="7" customFormat="1" x14ac:dyDescent="0.25">
      <c r="A5" s="27">
        <v>1</v>
      </c>
      <c r="B5" s="27">
        <v>2</v>
      </c>
      <c r="C5" s="28">
        <v>3</v>
      </c>
      <c r="D5" s="27">
        <v>4</v>
      </c>
      <c r="E5" s="27">
        <v>5</v>
      </c>
      <c r="F5" s="28">
        <v>6</v>
      </c>
      <c r="G5" s="28">
        <v>7</v>
      </c>
      <c r="H5" s="28">
        <v>8</v>
      </c>
      <c r="I5" s="12">
        <v>9</v>
      </c>
      <c r="J5" s="12">
        <v>10</v>
      </c>
      <c r="K5" s="12">
        <v>11</v>
      </c>
    </row>
    <row r="6" spans="1:17" ht="25.5" x14ac:dyDescent="0.2">
      <c r="A6" s="3">
        <v>1</v>
      </c>
      <c r="B6" s="11" t="s">
        <v>22</v>
      </c>
      <c r="C6" s="11" t="s">
        <v>46</v>
      </c>
      <c r="D6" s="4" t="s">
        <v>17</v>
      </c>
      <c r="E6" s="4">
        <v>5</v>
      </c>
      <c r="F6" s="37"/>
      <c r="G6" s="37"/>
      <c r="H6" s="38"/>
      <c r="I6" s="34">
        <f>ROUND(F6*H6+H6,2)</f>
        <v>0</v>
      </c>
      <c r="J6" s="34">
        <f t="shared" ref="J6" si="0">E6*H6</f>
        <v>0</v>
      </c>
      <c r="K6" s="34">
        <f t="shared" ref="K6:K33" si="1">(E6*I6)</f>
        <v>0</v>
      </c>
      <c r="N6" s="7"/>
    </row>
    <row r="7" spans="1:17" ht="25.5" x14ac:dyDescent="0.2">
      <c r="A7" s="3">
        <v>2</v>
      </c>
      <c r="B7" s="11" t="s">
        <v>31</v>
      </c>
      <c r="C7" s="11" t="s">
        <v>45</v>
      </c>
      <c r="D7" s="4" t="s">
        <v>17</v>
      </c>
      <c r="E7" s="4">
        <v>5</v>
      </c>
      <c r="F7" s="37"/>
      <c r="G7" s="37"/>
      <c r="H7" s="38"/>
      <c r="I7" s="34">
        <f t="shared" ref="I7:I60" si="2">ROUND(F7*H7+H7,2)</f>
        <v>0</v>
      </c>
      <c r="J7" s="34">
        <f t="shared" ref="J7:J30" si="3">E7*H7</f>
        <v>0</v>
      </c>
      <c r="K7" s="34">
        <f t="shared" si="1"/>
        <v>0</v>
      </c>
      <c r="N7" s="7"/>
    </row>
    <row r="8" spans="1:17" ht="25.5" x14ac:dyDescent="0.2">
      <c r="A8" s="3">
        <v>3</v>
      </c>
      <c r="B8" s="11" t="s">
        <v>24</v>
      </c>
      <c r="C8" s="11" t="s">
        <v>76</v>
      </c>
      <c r="D8" s="4" t="s">
        <v>17</v>
      </c>
      <c r="E8" s="4">
        <v>10</v>
      </c>
      <c r="F8" s="37"/>
      <c r="G8" s="37"/>
      <c r="H8" s="38"/>
      <c r="I8" s="34">
        <f t="shared" si="2"/>
        <v>0</v>
      </c>
      <c r="J8" s="34">
        <f t="shared" si="3"/>
        <v>0</v>
      </c>
      <c r="K8" s="34">
        <f t="shared" si="1"/>
        <v>0</v>
      </c>
      <c r="N8" s="7"/>
    </row>
    <row r="9" spans="1:17" ht="38.25" x14ac:dyDescent="0.2">
      <c r="A9" s="3">
        <v>4</v>
      </c>
      <c r="B9" s="11" t="s">
        <v>23</v>
      </c>
      <c r="C9" s="15" t="s">
        <v>78</v>
      </c>
      <c r="D9" s="4" t="s">
        <v>17</v>
      </c>
      <c r="E9" s="4">
        <v>10</v>
      </c>
      <c r="F9" s="37"/>
      <c r="G9" s="37"/>
      <c r="H9" s="38"/>
      <c r="I9" s="34">
        <f t="shared" si="2"/>
        <v>0</v>
      </c>
      <c r="J9" s="34">
        <f t="shared" si="3"/>
        <v>0</v>
      </c>
      <c r="K9" s="34">
        <f t="shared" si="1"/>
        <v>0</v>
      </c>
      <c r="N9" s="7"/>
    </row>
    <row r="10" spans="1:17" ht="25.5" x14ac:dyDescent="0.2">
      <c r="A10" s="3">
        <v>5</v>
      </c>
      <c r="B10" s="11" t="s">
        <v>79</v>
      </c>
      <c r="C10" s="14" t="s">
        <v>71</v>
      </c>
      <c r="D10" s="4" t="s">
        <v>17</v>
      </c>
      <c r="E10" s="4">
        <v>20</v>
      </c>
      <c r="F10" s="37"/>
      <c r="G10" s="37"/>
      <c r="H10" s="38"/>
      <c r="I10" s="34">
        <f t="shared" si="2"/>
        <v>0</v>
      </c>
      <c r="J10" s="34">
        <f t="shared" si="3"/>
        <v>0</v>
      </c>
      <c r="K10" s="34">
        <f>(E10*I10)</f>
        <v>0</v>
      </c>
      <c r="N10" s="7"/>
    </row>
    <row r="11" spans="1:17" ht="25.5" x14ac:dyDescent="0.2">
      <c r="A11" s="3">
        <v>6</v>
      </c>
      <c r="B11" s="11" t="s">
        <v>6</v>
      </c>
      <c r="C11" s="14" t="s">
        <v>81</v>
      </c>
      <c r="D11" s="4" t="s">
        <v>17</v>
      </c>
      <c r="E11" s="4">
        <v>200</v>
      </c>
      <c r="F11" s="37"/>
      <c r="G11" s="37"/>
      <c r="H11" s="38"/>
      <c r="I11" s="34">
        <f t="shared" si="2"/>
        <v>0</v>
      </c>
      <c r="J11" s="34">
        <f t="shared" si="3"/>
        <v>0</v>
      </c>
      <c r="K11" s="34">
        <f t="shared" si="1"/>
        <v>0</v>
      </c>
      <c r="N11" s="7"/>
    </row>
    <row r="12" spans="1:17" s="2" customFormat="1" ht="63.75" x14ac:dyDescent="0.2">
      <c r="A12" s="3">
        <v>7</v>
      </c>
      <c r="B12" s="11" t="s">
        <v>66</v>
      </c>
      <c r="C12" s="18" t="s">
        <v>70</v>
      </c>
      <c r="D12" s="4" t="s">
        <v>17</v>
      </c>
      <c r="E12" s="4">
        <v>5</v>
      </c>
      <c r="F12" s="37"/>
      <c r="G12" s="37"/>
      <c r="H12" s="38"/>
      <c r="I12" s="34">
        <f t="shared" si="2"/>
        <v>0</v>
      </c>
      <c r="J12" s="35">
        <f t="shared" si="3"/>
        <v>0</v>
      </c>
      <c r="K12" s="36">
        <f>(E12*I12)</f>
        <v>0</v>
      </c>
      <c r="O12" s="7"/>
    </row>
    <row r="13" spans="1:17" s="2" customFormat="1" ht="63.75" x14ac:dyDescent="0.2">
      <c r="A13" s="3">
        <v>8</v>
      </c>
      <c r="B13" s="11" t="s">
        <v>67</v>
      </c>
      <c r="C13" s="18" t="s">
        <v>69</v>
      </c>
      <c r="D13" s="4" t="s">
        <v>17</v>
      </c>
      <c r="E13" s="4">
        <v>100</v>
      </c>
      <c r="F13" s="37"/>
      <c r="G13" s="37"/>
      <c r="H13" s="38"/>
      <c r="I13" s="34">
        <f t="shared" si="2"/>
        <v>0</v>
      </c>
      <c r="J13" s="35">
        <f t="shared" si="3"/>
        <v>0</v>
      </c>
      <c r="K13" s="36">
        <f>(E13*I13)</f>
        <v>0</v>
      </c>
      <c r="O13" s="7"/>
    </row>
    <row r="14" spans="1:17" s="2" customFormat="1" ht="25.5" x14ac:dyDescent="0.2">
      <c r="A14" s="3">
        <v>9</v>
      </c>
      <c r="B14" s="30" t="s">
        <v>77</v>
      </c>
      <c r="C14" s="14" t="s">
        <v>68</v>
      </c>
      <c r="D14" s="4" t="s">
        <v>17</v>
      </c>
      <c r="E14" s="6">
        <v>10</v>
      </c>
      <c r="F14" s="37"/>
      <c r="G14" s="37"/>
      <c r="H14" s="38"/>
      <c r="I14" s="34">
        <f t="shared" si="2"/>
        <v>0</v>
      </c>
      <c r="J14" s="35">
        <f t="shared" si="3"/>
        <v>0</v>
      </c>
      <c r="K14" s="36">
        <f>(E14*I14)</f>
        <v>0</v>
      </c>
      <c r="O14" s="7"/>
    </row>
    <row r="15" spans="1:17" ht="25.5" x14ac:dyDescent="0.2">
      <c r="A15" s="3">
        <v>10</v>
      </c>
      <c r="B15" s="11" t="s">
        <v>5</v>
      </c>
      <c r="C15" s="14" t="s">
        <v>82</v>
      </c>
      <c r="D15" s="4" t="s">
        <v>17</v>
      </c>
      <c r="E15" s="4">
        <v>200</v>
      </c>
      <c r="F15" s="37"/>
      <c r="G15" s="37"/>
      <c r="H15" s="38"/>
      <c r="I15" s="34">
        <f t="shared" si="2"/>
        <v>0</v>
      </c>
      <c r="J15" s="34">
        <f t="shared" si="3"/>
        <v>0</v>
      </c>
      <c r="K15" s="34">
        <f t="shared" si="1"/>
        <v>0</v>
      </c>
      <c r="N15" s="7"/>
    </row>
    <row r="16" spans="1:17" ht="63.75" x14ac:dyDescent="0.2">
      <c r="A16" s="3">
        <v>11</v>
      </c>
      <c r="B16" s="11" t="s">
        <v>39</v>
      </c>
      <c r="C16" s="14" t="s">
        <v>83</v>
      </c>
      <c r="D16" s="4" t="s">
        <v>17</v>
      </c>
      <c r="E16" s="4">
        <v>10</v>
      </c>
      <c r="F16" s="37"/>
      <c r="G16" s="37"/>
      <c r="H16" s="38"/>
      <c r="I16" s="34">
        <f t="shared" si="2"/>
        <v>0</v>
      </c>
      <c r="J16" s="34">
        <f t="shared" si="3"/>
        <v>0</v>
      </c>
      <c r="K16" s="34">
        <f t="shared" si="1"/>
        <v>0</v>
      </c>
      <c r="N16" s="7"/>
    </row>
    <row r="17" spans="1:14" ht="20.25" customHeight="1" x14ac:dyDescent="0.2">
      <c r="A17" s="3">
        <v>12</v>
      </c>
      <c r="B17" s="11" t="s">
        <v>37</v>
      </c>
      <c r="C17" s="14" t="s">
        <v>84</v>
      </c>
      <c r="D17" s="4" t="s">
        <v>17</v>
      </c>
      <c r="E17" s="4">
        <v>30</v>
      </c>
      <c r="F17" s="37"/>
      <c r="G17" s="37"/>
      <c r="H17" s="38"/>
      <c r="I17" s="34">
        <f t="shared" si="2"/>
        <v>0</v>
      </c>
      <c r="J17" s="34">
        <f t="shared" si="3"/>
        <v>0</v>
      </c>
      <c r="K17" s="34">
        <f t="shared" si="1"/>
        <v>0</v>
      </c>
      <c r="N17" s="7"/>
    </row>
    <row r="18" spans="1:14" ht="39.75" customHeight="1" x14ac:dyDescent="0.2">
      <c r="A18" s="3">
        <v>13</v>
      </c>
      <c r="B18" s="11" t="s">
        <v>8</v>
      </c>
      <c r="C18" s="14" t="s">
        <v>112</v>
      </c>
      <c r="D18" s="4" t="s">
        <v>109</v>
      </c>
      <c r="E18" s="4">
        <v>500</v>
      </c>
      <c r="F18" s="37"/>
      <c r="G18" s="37"/>
      <c r="H18" s="38"/>
      <c r="I18" s="34">
        <f t="shared" si="2"/>
        <v>0</v>
      </c>
      <c r="J18" s="34">
        <f t="shared" si="3"/>
        <v>0</v>
      </c>
      <c r="K18" s="34">
        <f t="shared" si="1"/>
        <v>0</v>
      </c>
      <c r="N18" s="7"/>
    </row>
    <row r="19" spans="1:14" ht="25.5" x14ac:dyDescent="0.2">
      <c r="A19" s="3">
        <v>14</v>
      </c>
      <c r="B19" s="11" t="s">
        <v>18</v>
      </c>
      <c r="C19" s="32" t="s">
        <v>85</v>
      </c>
      <c r="D19" s="4" t="s">
        <v>109</v>
      </c>
      <c r="E19" s="4">
        <v>200</v>
      </c>
      <c r="F19" s="37"/>
      <c r="G19" s="37"/>
      <c r="H19" s="38"/>
      <c r="I19" s="34">
        <f t="shared" si="2"/>
        <v>0</v>
      </c>
      <c r="J19" s="34">
        <f t="shared" si="3"/>
        <v>0</v>
      </c>
      <c r="K19" s="34">
        <f t="shared" si="1"/>
        <v>0</v>
      </c>
      <c r="N19" s="7"/>
    </row>
    <row r="20" spans="1:14" s="24" customFormat="1" ht="38.25" x14ac:dyDescent="0.2">
      <c r="A20" s="3">
        <v>15</v>
      </c>
      <c r="B20" s="11" t="s">
        <v>27</v>
      </c>
      <c r="C20" s="29" t="s">
        <v>86</v>
      </c>
      <c r="D20" s="4" t="s">
        <v>17</v>
      </c>
      <c r="E20" s="4">
        <v>50</v>
      </c>
      <c r="F20" s="37"/>
      <c r="G20" s="37"/>
      <c r="H20" s="38"/>
      <c r="I20" s="34">
        <f t="shared" si="2"/>
        <v>0</v>
      </c>
      <c r="J20" s="34">
        <f t="shared" si="3"/>
        <v>0</v>
      </c>
      <c r="K20" s="34">
        <f t="shared" si="1"/>
        <v>0</v>
      </c>
      <c r="N20" s="8"/>
    </row>
    <row r="21" spans="1:14" ht="25.5" x14ac:dyDescent="0.2">
      <c r="A21" s="3">
        <v>16</v>
      </c>
      <c r="B21" s="14" t="s">
        <v>44</v>
      </c>
      <c r="C21" s="14" t="s">
        <v>87</v>
      </c>
      <c r="D21" s="4" t="s">
        <v>17</v>
      </c>
      <c r="E21" s="5">
        <v>25</v>
      </c>
      <c r="F21" s="37"/>
      <c r="G21" s="37"/>
      <c r="H21" s="38"/>
      <c r="I21" s="34">
        <f t="shared" si="2"/>
        <v>0</v>
      </c>
      <c r="J21" s="34">
        <f t="shared" si="3"/>
        <v>0</v>
      </c>
      <c r="K21" s="34">
        <f t="shared" si="1"/>
        <v>0</v>
      </c>
      <c r="N21" s="7"/>
    </row>
    <row r="22" spans="1:14" ht="25.5" x14ac:dyDescent="0.2">
      <c r="A22" s="3">
        <v>17</v>
      </c>
      <c r="B22" s="14" t="s">
        <v>44</v>
      </c>
      <c r="C22" s="14" t="s">
        <v>88</v>
      </c>
      <c r="D22" s="4" t="s">
        <v>17</v>
      </c>
      <c r="E22" s="5">
        <v>10</v>
      </c>
      <c r="F22" s="37"/>
      <c r="G22" s="37"/>
      <c r="H22" s="38"/>
      <c r="I22" s="34">
        <f t="shared" si="2"/>
        <v>0</v>
      </c>
      <c r="J22" s="34">
        <f t="shared" si="3"/>
        <v>0</v>
      </c>
      <c r="K22" s="34">
        <f t="shared" si="1"/>
        <v>0</v>
      </c>
      <c r="N22" s="7"/>
    </row>
    <row r="23" spans="1:14" ht="25.5" x14ac:dyDescent="0.2">
      <c r="A23" s="3">
        <v>18</v>
      </c>
      <c r="B23" s="11" t="s">
        <v>28</v>
      </c>
      <c r="C23" s="14" t="s">
        <v>89</v>
      </c>
      <c r="D23" s="4" t="s">
        <v>17</v>
      </c>
      <c r="E23" s="4">
        <v>50</v>
      </c>
      <c r="F23" s="37"/>
      <c r="G23" s="37"/>
      <c r="H23" s="38"/>
      <c r="I23" s="34">
        <f t="shared" si="2"/>
        <v>0</v>
      </c>
      <c r="J23" s="34">
        <f t="shared" si="3"/>
        <v>0</v>
      </c>
      <c r="K23" s="34">
        <f t="shared" si="1"/>
        <v>0</v>
      </c>
      <c r="N23" s="7"/>
    </row>
    <row r="24" spans="1:14" ht="25.5" x14ac:dyDescent="0.2">
      <c r="A24" s="3">
        <v>19</v>
      </c>
      <c r="B24" s="11" t="s">
        <v>28</v>
      </c>
      <c r="C24" s="14" t="s">
        <v>90</v>
      </c>
      <c r="D24" s="4" t="s">
        <v>17</v>
      </c>
      <c r="E24" s="4">
        <v>50</v>
      </c>
      <c r="F24" s="37"/>
      <c r="G24" s="37"/>
      <c r="H24" s="38"/>
      <c r="I24" s="34">
        <f t="shared" si="2"/>
        <v>0</v>
      </c>
      <c r="J24" s="34">
        <f t="shared" si="3"/>
        <v>0</v>
      </c>
      <c r="K24" s="34">
        <f t="shared" si="1"/>
        <v>0</v>
      </c>
      <c r="N24" s="7"/>
    </row>
    <row r="25" spans="1:14" ht="38.25" x14ac:dyDescent="0.2">
      <c r="A25" s="3">
        <v>20</v>
      </c>
      <c r="B25" s="11" t="s">
        <v>30</v>
      </c>
      <c r="C25" s="14" t="s">
        <v>91</v>
      </c>
      <c r="D25" s="4" t="s">
        <v>17</v>
      </c>
      <c r="E25" s="4">
        <v>230</v>
      </c>
      <c r="F25" s="37"/>
      <c r="G25" s="37"/>
      <c r="H25" s="38"/>
      <c r="I25" s="34">
        <f t="shared" si="2"/>
        <v>0</v>
      </c>
      <c r="J25" s="34">
        <f t="shared" si="3"/>
        <v>0</v>
      </c>
      <c r="K25" s="34">
        <f t="shared" si="1"/>
        <v>0</v>
      </c>
      <c r="N25" s="7"/>
    </row>
    <row r="26" spans="1:14" ht="25.5" x14ac:dyDescent="0.2">
      <c r="A26" s="3">
        <v>21</v>
      </c>
      <c r="B26" s="11" t="s">
        <v>7</v>
      </c>
      <c r="C26" s="14" t="s">
        <v>92</v>
      </c>
      <c r="D26" s="4" t="s">
        <v>17</v>
      </c>
      <c r="E26" s="4">
        <v>50</v>
      </c>
      <c r="F26" s="37"/>
      <c r="G26" s="37"/>
      <c r="H26" s="38"/>
      <c r="I26" s="34">
        <f t="shared" si="2"/>
        <v>0</v>
      </c>
      <c r="J26" s="34">
        <f t="shared" si="3"/>
        <v>0</v>
      </c>
      <c r="K26" s="34">
        <f t="shared" si="1"/>
        <v>0</v>
      </c>
      <c r="N26" s="7"/>
    </row>
    <row r="27" spans="1:14" ht="25.5" x14ac:dyDescent="0.2">
      <c r="A27" s="3">
        <v>22</v>
      </c>
      <c r="B27" s="11" t="s">
        <v>7</v>
      </c>
      <c r="C27" s="14" t="s">
        <v>93</v>
      </c>
      <c r="D27" s="4" t="s">
        <v>17</v>
      </c>
      <c r="E27" s="4">
        <v>20</v>
      </c>
      <c r="F27" s="37"/>
      <c r="G27" s="37"/>
      <c r="H27" s="38"/>
      <c r="I27" s="34">
        <f t="shared" si="2"/>
        <v>0</v>
      </c>
      <c r="J27" s="34">
        <f t="shared" si="3"/>
        <v>0</v>
      </c>
      <c r="K27" s="34">
        <f t="shared" si="1"/>
        <v>0</v>
      </c>
      <c r="N27" s="7"/>
    </row>
    <row r="28" spans="1:14" ht="25.5" x14ac:dyDescent="0.2">
      <c r="A28" s="3">
        <v>23</v>
      </c>
      <c r="B28" s="11" t="s">
        <v>50</v>
      </c>
      <c r="C28" s="14" t="s">
        <v>118</v>
      </c>
      <c r="D28" s="4" t="s">
        <v>9</v>
      </c>
      <c r="E28" s="4">
        <v>10</v>
      </c>
      <c r="F28" s="37"/>
      <c r="G28" s="37"/>
      <c r="H28" s="38"/>
      <c r="I28" s="34">
        <f t="shared" si="2"/>
        <v>0</v>
      </c>
      <c r="J28" s="34">
        <f t="shared" si="3"/>
        <v>0</v>
      </c>
      <c r="K28" s="34">
        <f t="shared" si="1"/>
        <v>0</v>
      </c>
      <c r="N28" s="7"/>
    </row>
    <row r="29" spans="1:14" ht="25.5" x14ac:dyDescent="0.2">
      <c r="A29" s="3">
        <v>24</v>
      </c>
      <c r="B29" s="11" t="s">
        <v>72</v>
      </c>
      <c r="C29" s="14" t="s">
        <v>94</v>
      </c>
      <c r="D29" s="4" t="s">
        <v>9</v>
      </c>
      <c r="E29" s="4">
        <v>10</v>
      </c>
      <c r="F29" s="37"/>
      <c r="G29" s="37"/>
      <c r="H29" s="38"/>
      <c r="I29" s="34">
        <f t="shared" si="2"/>
        <v>0</v>
      </c>
      <c r="J29" s="34">
        <f t="shared" si="3"/>
        <v>0</v>
      </c>
      <c r="K29" s="34">
        <f t="shared" si="1"/>
        <v>0</v>
      </c>
      <c r="N29" s="7"/>
    </row>
    <row r="30" spans="1:14" ht="89.25" x14ac:dyDescent="0.2">
      <c r="A30" s="3">
        <v>25</v>
      </c>
      <c r="B30" s="11" t="s">
        <v>57</v>
      </c>
      <c r="C30" s="14" t="s">
        <v>55</v>
      </c>
      <c r="D30" s="4" t="s">
        <v>10</v>
      </c>
      <c r="E30" s="4">
        <v>150</v>
      </c>
      <c r="F30" s="37"/>
      <c r="G30" s="37"/>
      <c r="H30" s="38"/>
      <c r="I30" s="34">
        <f t="shared" si="2"/>
        <v>0</v>
      </c>
      <c r="J30" s="34">
        <f t="shared" si="3"/>
        <v>0</v>
      </c>
      <c r="K30" s="34">
        <f t="shared" si="1"/>
        <v>0</v>
      </c>
      <c r="N30" s="7"/>
    </row>
    <row r="31" spans="1:14" ht="63.75" x14ac:dyDescent="0.2">
      <c r="A31" s="3">
        <v>26</v>
      </c>
      <c r="B31" s="11" t="s">
        <v>113</v>
      </c>
      <c r="C31" s="14" t="s">
        <v>114</v>
      </c>
      <c r="D31" s="4" t="s">
        <v>10</v>
      </c>
      <c r="E31" s="4">
        <v>300</v>
      </c>
      <c r="F31" s="37"/>
      <c r="G31" s="37"/>
      <c r="H31" s="38"/>
      <c r="I31" s="34">
        <f t="shared" si="2"/>
        <v>0</v>
      </c>
      <c r="J31" s="34">
        <f t="shared" ref="J31:J60" si="4">E31*H31</f>
        <v>0</v>
      </c>
      <c r="K31" s="34">
        <f t="shared" si="1"/>
        <v>0</v>
      </c>
      <c r="N31" s="7"/>
    </row>
    <row r="32" spans="1:14" ht="38.25" x14ac:dyDescent="0.2">
      <c r="A32" s="3">
        <v>27</v>
      </c>
      <c r="B32" s="11" t="s">
        <v>19</v>
      </c>
      <c r="C32" s="14" t="s">
        <v>106</v>
      </c>
      <c r="D32" s="4" t="s">
        <v>51</v>
      </c>
      <c r="E32" s="4">
        <v>500</v>
      </c>
      <c r="F32" s="37"/>
      <c r="G32" s="37"/>
      <c r="H32" s="38"/>
      <c r="I32" s="34">
        <f t="shared" si="2"/>
        <v>0</v>
      </c>
      <c r="J32" s="34">
        <f t="shared" si="4"/>
        <v>0</v>
      </c>
      <c r="K32" s="34">
        <f t="shared" si="1"/>
        <v>0</v>
      </c>
      <c r="N32" s="7"/>
    </row>
    <row r="33" spans="1:14" ht="38.25" x14ac:dyDescent="0.2">
      <c r="A33" s="3">
        <v>28</v>
      </c>
      <c r="B33" s="11" t="s">
        <v>29</v>
      </c>
      <c r="C33" s="14" t="s">
        <v>110</v>
      </c>
      <c r="D33" s="4" t="s">
        <v>109</v>
      </c>
      <c r="E33" s="4">
        <v>300</v>
      </c>
      <c r="F33" s="37"/>
      <c r="G33" s="37"/>
      <c r="H33" s="38"/>
      <c r="I33" s="34">
        <f t="shared" si="2"/>
        <v>0</v>
      </c>
      <c r="J33" s="34">
        <f t="shared" si="4"/>
        <v>0</v>
      </c>
      <c r="K33" s="34">
        <f t="shared" si="1"/>
        <v>0</v>
      </c>
      <c r="N33" s="7"/>
    </row>
    <row r="34" spans="1:14" ht="38.25" x14ac:dyDescent="0.2">
      <c r="A34" s="3">
        <v>29</v>
      </c>
      <c r="B34" s="11" t="s">
        <v>58</v>
      </c>
      <c r="C34" s="29" t="s">
        <v>95</v>
      </c>
      <c r="D34" s="4" t="s">
        <v>10</v>
      </c>
      <c r="E34" s="4">
        <v>50</v>
      </c>
      <c r="F34" s="37"/>
      <c r="G34" s="37"/>
      <c r="H34" s="38"/>
      <c r="I34" s="34">
        <f t="shared" si="2"/>
        <v>0</v>
      </c>
      <c r="J34" s="34">
        <f t="shared" si="4"/>
        <v>0</v>
      </c>
      <c r="K34" s="34">
        <f t="shared" ref="K34:K58" si="5">(E34*I34)</f>
        <v>0</v>
      </c>
      <c r="N34" s="9"/>
    </row>
    <row r="35" spans="1:14" ht="23.25" customHeight="1" x14ac:dyDescent="0.2">
      <c r="A35" s="3">
        <v>30</v>
      </c>
      <c r="B35" s="11" t="s">
        <v>60</v>
      </c>
      <c r="C35" s="14" t="s">
        <v>96</v>
      </c>
      <c r="D35" s="4" t="s">
        <v>17</v>
      </c>
      <c r="E35" s="4">
        <v>50</v>
      </c>
      <c r="F35" s="37"/>
      <c r="G35" s="37"/>
      <c r="H35" s="38"/>
      <c r="I35" s="34">
        <f t="shared" si="2"/>
        <v>0</v>
      </c>
      <c r="J35" s="34">
        <f t="shared" si="4"/>
        <v>0</v>
      </c>
      <c r="K35" s="34">
        <f t="shared" si="5"/>
        <v>0</v>
      </c>
      <c r="N35" s="7"/>
    </row>
    <row r="36" spans="1:14" ht="25.5" x14ac:dyDescent="0.2">
      <c r="A36" s="3">
        <v>31</v>
      </c>
      <c r="B36" s="11" t="s">
        <v>15</v>
      </c>
      <c r="C36" s="14" t="s">
        <v>54</v>
      </c>
      <c r="D36" s="4" t="s">
        <v>17</v>
      </c>
      <c r="E36" s="4">
        <v>40</v>
      </c>
      <c r="F36" s="37"/>
      <c r="G36" s="37"/>
      <c r="H36" s="38"/>
      <c r="I36" s="34">
        <f t="shared" si="2"/>
        <v>0</v>
      </c>
      <c r="J36" s="34">
        <f t="shared" si="4"/>
        <v>0</v>
      </c>
      <c r="K36" s="34">
        <f t="shared" si="5"/>
        <v>0</v>
      </c>
      <c r="N36" s="9"/>
    </row>
    <row r="37" spans="1:14" ht="25.5" x14ac:dyDescent="0.2">
      <c r="A37" s="3">
        <v>32</v>
      </c>
      <c r="B37" s="11" t="s">
        <v>14</v>
      </c>
      <c r="C37" s="14" t="s">
        <v>53</v>
      </c>
      <c r="D37" s="4" t="s">
        <v>17</v>
      </c>
      <c r="E37" s="4">
        <v>50</v>
      </c>
      <c r="F37" s="37"/>
      <c r="G37" s="37"/>
      <c r="H37" s="38"/>
      <c r="I37" s="34">
        <f t="shared" si="2"/>
        <v>0</v>
      </c>
      <c r="J37" s="34">
        <f t="shared" si="4"/>
        <v>0</v>
      </c>
      <c r="K37" s="34">
        <f t="shared" si="5"/>
        <v>0</v>
      </c>
      <c r="N37" s="9"/>
    </row>
    <row r="38" spans="1:14" x14ac:dyDescent="0.2">
      <c r="A38" s="3">
        <v>33</v>
      </c>
      <c r="B38" s="11" t="s">
        <v>61</v>
      </c>
      <c r="C38" s="14" t="s">
        <v>33</v>
      </c>
      <c r="D38" s="4" t="s">
        <v>17</v>
      </c>
      <c r="E38" s="4">
        <v>20</v>
      </c>
      <c r="F38" s="37"/>
      <c r="G38" s="37"/>
      <c r="H38" s="38"/>
      <c r="I38" s="34">
        <f t="shared" si="2"/>
        <v>0</v>
      </c>
      <c r="J38" s="34">
        <f t="shared" si="4"/>
        <v>0</v>
      </c>
      <c r="K38" s="34">
        <f t="shared" si="5"/>
        <v>0</v>
      </c>
      <c r="N38" s="7"/>
    </row>
    <row r="39" spans="1:14" s="16" customFormat="1" ht="25.5" x14ac:dyDescent="0.25">
      <c r="A39" s="3">
        <v>34</v>
      </c>
      <c r="B39" s="11" t="s">
        <v>16</v>
      </c>
      <c r="C39" s="14" t="s">
        <v>59</v>
      </c>
      <c r="D39" s="4" t="s">
        <v>17</v>
      </c>
      <c r="E39" s="4">
        <v>5</v>
      </c>
      <c r="F39" s="37"/>
      <c r="G39" s="37"/>
      <c r="H39" s="38"/>
      <c r="I39" s="34">
        <f t="shared" si="2"/>
        <v>0</v>
      </c>
      <c r="J39" s="34">
        <f t="shared" si="4"/>
        <v>0</v>
      </c>
      <c r="K39" s="34">
        <f t="shared" si="5"/>
        <v>0</v>
      </c>
    </row>
    <row r="40" spans="1:14" ht="38.25" x14ac:dyDescent="0.2">
      <c r="A40" s="3">
        <v>35</v>
      </c>
      <c r="B40" s="11" t="s">
        <v>62</v>
      </c>
      <c r="C40" s="14" t="s">
        <v>63</v>
      </c>
      <c r="D40" s="4" t="s">
        <v>17</v>
      </c>
      <c r="E40" s="4">
        <v>10</v>
      </c>
      <c r="F40" s="37"/>
      <c r="G40" s="37"/>
      <c r="H40" s="38"/>
      <c r="I40" s="34">
        <f t="shared" si="2"/>
        <v>0</v>
      </c>
      <c r="J40" s="34">
        <f t="shared" si="4"/>
        <v>0</v>
      </c>
      <c r="K40" s="34">
        <f>(E40*I40)</f>
        <v>0</v>
      </c>
      <c r="N40" s="7"/>
    </row>
    <row r="41" spans="1:14" ht="25.5" x14ac:dyDescent="0.2">
      <c r="A41" s="3">
        <v>36</v>
      </c>
      <c r="B41" s="15" t="s">
        <v>73</v>
      </c>
      <c r="C41" s="19" t="s">
        <v>25</v>
      </c>
      <c r="D41" s="13" t="s">
        <v>17</v>
      </c>
      <c r="E41" s="13">
        <v>20</v>
      </c>
      <c r="F41" s="39"/>
      <c r="G41" s="39"/>
      <c r="H41" s="40"/>
      <c r="I41" s="34">
        <f t="shared" si="2"/>
        <v>0</v>
      </c>
      <c r="J41" s="34">
        <f t="shared" si="4"/>
        <v>0</v>
      </c>
      <c r="K41" s="34">
        <f t="shared" si="5"/>
        <v>0</v>
      </c>
      <c r="N41" s="7"/>
    </row>
    <row r="42" spans="1:14" ht="25.5" x14ac:dyDescent="0.2">
      <c r="A42" s="3">
        <v>37</v>
      </c>
      <c r="B42" s="11" t="s">
        <v>26</v>
      </c>
      <c r="C42" s="14" t="s">
        <v>42</v>
      </c>
      <c r="D42" s="4" t="s">
        <v>17</v>
      </c>
      <c r="E42" s="4">
        <v>3</v>
      </c>
      <c r="F42" s="39"/>
      <c r="G42" s="39"/>
      <c r="H42" s="38"/>
      <c r="I42" s="34">
        <f t="shared" si="2"/>
        <v>0</v>
      </c>
      <c r="J42" s="34">
        <f t="shared" si="4"/>
        <v>0</v>
      </c>
      <c r="K42" s="34">
        <f t="shared" si="5"/>
        <v>0</v>
      </c>
      <c r="N42" s="7"/>
    </row>
    <row r="43" spans="1:14" ht="38.25" x14ac:dyDescent="0.2">
      <c r="A43" s="3">
        <v>38</v>
      </c>
      <c r="B43" s="11" t="s">
        <v>21</v>
      </c>
      <c r="C43" s="14" t="s">
        <v>64</v>
      </c>
      <c r="D43" s="4" t="s">
        <v>17</v>
      </c>
      <c r="E43" s="5">
        <v>150</v>
      </c>
      <c r="F43" s="37"/>
      <c r="G43" s="37"/>
      <c r="H43" s="38"/>
      <c r="I43" s="34">
        <f t="shared" si="2"/>
        <v>0</v>
      </c>
      <c r="J43" s="34">
        <f t="shared" si="4"/>
        <v>0</v>
      </c>
      <c r="K43" s="34">
        <f t="shared" si="5"/>
        <v>0</v>
      </c>
      <c r="N43" s="7"/>
    </row>
    <row r="44" spans="1:14" ht="25.5" x14ac:dyDescent="0.2">
      <c r="A44" s="3">
        <v>39</v>
      </c>
      <c r="B44" s="11" t="s">
        <v>74</v>
      </c>
      <c r="C44" s="14" t="s">
        <v>75</v>
      </c>
      <c r="D44" s="4" t="s">
        <v>17</v>
      </c>
      <c r="E44" s="4">
        <v>50</v>
      </c>
      <c r="F44" s="37"/>
      <c r="G44" s="37"/>
      <c r="H44" s="38"/>
      <c r="I44" s="34">
        <f t="shared" si="2"/>
        <v>0</v>
      </c>
      <c r="J44" s="34">
        <f t="shared" si="4"/>
        <v>0</v>
      </c>
      <c r="K44" s="34">
        <f t="shared" si="5"/>
        <v>0</v>
      </c>
      <c r="N44" s="7"/>
    </row>
    <row r="45" spans="1:14" ht="38.25" x14ac:dyDescent="0.2">
      <c r="A45" s="3">
        <v>40</v>
      </c>
      <c r="B45" s="11" t="s">
        <v>11</v>
      </c>
      <c r="C45" s="14" t="s">
        <v>65</v>
      </c>
      <c r="D45" s="4" t="s">
        <v>17</v>
      </c>
      <c r="E45" s="4">
        <v>150</v>
      </c>
      <c r="F45" s="37"/>
      <c r="G45" s="37"/>
      <c r="H45" s="38"/>
      <c r="I45" s="34">
        <f t="shared" si="2"/>
        <v>0</v>
      </c>
      <c r="J45" s="34">
        <f t="shared" si="4"/>
        <v>0</v>
      </c>
      <c r="K45" s="34">
        <f t="shared" si="5"/>
        <v>0</v>
      </c>
      <c r="N45" s="7"/>
    </row>
    <row r="46" spans="1:14" ht="38.25" x14ac:dyDescent="0.2">
      <c r="A46" s="3">
        <v>41</v>
      </c>
      <c r="B46" s="11" t="s">
        <v>49</v>
      </c>
      <c r="C46" s="14" t="s">
        <v>111</v>
      </c>
      <c r="D46" s="4" t="s">
        <v>17</v>
      </c>
      <c r="E46" s="4">
        <v>50</v>
      </c>
      <c r="F46" s="37"/>
      <c r="G46" s="37"/>
      <c r="H46" s="38"/>
      <c r="I46" s="34">
        <f t="shared" si="2"/>
        <v>0</v>
      </c>
      <c r="J46" s="34">
        <f t="shared" si="4"/>
        <v>0</v>
      </c>
      <c r="K46" s="34">
        <f t="shared" si="5"/>
        <v>0</v>
      </c>
      <c r="N46" s="7"/>
    </row>
    <row r="47" spans="1:14" ht="25.5" x14ac:dyDescent="0.2">
      <c r="A47" s="3">
        <v>42</v>
      </c>
      <c r="B47" s="11" t="s">
        <v>36</v>
      </c>
      <c r="C47" s="11" t="s">
        <v>97</v>
      </c>
      <c r="D47" s="4" t="s">
        <v>109</v>
      </c>
      <c r="E47" s="4">
        <v>20</v>
      </c>
      <c r="F47" s="37"/>
      <c r="G47" s="37"/>
      <c r="H47" s="38"/>
      <c r="I47" s="34">
        <f t="shared" si="2"/>
        <v>0</v>
      </c>
      <c r="J47" s="34">
        <f t="shared" si="4"/>
        <v>0</v>
      </c>
      <c r="K47" s="34">
        <f t="shared" si="5"/>
        <v>0</v>
      </c>
      <c r="N47" s="7"/>
    </row>
    <row r="48" spans="1:14" ht="25.5" x14ac:dyDescent="0.2">
      <c r="A48" s="3">
        <v>43</v>
      </c>
      <c r="B48" s="11" t="s">
        <v>13</v>
      </c>
      <c r="C48" s="14" t="s">
        <v>98</v>
      </c>
      <c r="D48" s="4" t="s">
        <v>17</v>
      </c>
      <c r="E48" s="4">
        <v>30</v>
      </c>
      <c r="F48" s="37"/>
      <c r="G48" s="37"/>
      <c r="H48" s="38"/>
      <c r="I48" s="34">
        <f t="shared" si="2"/>
        <v>0</v>
      </c>
      <c r="J48" s="34">
        <f t="shared" si="4"/>
        <v>0</v>
      </c>
      <c r="K48" s="34">
        <f t="shared" si="5"/>
        <v>0</v>
      </c>
      <c r="N48" s="7"/>
    </row>
    <row r="49" spans="1:14" ht="25.5" x14ac:dyDescent="0.2">
      <c r="A49" s="3">
        <v>44</v>
      </c>
      <c r="B49" s="11" t="s">
        <v>47</v>
      </c>
      <c r="C49" s="11" t="s">
        <v>99</v>
      </c>
      <c r="D49" s="4" t="s">
        <v>109</v>
      </c>
      <c r="E49" s="4">
        <v>10</v>
      </c>
      <c r="F49" s="37"/>
      <c r="G49" s="37"/>
      <c r="H49" s="38"/>
      <c r="I49" s="34">
        <f t="shared" si="2"/>
        <v>0</v>
      </c>
      <c r="J49" s="34">
        <f t="shared" si="4"/>
        <v>0</v>
      </c>
      <c r="K49" s="34">
        <f t="shared" si="5"/>
        <v>0</v>
      </c>
      <c r="N49" s="7"/>
    </row>
    <row r="50" spans="1:14" ht="38.25" x14ac:dyDescent="0.2">
      <c r="A50" s="3">
        <v>45</v>
      </c>
      <c r="B50" s="11" t="s">
        <v>56</v>
      </c>
      <c r="C50" s="11" t="s">
        <v>100</v>
      </c>
      <c r="D50" s="4" t="s">
        <v>109</v>
      </c>
      <c r="E50" s="4">
        <v>4</v>
      </c>
      <c r="F50" s="37"/>
      <c r="G50" s="37"/>
      <c r="H50" s="38"/>
      <c r="I50" s="34">
        <f t="shared" si="2"/>
        <v>0</v>
      </c>
      <c r="J50" s="34">
        <f t="shared" si="4"/>
        <v>0</v>
      </c>
      <c r="K50" s="34">
        <f t="shared" si="5"/>
        <v>0</v>
      </c>
      <c r="N50" s="7"/>
    </row>
    <row r="51" spans="1:14" ht="38.25" x14ac:dyDescent="0.2">
      <c r="A51" s="3">
        <v>46</v>
      </c>
      <c r="B51" s="11" t="s">
        <v>32</v>
      </c>
      <c r="C51" s="14" t="s">
        <v>107</v>
      </c>
      <c r="D51" s="4" t="s">
        <v>4</v>
      </c>
      <c r="E51" s="4">
        <v>500</v>
      </c>
      <c r="F51" s="37"/>
      <c r="G51" s="37"/>
      <c r="H51" s="38"/>
      <c r="I51" s="34">
        <f t="shared" si="2"/>
        <v>0</v>
      </c>
      <c r="J51" s="34">
        <f t="shared" si="4"/>
        <v>0</v>
      </c>
      <c r="K51" s="34">
        <f t="shared" si="5"/>
        <v>0</v>
      </c>
      <c r="N51" s="7"/>
    </row>
    <row r="52" spans="1:14" ht="51" x14ac:dyDescent="0.2">
      <c r="A52" s="3">
        <v>47</v>
      </c>
      <c r="B52" s="11" t="s">
        <v>48</v>
      </c>
      <c r="C52" s="14" t="s">
        <v>108</v>
      </c>
      <c r="D52" s="4" t="s">
        <v>4</v>
      </c>
      <c r="E52" s="4">
        <v>80</v>
      </c>
      <c r="F52" s="37"/>
      <c r="G52" s="37"/>
      <c r="H52" s="38"/>
      <c r="I52" s="34">
        <f t="shared" si="2"/>
        <v>0</v>
      </c>
      <c r="J52" s="34">
        <f t="shared" si="4"/>
        <v>0</v>
      </c>
      <c r="K52" s="34">
        <f t="shared" si="5"/>
        <v>0</v>
      </c>
      <c r="N52" s="7"/>
    </row>
    <row r="53" spans="1:14" ht="38.25" x14ac:dyDescent="0.2">
      <c r="A53" s="3">
        <v>48</v>
      </c>
      <c r="B53" s="11" t="s">
        <v>35</v>
      </c>
      <c r="C53" s="14" t="s">
        <v>101</v>
      </c>
      <c r="D53" s="4" t="s">
        <v>4</v>
      </c>
      <c r="E53" s="4">
        <v>600</v>
      </c>
      <c r="F53" s="37"/>
      <c r="G53" s="37"/>
      <c r="H53" s="38"/>
      <c r="I53" s="34">
        <f t="shared" si="2"/>
        <v>0</v>
      </c>
      <c r="J53" s="34">
        <f t="shared" si="4"/>
        <v>0</v>
      </c>
      <c r="K53" s="34">
        <f t="shared" si="5"/>
        <v>0</v>
      </c>
      <c r="N53" s="7"/>
    </row>
    <row r="54" spans="1:14" ht="38.25" x14ac:dyDescent="0.2">
      <c r="A54" s="3">
        <v>49</v>
      </c>
      <c r="B54" s="11" t="s">
        <v>34</v>
      </c>
      <c r="C54" s="14" t="s">
        <v>102</v>
      </c>
      <c r="D54" s="4" t="s">
        <v>4</v>
      </c>
      <c r="E54" s="4">
        <v>700</v>
      </c>
      <c r="F54" s="37"/>
      <c r="G54" s="37"/>
      <c r="H54" s="38"/>
      <c r="I54" s="34">
        <f t="shared" si="2"/>
        <v>0</v>
      </c>
      <c r="J54" s="34">
        <f t="shared" si="4"/>
        <v>0</v>
      </c>
      <c r="K54" s="34">
        <f t="shared" si="5"/>
        <v>0</v>
      </c>
      <c r="N54" s="7"/>
    </row>
    <row r="55" spans="1:14" ht="25.5" x14ac:dyDescent="0.2">
      <c r="A55" s="3">
        <v>50</v>
      </c>
      <c r="B55" s="11" t="s">
        <v>38</v>
      </c>
      <c r="C55" s="17" t="s">
        <v>43</v>
      </c>
      <c r="D55" s="4" t="s">
        <v>17</v>
      </c>
      <c r="E55" s="4">
        <v>130</v>
      </c>
      <c r="F55" s="37"/>
      <c r="G55" s="37"/>
      <c r="H55" s="38"/>
      <c r="I55" s="34">
        <f t="shared" si="2"/>
        <v>0</v>
      </c>
      <c r="J55" s="34">
        <f t="shared" si="4"/>
        <v>0</v>
      </c>
      <c r="K55" s="34">
        <f t="shared" si="5"/>
        <v>0</v>
      </c>
      <c r="N55" s="7"/>
    </row>
    <row r="56" spans="1:14" ht="38.25" x14ac:dyDescent="0.2">
      <c r="A56" s="3">
        <v>51</v>
      </c>
      <c r="B56" s="11" t="s">
        <v>12</v>
      </c>
      <c r="C56" s="14" t="s">
        <v>103</v>
      </c>
      <c r="D56" s="4" t="s">
        <v>10</v>
      </c>
      <c r="E56" s="4">
        <v>100</v>
      </c>
      <c r="F56" s="37"/>
      <c r="G56" s="37"/>
      <c r="H56" s="38"/>
      <c r="I56" s="34">
        <f t="shared" si="2"/>
        <v>0</v>
      </c>
      <c r="J56" s="34">
        <f t="shared" si="4"/>
        <v>0</v>
      </c>
      <c r="K56" s="34">
        <f t="shared" si="5"/>
        <v>0</v>
      </c>
      <c r="N56" s="7"/>
    </row>
    <row r="57" spans="1:14" ht="38.25" x14ac:dyDescent="0.2">
      <c r="A57" s="3">
        <v>52</v>
      </c>
      <c r="B57" s="11" t="s">
        <v>20</v>
      </c>
      <c r="C57" s="14" t="s">
        <v>52</v>
      </c>
      <c r="D57" s="4" t="s">
        <v>17</v>
      </c>
      <c r="E57" s="4">
        <v>160</v>
      </c>
      <c r="F57" s="37"/>
      <c r="G57" s="37"/>
      <c r="H57" s="38"/>
      <c r="I57" s="34">
        <f t="shared" si="2"/>
        <v>0</v>
      </c>
      <c r="J57" s="34">
        <f t="shared" si="4"/>
        <v>0</v>
      </c>
      <c r="K57" s="34">
        <f t="shared" si="5"/>
        <v>0</v>
      </c>
      <c r="N57" s="7"/>
    </row>
    <row r="58" spans="1:14" ht="38.25" x14ac:dyDescent="0.2">
      <c r="A58" s="3">
        <v>53</v>
      </c>
      <c r="B58" s="14" t="s">
        <v>41</v>
      </c>
      <c r="C58" s="14" t="s">
        <v>104</v>
      </c>
      <c r="D58" s="4" t="s">
        <v>17</v>
      </c>
      <c r="E58" s="4">
        <v>120</v>
      </c>
      <c r="F58" s="37"/>
      <c r="G58" s="37"/>
      <c r="H58" s="38"/>
      <c r="I58" s="34">
        <f t="shared" si="2"/>
        <v>0</v>
      </c>
      <c r="J58" s="34">
        <f t="shared" si="4"/>
        <v>0</v>
      </c>
      <c r="K58" s="34">
        <f t="shared" si="5"/>
        <v>0</v>
      </c>
      <c r="N58" s="7"/>
    </row>
    <row r="59" spans="1:14" ht="38.25" x14ac:dyDescent="0.2">
      <c r="A59" s="3">
        <v>54</v>
      </c>
      <c r="B59" s="14" t="s">
        <v>40</v>
      </c>
      <c r="C59" s="14" t="s">
        <v>105</v>
      </c>
      <c r="D59" s="4" t="s">
        <v>17</v>
      </c>
      <c r="E59" s="4">
        <v>120</v>
      </c>
      <c r="F59" s="37"/>
      <c r="G59" s="37"/>
      <c r="H59" s="38"/>
      <c r="I59" s="34">
        <f t="shared" si="2"/>
        <v>0</v>
      </c>
      <c r="J59" s="34">
        <f t="shared" si="4"/>
        <v>0</v>
      </c>
      <c r="K59" s="34">
        <f>(E59*I59)</f>
        <v>0</v>
      </c>
      <c r="N59" s="7"/>
    </row>
    <row r="60" spans="1:14" ht="34.5" customHeight="1" x14ac:dyDescent="0.2">
      <c r="A60" s="3">
        <v>55</v>
      </c>
      <c r="B60" s="14" t="s">
        <v>125</v>
      </c>
      <c r="C60" s="14" t="s">
        <v>126</v>
      </c>
      <c r="D60" s="4" t="s">
        <v>17</v>
      </c>
      <c r="E60" s="4">
        <v>100</v>
      </c>
      <c r="F60" s="37"/>
      <c r="G60" s="37"/>
      <c r="H60" s="38"/>
      <c r="I60" s="34">
        <f t="shared" si="2"/>
        <v>0</v>
      </c>
      <c r="J60" s="34">
        <f t="shared" si="4"/>
        <v>0</v>
      </c>
      <c r="K60" s="34">
        <f>(E60*I60)</f>
        <v>0</v>
      </c>
      <c r="N60" s="7"/>
    </row>
    <row r="61" spans="1:14" ht="12.75" customHeight="1" x14ac:dyDescent="0.2">
      <c r="A61" s="41" t="s">
        <v>119</v>
      </c>
      <c r="B61" s="42"/>
      <c r="C61" s="42"/>
      <c r="D61" s="42"/>
      <c r="E61" s="42"/>
      <c r="F61" s="42"/>
      <c r="G61" s="42"/>
      <c r="H61" s="42"/>
      <c r="I61" s="43"/>
      <c r="J61" s="51">
        <f>SUM(J6:J60)</f>
        <v>0</v>
      </c>
      <c r="K61" s="51">
        <f>SUM(K6:K60)</f>
        <v>0</v>
      </c>
    </row>
    <row r="62" spans="1:14" x14ac:dyDescent="0.2">
      <c r="A62" s="10"/>
    </row>
    <row r="63" spans="1:14" x14ac:dyDescent="0.2">
      <c r="A63" s="7"/>
    </row>
    <row r="64" spans="1:14" x14ac:dyDescent="0.2">
      <c r="A64" s="7"/>
    </row>
    <row r="65" spans="1:8" x14ac:dyDescent="0.2">
      <c r="A65" s="1"/>
    </row>
    <row r="66" spans="1:8" x14ac:dyDescent="0.2">
      <c r="A66" s="1"/>
    </row>
    <row r="70" spans="1:8" hidden="1" x14ac:dyDescent="0.2"/>
    <row r="71" spans="1:8" hidden="1" x14ac:dyDescent="0.2"/>
    <row r="72" spans="1:8" hidden="1" x14ac:dyDescent="0.2"/>
    <row r="73" spans="1:8" hidden="1" x14ac:dyDescent="0.2"/>
    <row r="74" spans="1:8" hidden="1" x14ac:dyDescent="0.2"/>
    <row r="75" spans="1:8" hidden="1" x14ac:dyDescent="0.2"/>
    <row r="76" spans="1:8" hidden="1" x14ac:dyDescent="0.2">
      <c r="H76" s="21" t="e">
        <f>ROUND((H61-#REF!),2)</f>
        <v>#REF!</v>
      </c>
    </row>
    <row r="77" spans="1:8" hidden="1" x14ac:dyDescent="0.2"/>
  </sheetData>
  <sheetProtection algorithmName="SHA-512" hashValue="2JtP+xiCp7hD4Y13HJ5KCWtPIaw1EU+zPy1p6FFIe2ehUpmJZ5d0ih+jo6u+PJRibtXNsiiW8970Owmd2d4LNw==" saltValue="PhYW3lpB0yqtatI+AW5sSw==" spinCount="100000" sheet="1" objects="1" scenarios="1"/>
  <sortState xmlns:xlrd2="http://schemas.microsoft.com/office/spreadsheetml/2017/richdata2" ref="B6:K59">
    <sortCondition ref="B6:B59"/>
  </sortState>
  <mergeCells count="12">
    <mergeCell ref="A61:I61"/>
    <mergeCell ref="A1:K1"/>
    <mergeCell ref="J3:J4"/>
    <mergeCell ref="K3:K4"/>
    <mergeCell ref="I3:I4"/>
    <mergeCell ref="C3:C4"/>
    <mergeCell ref="H3:H4"/>
    <mergeCell ref="A3:A4"/>
    <mergeCell ref="B3:B4"/>
    <mergeCell ref="D3:E3"/>
    <mergeCell ref="F3:F4"/>
    <mergeCell ref="G3:G4"/>
  </mergeCells>
  <phoneticPr fontId="3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fitToHeight="0" orientation="portrait" verticalDpi="598" r:id="rId1"/>
  <headerFooter scaleWithDoc="0" alignWithMargins="0"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639A79C0B95489BF8559FD4C2D8FC" ma:contentTypeVersion="14" ma:contentTypeDescription="Utwórz nowy dokument." ma:contentTypeScope="" ma:versionID="731a6c870543585605fe60e76cf93934">
  <xsd:schema xmlns:xsd="http://www.w3.org/2001/XMLSchema" xmlns:xs="http://www.w3.org/2001/XMLSchema" xmlns:p="http://schemas.microsoft.com/office/2006/metadata/properties" xmlns:ns2="a63f802d-fbb8-465c-8fa0-f0929b9ac37d" xmlns:ns3="9011335a-66f0-44b2-a822-a92925f36599" targetNamespace="http://schemas.microsoft.com/office/2006/metadata/properties" ma:root="true" ma:fieldsID="9114fe18bcae36103d01e72f25831b51" ns2:_="" ns3:_="">
    <xsd:import namespace="a63f802d-fbb8-465c-8fa0-f0929b9ac37d"/>
    <xsd:import namespace="9011335a-66f0-44b2-a822-a92925f365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f802d-fbb8-465c-8fa0-f0929b9ac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d5ae383-6eb3-41ed-8d29-f48f992eaf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11335a-66f0-44b2-a822-a92925f3659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4c11e2-4fc4-48d0-b61a-90efa3ee1aab}" ma:internalName="TaxCatchAll" ma:showField="CatchAllData" ma:web="9011335a-66f0-44b2-a822-a92925f365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11335a-66f0-44b2-a822-a92925f36599" xsi:nil="true"/>
    <lcf76f155ced4ddcb4097134ff3c332f xmlns="a63f802d-fbb8-465c-8fa0-f0929b9ac37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6E791B-75DE-48D8-A5A2-A5AD84CB97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3f802d-fbb8-465c-8fa0-f0929b9ac37d"/>
    <ds:schemaRef ds:uri="9011335a-66f0-44b2-a822-a92925f365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D34C65-EA93-4FC6-9BA7-3B89AF4AD397}">
  <ds:schemaRefs>
    <ds:schemaRef ds:uri="http://schemas.microsoft.com/office/2006/metadata/properties"/>
    <ds:schemaRef ds:uri="http://schemas.microsoft.com/office/infopath/2007/PartnerControls"/>
    <ds:schemaRef ds:uri="49351faa-1239-426c-964f-911243ab3957"/>
    <ds:schemaRef ds:uri="6bbc8379-f84f-4f7a-bf52-7f1f9e30ab7d"/>
    <ds:schemaRef ds:uri="9011335a-66f0-44b2-a822-a92925f36599"/>
    <ds:schemaRef ds:uri="a63f802d-fbb8-465c-8fa0-f0929b9ac37d"/>
  </ds:schemaRefs>
</ds:datastoreItem>
</file>

<file path=customXml/itemProps3.xml><?xml version="1.0" encoding="utf-8"?>
<ds:datastoreItem xmlns:ds="http://schemas.openxmlformats.org/officeDocument/2006/customXml" ds:itemID="{CE7D14C0-8EFB-4727-BF8C-0A4ACCC503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przetarg chemia 2025</vt:lpstr>
      <vt:lpstr>'przetarg chemia 2025'!Obszar_wydruku</vt:lpstr>
      <vt:lpstr>'przetarg chemia 2025'!Tytuły_wydruku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Piotr Pawlikowski</cp:lastModifiedBy>
  <cp:lastPrinted>2024-08-22T12:37:57Z</cp:lastPrinted>
  <dcterms:created xsi:type="dcterms:W3CDTF">2020-12-29T11:35:16Z</dcterms:created>
  <dcterms:modified xsi:type="dcterms:W3CDTF">2024-09-27T20:41:12Z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0x010100345639A79C0B95489BF8559FD4C2D8FC</vt:lpwstr>
  </property>
  <property fmtid="{D5CDD505-2E9C-101B-9397-08002B2CF9AE}" pid="3" name="MediaServiceImageTags">
    <vt:lpwstr/>
  </property>
</Properties>
</file>