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B2EEDBF7-463E-4FE1-A892-3C22A3E41F8A}" xr6:coauthVersionLast="47" xr6:coauthVersionMax="47" xr10:uidLastSave="{00000000-0000-0000-0000-000000000000}"/>
  <bookViews>
    <workbookView xWindow="28680" yWindow="-210" windowWidth="29040" windowHeight="15720" xr2:uid="{00000000-000D-0000-FFFF-FFFF00000000}"/>
  </bookViews>
  <sheets>
    <sheet name="PRZEDMIAR_KOSZTORYS " sheetId="5" r:id="rId1"/>
  </sheets>
  <calcPr calcId="191029"/>
</workbook>
</file>

<file path=xl/calcChain.xml><?xml version="1.0" encoding="utf-8"?>
<calcChain xmlns="http://schemas.openxmlformats.org/spreadsheetml/2006/main">
  <c r="D14" i="5" l="1"/>
  <c r="G14" i="5"/>
  <c r="G20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16" i="5"/>
  <c r="G15" i="5"/>
  <c r="G13" i="5"/>
  <c r="G94" i="5" l="1"/>
  <c r="G17" i="5"/>
  <c r="G95" i="5" l="1"/>
  <c r="G96" i="5" s="1"/>
</calcChain>
</file>

<file path=xl/sharedStrings.xml><?xml version="1.0" encoding="utf-8"?>
<sst xmlns="http://schemas.openxmlformats.org/spreadsheetml/2006/main" count="316" uniqueCount="174">
  <si>
    <t>Zakres prac</t>
  </si>
  <si>
    <t>Przewidywana ilość miesięcy</t>
  </si>
  <si>
    <t xml:space="preserve">Przewidywana ilość </t>
  </si>
  <si>
    <t>I. Roboty ujęte w podstawowych czynnościach konserwacyjnych</t>
  </si>
  <si>
    <t>Lp.</t>
  </si>
  <si>
    <t>1.</t>
  </si>
  <si>
    <t>szt.</t>
  </si>
  <si>
    <t>2.</t>
  </si>
  <si>
    <t>Konserwacja iluminacji obiektów zabytkowych</t>
  </si>
  <si>
    <t>3.</t>
  </si>
  <si>
    <t>kpl.</t>
  </si>
  <si>
    <t>RAZEM</t>
  </si>
  <si>
    <t>II.  Inne, przewidywane roboty, nie ujęte w podstawowych czynnościach konserwacyjnych</t>
  </si>
  <si>
    <t>-</t>
  </si>
  <si>
    <t>Dostawa i wymiana wkładki zamka szafki oświetleniowej (klucz uniwersalny)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</si>
  <si>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</si>
  <si>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</si>
  <si>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</si>
  <si>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</si>
  <si>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</si>
  <si>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</si>
  <si>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</si>
  <si>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</si>
  <si>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</si>
  <si>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</si>
  <si>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mb</t>
  </si>
  <si>
    <t>14.</t>
  </si>
  <si>
    <t>Dostawa i wymiana programatora CPA</t>
  </si>
  <si>
    <t>Dostawa i wymiana rozłącznika bezpiecznikowego (skrzynkowy, np. RBK-00/160)</t>
  </si>
  <si>
    <t>Dostawa i wymiana kompletu wkładek bezpiecznikowych (3 szt.) WT-00 – w zakresie 
16 do 63A</t>
  </si>
  <si>
    <t>Dostawa i wymiana kompletu wkładek bezpiecznikowych (3szt.) Bi – w zakresie 
16 do 63A</t>
  </si>
  <si>
    <t>Dostawa i wymiana słupa żelbetonowego typu wirowanego h=10m jako latarni zasilanej przewodem napowietrznym AsXSn</t>
  </si>
  <si>
    <t>Dostawa i zamontowanie wysięgnika na latarni żelbetonowej. Wysięgnik jednoramienny (1m) ze stali ocynkowanej o wysokości podstawy 1m</t>
  </si>
  <si>
    <t>Dostawa i zamontowanie na słupach linii napowietrznej (w miejsce istniejących) przewodu izolowanego typu AsXSn 2x25 (wraz z niezbędnym osprzętem: haki, uchwyty, zaciski)</t>
  </si>
  <si>
    <t>Dostawa i zamontowanie na słupach linii napowietrznej (w miejsce istniejących) przewodu izolowanego typu AsXSn 4x25 (wraz z niezbędnym osprzętem: haki, uchwyty zaciski)</t>
  </si>
  <si>
    <t>15.</t>
  </si>
  <si>
    <t>16.</t>
  </si>
  <si>
    <t>17.</t>
  </si>
  <si>
    <t>19.</t>
  </si>
  <si>
    <t>20.</t>
  </si>
  <si>
    <t>21.</t>
  </si>
  <si>
    <t>22.</t>
  </si>
  <si>
    <t>23.</t>
  </si>
  <si>
    <t>25.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</si>
  <si>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</si>
  <si>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</si>
  <si>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</si>
  <si>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</si>
  <si>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</si>
  <si>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</si>
  <si>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</si>
  <si>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</si>
  <si>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</si>
  <si>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</si>
  <si>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</si>
  <si>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</si>
  <si>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</si>
  <si>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</si>
  <si>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</si>
  <si>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</si>
  <si>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</si>
  <si>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</si>
  <si>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</si>
  <si>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</si>
  <si>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</si>
  <si>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</si>
  <si>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</si>
  <si>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</si>
  <si>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</si>
  <si>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</si>
  <si>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</si>
  <si>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</si>
  <si>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</si>
  <si>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</si>
  <si>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</si>
  <si>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</si>
  <si>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</si>
  <si>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</si>
  <si>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</si>
  <si>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</si>
  <si>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</si>
  <si>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</si>
  <si>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</si>
  <si>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</si>
  <si>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</si>
  <si>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</si>
  <si>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Inne roboty, nie ujęte  w czynnościach konserwacyjnych razem (netto)</t>
  </si>
  <si>
    <t>OGÓŁEM WARTOŚĆ NETTO  (I + II)</t>
  </si>
  <si>
    <t>OGÓŁEM WARTOŚĆ BRUTTO (z podatkiem VAT – 23%)</t>
  </si>
  <si>
    <t>Jedn.
miary</t>
  </si>
  <si>
    <t>Remont szafki oświetleniowej (wymiana drzwiczek, przymocowanie do fundamentu, wzmocnienie konstrukcji)</t>
  </si>
  <si>
    <t>Demontaż latarni</t>
  </si>
  <si>
    <t>Dostawa i wymiana masztu o wys. 8 m</t>
  </si>
  <si>
    <t>Dostawa i wymiana kompletnego złącza 
1 bezpiecznikowego w latarni</t>
  </si>
  <si>
    <t>Dostawa i wymiana słupa latarni h=5m ze stali ocynkowanej wraz z odpowiednim fundamentem prefabrykowanym betonowym</t>
  </si>
  <si>
    <t>Dostawa i zamontowanie na linii napowietrznej AsXSn zabezpieczenia izolowanego i wykonanie zasilenia oprawy oświetleniowej (wraz z niezbędnym osprzętem: przewody, zaciski).</t>
  </si>
  <si>
    <t>Czyszczenie, konserwacja szafki oświetleniowej, wykonanie nowych opisów i schematu jednokreskowego</t>
  </si>
  <si>
    <t>Uzupełnienie pokrywy wnęki bezpiecznikowej latarni</t>
  </si>
  <si>
    <t>Wykonanie numeracji latarń (wg wytycznych UM)</t>
  </si>
  <si>
    <t>Założenie stalowej opaski na pokrywę wnęki bezpiecznikowej latarni</t>
  </si>
  <si>
    <t>Pomiar rezystancji uziemienia wraz z konserwacją połączenia uziomu</t>
  </si>
  <si>
    <t>Pomiar rezystancji izolacji kabla i ciągłości żył obwodu - obwód 3 fazowy  wraz z konserwacją połączeń i zamknięcia wnęki słupowej w latarni</t>
  </si>
  <si>
    <t>Pomiar wartości napięć wraz z konserwacją złącza kablowego i zamknięcia wnęki słupowej w latarni</t>
  </si>
  <si>
    <t>Sprawdzenie skuteczności działania ochrony przeciwporażeniowej, dla jednego punktu</t>
  </si>
  <si>
    <t>Lokalizacja uszkodzeń kabla (wykonana lokalizatorem uszkodzeń), dla jednego odcinka</t>
  </si>
  <si>
    <t>Naprawa uszkodzonego kabla YAKY 4x35, polegająca na wykonaniu wykopu w miejscu zlokalizowanego uszkodzenia, założeniu jednej „profesjonalnej” przelotowej mufy kablowej oraz zasypaniu i zagęszczeniu wykopu</t>
  </si>
  <si>
    <t>Naprawa uszkodzonego kabla YAKY 4x35, polegająca na wykonaniu wykopu w miejscu zlokalizowanego uszkodzenia, założeniu dwóch „profesjonalnych” przelotowych muf kablowych wraz z dodaniem odcinka kabla YAKY 4x35 - o długości do 3m - oraz zasypaniu i zagęszczeniu wykopu</t>
  </si>
  <si>
    <t>Dostawa i ułożenie 1 mb nowego kabla typu YAKXS 4x25 w linii kablowej oświetlenia ulicznego, połączeniu nowego kabla w złączach</t>
  </si>
  <si>
    <t>Dostawa i wymiana 1 szafki zasilająco - rozdzielczej RB-4 wraz z wyposażeniem z bezpośrednim układem pomiaru energii, wył. różnicowo - prądowym i zabezp. gniazd, 1x gn.3f-32A, i 3 x gn.1f-16A</t>
  </si>
  <si>
    <t>Dostawa i wymiana zabezpieczenia S-301 
(1 szt. w zakresie B6 do B25A)</t>
  </si>
  <si>
    <t>24.</t>
  </si>
  <si>
    <t>Dostawa i wymiana kompletnego złącza 
2 bezpiecznikowego w latarni</t>
  </si>
  <si>
    <t>Wykonanie uziemienia pionowego o wartości mniejszej niż 30 Ω</t>
  </si>
  <si>
    <t>Dostawa i wymiana zabezpieczenia S-303 
(1szt. w zakresie C16 do C63A)</t>
  </si>
  <si>
    <t>Wykonanie 1 mb przejścia pod drogą o średnicy
75 mm, metodą przecisku lub przewiertu mechanicznego, dla przeprowadzenia linii kablowej oświetlenia ulicznego</t>
  </si>
  <si>
    <t>m²</t>
  </si>
  <si>
    <t>Cięcie, rozebranie 1 m² nawierzchni z masy asfaltowej a następnie jej odtworzenie, po zakończeniu prac związanych z wymianą linii kablowej i zasypaniu wykopu</t>
  </si>
  <si>
    <t>Wykonanie 1 mb wykopu pod linię kablową oświetlenia ulicznego o wymiarach 0,4x0,7m (po trasie istniejącego starego kabla), ułożenie taśmy sygnalizacyjnej oraz zasypanie i zagęszczenie wykopu</t>
  </si>
  <si>
    <t>Dostawa i ułożenie 1 mb rury osłonowej DVR 75 
na dnie rowu kablowego i wciągnięcie do niej kabla oświetleniowego</t>
  </si>
  <si>
    <t>Rozebranie 1 m² nawierzchni z kostki kamiennej, 
a następnie jej odtworzenie, po zakończeniu prac związanych z wymianą linii kablowej i zasypaniu wykopu</t>
  </si>
  <si>
    <t>31.</t>
  </si>
  <si>
    <t>54.</t>
  </si>
  <si>
    <t>55.</t>
  </si>
  <si>
    <t>71.</t>
  </si>
  <si>
    <t>CZĘŚĆ  I</t>
  </si>
  <si>
    <t>Konserwacja oświetlenia na zapleczach</t>
  </si>
  <si>
    <t>Dostawa i wymiana słupa latarni h=4m ze stali ocynkowanej wraz z odpowiednim fundamentem prefabrykowanym betonowym</t>
  </si>
  <si>
    <t>Wydawanie opinii dotyczących warunków przyłączenia nowo powstających punktów świetlnych na wyraźne zlecenie Zamawiającego</t>
  </si>
  <si>
    <r>
      <t xml:space="preserve">Wartość robót netto
 </t>
    </r>
    <r>
      <rPr>
        <sz val="10"/>
        <rFont val="Arial"/>
        <family val="2"/>
        <charset val="238"/>
      </rPr>
      <t>(iloczyn kol. 4,5,6)</t>
    </r>
  </si>
  <si>
    <t>Dostawa i wymiana  słupa latarni h=12m ze stali ocynkowanej, z wysięgnikiem jednoramiennym o wysięgu 1,5m. i odpowiegnim prefabrykowanym  fundamentem betonowym</t>
  </si>
  <si>
    <t>Dostawa i wymiana słupa latarni h=10m ze stali ocynkowanej, z wysięgnikiem jednoramiennym o wysięgu 1,5m. i odpowiegnim prefabrykowanym  fundamentem betonowym</t>
  </si>
  <si>
    <t>18.</t>
  </si>
  <si>
    <t xml:space="preserve">Wymiana oprawy oświetleniowej zdemontowanej w innej lokalizacji </t>
  </si>
  <si>
    <t xml:space="preserve">Uzupełnienie znaku ostrzegawczego na latarni lub szafce oświetleniowej, </t>
  </si>
  <si>
    <t xml:space="preserve">Dostawa i zamontowanie wysięgnika na latarni. Wysięgnik dwuramienny o wysięgu 1,5m ze stali ocynkowanej. </t>
  </si>
  <si>
    <t>Wymiana (montaż) latarni zdemontowanej w innej lokalizacji</t>
  </si>
  <si>
    <t>Czyszczenie, konserwacja i malowanie słupa latarni do wysokości h=3m, emalią poliwinylową chemoodporną koloru jasno popielatego</t>
  </si>
  <si>
    <t>Czyszczenie, konserwacja i malowanie przyziemia słupa latarni do wysokości h=0,6m, farbą elasamerową koloru jasno popielatego</t>
  </si>
  <si>
    <t>Dostawa i ułożenie 1 mb bednarki uziemiającej Fe/Zn 25x4 na dnie rowu kablowego i połączenie jej do zacisków uziomowych</t>
  </si>
  <si>
    <t>Rozebranie 1 m² nawierzchni z kostki betonowej, 
a następnie jej odtworzenie, po zakończeniu prac związanych z wymianą linii kablowej i zasypaniu wykopu</t>
  </si>
  <si>
    <r>
      <t>Dostawa i wymian oprawy iluminacji elewacji,
projektor okrągły LED 17 W, 220V AC, kąt 25º, 4000K, IP67(±</t>
    </r>
    <r>
      <rPr>
        <sz val="11"/>
        <rFont val="Arial"/>
        <family val="2"/>
        <charset val="238"/>
      </rPr>
      <t>2%)</t>
    </r>
  </si>
  <si>
    <t xml:space="preserve">Dostawa i wymiana 1 szafki oświetleniowej SO-5 z wyposażeniem z bezpośrednim układem pomiaru trójfazowego energii i zegara CPA </t>
  </si>
  <si>
    <t xml:space="preserve">Dostawa i wymiana 1 szafki oświetleniowej SO-3 z wyposażeniem z bezpośrednim układem pomiaru trójfazowego energii i zegara CPA </t>
  </si>
  <si>
    <t>Dostawa i wymiana kłódki (uniwersalnej 
z kabłąkiem)</t>
  </si>
  <si>
    <t>Obcięcie gałęzi drzew, zasłaniających światło latarni</t>
  </si>
  <si>
    <t xml:space="preserve">Dostawa i wymiana stylizowanego słupa S1 wraz z fundamentem, w kolorze RAL 9005, wys. h=4 m. Słup S1 z powłoką elastomeru do wys.~0,6m. Wzór zatwierdzony przez Konserwatora. </t>
  </si>
  <si>
    <t>Dostawa i wymiana oprawy iluminacji gruntowej 30W, kąt 25º i 38º (± 3º), 3600 lm (± 300 lm), 3000K i 4000K, napięciu 220V AC, IP67, klosz ze szkła o zwiększonej wytrzymałości, ramka ze stali nierdzewnej 360L, średnicy ~22cm (max.23cm).</t>
  </si>
  <si>
    <t>72.</t>
  </si>
  <si>
    <t>73.</t>
  </si>
  <si>
    <t>74.</t>
  </si>
  <si>
    <t xml:space="preserve">Dostawa i wymiana oprawy iluminacji gruntowej, 3W-19W IP67, 3000-4000K/kolor, 25º-40º, napięcie 220V AC, klosz ze szkła o zwiększonej wytrzymałości  IK10, ramka ze stali nierdzewnej </t>
  </si>
  <si>
    <t>Dostawa i wymiana słupa stylizowanego parkowego W, h=4m parkowego w kolorze RAL 9005 z powłoką antyplakat do wys. ~2,0m. lub z elastomeru do wys. ~0,6m.
Wzór zatwierdzony przez Konserwatora</t>
  </si>
  <si>
    <t>Czyszczenie, konserwacja i malowanie słupa latarni o wysokości  do h=6m, emalią poliwinylową chemoodporną koloru jasno popielatego</t>
  </si>
  <si>
    <t>Czyszczenie, konserwacja i malowanie słupa latarni o wysokości do h=10m z wysięgnikiem 1,5m, emalią poliwinylową chemoodporną koloru jasno popielatego</t>
  </si>
  <si>
    <t xml:space="preserve">Konserwacja słupów oświetlenia dróg, placów oraz robót awaryjnych </t>
  </si>
  <si>
    <t xml:space="preserve">Konserwacja oświetlenia dróg, placów oraz robót awaryjnych </t>
  </si>
  <si>
    <t>Dostawa i wymiana wysokoprężnej lampy sodowej w oprawie oświetleniowej 70W</t>
  </si>
  <si>
    <t>Dostawa i wymiana wysokoprężnej lampy sodowej w oprawie oświetleniowej 100W</t>
  </si>
  <si>
    <t>Dostawa i wymiana wysokoprężnej lampy sodowej w oprawie oświetleniowej 150W</t>
  </si>
  <si>
    <t>Koszt jednost. Netto</t>
  </si>
  <si>
    <t>Zakup licencja do oprogramowania sterowania</t>
  </si>
  <si>
    <t>Dostawa i wymiana stylizowanego słupa DPb z fundamentem i wysięgnikiem ~1200, h=8m w kolorze RAL 9005 z powłoką antyplakat do wys. ~2,0m, Wzór zatwierdzony przez Konserwatora.</t>
  </si>
  <si>
    <t>Dostawa i wymiana stylizowanej oprawy K7 
w kolorze RAL 9005, moduł LED 30-40W, 2500-3000K, 220V AC, z zasilaczem, gniazdem i kontrolerem typu NEMA Socket 7-pin (standard ANSI C136.41) lub równoważne.
Wzór zatwierdzony przez Konserwatora.</t>
  </si>
  <si>
    <t>Dostawa i wymiana w szafce HubBIOT-2, Komunikacja: MQTT/SSL/LTE/Thread; Automatyzacja SMART: Silnik reguł, Notyfikacje, Konfigurator raportów; Bezpieczeństwo SSL 4096, VPN, 2FA, GEOTrapping; Otwartość: otwarte API, NEMA/ZAGHA, porty fizyczne</t>
  </si>
  <si>
    <t>Dostawa i wymiana kontrolera typu NEMA Socket 7-pindo (standard ANSI C136.41) lub równoważne opraw drogowych</t>
  </si>
  <si>
    <t>Dostawa i wymiana oprawy oświetlenia parkowego  LED 11W, ±169lm/W (tolerancja ±2%), 220-240V/AC, 2700-3000K, IP66, IK10, PFC-aktywny, cosφ–min. 0,98, z zasilaczem, gniazdem i kontrolerem typu NEMA Socket 7-pin (standard ANSI C136.41) lub równoważne. Posiadająca Certyfikat ENEC+ lub równoważny, min. 5lat gwarancji.</t>
  </si>
  <si>
    <t xml:space="preserve">Dostawa i wymiana oprawy oświetlenia ulicznego LED 18-74W, 164lm/W (tolerancja ±2%), 220-240V AC, 4000K,IP66, min.-IK09, z zasilaczem, gniazdem i kontrolerem typu NEMA Socket 7-pin (standard ANSI C136.41) lub równoważne, PFC-aktywny, cosφ–min.0,98, regulacja montażowa na wysięgniku lub słupie o średnicy Ø48-60mm ±15º  Posiadająca Certyfikat ENEC+ lub równoważny, min. 5lat gwarancji, </t>
  </si>
  <si>
    <t xml:space="preserve">Dostawa i wymiana oprawy oświetlenia ulicznego LED 66-108W, 157lm/W (tolerancja ±2%), 220-240V AC, 4000K,IP66, min. -  IK09, z zasilaczem, gniazdem i kontrolerem typu NEMA Socket 7-pin (standard ANSI C136.41) lub równoważne, PFC-aktywny, cosφ–min.0,98, regulacja montażowa na wysięgniku lub słupie o średnicy Ø48-60mm ±15º  Posiadająca Certyfikat ENEC+ lub równoważny, min. 5lat gwarancji, </t>
  </si>
  <si>
    <t>Dostawa i wymiana,  słupka oświetleniowego, parkowego WR4, z fundamentem, h=4m z modułem LED, w kolorze RAL 7021 z powłoką z elastomeru do wys ~0,6 m, 2700-3000K, 220V AC, z zasilaczem i gniazdem typu Zhaga lub równoważne. Wzór zatwierdzony przez Konserwatora</t>
  </si>
  <si>
    <t>Dostawa i wymiana stylizowanej oprawy LED do słupa DPb, odlew aluminium z przeźroczystym kloszem, 3000-4000K, 220V AC, z zasilaczem, gniazdem i kontrolerem typu NEMA Socket 7-pin (standard ANSI C136.41) lub równoważne.
Wzór zatwierdzony przez Konserwatora.</t>
  </si>
  <si>
    <t>PRZEDMIAR ROBÓT/KOSZTORYS OFERTOWY</t>
  </si>
  <si>
    <t>Dostawa i wymiana: słupa latarni h=8m ze stali ocynkowanej z wysięgnikiem jednoramiennym o wysięgu 1,0m. i odpowiegnim prefabrykowanym  fundamentem betonowym</t>
  </si>
  <si>
    <t>Załącznik nr 6</t>
  </si>
  <si>
    <t>Bieżące utrzymanie i konserwacja punktów świetlnych oświetlenia dróg i iluminacji obiektów zabytkowych (01.01.2025 do 31.12.2025)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</si>
</sst>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zł-415]_-;\-* #,##0.00\ [$zł-415]_-;_-* &quot;-&quot;??\ [$zł-415]_-;_-@_-"/>
    <numFmt numFmtId="165" formatCode="#,##0.0000\ &quot;zł&quot;;[Red]\-#,##0.0000\ &quot;zł&quot;"/>
    <numFmt numFmtId="166" formatCode="_-[$€-2]\ * #,##0.00_-;\-[$€-2]\ * #,##0.00_-;_-[$€-2]\ * &quot;-&quot;??_-;_-@_-"/>
  </numFmts>
  <fonts count="13" x14ac:knownFonts="1">
    <font>
      <sz val="10"/>
      <name val="Verdana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Verdana"/>
      <family val="2"/>
      <charset val="238"/>
    </font>
    <font>
      <sz val="11"/>
      <name val="Arial"/>
      <family val="2"/>
      <charset val="238"/>
    </font>
    <font>
      <sz val="10"/>
      <name val="Cambria"/>
      <family val="1"/>
      <charset val="238"/>
      <scheme val="major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/>
    <xf numFmtId="165" fontId="2" fillId="0" borderId="0" xfId="0" applyNumberFormat="1" applyFont="1" applyAlignment="1">
      <alignment horizontal="right" vertical="center"/>
    </xf>
    <xf numFmtId="166" fontId="2" fillId="0" borderId="0" xfId="0" applyNumberFormat="1" applyFont="1"/>
    <xf numFmtId="0" fontId="2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right" vertical="center"/>
    </xf>
    <xf numFmtId="0" fontId="5" fillId="0" borderId="0" xfId="0" applyFont="1"/>
    <xf numFmtId="164" fontId="6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3" fontId="5" fillId="0" borderId="1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top"/>
    </xf>
    <xf numFmtId="164" fontId="6" fillId="0" borderId="8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14" xfId="0" applyFont="1" applyBorder="1" applyAlignment="1">
      <alignment horizontal="left" vertical="top"/>
    </xf>
    <xf numFmtId="0" fontId="5" fillId="0" borderId="1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164" fontId="5" fillId="0" borderId="16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top" wrapText="1"/>
    </xf>
    <xf numFmtId="0" fontId="5" fillId="0" borderId="11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top"/>
    </xf>
    <xf numFmtId="0" fontId="6" fillId="0" borderId="3" xfId="0" applyFont="1" applyBorder="1" applyAlignment="1">
      <alignment horizontal="right" vertical="top"/>
    </xf>
    <xf numFmtId="0" fontId="6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98</xdr:row>
      <xdr:rowOff>66675</xdr:rowOff>
    </xdr:from>
    <xdr:to>
      <xdr:col>6</xdr:col>
      <xdr:colOff>857250</xdr:colOff>
      <xdr:row>106</xdr:row>
      <xdr:rowOff>38099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2458E2A-F228-47DF-803C-50A3102772FF}"/>
            </a:ext>
          </a:extLst>
        </xdr:cNvPr>
        <xdr:cNvSpPr txBox="1"/>
      </xdr:nvSpPr>
      <xdr:spPr>
        <a:xfrm>
          <a:off x="123825" y="47444025"/>
          <a:ext cx="6448425" cy="1266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r"/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…............................................</a:t>
          </a:r>
        </a:p>
        <a:p>
          <a:pPr algn="r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elektroniczne podpisy osób uprawnionych </a:t>
          </a:r>
        </a:p>
        <a:p>
          <a:pPr algn="r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składania oświadczeń woli w imieniu wykonawcy</a:t>
          </a:r>
        </a:p>
        <a:p>
          <a:pPr algn="r"/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6"/>
  <sheetViews>
    <sheetView tabSelected="1" zoomScaleNormal="100" workbookViewId="0">
      <selection activeCell="I27" sqref="I27"/>
    </sheetView>
  </sheetViews>
  <sheetFormatPr defaultColWidth="9" defaultRowHeight="12.75" x14ac:dyDescent="0.2"/>
  <cols>
    <col min="1" max="1" width="3.375" style="13" customWidth="1"/>
    <col min="2" max="2" width="36.25" style="2" customWidth="1"/>
    <col min="3" max="3" width="8.5" style="13" customWidth="1"/>
    <col min="4" max="4" width="8.375" style="13" customWidth="1"/>
    <col min="5" max="5" width="8.25" style="13" customWidth="1"/>
    <col min="6" max="6" width="10.25" style="13" customWidth="1"/>
    <col min="7" max="7" width="12" style="3" customWidth="1"/>
    <col min="8" max="9" width="10.625" style="1" bestFit="1" customWidth="1"/>
    <col min="10" max="10" width="9" style="1"/>
    <col min="11" max="11" width="11.75" style="1" bestFit="1" customWidth="1"/>
    <col min="12" max="16384" width="9" style="1"/>
  </cols>
  <sheetData>
    <row r="1" spans="1:11" x14ac:dyDescent="0.2">
      <c r="G1" s="77" t="s">
        <v>172</v>
      </c>
    </row>
    <row r="2" spans="1:11" ht="26.25" customHeight="1" x14ac:dyDescent="0.2">
      <c r="A2" s="55" t="s">
        <v>124</v>
      </c>
      <c r="B2" s="56"/>
      <c r="C2" s="56"/>
      <c r="D2" s="56"/>
      <c r="E2" s="56"/>
      <c r="F2" s="56"/>
      <c r="G2" s="56"/>
    </row>
    <row r="3" spans="1:11" ht="15.6" customHeight="1" x14ac:dyDescent="0.2">
      <c r="A3" s="51" t="s">
        <v>170</v>
      </c>
      <c r="B3" s="52"/>
      <c r="C3" s="52"/>
      <c r="D3" s="52"/>
      <c r="E3" s="52"/>
      <c r="F3" s="47"/>
      <c r="G3" s="11"/>
    </row>
    <row r="4" spans="1:11" ht="13.5" customHeight="1" x14ac:dyDescent="0.2">
      <c r="A4" s="53" t="s">
        <v>173</v>
      </c>
      <c r="B4" s="53"/>
      <c r="C4" s="53"/>
      <c r="D4" s="53"/>
      <c r="E4" s="53"/>
      <c r="F4" s="48"/>
      <c r="G4" s="11"/>
    </row>
    <row r="5" spans="1:11" ht="13.5" customHeight="1" x14ac:dyDescent="0.2">
      <c r="A5" s="54"/>
      <c r="B5" s="54"/>
      <c r="C5" s="54"/>
      <c r="D5" s="54"/>
      <c r="E5" s="54"/>
      <c r="F5" s="48"/>
      <c r="G5" s="11"/>
    </row>
    <row r="6" spans="1:11" ht="13.5" customHeight="1" x14ac:dyDescent="0.2">
      <c r="A6" s="66" t="s">
        <v>4</v>
      </c>
      <c r="B6" s="66" t="s">
        <v>0</v>
      </c>
      <c r="C6" s="57" t="s">
        <v>89</v>
      </c>
      <c r="D6" s="57" t="s">
        <v>2</v>
      </c>
      <c r="E6" s="57" t="s">
        <v>1</v>
      </c>
      <c r="F6" s="58" t="s">
        <v>159</v>
      </c>
      <c r="G6" s="57" t="s">
        <v>128</v>
      </c>
    </row>
    <row r="7" spans="1:11" ht="13.5" customHeight="1" x14ac:dyDescent="0.2">
      <c r="A7" s="66"/>
      <c r="B7" s="66"/>
      <c r="C7" s="66"/>
      <c r="D7" s="57"/>
      <c r="E7" s="57"/>
      <c r="F7" s="59"/>
      <c r="G7" s="57"/>
    </row>
    <row r="8" spans="1:11" ht="13.5" customHeight="1" x14ac:dyDescent="0.2">
      <c r="A8" s="66"/>
      <c r="B8" s="66"/>
      <c r="C8" s="66"/>
      <c r="D8" s="57"/>
      <c r="E8" s="57"/>
      <c r="F8" s="59"/>
      <c r="G8" s="57"/>
    </row>
    <row r="9" spans="1:11" ht="13.5" customHeight="1" x14ac:dyDescent="0.2">
      <c r="A9" s="66"/>
      <c r="B9" s="66"/>
      <c r="C9" s="66"/>
      <c r="D9" s="57"/>
      <c r="E9" s="57"/>
      <c r="F9" s="60"/>
      <c r="G9" s="57"/>
    </row>
    <row r="10" spans="1:11" ht="13.5" hidden="1" customHeight="1" x14ac:dyDescent="0.2">
      <c r="A10" s="66"/>
      <c r="B10" s="66"/>
      <c r="C10" s="66"/>
      <c r="D10" s="57"/>
      <c r="E10" s="57"/>
      <c r="F10" s="34"/>
      <c r="G10" s="57"/>
    </row>
    <row r="11" spans="1:11" ht="13.5" customHeight="1" x14ac:dyDescent="0.2">
      <c r="A11" s="8">
        <v>1</v>
      </c>
      <c r="B11" s="8">
        <v>3</v>
      </c>
      <c r="C11" s="8">
        <v>2</v>
      </c>
      <c r="D11" s="8">
        <v>4</v>
      </c>
      <c r="E11" s="8">
        <v>5</v>
      </c>
      <c r="F11" s="8">
        <v>6</v>
      </c>
      <c r="G11" s="8">
        <v>7</v>
      </c>
    </row>
    <row r="12" spans="1:11" ht="13.5" customHeight="1" x14ac:dyDescent="0.2">
      <c r="A12" s="66" t="s">
        <v>3</v>
      </c>
      <c r="B12" s="66"/>
      <c r="C12" s="66"/>
      <c r="D12" s="66"/>
      <c r="E12" s="66"/>
      <c r="F12" s="66"/>
      <c r="G12" s="66"/>
    </row>
    <row r="13" spans="1:11" ht="27.75" customHeight="1" x14ac:dyDescent="0.2">
      <c r="A13" s="15" t="s">
        <v>5</v>
      </c>
      <c r="B13" s="16" t="s">
        <v>155</v>
      </c>
      <c r="C13" s="15" t="s">
        <v>6</v>
      </c>
      <c r="D13" s="17">
        <v>427</v>
      </c>
      <c r="E13" s="27">
        <v>12</v>
      </c>
      <c r="F13" s="32"/>
      <c r="G13" s="32">
        <f>D13*E13*F13</f>
        <v>0</v>
      </c>
      <c r="I13" s="29"/>
      <c r="J13" s="49"/>
      <c r="K13" s="49"/>
    </row>
    <row r="14" spans="1:11" ht="27.75" customHeight="1" x14ac:dyDescent="0.2">
      <c r="A14" s="8" t="s">
        <v>7</v>
      </c>
      <c r="B14" s="9" t="s">
        <v>154</v>
      </c>
      <c r="C14" s="8" t="s">
        <v>6</v>
      </c>
      <c r="D14" s="35">
        <f>1000+46+12</f>
        <v>1058</v>
      </c>
      <c r="E14" s="27">
        <v>12</v>
      </c>
      <c r="F14" s="32"/>
      <c r="G14" s="32">
        <f>D14*E14*F14</f>
        <v>0</v>
      </c>
      <c r="I14" s="29"/>
      <c r="J14" s="49"/>
      <c r="K14" s="49"/>
    </row>
    <row r="15" spans="1:11" ht="13.5" customHeight="1" x14ac:dyDescent="0.2">
      <c r="A15" s="15" t="s">
        <v>9</v>
      </c>
      <c r="B15" s="33" t="s">
        <v>8</v>
      </c>
      <c r="C15" s="15" t="s">
        <v>6</v>
      </c>
      <c r="D15" s="23">
        <v>358</v>
      </c>
      <c r="E15" s="27">
        <v>12</v>
      </c>
      <c r="F15" s="32"/>
      <c r="G15" s="32">
        <f>D15*E15*F15</f>
        <v>0</v>
      </c>
      <c r="I15" s="29"/>
      <c r="J15" s="49"/>
      <c r="K15" s="49"/>
    </row>
    <row r="16" spans="1:11" ht="13.5" customHeight="1" x14ac:dyDescent="0.2">
      <c r="A16" s="8" t="s">
        <v>15</v>
      </c>
      <c r="B16" s="19" t="s">
        <v>125</v>
      </c>
      <c r="C16" s="8" t="s">
        <v>6</v>
      </c>
      <c r="D16" s="20">
        <v>102</v>
      </c>
      <c r="E16" s="27">
        <v>12</v>
      </c>
      <c r="F16" s="32"/>
      <c r="G16" s="32">
        <f>D16*E16*F16</f>
        <v>0</v>
      </c>
      <c r="I16" s="13"/>
      <c r="J16" s="49"/>
      <c r="K16" s="49"/>
    </row>
    <row r="17" spans="1:11" ht="14.65" customHeight="1" x14ac:dyDescent="0.2">
      <c r="A17" s="67" t="s">
        <v>11</v>
      </c>
      <c r="B17" s="68"/>
      <c r="C17" s="68"/>
      <c r="D17" s="68"/>
      <c r="E17" s="68"/>
      <c r="F17" s="21"/>
      <c r="G17" s="22">
        <f>SUM(G13:G16)</f>
        <v>0</v>
      </c>
      <c r="H17" s="30"/>
      <c r="K17" s="50"/>
    </row>
    <row r="18" spans="1:11" ht="13.5" customHeight="1" x14ac:dyDescent="0.2">
      <c r="A18" s="72" t="s">
        <v>12</v>
      </c>
      <c r="B18" s="73"/>
      <c r="C18" s="73"/>
      <c r="D18" s="73"/>
      <c r="E18" s="73"/>
      <c r="F18" s="73"/>
      <c r="G18" s="74"/>
    </row>
    <row r="19" spans="1:11" ht="13.5" customHeight="1" x14ac:dyDescent="0.2">
      <c r="A19" s="75"/>
      <c r="B19" s="76"/>
      <c r="C19" s="73"/>
      <c r="D19" s="73"/>
      <c r="E19" s="73"/>
      <c r="F19" s="73"/>
      <c r="G19" s="74"/>
    </row>
    <row r="20" spans="1:11" ht="42" customHeight="1" x14ac:dyDescent="0.2">
      <c r="A20" s="18" t="s">
        <v>5</v>
      </c>
      <c r="B20" s="36" t="s">
        <v>141</v>
      </c>
      <c r="C20" s="8" t="s">
        <v>10</v>
      </c>
      <c r="D20" s="8">
        <v>1</v>
      </c>
      <c r="E20" s="8" t="s">
        <v>13</v>
      </c>
      <c r="F20" s="32"/>
      <c r="G20" s="32">
        <f t="shared" ref="G20:G51" si="0">D20*F20</f>
        <v>0</v>
      </c>
      <c r="I20" s="13"/>
    </row>
    <row r="21" spans="1:11" ht="42" customHeight="1" x14ac:dyDescent="0.2">
      <c r="A21" s="18" t="s">
        <v>7</v>
      </c>
      <c r="B21" s="36" t="s">
        <v>142</v>
      </c>
      <c r="C21" s="8" t="s">
        <v>10</v>
      </c>
      <c r="D21" s="8">
        <v>1</v>
      </c>
      <c r="E21" s="8" t="s">
        <v>13</v>
      </c>
      <c r="F21" s="32"/>
      <c r="G21" s="32">
        <f t="shared" si="0"/>
        <v>0</v>
      </c>
      <c r="I21" s="13"/>
    </row>
    <row r="22" spans="1:11" ht="63.75" x14ac:dyDescent="0.2">
      <c r="A22" s="18" t="s">
        <v>9</v>
      </c>
      <c r="B22" s="36" t="s">
        <v>108</v>
      </c>
      <c r="C22" s="8" t="s">
        <v>10</v>
      </c>
      <c r="D22" s="8">
        <v>1</v>
      </c>
      <c r="E22" s="8" t="s">
        <v>13</v>
      </c>
      <c r="F22" s="32"/>
      <c r="G22" s="32">
        <f t="shared" si="0"/>
        <v>0</v>
      </c>
      <c r="I22" s="13"/>
    </row>
    <row r="23" spans="1:11" ht="24.75" customHeight="1" x14ac:dyDescent="0.2">
      <c r="A23" s="18" t="s">
        <v>15</v>
      </c>
      <c r="B23" s="36" t="s">
        <v>14</v>
      </c>
      <c r="C23" s="8" t="s">
        <v>6</v>
      </c>
      <c r="D23" s="8">
        <v>1</v>
      </c>
      <c r="E23" s="8" t="s">
        <v>13</v>
      </c>
      <c r="F23" s="32"/>
      <c r="G23" s="32">
        <f t="shared" si="0"/>
        <v>0</v>
      </c>
      <c r="I23" s="13"/>
    </row>
    <row r="24" spans="1:11" ht="25.5" x14ac:dyDescent="0.2">
      <c r="A24" s="18" t="s">
        <v>16</v>
      </c>
      <c r="B24" s="37" t="s">
        <v>143</v>
      </c>
      <c r="C24" s="8" t="s">
        <v>6</v>
      </c>
      <c r="D24" s="8">
        <v>3</v>
      </c>
      <c r="E24" s="8" t="s">
        <v>13</v>
      </c>
      <c r="F24" s="32"/>
      <c r="G24" s="32">
        <f t="shared" si="0"/>
        <v>0</v>
      </c>
      <c r="I24" s="13"/>
    </row>
    <row r="25" spans="1:11" ht="13.5" customHeight="1" x14ac:dyDescent="0.2">
      <c r="A25" s="18" t="s">
        <v>17</v>
      </c>
      <c r="B25" s="38" t="s">
        <v>27</v>
      </c>
      <c r="C25" s="8" t="s">
        <v>6</v>
      </c>
      <c r="D25" s="8">
        <v>1</v>
      </c>
      <c r="E25" s="8" t="s">
        <v>13</v>
      </c>
      <c r="F25" s="32"/>
      <c r="G25" s="32">
        <f t="shared" si="0"/>
        <v>0</v>
      </c>
      <c r="I25" s="13"/>
    </row>
    <row r="26" spans="1:11" ht="27.75" customHeight="1" x14ac:dyDescent="0.2">
      <c r="A26" s="18" t="s">
        <v>18</v>
      </c>
      <c r="B26" s="36" t="s">
        <v>109</v>
      </c>
      <c r="C26" s="8" t="s">
        <v>6</v>
      </c>
      <c r="D26" s="8">
        <v>2</v>
      </c>
      <c r="E26" s="8" t="s">
        <v>13</v>
      </c>
      <c r="F26" s="32"/>
      <c r="G26" s="32">
        <f t="shared" si="0"/>
        <v>0</v>
      </c>
      <c r="I26" s="13"/>
    </row>
    <row r="27" spans="1:11" ht="27" customHeight="1" x14ac:dyDescent="0.2">
      <c r="A27" s="18" t="s">
        <v>19</v>
      </c>
      <c r="B27" s="36" t="s">
        <v>113</v>
      </c>
      <c r="C27" s="8" t="s">
        <v>6</v>
      </c>
      <c r="D27" s="8">
        <v>2</v>
      </c>
      <c r="E27" s="8" t="s">
        <v>13</v>
      </c>
      <c r="F27" s="32"/>
      <c r="G27" s="32">
        <f t="shared" si="0"/>
        <v>0</v>
      </c>
      <c r="I27" s="13"/>
    </row>
    <row r="28" spans="1:11" ht="38.25" x14ac:dyDescent="0.2">
      <c r="A28" s="18" t="s">
        <v>20</v>
      </c>
      <c r="B28" s="36" t="s">
        <v>28</v>
      </c>
      <c r="C28" s="8" t="s">
        <v>6</v>
      </c>
      <c r="D28" s="8">
        <v>10</v>
      </c>
      <c r="E28" s="8" t="s">
        <v>13</v>
      </c>
      <c r="F28" s="32"/>
      <c r="G28" s="32">
        <f t="shared" si="0"/>
        <v>0</v>
      </c>
      <c r="I28" s="13"/>
    </row>
    <row r="29" spans="1:11" ht="42.75" customHeight="1" x14ac:dyDescent="0.2">
      <c r="A29" s="18" t="s">
        <v>21</v>
      </c>
      <c r="B29" s="36" t="s">
        <v>29</v>
      </c>
      <c r="C29" s="8" t="s">
        <v>10</v>
      </c>
      <c r="D29" s="8">
        <v>10</v>
      </c>
      <c r="E29" s="8" t="s">
        <v>13</v>
      </c>
      <c r="F29" s="32"/>
      <c r="G29" s="32">
        <f t="shared" si="0"/>
        <v>0</v>
      </c>
      <c r="I29" s="13"/>
    </row>
    <row r="30" spans="1:11" ht="42" customHeight="1" x14ac:dyDescent="0.2">
      <c r="A30" s="18" t="s">
        <v>22</v>
      </c>
      <c r="B30" s="36" t="s">
        <v>30</v>
      </c>
      <c r="C30" s="8" t="s">
        <v>10</v>
      </c>
      <c r="D30" s="8">
        <v>1</v>
      </c>
      <c r="E30" s="8" t="s">
        <v>13</v>
      </c>
      <c r="F30" s="32"/>
      <c r="G30" s="32">
        <f t="shared" si="0"/>
        <v>0</v>
      </c>
      <c r="I30" s="13"/>
    </row>
    <row r="31" spans="1:11" ht="48" customHeight="1" x14ac:dyDescent="0.2">
      <c r="A31" s="18" t="s">
        <v>23</v>
      </c>
      <c r="B31" s="36" t="s">
        <v>31</v>
      </c>
      <c r="C31" s="8" t="s">
        <v>6</v>
      </c>
      <c r="D31" s="8">
        <v>1</v>
      </c>
      <c r="E31" s="8" t="s">
        <v>13</v>
      </c>
      <c r="F31" s="32"/>
      <c r="G31" s="32">
        <f t="shared" si="0"/>
        <v>0</v>
      </c>
      <c r="I31" s="13"/>
    </row>
    <row r="32" spans="1:11" ht="40.5" customHeight="1" x14ac:dyDescent="0.2">
      <c r="A32" s="18" t="s">
        <v>24</v>
      </c>
      <c r="B32" s="36" t="s">
        <v>32</v>
      </c>
      <c r="C32" s="8" t="s">
        <v>6</v>
      </c>
      <c r="D32" s="8">
        <v>2</v>
      </c>
      <c r="E32" s="8" t="s">
        <v>13</v>
      </c>
      <c r="F32" s="32"/>
      <c r="G32" s="32">
        <f t="shared" si="0"/>
        <v>0</v>
      </c>
      <c r="I32" s="13"/>
    </row>
    <row r="33" spans="1:9" ht="63.75" x14ac:dyDescent="0.2">
      <c r="A33" s="18" t="s">
        <v>26</v>
      </c>
      <c r="B33" s="39" t="s">
        <v>33</v>
      </c>
      <c r="C33" s="8" t="s">
        <v>25</v>
      </c>
      <c r="D33" s="8">
        <v>50</v>
      </c>
      <c r="E33" s="8" t="s">
        <v>13</v>
      </c>
      <c r="F33" s="32"/>
      <c r="G33" s="32">
        <f t="shared" si="0"/>
        <v>0</v>
      </c>
      <c r="I33" s="13"/>
    </row>
    <row r="34" spans="1:9" ht="63.75" x14ac:dyDescent="0.2">
      <c r="A34" s="18" t="s">
        <v>35</v>
      </c>
      <c r="B34" s="36" t="s">
        <v>34</v>
      </c>
      <c r="C34" s="8" t="s">
        <v>25</v>
      </c>
      <c r="D34" s="8">
        <v>50</v>
      </c>
      <c r="E34" s="8" t="s">
        <v>13</v>
      </c>
      <c r="F34" s="32"/>
      <c r="G34" s="32">
        <f t="shared" si="0"/>
        <v>0</v>
      </c>
      <c r="I34" s="13"/>
    </row>
    <row r="35" spans="1:9" ht="63.75" x14ac:dyDescent="0.2">
      <c r="A35" s="18" t="s">
        <v>36</v>
      </c>
      <c r="B35" s="36" t="s">
        <v>95</v>
      </c>
      <c r="C35" s="8" t="s">
        <v>6</v>
      </c>
      <c r="D35" s="8">
        <v>5</v>
      </c>
      <c r="E35" s="8" t="s">
        <v>13</v>
      </c>
      <c r="F35" s="32"/>
      <c r="G35" s="32">
        <f t="shared" si="0"/>
        <v>0</v>
      </c>
      <c r="I35" s="13"/>
    </row>
    <row r="36" spans="1:9" ht="51" customHeight="1" x14ac:dyDescent="0.2">
      <c r="A36" s="18" t="s">
        <v>37</v>
      </c>
      <c r="B36" s="36" t="s">
        <v>126</v>
      </c>
      <c r="C36" s="8" t="s">
        <v>10</v>
      </c>
      <c r="D36" s="8">
        <v>2</v>
      </c>
      <c r="E36" s="8" t="s">
        <v>13</v>
      </c>
      <c r="F36" s="32"/>
      <c r="G36" s="32">
        <f t="shared" si="0"/>
        <v>0</v>
      </c>
      <c r="I36" s="13"/>
    </row>
    <row r="37" spans="1:9" ht="43.5" customHeight="1" x14ac:dyDescent="0.2">
      <c r="A37" s="18" t="s">
        <v>131</v>
      </c>
      <c r="B37" s="36" t="s">
        <v>94</v>
      </c>
      <c r="C37" s="8" t="s">
        <v>10</v>
      </c>
      <c r="D37" s="8">
        <v>1</v>
      </c>
      <c r="E37" s="8" t="s">
        <v>13</v>
      </c>
      <c r="F37" s="32"/>
      <c r="G37" s="32">
        <f t="shared" si="0"/>
        <v>0</v>
      </c>
      <c r="I37" s="13"/>
    </row>
    <row r="38" spans="1:9" ht="54" customHeight="1" x14ac:dyDescent="0.2">
      <c r="A38" s="18" t="s">
        <v>38</v>
      </c>
      <c r="B38" s="36" t="s">
        <v>171</v>
      </c>
      <c r="C38" s="8" t="s">
        <v>10</v>
      </c>
      <c r="D38" s="8">
        <v>10</v>
      </c>
      <c r="E38" s="8" t="s">
        <v>13</v>
      </c>
      <c r="F38" s="32"/>
      <c r="G38" s="32">
        <f t="shared" si="0"/>
        <v>0</v>
      </c>
      <c r="I38" s="13"/>
    </row>
    <row r="39" spans="1:9" ht="57.75" customHeight="1" x14ac:dyDescent="0.2">
      <c r="A39" s="18" t="s">
        <v>39</v>
      </c>
      <c r="B39" s="36" t="s">
        <v>130</v>
      </c>
      <c r="C39" s="8" t="s">
        <v>10</v>
      </c>
      <c r="D39" s="8">
        <v>1</v>
      </c>
      <c r="E39" s="8" t="s">
        <v>13</v>
      </c>
      <c r="F39" s="32"/>
      <c r="G39" s="32">
        <f t="shared" si="0"/>
        <v>0</v>
      </c>
      <c r="I39" s="13"/>
    </row>
    <row r="40" spans="1:9" ht="53.25" customHeight="1" x14ac:dyDescent="0.2">
      <c r="A40" s="18" t="s">
        <v>40</v>
      </c>
      <c r="B40" s="36" t="s">
        <v>129</v>
      </c>
      <c r="C40" s="8" t="s">
        <v>10</v>
      </c>
      <c r="D40" s="8">
        <v>1</v>
      </c>
      <c r="E40" s="8" t="s">
        <v>13</v>
      </c>
      <c r="F40" s="32"/>
      <c r="G40" s="32">
        <f t="shared" si="0"/>
        <v>0</v>
      </c>
      <c r="I40" s="13"/>
    </row>
    <row r="41" spans="1:9" ht="42.75" customHeight="1" x14ac:dyDescent="0.2">
      <c r="A41" s="18" t="s">
        <v>41</v>
      </c>
      <c r="B41" s="36" t="s">
        <v>134</v>
      </c>
      <c r="C41" s="8" t="s">
        <v>6</v>
      </c>
      <c r="D41" s="8">
        <v>1</v>
      </c>
      <c r="E41" s="8" t="s">
        <v>13</v>
      </c>
      <c r="F41" s="32"/>
      <c r="G41" s="32">
        <f t="shared" si="0"/>
        <v>0</v>
      </c>
      <c r="I41" s="13"/>
    </row>
    <row r="42" spans="1:9" x14ac:dyDescent="0.2">
      <c r="A42" s="18" t="s">
        <v>42</v>
      </c>
      <c r="B42" s="38" t="s">
        <v>92</v>
      </c>
      <c r="C42" s="8" t="s">
        <v>6</v>
      </c>
      <c r="D42" s="8">
        <v>1</v>
      </c>
      <c r="E42" s="8" t="s">
        <v>13</v>
      </c>
      <c r="F42" s="32"/>
      <c r="G42" s="32">
        <f t="shared" si="0"/>
        <v>0</v>
      </c>
      <c r="I42" s="13"/>
    </row>
    <row r="43" spans="1:9" ht="12.75" customHeight="1" x14ac:dyDescent="0.2">
      <c r="A43" s="18" t="s">
        <v>110</v>
      </c>
      <c r="B43" s="38" t="s">
        <v>91</v>
      </c>
      <c r="C43" s="8" t="s">
        <v>6</v>
      </c>
      <c r="D43" s="8">
        <v>10</v>
      </c>
      <c r="E43" s="8" t="s">
        <v>13</v>
      </c>
      <c r="F43" s="32"/>
      <c r="G43" s="32">
        <f t="shared" si="0"/>
        <v>0</v>
      </c>
      <c r="I43" s="13"/>
    </row>
    <row r="44" spans="1:9" ht="38.25" x14ac:dyDescent="0.2">
      <c r="A44" s="18" t="s">
        <v>43</v>
      </c>
      <c r="B44" s="36" t="s">
        <v>90</v>
      </c>
      <c r="C44" s="8" t="s">
        <v>6</v>
      </c>
      <c r="D44" s="8">
        <v>2</v>
      </c>
      <c r="E44" s="8" t="s">
        <v>13</v>
      </c>
      <c r="F44" s="32"/>
      <c r="G44" s="32">
        <f t="shared" si="0"/>
        <v>0</v>
      </c>
      <c r="I44" s="13"/>
    </row>
    <row r="45" spans="1:9" s="7" customFormat="1" ht="31.5" customHeight="1" x14ac:dyDescent="0.2">
      <c r="A45" s="18" t="s">
        <v>44</v>
      </c>
      <c r="B45" s="40" t="s">
        <v>135</v>
      </c>
      <c r="C45" s="46" t="s">
        <v>10</v>
      </c>
      <c r="D45" s="46">
        <v>2</v>
      </c>
      <c r="E45" s="8" t="s">
        <v>13</v>
      </c>
      <c r="F45" s="32"/>
      <c r="G45" s="32">
        <f t="shared" si="0"/>
        <v>0</v>
      </c>
      <c r="I45" s="31"/>
    </row>
    <row r="46" spans="1:9" ht="25.5" x14ac:dyDescent="0.2">
      <c r="A46" s="18" t="s">
        <v>45</v>
      </c>
      <c r="B46" s="36" t="s">
        <v>93</v>
      </c>
      <c r="C46" s="8" t="s">
        <v>10</v>
      </c>
      <c r="D46" s="8">
        <v>5</v>
      </c>
      <c r="E46" s="8" t="s">
        <v>13</v>
      </c>
      <c r="F46" s="32"/>
      <c r="G46" s="32">
        <f t="shared" si="0"/>
        <v>0</v>
      </c>
      <c r="I46" s="13"/>
    </row>
    <row r="47" spans="1:9" ht="25.5" x14ac:dyDescent="0.2">
      <c r="A47" s="18" t="s">
        <v>46</v>
      </c>
      <c r="B47" s="36" t="s">
        <v>111</v>
      </c>
      <c r="C47" s="8" t="s">
        <v>10</v>
      </c>
      <c r="D47" s="8">
        <v>5</v>
      </c>
      <c r="E47" s="8" t="s">
        <v>13</v>
      </c>
      <c r="F47" s="32"/>
      <c r="G47" s="32">
        <f t="shared" si="0"/>
        <v>0</v>
      </c>
      <c r="I47" s="13"/>
    </row>
    <row r="48" spans="1:9" ht="102" x14ac:dyDescent="0.2">
      <c r="A48" s="18" t="s">
        <v>47</v>
      </c>
      <c r="B48" s="36" t="s">
        <v>165</v>
      </c>
      <c r="C48" s="8" t="s">
        <v>10</v>
      </c>
      <c r="D48" s="8">
        <v>5</v>
      </c>
      <c r="E48" s="8" t="s">
        <v>13</v>
      </c>
      <c r="F48" s="32"/>
      <c r="G48" s="32">
        <f t="shared" si="0"/>
        <v>0</v>
      </c>
      <c r="H48" s="14"/>
      <c r="I48" s="13"/>
    </row>
    <row r="49" spans="1:9" ht="25.5" x14ac:dyDescent="0.2">
      <c r="A49" s="18" t="s">
        <v>48</v>
      </c>
      <c r="B49" s="36" t="s">
        <v>132</v>
      </c>
      <c r="C49" s="8" t="s">
        <v>6</v>
      </c>
      <c r="D49" s="8">
        <v>1</v>
      </c>
      <c r="E49" s="8" t="s">
        <v>13</v>
      </c>
      <c r="F49" s="32"/>
      <c r="G49" s="32">
        <f t="shared" si="0"/>
        <v>0</v>
      </c>
      <c r="I49" s="13"/>
    </row>
    <row r="50" spans="1:9" ht="127.5" x14ac:dyDescent="0.2">
      <c r="A50" s="18" t="s">
        <v>120</v>
      </c>
      <c r="B50" s="40" t="s">
        <v>166</v>
      </c>
      <c r="C50" s="8" t="s">
        <v>10</v>
      </c>
      <c r="D50" s="8">
        <v>5</v>
      </c>
      <c r="E50" s="8" t="s">
        <v>13</v>
      </c>
      <c r="F50" s="32"/>
      <c r="G50" s="32">
        <f t="shared" si="0"/>
        <v>0</v>
      </c>
      <c r="I50" s="13"/>
    </row>
    <row r="51" spans="1:9" ht="127.5" x14ac:dyDescent="0.2">
      <c r="A51" s="18" t="s">
        <v>49</v>
      </c>
      <c r="B51" s="40" t="s">
        <v>167</v>
      </c>
      <c r="C51" s="8" t="s">
        <v>10</v>
      </c>
      <c r="D51" s="8">
        <v>5</v>
      </c>
      <c r="E51" s="8"/>
      <c r="F51" s="32"/>
      <c r="G51" s="32">
        <f t="shared" si="0"/>
        <v>0</v>
      </c>
      <c r="I51" s="13"/>
    </row>
    <row r="52" spans="1:9" ht="25.5" x14ac:dyDescent="0.2">
      <c r="A52" s="18" t="s">
        <v>50</v>
      </c>
      <c r="B52" s="36" t="s">
        <v>156</v>
      </c>
      <c r="C52" s="8" t="s">
        <v>6</v>
      </c>
      <c r="D52" s="8">
        <v>1</v>
      </c>
      <c r="E52" s="8" t="s">
        <v>13</v>
      </c>
      <c r="F52" s="32"/>
      <c r="G52" s="32">
        <f t="shared" ref="G52:G83" si="1">D52*F52</f>
        <v>0</v>
      </c>
      <c r="I52" s="13"/>
    </row>
    <row r="53" spans="1:9" ht="25.5" x14ac:dyDescent="0.2">
      <c r="A53" s="18" t="s">
        <v>51</v>
      </c>
      <c r="B53" s="36" t="s">
        <v>157</v>
      </c>
      <c r="C53" s="8" t="s">
        <v>6</v>
      </c>
      <c r="D53" s="8">
        <v>1</v>
      </c>
      <c r="E53" s="8" t="s">
        <v>13</v>
      </c>
      <c r="F53" s="32"/>
      <c r="G53" s="32">
        <f t="shared" si="1"/>
        <v>0</v>
      </c>
      <c r="I53" s="13"/>
    </row>
    <row r="54" spans="1:9" ht="25.5" x14ac:dyDescent="0.2">
      <c r="A54" s="18" t="s">
        <v>52</v>
      </c>
      <c r="B54" s="36" t="s">
        <v>158</v>
      </c>
      <c r="C54" s="8" t="s">
        <v>6</v>
      </c>
      <c r="D54" s="8">
        <v>3</v>
      </c>
      <c r="E54" s="8" t="s">
        <v>13</v>
      </c>
      <c r="F54" s="32"/>
      <c r="G54" s="32">
        <f t="shared" si="1"/>
        <v>0</v>
      </c>
      <c r="I54" s="13"/>
    </row>
    <row r="55" spans="1:9" ht="38.25" x14ac:dyDescent="0.2">
      <c r="A55" s="18" t="s">
        <v>53</v>
      </c>
      <c r="B55" s="41" t="s">
        <v>96</v>
      </c>
      <c r="C55" s="8" t="s">
        <v>6</v>
      </c>
      <c r="D55" s="8">
        <v>1</v>
      </c>
      <c r="E55" s="8" t="s">
        <v>13</v>
      </c>
      <c r="F55" s="32"/>
      <c r="G55" s="32">
        <f t="shared" si="1"/>
        <v>0</v>
      </c>
      <c r="I55" s="13"/>
    </row>
    <row r="56" spans="1:9" ht="57" customHeight="1" x14ac:dyDescent="0.2">
      <c r="A56" s="18" t="s">
        <v>54</v>
      </c>
      <c r="B56" s="42" t="s">
        <v>152</v>
      </c>
      <c r="C56" s="8" t="s">
        <v>6</v>
      </c>
      <c r="D56" s="8">
        <v>2</v>
      </c>
      <c r="E56" s="8" t="s">
        <v>13</v>
      </c>
      <c r="F56" s="32"/>
      <c r="G56" s="32">
        <f t="shared" si="1"/>
        <v>0</v>
      </c>
      <c r="I56" s="13"/>
    </row>
    <row r="57" spans="1:9" ht="40.5" customHeight="1" x14ac:dyDescent="0.2">
      <c r="A57" s="18" t="s">
        <v>55</v>
      </c>
      <c r="B57" s="43" t="s">
        <v>153</v>
      </c>
      <c r="C57" s="8" t="s">
        <v>6</v>
      </c>
      <c r="D57" s="8">
        <v>2</v>
      </c>
      <c r="E57" s="8" t="s">
        <v>13</v>
      </c>
      <c r="F57" s="32"/>
      <c r="G57" s="32">
        <f t="shared" si="1"/>
        <v>0</v>
      </c>
      <c r="I57" s="13"/>
    </row>
    <row r="58" spans="1:9" ht="42" customHeight="1" x14ac:dyDescent="0.2">
      <c r="A58" s="18" t="s">
        <v>56</v>
      </c>
      <c r="B58" s="43" t="s">
        <v>136</v>
      </c>
      <c r="C58" s="8" t="s">
        <v>6</v>
      </c>
      <c r="D58" s="8">
        <v>2</v>
      </c>
      <c r="E58" s="8" t="s">
        <v>13</v>
      </c>
      <c r="F58" s="32"/>
      <c r="G58" s="32">
        <f t="shared" si="1"/>
        <v>0</v>
      </c>
      <c r="I58" s="13"/>
    </row>
    <row r="59" spans="1:9" ht="41.25" customHeight="1" x14ac:dyDescent="0.2">
      <c r="A59" s="18" t="s">
        <v>57</v>
      </c>
      <c r="B59" s="43" t="s">
        <v>137</v>
      </c>
      <c r="C59" s="8" t="s">
        <v>6</v>
      </c>
      <c r="D59" s="8">
        <v>2</v>
      </c>
      <c r="E59" s="8" t="s">
        <v>13</v>
      </c>
      <c r="F59" s="32"/>
      <c r="G59" s="32">
        <f t="shared" si="1"/>
        <v>0</v>
      </c>
      <c r="I59" s="13"/>
    </row>
    <row r="60" spans="1:9" ht="27.75" customHeight="1" x14ac:dyDescent="0.2">
      <c r="A60" s="18" t="s">
        <v>58</v>
      </c>
      <c r="B60" s="43" t="s">
        <v>97</v>
      </c>
      <c r="C60" s="8" t="s">
        <v>6</v>
      </c>
      <c r="D60" s="8">
        <v>5</v>
      </c>
      <c r="E60" s="8" t="s">
        <v>13</v>
      </c>
      <c r="F60" s="32"/>
      <c r="G60" s="32">
        <f t="shared" si="1"/>
        <v>0</v>
      </c>
      <c r="I60" s="13"/>
    </row>
    <row r="61" spans="1:9" ht="29.25" customHeight="1" x14ac:dyDescent="0.2">
      <c r="A61" s="18" t="s">
        <v>59</v>
      </c>
      <c r="B61" s="43" t="s">
        <v>99</v>
      </c>
      <c r="C61" s="8" t="s">
        <v>6</v>
      </c>
      <c r="D61" s="8">
        <v>10</v>
      </c>
      <c r="E61" s="8" t="s">
        <v>13</v>
      </c>
      <c r="F61" s="32"/>
      <c r="G61" s="32">
        <f t="shared" si="1"/>
        <v>0</v>
      </c>
      <c r="I61" s="13"/>
    </row>
    <row r="62" spans="1:9" ht="29.25" customHeight="1" x14ac:dyDescent="0.2">
      <c r="A62" s="18" t="s">
        <v>60</v>
      </c>
      <c r="B62" s="43" t="s">
        <v>133</v>
      </c>
      <c r="C62" s="8" t="s">
        <v>6</v>
      </c>
      <c r="D62" s="8">
        <v>50</v>
      </c>
      <c r="E62" s="8" t="s">
        <v>13</v>
      </c>
      <c r="F62" s="32"/>
      <c r="G62" s="32">
        <f t="shared" si="1"/>
        <v>0</v>
      </c>
      <c r="I62" s="13"/>
    </row>
    <row r="63" spans="1:9" ht="14.25" customHeight="1" x14ac:dyDescent="0.2">
      <c r="A63" s="18" t="s">
        <v>61</v>
      </c>
      <c r="B63" s="44" t="s">
        <v>98</v>
      </c>
      <c r="C63" s="8" t="s">
        <v>6</v>
      </c>
      <c r="D63" s="8">
        <v>50</v>
      </c>
      <c r="E63" s="8" t="s">
        <v>13</v>
      </c>
      <c r="F63" s="32"/>
      <c r="G63" s="32">
        <f t="shared" si="1"/>
        <v>0</v>
      </c>
      <c r="I63" s="13"/>
    </row>
    <row r="64" spans="1:9" ht="26.25" customHeight="1" x14ac:dyDescent="0.2">
      <c r="A64" s="18" t="s">
        <v>62</v>
      </c>
      <c r="B64" s="43" t="s">
        <v>112</v>
      </c>
      <c r="C64" s="8" t="s">
        <v>6</v>
      </c>
      <c r="D64" s="8">
        <v>5</v>
      </c>
      <c r="E64" s="8" t="s">
        <v>13</v>
      </c>
      <c r="F64" s="32"/>
      <c r="G64" s="32">
        <f t="shared" si="1"/>
        <v>0</v>
      </c>
      <c r="I64" s="13"/>
    </row>
    <row r="65" spans="1:9" ht="25.5" x14ac:dyDescent="0.2">
      <c r="A65" s="18" t="s">
        <v>63</v>
      </c>
      <c r="B65" s="43" t="s">
        <v>100</v>
      </c>
      <c r="C65" s="8" t="s">
        <v>6</v>
      </c>
      <c r="D65" s="8">
        <v>50</v>
      </c>
      <c r="E65" s="8" t="s">
        <v>13</v>
      </c>
      <c r="F65" s="32"/>
      <c r="G65" s="32">
        <f t="shared" si="1"/>
        <v>0</v>
      </c>
      <c r="I65" s="13"/>
    </row>
    <row r="66" spans="1:9" ht="42" customHeight="1" x14ac:dyDescent="0.2">
      <c r="A66" s="18" t="s">
        <v>64</v>
      </c>
      <c r="B66" s="43" t="s">
        <v>101</v>
      </c>
      <c r="C66" s="8" t="s">
        <v>6</v>
      </c>
      <c r="D66" s="8">
        <v>50</v>
      </c>
      <c r="E66" s="8" t="s">
        <v>13</v>
      </c>
      <c r="F66" s="32"/>
      <c r="G66" s="32">
        <f t="shared" si="1"/>
        <v>0</v>
      </c>
      <c r="I66" s="13"/>
    </row>
    <row r="67" spans="1:9" ht="27" customHeight="1" x14ac:dyDescent="0.2">
      <c r="A67" s="18" t="s">
        <v>65</v>
      </c>
      <c r="B67" s="43" t="s">
        <v>102</v>
      </c>
      <c r="C67" s="8" t="s">
        <v>6</v>
      </c>
      <c r="D67" s="8">
        <v>50</v>
      </c>
      <c r="E67" s="8" t="s">
        <v>13</v>
      </c>
      <c r="F67" s="32"/>
      <c r="G67" s="32">
        <f t="shared" si="1"/>
        <v>0</v>
      </c>
      <c r="I67" s="13"/>
    </row>
    <row r="68" spans="1:9" ht="27" customHeight="1" x14ac:dyDescent="0.2">
      <c r="A68" s="18" t="s">
        <v>66</v>
      </c>
      <c r="B68" s="43" t="s">
        <v>103</v>
      </c>
      <c r="C68" s="8" t="s">
        <v>6</v>
      </c>
      <c r="D68" s="8">
        <v>50</v>
      </c>
      <c r="E68" s="8" t="s">
        <v>13</v>
      </c>
      <c r="F68" s="32"/>
      <c r="G68" s="32">
        <f t="shared" si="1"/>
        <v>0</v>
      </c>
      <c r="I68" s="13"/>
    </row>
    <row r="69" spans="1:9" ht="25.5" x14ac:dyDescent="0.2">
      <c r="A69" s="18" t="s">
        <v>67</v>
      </c>
      <c r="B69" s="43" t="s">
        <v>104</v>
      </c>
      <c r="C69" s="28" t="s">
        <v>6</v>
      </c>
      <c r="D69" s="8">
        <v>5</v>
      </c>
      <c r="E69" s="8" t="s">
        <v>13</v>
      </c>
      <c r="F69" s="32"/>
      <c r="G69" s="32">
        <f t="shared" si="1"/>
        <v>0</v>
      </c>
      <c r="I69" s="13"/>
    </row>
    <row r="70" spans="1:9" ht="63.75" x14ac:dyDescent="0.2">
      <c r="A70" s="18" t="s">
        <v>68</v>
      </c>
      <c r="B70" s="43" t="s">
        <v>105</v>
      </c>
      <c r="C70" s="8" t="s">
        <v>10</v>
      </c>
      <c r="D70" s="8">
        <v>5</v>
      </c>
      <c r="E70" s="8" t="s">
        <v>13</v>
      </c>
      <c r="F70" s="32"/>
      <c r="G70" s="32">
        <f t="shared" si="1"/>
        <v>0</v>
      </c>
      <c r="I70" s="13"/>
    </row>
    <row r="71" spans="1:9" ht="80.25" customHeight="1" x14ac:dyDescent="0.2">
      <c r="A71" s="18" t="s">
        <v>69</v>
      </c>
      <c r="B71" s="43" t="s">
        <v>106</v>
      </c>
      <c r="C71" s="8" t="s">
        <v>10</v>
      </c>
      <c r="D71" s="8">
        <v>5</v>
      </c>
      <c r="E71" s="8" t="s">
        <v>13</v>
      </c>
      <c r="F71" s="32"/>
      <c r="G71" s="32">
        <f t="shared" si="1"/>
        <v>0</v>
      </c>
      <c r="I71" s="13"/>
    </row>
    <row r="72" spans="1:9" ht="53.25" customHeight="1" x14ac:dyDescent="0.2">
      <c r="A72" s="18" t="s">
        <v>70</v>
      </c>
      <c r="B72" s="41" t="s">
        <v>117</v>
      </c>
      <c r="C72" s="28" t="s">
        <v>25</v>
      </c>
      <c r="D72" s="8">
        <v>1000</v>
      </c>
      <c r="E72" s="8" t="s">
        <v>13</v>
      </c>
      <c r="F72" s="32"/>
      <c r="G72" s="32">
        <f t="shared" si="1"/>
        <v>0</v>
      </c>
      <c r="I72" s="13"/>
    </row>
    <row r="73" spans="1:9" ht="41.25" customHeight="1" x14ac:dyDescent="0.2">
      <c r="A73" s="18" t="s">
        <v>121</v>
      </c>
      <c r="B73" s="43" t="s">
        <v>138</v>
      </c>
      <c r="C73" s="28" t="s">
        <v>25</v>
      </c>
      <c r="D73" s="8">
        <v>1000</v>
      </c>
      <c r="E73" s="8" t="s">
        <v>13</v>
      </c>
      <c r="F73" s="32"/>
      <c r="G73" s="32">
        <f t="shared" si="1"/>
        <v>0</v>
      </c>
      <c r="I73" s="13"/>
    </row>
    <row r="74" spans="1:9" ht="41.25" customHeight="1" x14ac:dyDescent="0.2">
      <c r="A74" s="18" t="s">
        <v>122</v>
      </c>
      <c r="B74" s="43" t="s">
        <v>107</v>
      </c>
      <c r="C74" s="28" t="s">
        <v>25</v>
      </c>
      <c r="D74" s="8">
        <v>1000</v>
      </c>
      <c r="E74" s="8" t="s">
        <v>13</v>
      </c>
      <c r="F74" s="32"/>
      <c r="G74" s="32">
        <f t="shared" si="1"/>
        <v>0</v>
      </c>
      <c r="I74" s="13"/>
    </row>
    <row r="75" spans="1:9" ht="42" customHeight="1" x14ac:dyDescent="0.2">
      <c r="A75" s="18" t="s">
        <v>71</v>
      </c>
      <c r="B75" s="43" t="s">
        <v>118</v>
      </c>
      <c r="C75" s="28" t="s">
        <v>25</v>
      </c>
      <c r="D75" s="8">
        <v>1000</v>
      </c>
      <c r="E75" s="8" t="s">
        <v>13</v>
      </c>
      <c r="F75" s="32"/>
      <c r="G75" s="32">
        <f t="shared" si="1"/>
        <v>0</v>
      </c>
      <c r="I75" s="13"/>
    </row>
    <row r="76" spans="1:9" ht="53.25" customHeight="1" x14ac:dyDescent="0.2">
      <c r="A76" s="18" t="s">
        <v>72</v>
      </c>
      <c r="B76" s="43" t="s">
        <v>114</v>
      </c>
      <c r="C76" s="8" t="s">
        <v>25</v>
      </c>
      <c r="D76" s="8">
        <v>15</v>
      </c>
      <c r="E76" s="8" t="s">
        <v>13</v>
      </c>
      <c r="F76" s="32"/>
      <c r="G76" s="32">
        <f t="shared" si="1"/>
        <v>0</v>
      </c>
      <c r="I76" s="13"/>
    </row>
    <row r="77" spans="1:9" ht="54" customHeight="1" x14ac:dyDescent="0.2">
      <c r="A77" s="18" t="s">
        <v>73</v>
      </c>
      <c r="B77" s="43" t="s">
        <v>139</v>
      </c>
      <c r="C77" s="8" t="s">
        <v>115</v>
      </c>
      <c r="D77" s="8">
        <v>30</v>
      </c>
      <c r="E77" s="8" t="s">
        <v>13</v>
      </c>
      <c r="F77" s="32"/>
      <c r="G77" s="32">
        <f t="shared" si="1"/>
        <v>0</v>
      </c>
      <c r="I77" s="13"/>
    </row>
    <row r="78" spans="1:9" ht="54.75" customHeight="1" x14ac:dyDescent="0.2">
      <c r="A78" s="18" t="s">
        <v>74</v>
      </c>
      <c r="B78" s="43" t="s">
        <v>119</v>
      </c>
      <c r="C78" s="8" t="s">
        <v>115</v>
      </c>
      <c r="D78" s="8">
        <v>10</v>
      </c>
      <c r="E78" s="8" t="s">
        <v>13</v>
      </c>
      <c r="F78" s="32"/>
      <c r="G78" s="32">
        <f t="shared" si="1"/>
        <v>0</v>
      </c>
      <c r="I78" s="13"/>
    </row>
    <row r="79" spans="1:9" ht="51" x14ac:dyDescent="0.2">
      <c r="A79" s="18" t="s">
        <v>75</v>
      </c>
      <c r="B79" s="43" t="s">
        <v>116</v>
      </c>
      <c r="C79" s="8" t="s">
        <v>115</v>
      </c>
      <c r="D79" s="8">
        <v>20</v>
      </c>
      <c r="E79" s="8" t="s">
        <v>13</v>
      </c>
      <c r="F79" s="32"/>
      <c r="G79" s="32">
        <f t="shared" si="1"/>
        <v>0</v>
      </c>
      <c r="I79" s="13"/>
    </row>
    <row r="80" spans="1:9" ht="25.5" x14ac:dyDescent="0.2">
      <c r="A80" s="18" t="s">
        <v>76</v>
      </c>
      <c r="B80" s="45" t="s">
        <v>144</v>
      </c>
      <c r="C80" s="8" t="s">
        <v>6</v>
      </c>
      <c r="D80" s="8">
        <v>10</v>
      </c>
      <c r="E80" s="8" t="s">
        <v>13</v>
      </c>
      <c r="F80" s="32"/>
      <c r="G80" s="32">
        <f t="shared" si="1"/>
        <v>0</v>
      </c>
      <c r="H80" s="4"/>
      <c r="I80" s="13"/>
    </row>
    <row r="81" spans="1:9" ht="41.25" customHeight="1" x14ac:dyDescent="0.2">
      <c r="A81" s="18" t="s">
        <v>77</v>
      </c>
      <c r="B81" s="41" t="s">
        <v>140</v>
      </c>
      <c r="C81" s="8" t="s">
        <v>6</v>
      </c>
      <c r="D81" s="8">
        <v>15</v>
      </c>
      <c r="E81" s="8" t="s">
        <v>13</v>
      </c>
      <c r="F81" s="32"/>
      <c r="G81" s="32">
        <f t="shared" si="1"/>
        <v>0</v>
      </c>
      <c r="H81" s="6"/>
      <c r="I81" s="13"/>
    </row>
    <row r="82" spans="1:9" ht="78" customHeight="1" x14ac:dyDescent="0.2">
      <c r="A82" s="18" t="s">
        <v>78</v>
      </c>
      <c r="B82" s="45" t="s">
        <v>146</v>
      </c>
      <c r="C82" s="8" t="s">
        <v>6</v>
      </c>
      <c r="D82" s="8">
        <v>15</v>
      </c>
      <c r="E82" s="8" t="s">
        <v>13</v>
      </c>
      <c r="F82" s="32"/>
      <c r="G82" s="32">
        <f t="shared" si="1"/>
        <v>0</v>
      </c>
      <c r="I82" s="13"/>
    </row>
    <row r="83" spans="1:9" ht="52.5" customHeight="1" x14ac:dyDescent="0.2">
      <c r="A83" s="18" t="s">
        <v>79</v>
      </c>
      <c r="B83" s="45" t="s">
        <v>150</v>
      </c>
      <c r="C83" s="8" t="s">
        <v>6</v>
      </c>
      <c r="D83" s="8">
        <v>30</v>
      </c>
      <c r="E83" s="8"/>
      <c r="F83" s="32"/>
      <c r="G83" s="32">
        <f t="shared" si="1"/>
        <v>0</v>
      </c>
      <c r="I83" s="13"/>
    </row>
    <row r="84" spans="1:9" ht="76.5" x14ac:dyDescent="0.2">
      <c r="A84" s="18" t="s">
        <v>80</v>
      </c>
      <c r="B84" s="39" t="s">
        <v>162</v>
      </c>
      <c r="C84" s="8" t="s">
        <v>10</v>
      </c>
      <c r="D84" s="8">
        <v>3</v>
      </c>
      <c r="E84" s="8" t="s">
        <v>13</v>
      </c>
      <c r="F84" s="32"/>
      <c r="G84" s="32">
        <f t="shared" ref="G84:G93" si="2">D84*F84</f>
        <v>0</v>
      </c>
      <c r="I84" s="13"/>
    </row>
    <row r="85" spans="1:9" ht="58.5" customHeight="1" x14ac:dyDescent="0.2">
      <c r="A85" s="18" t="s">
        <v>81</v>
      </c>
      <c r="B85" s="39" t="s">
        <v>145</v>
      </c>
      <c r="C85" s="8" t="s">
        <v>10</v>
      </c>
      <c r="D85" s="8">
        <v>3</v>
      </c>
      <c r="E85" s="8"/>
      <c r="F85" s="32"/>
      <c r="G85" s="32">
        <f t="shared" si="2"/>
        <v>0</v>
      </c>
      <c r="I85" s="13"/>
    </row>
    <row r="86" spans="1:9" ht="63.75" x14ac:dyDescent="0.2">
      <c r="A86" s="18" t="s">
        <v>82</v>
      </c>
      <c r="B86" s="41" t="s">
        <v>151</v>
      </c>
      <c r="C86" s="8" t="s">
        <v>10</v>
      </c>
      <c r="D86" s="8">
        <v>1</v>
      </c>
      <c r="E86" s="8"/>
      <c r="F86" s="32"/>
      <c r="G86" s="32">
        <f t="shared" si="2"/>
        <v>0</v>
      </c>
      <c r="I86" s="13"/>
    </row>
    <row r="87" spans="1:9" ht="89.25" x14ac:dyDescent="0.2">
      <c r="A87" s="18" t="s">
        <v>83</v>
      </c>
      <c r="B87" s="41" t="s">
        <v>168</v>
      </c>
      <c r="C87" s="8" t="s">
        <v>10</v>
      </c>
      <c r="D87" s="8">
        <v>1</v>
      </c>
      <c r="E87" s="8" t="s">
        <v>13</v>
      </c>
      <c r="F87" s="32"/>
      <c r="G87" s="32">
        <f t="shared" si="2"/>
        <v>0</v>
      </c>
      <c r="I87" s="13"/>
    </row>
    <row r="88" spans="1:9" ht="54.75" customHeight="1" x14ac:dyDescent="0.2">
      <c r="A88" s="18" t="s">
        <v>84</v>
      </c>
      <c r="B88" s="41" t="s">
        <v>161</v>
      </c>
      <c r="C88" s="8" t="s">
        <v>10</v>
      </c>
      <c r="D88" s="8">
        <v>1</v>
      </c>
      <c r="E88" s="8"/>
      <c r="F88" s="32"/>
      <c r="G88" s="32">
        <f t="shared" si="2"/>
        <v>0</v>
      </c>
      <c r="I88" s="13"/>
    </row>
    <row r="89" spans="1:9" ht="81" customHeight="1" x14ac:dyDescent="0.2">
      <c r="A89" s="18" t="s">
        <v>85</v>
      </c>
      <c r="B89" s="45" t="s">
        <v>169</v>
      </c>
      <c r="C89" s="8" t="s">
        <v>10</v>
      </c>
      <c r="D89" s="8">
        <v>1</v>
      </c>
      <c r="E89" s="8"/>
      <c r="F89" s="32"/>
      <c r="G89" s="32">
        <f t="shared" si="2"/>
        <v>0</v>
      </c>
      <c r="I89" s="13"/>
    </row>
    <row r="90" spans="1:9" ht="38.25" x14ac:dyDescent="0.2">
      <c r="A90" s="18" t="s">
        <v>123</v>
      </c>
      <c r="B90" s="45" t="s">
        <v>127</v>
      </c>
      <c r="C90" s="8" t="s">
        <v>6</v>
      </c>
      <c r="D90" s="8">
        <v>5</v>
      </c>
      <c r="E90" s="8" t="s">
        <v>13</v>
      </c>
      <c r="F90" s="32"/>
      <c r="G90" s="32">
        <f t="shared" si="2"/>
        <v>0</v>
      </c>
      <c r="I90" s="13"/>
    </row>
    <row r="91" spans="1:9" ht="79.5" customHeight="1" x14ac:dyDescent="0.2">
      <c r="A91" s="18" t="s">
        <v>147</v>
      </c>
      <c r="B91" s="41" t="s">
        <v>163</v>
      </c>
      <c r="C91" s="8" t="s">
        <v>10</v>
      </c>
      <c r="D91" s="8">
        <v>1</v>
      </c>
      <c r="E91" s="8"/>
      <c r="F91" s="32"/>
      <c r="G91" s="32">
        <f t="shared" si="2"/>
        <v>0</v>
      </c>
      <c r="I91" s="13"/>
    </row>
    <row r="92" spans="1:9" ht="38.25" x14ac:dyDescent="0.2">
      <c r="A92" s="18" t="s">
        <v>148</v>
      </c>
      <c r="B92" s="41" t="s">
        <v>164</v>
      </c>
      <c r="C92" s="8" t="s">
        <v>10</v>
      </c>
      <c r="D92" s="8">
        <v>1</v>
      </c>
      <c r="E92" s="8"/>
      <c r="F92" s="32"/>
      <c r="G92" s="32">
        <f t="shared" si="2"/>
        <v>0</v>
      </c>
      <c r="I92" s="13"/>
    </row>
    <row r="93" spans="1:9" x14ac:dyDescent="0.2">
      <c r="A93" s="18" t="s">
        <v>149</v>
      </c>
      <c r="B93" s="41" t="s">
        <v>160</v>
      </c>
      <c r="C93" s="8" t="s">
        <v>10</v>
      </c>
      <c r="D93" s="8">
        <v>1</v>
      </c>
      <c r="E93" s="8"/>
      <c r="F93" s="32"/>
      <c r="G93" s="32">
        <f t="shared" si="2"/>
        <v>0</v>
      </c>
      <c r="I93" s="13"/>
    </row>
    <row r="94" spans="1:9" x14ac:dyDescent="0.2">
      <c r="A94" s="69" t="s">
        <v>86</v>
      </c>
      <c r="B94" s="70"/>
      <c r="C94" s="70"/>
      <c r="D94" s="70"/>
      <c r="E94" s="70"/>
      <c r="F94" s="24"/>
      <c r="G94" s="10">
        <f>SUM(G20:G93)</f>
        <v>0</v>
      </c>
    </row>
    <row r="95" spans="1:9" x14ac:dyDescent="0.2">
      <c r="A95" s="71" t="s">
        <v>87</v>
      </c>
      <c r="B95" s="71"/>
      <c r="C95" s="71"/>
      <c r="D95" s="71"/>
      <c r="E95" s="71"/>
      <c r="F95" s="25"/>
      <c r="G95" s="12">
        <f>SUM(G17,G94)</f>
        <v>0</v>
      </c>
      <c r="H95" s="4"/>
      <c r="I95" s="4"/>
    </row>
    <row r="96" spans="1:9" x14ac:dyDescent="0.2">
      <c r="A96" s="64" t="s">
        <v>88</v>
      </c>
      <c r="B96" s="65"/>
      <c r="C96" s="65"/>
      <c r="D96" s="65"/>
      <c r="E96" s="65"/>
      <c r="F96" s="26"/>
      <c r="G96" s="12">
        <f>G95*1.23</f>
        <v>0</v>
      </c>
      <c r="H96" s="4"/>
    </row>
    <row r="97" spans="1:9" x14ac:dyDescent="0.2">
      <c r="A97" s="61"/>
      <c r="B97" s="62"/>
      <c r="C97" s="62"/>
      <c r="D97" s="62"/>
      <c r="E97" s="62"/>
      <c r="F97" s="62"/>
      <c r="G97" s="63"/>
    </row>
    <row r="100" spans="1:9" x14ac:dyDescent="0.2">
      <c r="G100" s="5"/>
    </row>
    <row r="105" spans="1:9" x14ac:dyDescent="0.2">
      <c r="I105" s="4"/>
    </row>
    <row r="106" spans="1:9" x14ac:dyDescent="0.2">
      <c r="I106" s="4"/>
    </row>
  </sheetData>
  <mergeCells count="17">
    <mergeCell ref="A97:G97"/>
    <mergeCell ref="A96:E96"/>
    <mergeCell ref="A6:A10"/>
    <mergeCell ref="B6:B10"/>
    <mergeCell ref="C6:C10"/>
    <mergeCell ref="D6:D10"/>
    <mergeCell ref="E6:E10"/>
    <mergeCell ref="A17:E17"/>
    <mergeCell ref="A94:E94"/>
    <mergeCell ref="A95:E95"/>
    <mergeCell ref="A12:G12"/>
    <mergeCell ref="A18:G19"/>
    <mergeCell ref="A3:E3"/>
    <mergeCell ref="A4:E5"/>
    <mergeCell ref="A2:G2"/>
    <mergeCell ref="G6:G10"/>
    <mergeCell ref="F6:F9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PRZEDMIAR_KOSZTORYS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2024-09-26T08:31:06Z</dcterms:modified>
</cp:coreProperties>
</file>