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R:\7013 - Realizacja i odbiór inwestycji komunalnych\2024\ZZ.7013.21.2024 - budowa dróg miasto Nekla\Przetarg całość\"/>
    </mc:Choice>
  </mc:AlternateContent>
  <bookViews>
    <workbookView xWindow="32760" yWindow="32760" windowWidth="17085" windowHeight="6300" tabRatio="727"/>
  </bookViews>
  <sheets>
    <sheet name="TER dz.910" sheetId="29" r:id="rId1"/>
  </sheets>
  <calcPr calcId="162913"/>
</workbook>
</file>

<file path=xl/calcChain.xml><?xml version="1.0" encoding="utf-8"?>
<calcChain xmlns="http://schemas.openxmlformats.org/spreadsheetml/2006/main">
  <c r="G105" i="29" l="1"/>
  <c r="G104" i="29"/>
  <c r="G103" i="29"/>
  <c r="G102" i="29"/>
  <c r="G101" i="29"/>
  <c r="G100" i="29"/>
  <c r="G98" i="29"/>
  <c r="G97" i="29"/>
  <c r="G96" i="29"/>
  <c r="G95" i="29"/>
  <c r="G94" i="29"/>
  <c r="G93" i="29"/>
  <c r="G91" i="29"/>
  <c r="G90" i="29"/>
  <c r="B90" i="29"/>
  <c r="B91" i="29" s="1"/>
  <c r="G88" i="29"/>
  <c r="B88" i="29"/>
  <c r="G85" i="29"/>
  <c r="B85" i="29"/>
  <c r="G82" i="29"/>
  <c r="G81" i="29"/>
  <c r="G80" i="29"/>
  <c r="G78" i="29"/>
  <c r="G76" i="29"/>
  <c r="B75" i="29"/>
  <c r="B76" i="29" s="1"/>
  <c r="G72" i="29"/>
  <c r="G71" i="29"/>
  <c r="G70" i="29"/>
  <c r="G68" i="29"/>
  <c r="G66" i="29"/>
  <c r="B65" i="29"/>
  <c r="B66" i="29" s="1"/>
  <c r="G62" i="29"/>
  <c r="G61" i="29"/>
  <c r="G60" i="29"/>
  <c r="G59" i="29"/>
  <c r="G57" i="29"/>
  <c r="G55" i="29"/>
  <c r="B54" i="29"/>
  <c r="B55" i="29" s="1"/>
  <c r="G51" i="29"/>
  <c r="G50" i="29"/>
  <c r="G49" i="29"/>
  <c r="G48" i="29"/>
  <c r="G47" i="29"/>
  <c r="G46" i="29"/>
  <c r="G45" i="29"/>
  <c r="G44" i="29"/>
  <c r="G43" i="29"/>
  <c r="G42" i="29"/>
  <c r="G41" i="29"/>
  <c r="G40" i="29"/>
  <c r="G39" i="29"/>
  <c r="G38" i="29"/>
  <c r="G37" i="29"/>
  <c r="G36" i="29"/>
  <c r="G35" i="29"/>
  <c r="G34" i="29"/>
  <c r="G33" i="29"/>
  <c r="G30" i="29"/>
  <c r="G27" i="29"/>
  <c r="G26" i="29"/>
  <c r="G25" i="29"/>
  <c r="G24" i="29"/>
  <c r="G23" i="29"/>
  <c r="G22" i="29"/>
  <c r="G21" i="29"/>
  <c r="G20" i="29"/>
  <c r="G19" i="29"/>
  <c r="G18" i="29"/>
  <c r="G17" i="29"/>
  <c r="G16" i="29"/>
  <c r="G15" i="29"/>
  <c r="G14" i="29"/>
  <c r="G13" i="29"/>
  <c r="G12" i="29"/>
  <c r="G10" i="29"/>
  <c r="A10" i="29"/>
  <c r="A12" i="29" s="1"/>
  <c r="A13" i="29" s="1"/>
  <c r="A15" i="29" s="1"/>
  <c r="A16" i="29" s="1"/>
  <c r="A17" i="29" s="1"/>
  <c r="A18" i="29" s="1"/>
  <c r="A19" i="29" s="1"/>
  <c r="A20" i="29" s="1"/>
  <c r="A21" i="29" s="1"/>
  <c r="A22" i="29" s="1"/>
  <c r="A23" i="29" s="1"/>
  <c r="A24" i="29" s="1"/>
  <c r="A25" i="29" s="1"/>
  <c r="A26" i="29" s="1"/>
  <c r="A27" i="29" s="1"/>
  <c r="A30" i="29" s="1"/>
  <c r="A33" i="29" s="1"/>
  <c r="A34" i="29" s="1"/>
  <c r="A35" i="29" s="1"/>
  <c r="A36" i="29" s="1"/>
  <c r="A37" i="29" s="1"/>
  <c r="A38" i="29" s="1"/>
  <c r="A39" i="29" s="1"/>
  <c r="A40" i="29" s="1"/>
  <c r="A41" i="29" s="1"/>
  <c r="A42" i="29" s="1"/>
  <c r="A43" i="29" s="1"/>
  <c r="A44" i="29" s="1"/>
  <c r="A45" i="29" s="1"/>
  <c r="A46" i="29" s="1"/>
  <c r="A47" i="29" s="1"/>
  <c r="A48" i="29" s="1"/>
  <c r="A49" i="29" s="1"/>
  <c r="A50" i="29" s="1"/>
  <c r="A51" i="29" s="1"/>
  <c r="A55" i="29" s="1"/>
  <c r="A57" i="29" s="1"/>
  <c r="A59" i="29" s="1"/>
  <c r="A60" i="29" s="1"/>
  <c r="A61" i="29" s="1"/>
  <c r="A62" i="29" s="1"/>
  <c r="A66" i="29" s="1"/>
  <c r="A68" i="29" s="1"/>
  <c r="A70" i="29" s="1"/>
  <c r="A71" i="29" s="1"/>
  <c r="A72" i="29" s="1"/>
  <c r="A76" i="29" s="1"/>
  <c r="A78" i="29" s="1"/>
  <c r="A80" i="29" s="1"/>
  <c r="A81" i="29" s="1"/>
  <c r="A82" i="29" s="1"/>
  <c r="A85" i="29" s="1"/>
  <c r="A88" i="29" s="1"/>
  <c r="A90" i="29" s="1"/>
  <c r="A91" i="29" s="1"/>
  <c r="A93" i="29" s="1"/>
  <c r="A94" i="29" s="1"/>
  <c r="A95" i="29" s="1"/>
  <c r="A96" i="29" s="1"/>
  <c r="A97" i="29" s="1"/>
  <c r="A98" i="29" s="1"/>
  <c r="A100" i="29" s="1"/>
  <c r="A101" i="29" s="1"/>
  <c r="A102" i="29" s="1"/>
  <c r="A103" i="29" s="1"/>
  <c r="A104" i="29" s="1"/>
  <c r="G9" i="29"/>
  <c r="F7" i="29"/>
  <c r="G7" i="29" s="1"/>
  <c r="B7" i="29"/>
  <c r="C7" i="29" s="1"/>
  <c r="D7" i="29" s="1"/>
</calcChain>
</file>

<file path=xl/sharedStrings.xml><?xml version="1.0" encoding="utf-8"?>
<sst xmlns="http://schemas.openxmlformats.org/spreadsheetml/2006/main" count="252" uniqueCount="135">
  <si>
    <t>Lp.</t>
  </si>
  <si>
    <t>Wyszczególnienie elementów rozliczeniowych</t>
  </si>
  <si>
    <t>Ilość</t>
  </si>
  <si>
    <t>*</t>
  </si>
  <si>
    <t>szt.</t>
  </si>
  <si>
    <t>D.01.00.00.</t>
  </si>
  <si>
    <t>ROBOTY PRZYGOTOWAWCZE</t>
  </si>
  <si>
    <t>D.01.01.01.</t>
  </si>
  <si>
    <t>m</t>
  </si>
  <si>
    <t>D.02.00.00.</t>
  </si>
  <si>
    <t>ROBOTY ZIEMNE</t>
  </si>
  <si>
    <t>D.04.03.01.</t>
  </si>
  <si>
    <t>D.06.01.01</t>
  </si>
  <si>
    <t>D.02.01.01.</t>
  </si>
  <si>
    <t>D.00.00.00</t>
  </si>
  <si>
    <t>WYMAGANIA    OGÓLNE</t>
  </si>
  <si>
    <t>km</t>
  </si>
  <si>
    <t>D.06.00.00.</t>
  </si>
  <si>
    <t>ROBOTY WYKOŃCZENIOWE</t>
  </si>
  <si>
    <t>Humusowanie i obsianie skarp trawą</t>
  </si>
  <si>
    <t xml:space="preserve">Prace pomiarowe przy budowie drogi </t>
  </si>
  <si>
    <t>Koszty zabezpieczenia robót</t>
  </si>
  <si>
    <t>ryczałt</t>
  </si>
  <si>
    <t xml:space="preserve"> -  inwentaryzacja powykonawcza</t>
  </si>
  <si>
    <t>Wykonanie wykopów w gruntach I - IV kat.</t>
  </si>
  <si>
    <t>CPV: 45233120-6- Roboty w zakresie budowy dróg</t>
  </si>
  <si>
    <t>Oczyszczenie warstw konstrukcyjnych:</t>
  </si>
  <si>
    <t>Warstwy konstrukcyjne</t>
  </si>
  <si>
    <t>Jedn.</t>
  </si>
  <si>
    <t>Humusowanie warstwa gr. 10 cm z obsianiem trawą</t>
  </si>
  <si>
    <t>kpl.</t>
  </si>
  <si>
    <t>D.05.03.05a</t>
  </si>
  <si>
    <t>ELEMENTY ULICZNE</t>
  </si>
  <si>
    <t>D.08.00.00.</t>
  </si>
  <si>
    <t>D.08.05.01</t>
  </si>
  <si>
    <t>D.08.01.01</t>
  </si>
  <si>
    <t>D.08.03.01</t>
  </si>
  <si>
    <t>D.01.02.04</t>
  </si>
  <si>
    <t>Rozbiórka elementów dróg i ulic wraz z wywozem gruzu :</t>
  </si>
  <si>
    <t>D.07.00.00</t>
  </si>
  <si>
    <t>OZNAKOWANIE</t>
  </si>
  <si>
    <t>D.07.01.01</t>
  </si>
  <si>
    <t>Oznakowanie poziome - cienkowarstwowe</t>
  </si>
  <si>
    <t>D.07.02.01.</t>
  </si>
  <si>
    <t>Oznakowanie pionowe - montaż znaków :</t>
  </si>
  <si>
    <t>D.04.01.01.</t>
  </si>
  <si>
    <t>Koryto wraz z profilowaniem i zagęszczeniem podłoża w gruncie kat. II - IV</t>
  </si>
  <si>
    <t>Profilowanie i zagęszczenie koryta w gruncie kat. II-IV :</t>
  </si>
  <si>
    <t>m3</t>
  </si>
  <si>
    <t>m2</t>
  </si>
  <si>
    <t>m-godz</t>
  </si>
  <si>
    <t>szt</t>
  </si>
  <si>
    <t>D.03.00.00.</t>
  </si>
  <si>
    <t>D.03.01.01</t>
  </si>
  <si>
    <t xml:space="preserve">Roboty remontowe - cięcie piłą nawierzchni bitumicznych </t>
  </si>
  <si>
    <t>Mechaniczne rozebranie nawierzchni z mieszanek mineralno-bitumicz nych o grubości 3 cm</t>
  </si>
  <si>
    <t>Mechaniczne rozebranie nawierzchni z betonu - każdy dalszy 1 cm grubości - za dalsze 2 cm grubości Krotność = 2</t>
  </si>
  <si>
    <t>Mechaniczne rozebranie podbudowy z kruszywa kamiennego o grubości 15 cm</t>
  </si>
  <si>
    <t>Mechaniczne rozebranie podbudowy z kruszywa kamiennego - za każdy dalszy 1 cm grubości - za dalsze 5 cm grubości Krotność = 5</t>
  </si>
  <si>
    <t>Cięcie oraz skówanie podmurówek wzdłuż 
istniejących ogrodzeń</t>
  </si>
  <si>
    <t>Wywiezienie gruzu na wysypisko z terenu rozbiórki przy mechanicznym załadowaniu i wyładowaniu samochodem samowyładowczym na wysypisko + opłata za składowanie</t>
  </si>
  <si>
    <t>Wykopy wykonywane koparkami przedsiębiernymi 0. 40 m3 na odkład w gruncie kat. IV z transportem urobku samochodami samowyładowczymi na wysypisko + opłata za składowanie</t>
  </si>
  <si>
    <t>Ława betonowa pod krawężniki i obrzeża z oporem</t>
  </si>
  <si>
    <t>Ława betonowa pod ścieki</t>
  </si>
  <si>
    <t>Mechaniczne profilowanie i zagęszczenie podłoża pod warstwy konstrukcyjne nawierzchni w gruncie kat. I-IV</t>
  </si>
  <si>
    <t>Nawierzchnia jezdni z betonowej kostki brukowej</t>
  </si>
  <si>
    <t>Pielęgnacja piaskiem z polewaniem wodą warstwy z podbudowy betonowej</t>
  </si>
  <si>
    <t>Nawierzchnia chodnika z betonowej kostki brukowej</t>
  </si>
  <si>
    <t>Warstwa wzmacniająca podłoże grubości 15cm - stabilizacja cementem C3/4</t>
  </si>
  <si>
    <t>Nawierzchnia zjazdów z betonowej kostki brukowej</t>
  </si>
  <si>
    <t>Nawierzchnia zjazdów z betonowej kostki betonowej grubości 80 mm typu "PROSTOKĄT" koloru grafitowego na podsypce cementowo-piaskowej grubości 50 mm z wypełnieniem spoin piaskiem</t>
  </si>
  <si>
    <t>Koszt nadzoru gestorów sieci</t>
  </si>
  <si>
    <t>Koszt projektu organizacji ruchu na czas budowy</t>
  </si>
  <si>
    <t>Kanalizacja deszczowa</t>
  </si>
  <si>
    <t>Roboty pomiarowe przy budowie kanalizacji deszczowej w terenie równinnym</t>
  </si>
  <si>
    <t>Montaż konstrukcji podwieszeń kabli i przyłączy typ lekki o rozpiętości do 2 m -zabezpieczenie istniejących kabli w wykopie</t>
  </si>
  <si>
    <t>Demontaż konstrukcji podwieszeń kabli i przyłączy typ lekki o rozpiętości do 2m</t>
  </si>
  <si>
    <t>Montaż konstrukcji podwieszeń kabli typ ciężki o rozpiętości 2m -zabezpieczenie istniejacych wodociągów i kanalizacji</t>
  </si>
  <si>
    <t>Pompowanie oczyszczające dno wykopów po opadach atmosferycznych</t>
  </si>
  <si>
    <t>kmpl</t>
  </si>
  <si>
    <t>D.04.06.02</t>
  </si>
  <si>
    <t>D.04.05.01</t>
  </si>
  <si>
    <t>D.05.03.23</t>
  </si>
  <si>
    <t>BEZ SPEC</t>
  </si>
  <si>
    <t>ODWODNIENIE</t>
  </si>
  <si>
    <t>D.02.01.01</t>
  </si>
  <si>
    <t>Rozebranie nawierzchni chodnika z kostki betonowej</t>
  </si>
  <si>
    <t>Rozebranie nawierzchni chodnika z płytek betonowych</t>
  </si>
  <si>
    <t>Rozebranie obrzeży 8x30 cm na podsypce cementowo-piaskowej</t>
  </si>
  <si>
    <t>Rozebranie krawężników betonowych 15x30 na podsypce cementowo-piaskowej</t>
  </si>
  <si>
    <t>Rozebranie ław pod krawężniki  i obrzeża z betonu</t>
  </si>
  <si>
    <t>Nawierzchnia jezdni z betonowej kostki betonowej fazowanej grubości 80 mm typu "DWUTEWONIK" koloru szarego na podsypce cementowo-piaskowej grubości 40 mm z wypełnieniem spoin piaskiem</t>
  </si>
  <si>
    <t>Nawierzchnia chodnika z betonowej kostki betonowej grubości 60 mm typu "PROSTOKĄT" koloru szarego na podsypce cementowo-piaskowej grubości 40 mm z wypełnieniem spoin piaskiem</t>
  </si>
  <si>
    <t>Warstwa wzmacniająca podłoże grubości 10cm - stabilizacja cementem C3/4</t>
  </si>
  <si>
    <t xml:space="preserve">Ustawienie oporników betonowych 12x25 cm na podsypce cem.-piask.gr. 5cm </t>
  </si>
  <si>
    <t xml:space="preserve">Obrzeża betonowe - 30x8 cm na podsypce cem.-piask.gr. 5cm </t>
  </si>
  <si>
    <t>Ścieki uliczne z dwóch rzędów betonowej kostki brukowej bezfazowej typu "PROSTOKĄT" koloru szarego o grubości 80 mm ułożonej na płask na 50 mm podsypce cementowo-piaskowej z wypełnieniem spoin piaskiem</t>
  </si>
  <si>
    <t>INNE</t>
  </si>
  <si>
    <t>D.10.00.00.</t>
  </si>
  <si>
    <t>Zabezpieczenie istniejącej sieci teletechniczniej rurami AROT110 wraz z niezbędnymi robotami ziemymi</t>
  </si>
  <si>
    <t>Przymocowanie tablic znaków drogowych ostrzegawczych o powierzchni ponad 0.3 m2 - tablice A7 i D4, II generacji - znaki średnie</t>
  </si>
  <si>
    <t>Słupki do znaków drogowych z rur stalowych o śr. 70 mm na ławie betonowej z poprzeczką</t>
  </si>
  <si>
    <t>Dwukrotne mechaniczne malowanie linii - linia P13</t>
  </si>
  <si>
    <t>BUDOWA ULICY DĄBROWSKIEGO W NEKLI</t>
  </si>
  <si>
    <t>Regulacja pionowa studzienek dla włazów kanałowych wraz z ewentualną wymianą zwężek na płyty betonowe najazdowe</t>
  </si>
  <si>
    <t>Regulacja pionowa skrzynek dla zaworów wodociągowych i gazowych</t>
  </si>
  <si>
    <t>Zabezpieczenie przyszłych projektowanych sieci teletechniczniej rurami AROT110 wraz z niezbędnymi robotami ziemymi</t>
  </si>
  <si>
    <t>Ustawienie krawężników betonowych 15x22 cm na podsypce cem.-piask.gr. 5cm</t>
  </si>
  <si>
    <t>Profilowanie i zagęszczenie koryta w gruncie kat. I-IV :</t>
  </si>
  <si>
    <t>Koryto wraz z profilowaniem i zagęszczeniem podłoża w gruncie kat. I - IV</t>
  </si>
  <si>
    <t>Demontaż konstrukcji podwieszeń kabli typ ciężki o rozpiętości do 2m</t>
  </si>
  <si>
    <t>Wykonanie zasypki  rurociągu gruntem niespoistym z zagęszczeniem wraz z zakupem i dowozem materiału</t>
  </si>
  <si>
    <t>Podłoże pod kanały i obiekty z piasku grub 20cm z zagęszczeniem wraz z zakupem i dowozem materiału</t>
  </si>
  <si>
    <t>Wykonanie studzienek rewizyjnych betonowych Ø500 w gotowym wykopie wraz z zakupem, dowozem i wbudowaniem (studzienki o głębokości 1,0m - S1 i S2) zakończonych kratką żeliwną uchylą 3/4 kołnieża D400</t>
  </si>
  <si>
    <t>Wykonanie studzienek rewizyjnych betonowych Ø500 w gotowym wykopie wraz z zakupem, dowozem i wbudowaniem (studzienki o głębokości 1,5m - S3 i S4) zakończonych kratką żeliwną uchylą 3/4 kołnieża D400</t>
  </si>
  <si>
    <t>Wykonanie studzienek rewizyjnych betonowych Ø500 w gotowym wykopie wraz z zakupem, dowozem i wbudowaniem (studzienki o głębokości 1,5m - S5 i S6) zakończonych włązem kratowym żeliwnym D400</t>
  </si>
  <si>
    <t>Wykonanie przewiertu sterowanego pod ul. K. Szczepańskeigo</t>
  </si>
  <si>
    <t>Wykonanie wpięcia istniejącego drenażu do studzienki S1 z działki nr 891</t>
  </si>
  <si>
    <t>kpl</t>
  </si>
  <si>
    <t>Wykonanie wpięcia istniejącego drenażu ułożonego wzdłuż istniejącego ogrodzenia do studzienki S5</t>
  </si>
  <si>
    <t>Podłoża betonowe dla studni i wpustów grub 20 cm oraz obetonowanie płytko posadowionego kolektora - odcinek od S1do S3</t>
  </si>
  <si>
    <t>Wykonanie studni rewizyjnej betonowej Ø1000 w gotowym wykopie na istniejącym kolektorze deszczowym w ul. K. Szczepańskiego wraz z zakupem, dowozem i wbudowaniem (studnia S7)</t>
  </si>
  <si>
    <t>Czyszczenie istniejącego kolektora kanalizacji deszczowej od wykonanej studni S7 w obu kierunkach do istniejących studni rewyzyjnych w ul. K. Szczepańskiego- WUKO</t>
  </si>
  <si>
    <t>Podbudowa betonowa z betonu klasy C6/9 - grubość warstwy po zagęszczeniu 12 cm</t>
  </si>
  <si>
    <t>a) Podbudowa betonowa z betonu klasy C6/9</t>
  </si>
  <si>
    <t>RAZEM NETTO</t>
  </si>
  <si>
    <t>Podbudowa betonowa z betonu klasy C6/9 - za każdy dalszy 1 cm grubości warstwy po zagęszczeniu - za dalsze 8 cm grubości Krotność = 13</t>
  </si>
  <si>
    <t>Rozebranie i ponowne ułożenie nawierzchni z betonowej kostki brukowej wraz z podbudową (kostka bet. w rejonie nowej studni S7 oraz zjazdu w km 0+069,92 kostka do oczyszczenia i ponownego wbudowania na nowej podbudowie betonowej z C6/9 gr. 25cm)</t>
  </si>
  <si>
    <t>Pozycja Specyfikacji Technicznej</t>
  </si>
  <si>
    <t>TABELA ELEMENTÓW ROZLICZENIOWYCH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</si>
  <si>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</si>
  <si>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rFont val="Calibri"/>
        <family val="2"/>
        <charset val="238"/>
        <scheme val="minor"/>
      </rPr>
      <t>3</t>
    </r>
  </si>
  <si>
    <r>
      <t xml:space="preserve">Wykonanie kolektora z PCV Ø200 </t>
    </r>
    <r>
      <rPr>
        <b/>
        <sz val="12"/>
        <rFont val="Calibri"/>
        <family val="2"/>
        <charset val="238"/>
        <scheme val="minor"/>
      </rPr>
      <t>SN 10kN/m</t>
    </r>
    <r>
      <rPr>
        <sz val="12"/>
        <rFont val="Calibri"/>
        <family val="2"/>
        <charset val="238"/>
        <scheme val="minor"/>
      </rPr>
      <t>2 w gotowym wykopie</t>
    </r>
  </si>
  <si>
    <t>Cena jedn.
(PLN)</t>
  </si>
  <si>
    <t>Wartość
(PLN)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</si>
</sst>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5" formatCode="#,##0_ ;[Red]\-#,##0\ "/>
    <numFmt numFmtId="166" formatCode="#,##0.00_ ;[Red]\-#,##0.00\ "/>
    <numFmt numFmtId="167" formatCode="#,##0&quot; F&quot;_);[Red]\(#,##0&quot; F&quot;\)"/>
    <numFmt numFmtId="168" formatCode="#,##0.00&quot; F&quot;_);[Red]\(#,##0.00&quot; F&quot;\)"/>
    <numFmt numFmtId="169" formatCode="#,##0.000"/>
  </numFmts>
  <fonts count="12" x14ac:knownFonts="1">
    <font>
      <sz val="10"/>
      <name val="Arial CE"/>
      <charset val="238"/>
    </font>
    <font>
      <sz val="10"/>
      <name val="Helv"/>
      <charset val="238"/>
    </font>
    <font>
      <sz val="10"/>
      <name val="Helv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3.5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1">
    <xf numFmtId="0" fontId="0" fillId="0" borderId="0" applyProtection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</cellStyleXfs>
  <cellXfs count="151">
    <xf numFmtId="0" fontId="0" fillId="0" borderId="0" xfId="0"/>
    <xf numFmtId="0" fontId="6" fillId="0" borderId="30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7" fillId="0" borderId="0" xfId="0" applyFont="1"/>
    <xf numFmtId="0" fontId="6" fillId="0" borderId="33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center" vertical="center"/>
    </xf>
    <xf numFmtId="0" fontId="9" fillId="0" borderId="45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center" vertical="center"/>
    </xf>
    <xf numFmtId="169" fontId="9" fillId="0" borderId="45" xfId="0" applyNumberFormat="1" applyFont="1" applyFill="1" applyBorder="1" applyAlignment="1">
      <alignment horizontal="center" vertical="center"/>
    </xf>
    <xf numFmtId="4" fontId="9" fillId="0" borderId="45" xfId="0" applyNumberFormat="1" applyFont="1" applyFill="1" applyBorder="1" applyAlignment="1">
      <alignment horizontal="center" vertical="center" wrapText="1"/>
    </xf>
    <xf numFmtId="4" fontId="9" fillId="0" borderId="46" xfId="0" applyNumberFormat="1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169" fontId="9" fillId="0" borderId="4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169" fontId="9" fillId="0" borderId="6" xfId="0" applyNumberFormat="1" applyFont="1" applyFill="1" applyBorder="1" applyAlignment="1">
      <alignment horizontal="center" vertical="center"/>
    </xf>
    <xf numFmtId="4" fontId="9" fillId="0" borderId="6" xfId="0" applyNumberFormat="1" applyFont="1" applyFill="1" applyBorder="1" applyAlignment="1">
      <alignment horizontal="center" vertical="center" wrapText="1"/>
    </xf>
    <xf numFmtId="4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center" vertical="center"/>
    </xf>
    <xf numFmtId="169" fontId="9" fillId="3" borderId="14" xfId="0" applyNumberFormat="1" applyFont="1" applyFill="1" applyBorder="1" applyAlignment="1">
      <alignment horizontal="center" vertical="center"/>
    </xf>
    <xf numFmtId="4" fontId="9" fillId="3" borderId="14" xfId="0" applyNumberFormat="1" applyFont="1" applyFill="1" applyBorder="1" applyAlignment="1">
      <alignment horizontal="center" vertical="center"/>
    </xf>
    <xf numFmtId="4" fontId="9" fillId="3" borderId="26" xfId="0" applyNumberFormat="1" applyFont="1" applyFill="1" applyBorder="1" applyAlignment="1">
      <alignment vertical="center"/>
    </xf>
    <xf numFmtId="0" fontId="10" fillId="0" borderId="22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left" vertical="center"/>
    </xf>
    <xf numFmtId="0" fontId="10" fillId="0" borderId="20" xfId="0" applyFont="1" applyFill="1" applyBorder="1" applyAlignment="1">
      <alignment horizontal="center" vertical="center"/>
    </xf>
    <xf numFmtId="169" fontId="10" fillId="0" borderId="20" xfId="0" applyNumberFormat="1" applyFont="1" applyFill="1" applyBorder="1" applyAlignment="1">
      <alignment horizontal="center" vertical="center"/>
    </xf>
    <xf numFmtId="4" fontId="10" fillId="0" borderId="20" xfId="0" applyNumberFormat="1" applyFont="1" applyFill="1" applyBorder="1" applyAlignment="1">
      <alignment horizontal="center" vertical="center"/>
    </xf>
    <xf numFmtId="4" fontId="10" fillId="0" borderId="25" xfId="0" applyNumberFormat="1" applyFont="1" applyFill="1" applyBorder="1" applyAlignment="1">
      <alignment vertical="center"/>
    </xf>
    <xf numFmtId="1" fontId="10" fillId="0" borderId="19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left" vertical="center"/>
    </xf>
    <xf numFmtId="49" fontId="10" fillId="0" borderId="6" xfId="0" applyNumberFormat="1" applyFont="1" applyFill="1" applyBorder="1" applyAlignment="1">
      <alignment horizontal="left" vertical="center" wrapText="1"/>
    </xf>
    <xf numFmtId="0" fontId="10" fillId="0" borderId="6" xfId="0" applyFont="1" applyBorder="1" applyAlignment="1" applyProtection="1">
      <alignment horizontal="center" vertical="center"/>
    </xf>
    <xf numFmtId="169" fontId="10" fillId="0" borderId="6" xfId="0" applyNumberFormat="1" applyFont="1" applyFill="1" applyBorder="1" applyAlignment="1">
      <alignment horizontal="center" vertical="center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28" xfId="0" applyNumberFormat="1" applyFont="1" applyFill="1" applyBorder="1" applyAlignment="1">
      <alignment vertical="center"/>
    </xf>
    <xf numFmtId="0" fontId="10" fillId="3" borderId="15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center" vertical="center"/>
    </xf>
    <xf numFmtId="169" fontId="10" fillId="3" borderId="14" xfId="0" applyNumberFormat="1" applyFont="1" applyFill="1" applyBorder="1" applyAlignment="1">
      <alignment horizontal="center" vertical="center"/>
    </xf>
    <xf numFmtId="4" fontId="9" fillId="3" borderId="13" xfId="0" applyNumberFormat="1" applyFont="1" applyFill="1" applyBorder="1" applyAlignment="1">
      <alignment horizontal="center" vertical="center"/>
    </xf>
    <xf numFmtId="4" fontId="9" fillId="3" borderId="29" xfId="0" applyNumberFormat="1" applyFont="1" applyFill="1" applyBorder="1" applyAlignment="1">
      <alignment vertical="center"/>
    </xf>
    <xf numFmtId="0" fontId="10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169" fontId="10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4" fontId="10" fillId="0" borderId="27" xfId="0" applyNumberFormat="1" applyFont="1" applyFill="1" applyBorder="1" applyAlignment="1">
      <alignment vertical="center"/>
    </xf>
    <xf numFmtId="0" fontId="10" fillId="0" borderId="2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center" vertical="center"/>
    </xf>
    <xf numFmtId="169" fontId="10" fillId="0" borderId="9" xfId="0" applyNumberFormat="1" applyFont="1" applyFill="1" applyBorder="1" applyAlignment="1">
      <alignment horizontal="center" vertical="center"/>
    </xf>
    <xf numFmtId="4" fontId="10" fillId="0" borderId="9" xfId="0" applyNumberFormat="1" applyFont="1" applyFill="1" applyBorder="1" applyAlignment="1">
      <alignment horizontal="center" vertical="center"/>
    </xf>
    <xf numFmtId="1" fontId="10" fillId="3" borderId="17" xfId="0" quotePrefix="1" applyNumberFormat="1" applyFont="1" applyFill="1" applyBorder="1" applyAlignment="1">
      <alignment horizontal="center" vertical="center"/>
    </xf>
    <xf numFmtId="49" fontId="9" fillId="3" borderId="11" xfId="0" applyNumberFormat="1" applyFont="1" applyFill="1" applyBorder="1" applyAlignment="1">
      <alignment horizontal="left" vertical="center"/>
    </xf>
    <xf numFmtId="0" fontId="9" fillId="3" borderId="11" xfId="0" applyFont="1" applyFill="1" applyBorder="1" applyAlignment="1">
      <alignment horizontal="center" vertical="center"/>
    </xf>
    <xf numFmtId="169" fontId="10" fillId="3" borderId="11" xfId="0" applyNumberFormat="1" applyFont="1" applyFill="1" applyBorder="1" applyAlignment="1">
      <alignment horizontal="center" vertical="center"/>
    </xf>
    <xf numFmtId="4" fontId="10" fillId="3" borderId="11" xfId="0" applyNumberFormat="1" applyFont="1" applyFill="1" applyBorder="1" applyAlignment="1">
      <alignment horizontal="center" vertical="center"/>
    </xf>
    <xf numFmtId="1" fontId="10" fillId="4" borderId="19" xfId="0" quotePrefix="1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left" vertical="center"/>
    </xf>
    <xf numFmtId="49" fontId="10" fillId="4" borderId="6" xfId="0" applyNumberFormat="1" applyFont="1" applyFill="1" applyBorder="1" applyAlignment="1">
      <alignment horizontal="left" vertical="center"/>
    </xf>
    <xf numFmtId="0" fontId="10" fillId="4" borderId="6" xfId="0" applyFont="1" applyFill="1" applyBorder="1" applyAlignment="1">
      <alignment horizontal="center" vertical="center"/>
    </xf>
    <xf numFmtId="169" fontId="10" fillId="4" borderId="6" xfId="0" applyNumberFormat="1" applyFont="1" applyFill="1" applyBorder="1" applyAlignment="1">
      <alignment horizontal="center" vertical="center"/>
    </xf>
    <xf numFmtId="4" fontId="10" fillId="4" borderId="6" xfId="0" applyNumberFormat="1" applyFont="1" applyFill="1" applyBorder="1" applyAlignment="1">
      <alignment horizontal="center" vertical="center"/>
    </xf>
    <xf numFmtId="4" fontId="10" fillId="4" borderId="7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 wrapText="1"/>
    </xf>
    <xf numFmtId="0" fontId="10" fillId="3" borderId="17" xfId="0" applyFont="1" applyFill="1" applyBorder="1" applyAlignment="1">
      <alignment horizontal="center" vertical="center"/>
    </xf>
    <xf numFmtId="0" fontId="10" fillId="5" borderId="19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169" fontId="10" fillId="5" borderId="6" xfId="0" applyNumberFormat="1" applyFont="1" applyFill="1" applyBorder="1" applyAlignment="1">
      <alignment horizontal="center" vertical="center"/>
    </xf>
    <xf numFmtId="4" fontId="10" fillId="5" borderId="6" xfId="0" applyNumberFormat="1" applyFont="1" applyFill="1" applyBorder="1" applyAlignment="1">
      <alignment horizontal="center" vertical="center"/>
    </xf>
    <xf numFmtId="4" fontId="9" fillId="5" borderId="7" xfId="0" applyNumberFormat="1" applyFont="1" applyFill="1" applyBorder="1" applyAlignment="1">
      <alignment vertical="center"/>
    </xf>
    <xf numFmtId="0" fontId="10" fillId="5" borderId="16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center" vertical="center"/>
    </xf>
    <xf numFmtId="169" fontId="10" fillId="5" borderId="2" xfId="0" applyNumberFormat="1" applyFont="1" applyFill="1" applyBorder="1" applyAlignment="1">
      <alignment horizontal="center" vertical="center"/>
    </xf>
    <xf numFmtId="4" fontId="10" fillId="5" borderId="2" xfId="0" applyNumberFormat="1" applyFont="1" applyFill="1" applyBorder="1" applyAlignment="1">
      <alignment horizontal="center" vertical="center"/>
    </xf>
    <xf numFmtId="4" fontId="9" fillId="5" borderId="27" xfId="0" applyNumberFormat="1" applyFont="1" applyFill="1" applyBorder="1" applyAlignment="1">
      <alignment vertical="center"/>
    </xf>
    <xf numFmtId="1" fontId="10" fillId="0" borderId="16" xfId="0" applyNumberFormat="1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169" fontId="10" fillId="4" borderId="2" xfId="0" applyNumberFormat="1" applyFont="1" applyFill="1" applyBorder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4" fontId="10" fillId="4" borderId="27" xfId="0" applyNumberFormat="1" applyFont="1" applyFill="1" applyBorder="1" applyAlignment="1">
      <alignment vertical="center"/>
    </xf>
    <xf numFmtId="1" fontId="10" fillId="5" borderId="16" xfId="0" applyNumberFormat="1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left" vertical="center"/>
    </xf>
    <xf numFmtId="0" fontId="9" fillId="5" borderId="2" xfId="0" applyFont="1" applyFill="1" applyBorder="1" applyAlignment="1">
      <alignment horizontal="left" vertical="center"/>
    </xf>
    <xf numFmtId="0" fontId="10" fillId="5" borderId="2" xfId="0" applyFont="1" applyFill="1" applyBorder="1" applyAlignment="1">
      <alignment horizontal="center" vertical="center"/>
    </xf>
    <xf numFmtId="4" fontId="10" fillId="5" borderId="27" xfId="0" applyNumberFormat="1" applyFont="1" applyFill="1" applyBorder="1" applyAlignment="1">
      <alignment vertical="center"/>
    </xf>
    <xf numFmtId="1" fontId="10" fillId="0" borderId="18" xfId="0" applyNumberFormat="1" applyFont="1" applyFill="1" applyBorder="1" applyAlignment="1">
      <alignment horizontal="center" vertical="center"/>
    </xf>
    <xf numFmtId="169" fontId="9" fillId="3" borderId="11" xfId="0" applyNumberFormat="1" applyFont="1" applyFill="1" applyBorder="1" applyAlignment="1">
      <alignment horizontal="center" vertical="center"/>
    </xf>
    <xf numFmtId="4" fontId="9" fillId="3" borderId="11" xfId="0" applyNumberFormat="1" applyFont="1" applyFill="1" applyBorder="1" applyAlignment="1">
      <alignment horizontal="center" vertical="center"/>
    </xf>
    <xf numFmtId="0" fontId="10" fillId="4" borderId="19" xfId="0" quotePrefix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1" fontId="10" fillId="0" borderId="18" xfId="0" quotePrefix="1" applyNumberFormat="1" applyFont="1" applyFill="1" applyBorder="1" applyAlignment="1">
      <alignment horizontal="center" vertical="center"/>
    </xf>
    <xf numFmtId="49" fontId="10" fillId="0" borderId="9" xfId="0" applyNumberFormat="1" applyFont="1" applyFill="1" applyBorder="1" applyAlignment="1">
      <alignment horizontal="left" vertical="center"/>
    </xf>
    <xf numFmtId="0" fontId="10" fillId="5" borderId="19" xfId="0" quotePrefix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left" vertical="center"/>
    </xf>
    <xf numFmtId="0" fontId="10" fillId="5" borderId="20" xfId="0" applyFont="1" applyFill="1" applyBorder="1" applyAlignment="1">
      <alignment horizontal="center" vertical="center"/>
    </xf>
    <xf numFmtId="169" fontId="10" fillId="5" borderId="20" xfId="0" applyNumberFormat="1" applyFont="1" applyFill="1" applyBorder="1" applyAlignment="1">
      <alignment horizontal="center" vertical="center"/>
    </xf>
    <xf numFmtId="4" fontId="10" fillId="5" borderId="20" xfId="0" applyNumberFormat="1" applyFont="1" applyFill="1" applyBorder="1" applyAlignment="1">
      <alignment horizontal="center" vertical="center"/>
    </xf>
    <xf numFmtId="4" fontId="10" fillId="5" borderId="25" xfId="0" applyNumberFormat="1" applyFont="1" applyFill="1" applyBorder="1" applyAlignment="1">
      <alignment vertical="center"/>
    </xf>
    <xf numFmtId="1" fontId="10" fillId="0" borderId="16" xfId="0" quotePrefix="1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49" fontId="10" fillId="0" borderId="2" xfId="0" applyNumberFormat="1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1" fontId="10" fillId="5" borderId="16" xfId="0" quotePrefix="1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left" vertical="center"/>
    </xf>
    <xf numFmtId="49" fontId="10" fillId="0" borderId="2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49" fontId="10" fillId="0" borderId="9" xfId="0" applyNumberFormat="1" applyFont="1" applyFill="1" applyBorder="1" applyAlignment="1">
      <alignment horizontal="left" vertical="center" wrapText="1"/>
    </xf>
    <xf numFmtId="1" fontId="10" fillId="0" borderId="22" xfId="0" quotePrefix="1" applyNumberFormat="1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left" vertical="center"/>
    </xf>
    <xf numFmtId="49" fontId="10" fillId="0" borderId="20" xfId="0" applyNumberFormat="1" applyFont="1" applyFill="1" applyBorder="1" applyAlignment="1">
      <alignment horizontal="left" vertical="center" wrapText="1"/>
    </xf>
    <xf numFmtId="1" fontId="10" fillId="0" borderId="19" xfId="0" quotePrefix="1" applyNumberFormat="1" applyFont="1" applyFill="1" applyBorder="1" applyAlignment="1">
      <alignment horizontal="center" vertical="center"/>
    </xf>
    <xf numFmtId="169" fontId="10" fillId="0" borderId="11" xfId="0" applyNumberFormat="1" applyFont="1" applyFill="1" applyBorder="1" applyAlignment="1">
      <alignment horizontal="center" vertical="center"/>
    </xf>
    <xf numFmtId="4" fontId="10" fillId="0" borderId="11" xfId="0" applyNumberFormat="1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10" fillId="0" borderId="2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1" fontId="10" fillId="0" borderId="3" xfId="0" applyNumberFormat="1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2" borderId="39" xfId="0" applyFont="1" applyFill="1" applyBorder="1" applyAlignment="1">
      <alignment horizontal="center" vertical="center"/>
    </xf>
    <xf numFmtId="0" fontId="9" fillId="2" borderId="40" xfId="0" applyFont="1" applyFill="1" applyBorder="1" applyAlignment="1">
      <alignment horizontal="center" vertical="center"/>
    </xf>
    <xf numFmtId="4" fontId="9" fillId="2" borderId="25" xfId="0" applyNumberFormat="1" applyFont="1" applyFill="1" applyBorder="1" applyAlignment="1">
      <alignment vertical="center"/>
    </xf>
  </cellXfs>
  <cellStyles count="11">
    <cellStyle name="_PERSONAL" xfId="1"/>
    <cellStyle name="_PERSONAL_1" xfId="2"/>
    <cellStyle name="Comma [0]_laroux" xfId="3"/>
    <cellStyle name="Comma_laroux" xfId="4"/>
    <cellStyle name="Currency [0]_laroux" xfId="5"/>
    <cellStyle name="Currency_laroux" xfId="6"/>
    <cellStyle name="Normal_laroux" xfId="7"/>
    <cellStyle name="normální_laroux" xfId="8"/>
    <cellStyle name="Normalny" xfId="0" builtinId="0"/>
    <cellStyle name="Normalny 10" xfId="9"/>
    <cellStyle name="Styl 1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tabSelected="1" topLeftCell="A22" workbookViewId="0">
      <selection activeCell="G7" sqref="G7"/>
    </sheetView>
  </sheetViews>
  <sheetFormatPr defaultRowHeight="12.75" x14ac:dyDescent="0.2"/>
  <cols>
    <col min="1" max="1" width="5.7109375" style="4" customWidth="1"/>
    <col min="2" max="2" width="12.5703125" style="4" customWidth="1"/>
    <col min="3" max="3" width="62.140625" style="4" customWidth="1"/>
    <col min="4" max="4" width="9.140625" style="4"/>
    <col min="5" max="5" width="10.5703125" style="4" customWidth="1"/>
    <col min="6" max="7" width="14.140625" style="4" customWidth="1"/>
    <col min="8" max="16384" width="9.140625" style="4"/>
  </cols>
  <sheetData>
    <row r="1" spans="1:7" ht="18.75" x14ac:dyDescent="0.2">
      <c r="A1" s="1" t="s">
        <v>129</v>
      </c>
      <c r="B1" s="2"/>
      <c r="C1" s="2"/>
      <c r="D1" s="2"/>
      <c r="E1" s="2"/>
      <c r="F1" s="2"/>
      <c r="G1" s="3"/>
    </row>
    <row r="2" spans="1:7" ht="18.75" x14ac:dyDescent="0.2">
      <c r="A2" s="5" t="s">
        <v>103</v>
      </c>
      <c r="B2" s="6"/>
      <c r="C2" s="6"/>
      <c r="D2" s="6"/>
      <c r="E2" s="6"/>
      <c r="F2" s="6"/>
      <c r="G2" s="7"/>
    </row>
    <row r="3" spans="1:7" ht="18.75" thickBot="1" x14ac:dyDescent="0.25">
      <c r="A3" s="8" t="s">
        <v>25</v>
      </c>
      <c r="B3" s="9"/>
      <c r="C3" s="9"/>
      <c r="D3" s="9"/>
      <c r="E3" s="9"/>
      <c r="F3" s="9"/>
      <c r="G3" s="10"/>
    </row>
    <row r="4" spans="1:7" x14ac:dyDescent="0.2">
      <c r="A4" s="11" t="s">
        <v>0</v>
      </c>
      <c r="B4" s="12" t="s">
        <v>128</v>
      </c>
      <c r="C4" s="13" t="s">
        <v>1</v>
      </c>
      <c r="D4" s="13" t="s">
        <v>28</v>
      </c>
      <c r="E4" s="14" t="s">
        <v>2</v>
      </c>
      <c r="F4" s="15" t="s">
        <v>133</v>
      </c>
      <c r="G4" s="16" t="s">
        <v>134</v>
      </c>
    </row>
    <row r="5" spans="1:7" x14ac:dyDescent="0.2">
      <c r="A5" s="17"/>
      <c r="B5" s="18"/>
      <c r="C5" s="19"/>
      <c r="D5" s="19"/>
      <c r="E5" s="20"/>
      <c r="F5" s="21"/>
      <c r="G5" s="22"/>
    </row>
    <row r="6" spans="1:7" ht="30" customHeight="1" x14ac:dyDescent="0.2">
      <c r="A6" s="23"/>
      <c r="B6" s="24"/>
      <c r="C6" s="25"/>
      <c r="D6" s="25"/>
      <c r="E6" s="26"/>
      <c r="F6" s="27"/>
      <c r="G6" s="28"/>
    </row>
    <row r="7" spans="1:7" ht="16.5" thickBot="1" x14ac:dyDescent="0.25">
      <c r="A7" s="29">
        <v>1</v>
      </c>
      <c r="B7" s="30">
        <f>A7+1</f>
        <v>2</v>
      </c>
      <c r="C7" s="31">
        <f>B7+1</f>
        <v>3</v>
      </c>
      <c r="D7" s="30">
        <f>C7+1</f>
        <v>4</v>
      </c>
      <c r="E7" s="30">
        <v>5</v>
      </c>
      <c r="F7" s="30">
        <f>E7+1</f>
        <v>6</v>
      </c>
      <c r="G7" s="30">
        <f>F7+1</f>
        <v>7</v>
      </c>
    </row>
    <row r="8" spans="1:7" ht="17.25" thickTop="1" thickBot="1" x14ac:dyDescent="0.25">
      <c r="A8" s="32"/>
      <c r="B8" s="33" t="s">
        <v>14</v>
      </c>
      <c r="C8" s="34" t="s">
        <v>15</v>
      </c>
      <c r="D8" s="35"/>
      <c r="E8" s="36"/>
      <c r="F8" s="37"/>
      <c r="G8" s="38"/>
    </row>
    <row r="9" spans="1:7" ht="16.5" thickTop="1" x14ac:dyDescent="0.2">
      <c r="A9" s="39">
        <v>1</v>
      </c>
      <c r="B9" s="40" t="s">
        <v>3</v>
      </c>
      <c r="C9" s="41" t="s">
        <v>21</v>
      </c>
      <c r="D9" s="42" t="s">
        <v>22</v>
      </c>
      <c r="E9" s="43">
        <v>1</v>
      </c>
      <c r="F9" s="44"/>
      <c r="G9" s="45">
        <f>ROUND(E9*F9,2)</f>
        <v>0</v>
      </c>
    </row>
    <row r="10" spans="1:7" ht="16.5" thickBot="1" x14ac:dyDescent="0.25">
      <c r="A10" s="46">
        <f>A9+1</f>
        <v>2</v>
      </c>
      <c r="B10" s="47" t="s">
        <v>83</v>
      </c>
      <c r="C10" s="48" t="s">
        <v>72</v>
      </c>
      <c r="D10" s="49" t="s">
        <v>51</v>
      </c>
      <c r="E10" s="50">
        <v>1</v>
      </c>
      <c r="F10" s="51"/>
      <c r="G10" s="52">
        <f>ROUND(E10*F10,2)</f>
        <v>0</v>
      </c>
    </row>
    <row r="11" spans="1:7" ht="17.25" thickTop="1" thickBot="1" x14ac:dyDescent="0.25">
      <c r="A11" s="53"/>
      <c r="B11" s="54" t="s">
        <v>5</v>
      </c>
      <c r="C11" s="34" t="s">
        <v>6</v>
      </c>
      <c r="D11" s="55"/>
      <c r="E11" s="56"/>
      <c r="F11" s="57"/>
      <c r="G11" s="58"/>
    </row>
    <row r="12" spans="1:7" ht="16.5" thickTop="1" x14ac:dyDescent="0.2">
      <c r="A12" s="46">
        <f>A10+1</f>
        <v>3</v>
      </c>
      <c r="B12" s="59" t="s">
        <v>7</v>
      </c>
      <c r="C12" s="60" t="s">
        <v>20</v>
      </c>
      <c r="D12" s="61" t="s">
        <v>16</v>
      </c>
      <c r="E12" s="50">
        <v>7.0000000000000007E-2</v>
      </c>
      <c r="F12" s="51"/>
      <c r="G12" s="45">
        <f t="shared" ref="G12:G27" si="0">ROUND(E12*F12,2)</f>
        <v>0</v>
      </c>
    </row>
    <row r="13" spans="1:7" ht="15.75" x14ac:dyDescent="0.2">
      <c r="A13" s="62">
        <f>A12+1</f>
        <v>4</v>
      </c>
      <c r="B13" s="59" t="s">
        <v>7</v>
      </c>
      <c r="C13" s="63" t="s">
        <v>23</v>
      </c>
      <c r="D13" s="64" t="s">
        <v>30</v>
      </c>
      <c r="E13" s="65">
        <v>1</v>
      </c>
      <c r="F13" s="66"/>
      <c r="G13" s="67">
        <f t="shared" si="0"/>
        <v>0</v>
      </c>
    </row>
    <row r="14" spans="1:7" ht="15.75" x14ac:dyDescent="0.2">
      <c r="A14" s="62"/>
      <c r="B14" s="63" t="s">
        <v>37</v>
      </c>
      <c r="C14" s="63" t="s">
        <v>38</v>
      </c>
      <c r="D14" s="64"/>
      <c r="E14" s="65"/>
      <c r="F14" s="66"/>
      <c r="G14" s="67">
        <f t="shared" si="0"/>
        <v>0</v>
      </c>
    </row>
    <row r="15" spans="1:7" ht="15.75" x14ac:dyDescent="0.2">
      <c r="A15" s="68">
        <f>A13+1</f>
        <v>5</v>
      </c>
      <c r="B15" s="63" t="s">
        <v>37</v>
      </c>
      <c r="C15" s="69" t="s">
        <v>54</v>
      </c>
      <c r="D15" s="64" t="s">
        <v>8</v>
      </c>
      <c r="E15" s="65">
        <v>14</v>
      </c>
      <c r="F15" s="66"/>
      <c r="G15" s="67">
        <f t="shared" si="0"/>
        <v>0</v>
      </c>
    </row>
    <row r="16" spans="1:7" ht="31.5" x14ac:dyDescent="0.2">
      <c r="A16" s="68">
        <f>A15+1</f>
        <v>6</v>
      </c>
      <c r="B16" s="63" t="s">
        <v>37</v>
      </c>
      <c r="C16" s="69" t="s">
        <v>55</v>
      </c>
      <c r="D16" s="64" t="s">
        <v>49</v>
      </c>
      <c r="E16" s="65">
        <v>20</v>
      </c>
      <c r="F16" s="66"/>
      <c r="G16" s="67">
        <f t="shared" si="0"/>
        <v>0</v>
      </c>
    </row>
    <row r="17" spans="1:7" ht="31.5" x14ac:dyDescent="0.2">
      <c r="A17" s="68">
        <f t="shared" ref="A17:A27" si="1">A16+1</f>
        <v>7</v>
      </c>
      <c r="B17" s="63" t="s">
        <v>37</v>
      </c>
      <c r="C17" s="69" t="s">
        <v>56</v>
      </c>
      <c r="D17" s="64" t="s">
        <v>49</v>
      </c>
      <c r="E17" s="65">
        <v>20</v>
      </c>
      <c r="F17" s="66"/>
      <c r="G17" s="67">
        <f t="shared" si="0"/>
        <v>0</v>
      </c>
    </row>
    <row r="18" spans="1:7" ht="31.5" x14ac:dyDescent="0.2">
      <c r="A18" s="68">
        <f t="shared" si="1"/>
        <v>8</v>
      </c>
      <c r="B18" s="63" t="s">
        <v>37</v>
      </c>
      <c r="C18" s="69" t="s">
        <v>57</v>
      </c>
      <c r="D18" s="64" t="s">
        <v>49</v>
      </c>
      <c r="E18" s="65">
        <v>20</v>
      </c>
      <c r="F18" s="66"/>
      <c r="G18" s="67">
        <f t="shared" si="0"/>
        <v>0</v>
      </c>
    </row>
    <row r="19" spans="1:7" ht="47.25" x14ac:dyDescent="0.2">
      <c r="A19" s="68">
        <f t="shared" si="1"/>
        <v>9</v>
      </c>
      <c r="B19" s="63" t="s">
        <v>37</v>
      </c>
      <c r="C19" s="69" t="s">
        <v>58</v>
      </c>
      <c r="D19" s="64" t="s">
        <v>49</v>
      </c>
      <c r="E19" s="65">
        <v>20</v>
      </c>
      <c r="F19" s="66"/>
      <c r="G19" s="67">
        <f t="shared" si="0"/>
        <v>0</v>
      </c>
    </row>
    <row r="20" spans="1:7" ht="78.75" x14ac:dyDescent="0.2">
      <c r="A20" s="68">
        <f t="shared" si="1"/>
        <v>10</v>
      </c>
      <c r="B20" s="63" t="s">
        <v>37</v>
      </c>
      <c r="C20" s="69" t="s">
        <v>127</v>
      </c>
      <c r="D20" s="64" t="s">
        <v>130</v>
      </c>
      <c r="E20" s="65">
        <v>33</v>
      </c>
      <c r="F20" s="66"/>
      <c r="G20" s="67">
        <f t="shared" si="0"/>
        <v>0</v>
      </c>
    </row>
    <row r="21" spans="1:7" ht="18" x14ac:dyDescent="0.2">
      <c r="A21" s="68">
        <f t="shared" si="1"/>
        <v>11</v>
      </c>
      <c r="B21" s="63" t="s">
        <v>37</v>
      </c>
      <c r="C21" s="69" t="s">
        <v>86</v>
      </c>
      <c r="D21" s="64" t="s">
        <v>130</v>
      </c>
      <c r="E21" s="65">
        <v>17</v>
      </c>
      <c r="F21" s="66"/>
      <c r="G21" s="67">
        <f t="shared" si="0"/>
        <v>0</v>
      </c>
    </row>
    <row r="22" spans="1:7" ht="18" x14ac:dyDescent="0.2">
      <c r="A22" s="68">
        <f t="shared" si="1"/>
        <v>12</v>
      </c>
      <c r="B22" s="63" t="s">
        <v>37</v>
      </c>
      <c r="C22" s="69" t="s">
        <v>87</v>
      </c>
      <c r="D22" s="64" t="s">
        <v>130</v>
      </c>
      <c r="E22" s="65">
        <v>6</v>
      </c>
      <c r="F22" s="66"/>
      <c r="G22" s="67">
        <f t="shared" si="0"/>
        <v>0</v>
      </c>
    </row>
    <row r="23" spans="1:7" ht="31.5" x14ac:dyDescent="0.2">
      <c r="A23" s="68">
        <f t="shared" si="1"/>
        <v>13</v>
      </c>
      <c r="B23" s="63" t="s">
        <v>37</v>
      </c>
      <c r="C23" s="69" t="s">
        <v>89</v>
      </c>
      <c r="D23" s="64" t="s">
        <v>8</v>
      </c>
      <c r="E23" s="65">
        <v>24</v>
      </c>
      <c r="F23" s="66"/>
      <c r="G23" s="67">
        <f t="shared" si="0"/>
        <v>0</v>
      </c>
    </row>
    <row r="24" spans="1:7" ht="31.5" x14ac:dyDescent="0.2">
      <c r="A24" s="68">
        <f t="shared" si="1"/>
        <v>14</v>
      </c>
      <c r="B24" s="63" t="s">
        <v>37</v>
      </c>
      <c r="C24" s="69" t="s">
        <v>88</v>
      </c>
      <c r="D24" s="64" t="s">
        <v>8</v>
      </c>
      <c r="E24" s="65">
        <v>15</v>
      </c>
      <c r="F24" s="66"/>
      <c r="G24" s="67">
        <f t="shared" si="0"/>
        <v>0</v>
      </c>
    </row>
    <row r="25" spans="1:7" ht="18" x14ac:dyDescent="0.2">
      <c r="A25" s="68">
        <f t="shared" si="1"/>
        <v>15</v>
      </c>
      <c r="B25" s="63" t="s">
        <v>37</v>
      </c>
      <c r="C25" s="69" t="s">
        <v>90</v>
      </c>
      <c r="D25" s="64" t="s">
        <v>131</v>
      </c>
      <c r="E25" s="65">
        <v>3.3000000000000003</v>
      </c>
      <c r="F25" s="66"/>
      <c r="G25" s="67">
        <f t="shared" si="0"/>
        <v>0</v>
      </c>
    </row>
    <row r="26" spans="1:7" ht="31.5" x14ac:dyDescent="0.2">
      <c r="A26" s="68">
        <f t="shared" si="1"/>
        <v>16</v>
      </c>
      <c r="B26" s="63" t="s">
        <v>37</v>
      </c>
      <c r="C26" s="69" t="s">
        <v>59</v>
      </c>
      <c r="D26" s="64" t="s">
        <v>131</v>
      </c>
      <c r="E26" s="65">
        <v>1.6</v>
      </c>
      <c r="F26" s="66"/>
      <c r="G26" s="67">
        <f t="shared" si="0"/>
        <v>0</v>
      </c>
    </row>
    <row r="27" spans="1:7" ht="48" thickBot="1" x14ac:dyDescent="0.25">
      <c r="A27" s="70">
        <f t="shared" si="1"/>
        <v>17</v>
      </c>
      <c r="B27" s="71" t="s">
        <v>37</v>
      </c>
      <c r="C27" s="72" t="s">
        <v>60</v>
      </c>
      <c r="D27" s="73" t="s">
        <v>131</v>
      </c>
      <c r="E27" s="74">
        <v>13.18</v>
      </c>
      <c r="F27" s="75"/>
      <c r="G27" s="52">
        <f t="shared" si="0"/>
        <v>0</v>
      </c>
    </row>
    <row r="28" spans="1:7" ht="17.25" thickTop="1" thickBot="1" x14ac:dyDescent="0.25">
      <c r="A28" s="76"/>
      <c r="B28" s="54" t="s">
        <v>9</v>
      </c>
      <c r="C28" s="77" t="s">
        <v>10</v>
      </c>
      <c r="D28" s="78"/>
      <c r="E28" s="79"/>
      <c r="F28" s="80"/>
      <c r="G28" s="58"/>
    </row>
    <row r="29" spans="1:7" ht="16.5" thickTop="1" x14ac:dyDescent="0.2">
      <c r="A29" s="81"/>
      <c r="B29" s="82" t="s">
        <v>13</v>
      </c>
      <c r="C29" s="83" t="s">
        <v>24</v>
      </c>
      <c r="D29" s="84"/>
      <c r="E29" s="85"/>
      <c r="F29" s="86"/>
      <c r="G29" s="87"/>
    </row>
    <row r="30" spans="1:7" ht="48" thickBot="1" x14ac:dyDescent="0.25">
      <c r="A30" s="70">
        <f>A27+1</f>
        <v>18</v>
      </c>
      <c r="B30" s="71" t="s">
        <v>85</v>
      </c>
      <c r="C30" s="72" t="s">
        <v>61</v>
      </c>
      <c r="D30" s="73" t="s">
        <v>131</v>
      </c>
      <c r="E30" s="74">
        <v>196.1</v>
      </c>
      <c r="F30" s="75"/>
      <c r="G30" s="52">
        <f t="shared" ref="G30" si="2">ROUND(E30*F30,2)</f>
        <v>0</v>
      </c>
    </row>
    <row r="31" spans="1:7" ht="17.25" thickTop="1" thickBot="1" x14ac:dyDescent="0.25">
      <c r="A31" s="76"/>
      <c r="B31" s="54" t="s">
        <v>52</v>
      </c>
      <c r="C31" s="77" t="s">
        <v>84</v>
      </c>
      <c r="D31" s="78"/>
      <c r="E31" s="79"/>
      <c r="F31" s="80"/>
      <c r="G31" s="38"/>
    </row>
    <row r="32" spans="1:7" ht="16.5" thickTop="1" x14ac:dyDescent="0.2">
      <c r="A32" s="68"/>
      <c r="B32" s="88" t="s">
        <v>53</v>
      </c>
      <c r="C32" s="89" t="s">
        <v>73</v>
      </c>
      <c r="D32" s="64"/>
      <c r="E32" s="65"/>
      <c r="F32" s="66"/>
      <c r="G32" s="67"/>
    </row>
    <row r="33" spans="1:7" ht="31.5" x14ac:dyDescent="0.2">
      <c r="A33" s="68">
        <f>A30+1</f>
        <v>19</v>
      </c>
      <c r="B33" s="88" t="s">
        <v>53</v>
      </c>
      <c r="C33" s="69" t="s">
        <v>74</v>
      </c>
      <c r="D33" s="64" t="s">
        <v>16</v>
      </c>
      <c r="E33" s="65">
        <v>6.7299999999999999E-2</v>
      </c>
      <c r="F33" s="66"/>
      <c r="G33" s="67">
        <f t="shared" ref="G33:G51" si="3">ROUND(E33*F33,2)</f>
        <v>0</v>
      </c>
    </row>
    <row r="34" spans="1:7" ht="47.25" x14ac:dyDescent="0.2">
      <c r="A34" s="68">
        <f t="shared" ref="A34:A51" si="4">A33+1</f>
        <v>20</v>
      </c>
      <c r="B34" s="88" t="s">
        <v>53</v>
      </c>
      <c r="C34" s="69" t="s">
        <v>61</v>
      </c>
      <c r="D34" s="64" t="s">
        <v>48</v>
      </c>
      <c r="E34" s="65">
        <v>80.759999999999991</v>
      </c>
      <c r="F34" s="66"/>
      <c r="G34" s="67">
        <f t="shared" si="3"/>
        <v>0</v>
      </c>
    </row>
    <row r="35" spans="1:7" ht="31.5" x14ac:dyDescent="0.2">
      <c r="A35" s="68">
        <f t="shared" si="4"/>
        <v>21</v>
      </c>
      <c r="B35" s="88" t="s">
        <v>53</v>
      </c>
      <c r="C35" s="69" t="s">
        <v>112</v>
      </c>
      <c r="D35" s="64" t="s">
        <v>48</v>
      </c>
      <c r="E35" s="65">
        <v>13.46</v>
      </c>
      <c r="F35" s="66"/>
      <c r="G35" s="67">
        <f t="shared" si="3"/>
        <v>0</v>
      </c>
    </row>
    <row r="36" spans="1:7" ht="31.5" x14ac:dyDescent="0.2">
      <c r="A36" s="68">
        <f t="shared" si="4"/>
        <v>22</v>
      </c>
      <c r="B36" s="88" t="s">
        <v>53</v>
      </c>
      <c r="C36" s="69" t="s">
        <v>111</v>
      </c>
      <c r="D36" s="64" t="s">
        <v>48</v>
      </c>
      <c r="E36" s="65">
        <v>53.84</v>
      </c>
      <c r="F36" s="66"/>
      <c r="G36" s="67">
        <f t="shared" si="3"/>
        <v>0</v>
      </c>
    </row>
    <row r="37" spans="1:7" ht="47.25" x14ac:dyDescent="0.2">
      <c r="A37" s="68">
        <f t="shared" si="4"/>
        <v>23</v>
      </c>
      <c r="B37" s="88" t="s">
        <v>53</v>
      </c>
      <c r="C37" s="69" t="s">
        <v>120</v>
      </c>
      <c r="D37" s="64" t="s">
        <v>48</v>
      </c>
      <c r="E37" s="65">
        <v>11.600000000000001</v>
      </c>
      <c r="F37" s="66"/>
      <c r="G37" s="67">
        <f t="shared" si="3"/>
        <v>0</v>
      </c>
    </row>
    <row r="38" spans="1:7" ht="47.25" x14ac:dyDescent="0.2">
      <c r="A38" s="68">
        <f t="shared" si="4"/>
        <v>24</v>
      </c>
      <c r="B38" s="88" t="s">
        <v>53</v>
      </c>
      <c r="C38" s="69" t="s">
        <v>75</v>
      </c>
      <c r="D38" s="64" t="s">
        <v>79</v>
      </c>
      <c r="E38" s="65">
        <v>1</v>
      </c>
      <c r="F38" s="66"/>
      <c r="G38" s="67">
        <f t="shared" si="3"/>
        <v>0</v>
      </c>
    </row>
    <row r="39" spans="1:7" ht="31.5" x14ac:dyDescent="0.2">
      <c r="A39" s="68">
        <f t="shared" si="4"/>
        <v>25</v>
      </c>
      <c r="B39" s="88" t="s">
        <v>53</v>
      </c>
      <c r="C39" s="69" t="s">
        <v>76</v>
      </c>
      <c r="D39" s="64" t="s">
        <v>79</v>
      </c>
      <c r="E39" s="65">
        <v>1</v>
      </c>
      <c r="F39" s="66"/>
      <c r="G39" s="67">
        <f t="shared" si="3"/>
        <v>0</v>
      </c>
    </row>
    <row r="40" spans="1:7" ht="31.5" x14ac:dyDescent="0.2">
      <c r="A40" s="68">
        <f t="shared" si="4"/>
        <v>26</v>
      </c>
      <c r="B40" s="88" t="s">
        <v>53</v>
      </c>
      <c r="C40" s="69" t="s">
        <v>77</v>
      </c>
      <c r="D40" s="64" t="s">
        <v>79</v>
      </c>
      <c r="E40" s="65">
        <v>2</v>
      </c>
      <c r="F40" s="66"/>
      <c r="G40" s="67">
        <f t="shared" si="3"/>
        <v>0</v>
      </c>
    </row>
    <row r="41" spans="1:7" ht="31.5" x14ac:dyDescent="0.2">
      <c r="A41" s="68">
        <f t="shared" si="4"/>
        <v>27</v>
      </c>
      <c r="B41" s="88" t="s">
        <v>53</v>
      </c>
      <c r="C41" s="69" t="s">
        <v>110</v>
      </c>
      <c r="D41" s="64" t="s">
        <v>79</v>
      </c>
      <c r="E41" s="65">
        <v>2</v>
      </c>
      <c r="F41" s="66"/>
      <c r="G41" s="67">
        <f t="shared" si="3"/>
        <v>0</v>
      </c>
    </row>
    <row r="42" spans="1:7" ht="31.5" x14ac:dyDescent="0.2">
      <c r="A42" s="68">
        <f t="shared" si="4"/>
        <v>28</v>
      </c>
      <c r="B42" s="88" t="s">
        <v>53</v>
      </c>
      <c r="C42" s="69" t="s">
        <v>78</v>
      </c>
      <c r="D42" s="64" t="s">
        <v>50</v>
      </c>
      <c r="E42" s="65">
        <v>48</v>
      </c>
      <c r="F42" s="66"/>
      <c r="G42" s="67">
        <f t="shared" si="3"/>
        <v>0</v>
      </c>
    </row>
    <row r="43" spans="1:7" ht="63" x14ac:dyDescent="0.2">
      <c r="A43" s="68">
        <f t="shared" si="4"/>
        <v>29</v>
      </c>
      <c r="B43" s="88" t="s">
        <v>53</v>
      </c>
      <c r="C43" s="69" t="s">
        <v>113</v>
      </c>
      <c r="D43" s="64" t="s">
        <v>51</v>
      </c>
      <c r="E43" s="65">
        <v>2</v>
      </c>
      <c r="F43" s="66"/>
      <c r="G43" s="67">
        <f t="shared" si="3"/>
        <v>0</v>
      </c>
    </row>
    <row r="44" spans="1:7" ht="63" x14ac:dyDescent="0.2">
      <c r="A44" s="68">
        <f t="shared" si="4"/>
        <v>30</v>
      </c>
      <c r="B44" s="88" t="s">
        <v>53</v>
      </c>
      <c r="C44" s="69" t="s">
        <v>114</v>
      </c>
      <c r="D44" s="64" t="s">
        <v>51</v>
      </c>
      <c r="E44" s="65">
        <v>2</v>
      </c>
      <c r="F44" s="66"/>
      <c r="G44" s="67">
        <f t="shared" si="3"/>
        <v>0</v>
      </c>
    </row>
    <row r="45" spans="1:7" ht="63" x14ac:dyDescent="0.2">
      <c r="A45" s="68">
        <f t="shared" si="4"/>
        <v>31</v>
      </c>
      <c r="B45" s="88" t="s">
        <v>53</v>
      </c>
      <c r="C45" s="69" t="s">
        <v>115</v>
      </c>
      <c r="D45" s="64" t="s">
        <v>51</v>
      </c>
      <c r="E45" s="65">
        <v>2</v>
      </c>
      <c r="F45" s="66"/>
      <c r="G45" s="67">
        <f t="shared" si="3"/>
        <v>0</v>
      </c>
    </row>
    <row r="46" spans="1:7" ht="63" x14ac:dyDescent="0.2">
      <c r="A46" s="68">
        <f t="shared" si="4"/>
        <v>32</v>
      </c>
      <c r="B46" s="88" t="s">
        <v>53</v>
      </c>
      <c r="C46" s="69" t="s">
        <v>121</v>
      </c>
      <c r="D46" s="64" t="s">
        <v>51</v>
      </c>
      <c r="E46" s="65">
        <v>1</v>
      </c>
      <c r="F46" s="66"/>
      <c r="G46" s="67">
        <f t="shared" si="3"/>
        <v>0</v>
      </c>
    </row>
    <row r="47" spans="1:7" ht="31.5" x14ac:dyDescent="0.2">
      <c r="A47" s="68">
        <f t="shared" si="4"/>
        <v>33</v>
      </c>
      <c r="B47" s="88" t="s">
        <v>53</v>
      </c>
      <c r="C47" s="69" t="s">
        <v>132</v>
      </c>
      <c r="D47" s="64" t="s">
        <v>8</v>
      </c>
      <c r="E47" s="65">
        <v>67.3</v>
      </c>
      <c r="F47" s="66"/>
      <c r="G47" s="67">
        <f t="shared" si="3"/>
        <v>0</v>
      </c>
    </row>
    <row r="48" spans="1:7" ht="15.75" x14ac:dyDescent="0.2">
      <c r="A48" s="68">
        <f t="shared" si="4"/>
        <v>34</v>
      </c>
      <c r="B48" s="88" t="s">
        <v>53</v>
      </c>
      <c r="C48" s="69" t="s">
        <v>116</v>
      </c>
      <c r="D48" s="64" t="s">
        <v>8</v>
      </c>
      <c r="E48" s="65">
        <v>8</v>
      </c>
      <c r="F48" s="66"/>
      <c r="G48" s="67">
        <f t="shared" si="3"/>
        <v>0</v>
      </c>
    </row>
    <row r="49" spans="1:7" ht="31.5" x14ac:dyDescent="0.2">
      <c r="A49" s="68">
        <f t="shared" si="4"/>
        <v>35</v>
      </c>
      <c r="B49" s="88" t="s">
        <v>53</v>
      </c>
      <c r="C49" s="69" t="s">
        <v>117</v>
      </c>
      <c r="D49" s="64" t="s">
        <v>118</v>
      </c>
      <c r="E49" s="65">
        <v>1</v>
      </c>
      <c r="F49" s="66"/>
      <c r="G49" s="67">
        <f t="shared" si="3"/>
        <v>0</v>
      </c>
    </row>
    <row r="50" spans="1:7" ht="31.5" x14ac:dyDescent="0.2">
      <c r="A50" s="68">
        <f t="shared" si="4"/>
        <v>36</v>
      </c>
      <c r="B50" s="88" t="s">
        <v>53</v>
      </c>
      <c r="C50" s="69" t="s">
        <v>119</v>
      </c>
      <c r="D50" s="64" t="s">
        <v>118</v>
      </c>
      <c r="E50" s="65">
        <v>1</v>
      </c>
      <c r="F50" s="66"/>
      <c r="G50" s="67">
        <f t="shared" si="3"/>
        <v>0</v>
      </c>
    </row>
    <row r="51" spans="1:7" ht="48" thickBot="1" x14ac:dyDescent="0.25">
      <c r="A51" s="70">
        <f t="shared" si="4"/>
        <v>37</v>
      </c>
      <c r="B51" s="71" t="s">
        <v>53</v>
      </c>
      <c r="C51" s="72" t="s">
        <v>122</v>
      </c>
      <c r="D51" s="73" t="s">
        <v>8</v>
      </c>
      <c r="E51" s="74">
        <v>70</v>
      </c>
      <c r="F51" s="75"/>
      <c r="G51" s="67">
        <f t="shared" si="3"/>
        <v>0</v>
      </c>
    </row>
    <row r="52" spans="1:7" ht="17.25" thickTop="1" thickBot="1" x14ac:dyDescent="0.25">
      <c r="A52" s="90"/>
      <c r="B52" s="54"/>
      <c r="C52" s="77" t="s">
        <v>65</v>
      </c>
      <c r="D52" s="78"/>
      <c r="E52" s="79"/>
      <c r="F52" s="80"/>
      <c r="G52" s="38"/>
    </row>
    <row r="53" spans="1:7" ht="16.5" thickTop="1" x14ac:dyDescent="0.2">
      <c r="A53" s="91"/>
      <c r="B53" s="82" t="s">
        <v>45</v>
      </c>
      <c r="C53" s="82" t="s">
        <v>109</v>
      </c>
      <c r="D53" s="92"/>
      <c r="E53" s="93"/>
      <c r="F53" s="94"/>
      <c r="G53" s="95"/>
    </row>
    <row r="54" spans="1:7" ht="15.75" x14ac:dyDescent="0.2">
      <c r="A54" s="96"/>
      <c r="B54" s="97" t="str">
        <f>B53</f>
        <v>D.04.01.01.</v>
      </c>
      <c r="C54" s="97" t="s">
        <v>108</v>
      </c>
      <c r="D54" s="98"/>
      <c r="E54" s="99"/>
      <c r="F54" s="100"/>
      <c r="G54" s="101"/>
    </row>
    <row r="55" spans="1:7" ht="31.5" x14ac:dyDescent="0.2">
      <c r="A55" s="102">
        <f>A51+1</f>
        <v>38</v>
      </c>
      <c r="B55" s="63" t="str">
        <f>B54</f>
        <v>D.04.01.01.</v>
      </c>
      <c r="C55" s="69" t="s">
        <v>64</v>
      </c>
      <c r="D55" s="64" t="s">
        <v>130</v>
      </c>
      <c r="E55" s="65">
        <v>423</v>
      </c>
      <c r="F55" s="66"/>
      <c r="G55" s="67">
        <f t="shared" ref="G55" si="5">ROUND(E55*F55,2)</f>
        <v>0</v>
      </c>
    </row>
    <row r="56" spans="1:7" ht="15.75" x14ac:dyDescent="0.2">
      <c r="A56" s="103"/>
      <c r="B56" s="97" t="s">
        <v>11</v>
      </c>
      <c r="C56" s="97" t="s">
        <v>26</v>
      </c>
      <c r="D56" s="98"/>
      <c r="E56" s="104"/>
      <c r="F56" s="105"/>
      <c r="G56" s="106"/>
    </row>
    <row r="57" spans="1:7" ht="18" x14ac:dyDescent="0.2">
      <c r="A57" s="102">
        <f>A55+1</f>
        <v>39</v>
      </c>
      <c r="B57" s="63" t="s">
        <v>11</v>
      </c>
      <c r="C57" s="63" t="s">
        <v>124</v>
      </c>
      <c r="D57" s="64" t="s">
        <v>130</v>
      </c>
      <c r="E57" s="65">
        <v>423</v>
      </c>
      <c r="F57" s="66"/>
      <c r="G57" s="67">
        <f t="shared" ref="G57" si="6">ROUND(E57*F57,2)</f>
        <v>0</v>
      </c>
    </row>
    <row r="58" spans="1:7" ht="15.75" x14ac:dyDescent="0.2">
      <c r="A58" s="107"/>
      <c r="B58" s="108"/>
      <c r="C58" s="109" t="s">
        <v>27</v>
      </c>
      <c r="D58" s="110"/>
      <c r="E58" s="99"/>
      <c r="F58" s="100"/>
      <c r="G58" s="111"/>
    </row>
    <row r="59" spans="1:7" ht="18" x14ac:dyDescent="0.2">
      <c r="A59" s="102">
        <f>A57+1</f>
        <v>40</v>
      </c>
      <c r="B59" s="63" t="s">
        <v>80</v>
      </c>
      <c r="C59" s="63" t="s">
        <v>123</v>
      </c>
      <c r="D59" s="64" t="s">
        <v>130</v>
      </c>
      <c r="E59" s="65">
        <v>423</v>
      </c>
      <c r="F59" s="66"/>
      <c r="G59" s="67">
        <f t="shared" ref="G59:G62" si="7">ROUND(E59*F59,2)</f>
        <v>0</v>
      </c>
    </row>
    <row r="60" spans="1:7" ht="47.25" x14ac:dyDescent="0.2">
      <c r="A60" s="102">
        <f>A59+1</f>
        <v>41</v>
      </c>
      <c r="B60" s="63" t="s">
        <v>80</v>
      </c>
      <c r="C60" s="69" t="s">
        <v>126</v>
      </c>
      <c r="D60" s="64" t="s">
        <v>130</v>
      </c>
      <c r="E60" s="65">
        <v>423</v>
      </c>
      <c r="F60" s="66"/>
      <c r="G60" s="67">
        <f t="shared" si="7"/>
        <v>0</v>
      </c>
    </row>
    <row r="61" spans="1:7" ht="18" x14ac:dyDescent="0.2">
      <c r="A61" s="102">
        <f>A60+1</f>
        <v>42</v>
      </c>
      <c r="B61" s="63" t="s">
        <v>31</v>
      </c>
      <c r="C61" s="63" t="s">
        <v>66</v>
      </c>
      <c r="D61" s="64" t="s">
        <v>130</v>
      </c>
      <c r="E61" s="65">
        <v>423</v>
      </c>
      <c r="F61" s="66"/>
      <c r="G61" s="67">
        <f t="shared" si="7"/>
        <v>0</v>
      </c>
    </row>
    <row r="62" spans="1:7" ht="63.75" thickBot="1" x14ac:dyDescent="0.25">
      <c r="A62" s="112">
        <f>A61+1</f>
        <v>43</v>
      </c>
      <c r="B62" s="71" t="s">
        <v>82</v>
      </c>
      <c r="C62" s="72" t="s">
        <v>91</v>
      </c>
      <c r="D62" s="73" t="s">
        <v>49</v>
      </c>
      <c r="E62" s="74">
        <v>423</v>
      </c>
      <c r="F62" s="75"/>
      <c r="G62" s="67">
        <f t="shared" si="7"/>
        <v>0</v>
      </c>
    </row>
    <row r="63" spans="1:7" ht="17.25" thickTop="1" thickBot="1" x14ac:dyDescent="0.25">
      <c r="A63" s="90"/>
      <c r="B63" s="54"/>
      <c r="C63" s="77" t="s">
        <v>67</v>
      </c>
      <c r="D63" s="78"/>
      <c r="E63" s="79"/>
      <c r="F63" s="80"/>
      <c r="G63" s="38"/>
    </row>
    <row r="64" spans="1:7" ht="16.5" thickTop="1" x14ac:dyDescent="0.2">
      <c r="A64" s="91"/>
      <c r="B64" s="82" t="s">
        <v>45</v>
      </c>
      <c r="C64" s="82" t="s">
        <v>46</v>
      </c>
      <c r="D64" s="92"/>
      <c r="E64" s="93"/>
      <c r="F64" s="94"/>
      <c r="G64" s="95"/>
    </row>
    <row r="65" spans="1:7" ht="15.75" x14ac:dyDescent="0.2">
      <c r="A65" s="96"/>
      <c r="B65" s="97" t="str">
        <f>B64</f>
        <v>D.04.01.01.</v>
      </c>
      <c r="C65" s="97" t="s">
        <v>47</v>
      </c>
      <c r="D65" s="98"/>
      <c r="E65" s="99"/>
      <c r="F65" s="100"/>
      <c r="G65" s="101"/>
    </row>
    <row r="66" spans="1:7" ht="31.5" x14ac:dyDescent="0.2">
      <c r="A66" s="102">
        <f>A62+1</f>
        <v>44</v>
      </c>
      <c r="B66" s="63" t="str">
        <f>B65</f>
        <v>D.04.01.01.</v>
      </c>
      <c r="C66" s="69" t="s">
        <v>64</v>
      </c>
      <c r="D66" s="64" t="s">
        <v>130</v>
      </c>
      <c r="E66" s="65">
        <v>2.6</v>
      </c>
      <c r="F66" s="66"/>
      <c r="G66" s="67">
        <f t="shared" ref="G66" si="8">ROUND(E66*F66,2)</f>
        <v>0</v>
      </c>
    </row>
    <row r="67" spans="1:7" ht="15.75" x14ac:dyDescent="0.2">
      <c r="A67" s="103"/>
      <c r="B67" s="97" t="s">
        <v>11</v>
      </c>
      <c r="C67" s="97" t="s">
        <v>26</v>
      </c>
      <c r="D67" s="98"/>
      <c r="E67" s="104"/>
      <c r="F67" s="105"/>
      <c r="G67" s="106"/>
    </row>
    <row r="68" spans="1:7" ht="18" x14ac:dyDescent="0.2">
      <c r="A68" s="102">
        <f>A66+1</f>
        <v>45</v>
      </c>
      <c r="B68" s="63" t="s">
        <v>11</v>
      </c>
      <c r="C68" s="63" t="s">
        <v>93</v>
      </c>
      <c r="D68" s="64" t="s">
        <v>130</v>
      </c>
      <c r="E68" s="65">
        <v>2.6</v>
      </c>
      <c r="F68" s="66"/>
      <c r="G68" s="67">
        <f t="shared" ref="G68" si="9">ROUND(E68*F68,2)</f>
        <v>0</v>
      </c>
    </row>
    <row r="69" spans="1:7" ht="15.75" x14ac:dyDescent="0.2">
      <c r="A69" s="107"/>
      <c r="B69" s="108"/>
      <c r="C69" s="109" t="s">
        <v>27</v>
      </c>
      <c r="D69" s="110"/>
      <c r="E69" s="99"/>
      <c r="F69" s="100"/>
      <c r="G69" s="111"/>
    </row>
    <row r="70" spans="1:7" ht="31.5" x14ac:dyDescent="0.2">
      <c r="A70" s="102">
        <f>A68+1</f>
        <v>46</v>
      </c>
      <c r="B70" s="63" t="s">
        <v>81</v>
      </c>
      <c r="C70" s="69" t="s">
        <v>93</v>
      </c>
      <c r="D70" s="64" t="s">
        <v>130</v>
      </c>
      <c r="E70" s="65">
        <v>2.6</v>
      </c>
      <c r="F70" s="66"/>
      <c r="G70" s="67">
        <f t="shared" ref="G70:G72" si="10">ROUND(E70*F70,2)</f>
        <v>0</v>
      </c>
    </row>
    <row r="71" spans="1:7" ht="31.5" x14ac:dyDescent="0.2">
      <c r="A71" s="102">
        <f>A70+1</f>
        <v>47</v>
      </c>
      <c r="B71" s="63" t="s">
        <v>81</v>
      </c>
      <c r="C71" s="69" t="s">
        <v>66</v>
      </c>
      <c r="D71" s="64" t="s">
        <v>130</v>
      </c>
      <c r="E71" s="65">
        <v>2.6</v>
      </c>
      <c r="F71" s="66"/>
      <c r="G71" s="67">
        <f t="shared" si="10"/>
        <v>0</v>
      </c>
    </row>
    <row r="72" spans="1:7" ht="63.75" thickBot="1" x14ac:dyDescent="0.25">
      <c r="A72" s="112">
        <f>A71+1</f>
        <v>48</v>
      </c>
      <c r="B72" s="71" t="s">
        <v>82</v>
      </c>
      <c r="C72" s="72" t="s">
        <v>92</v>
      </c>
      <c r="D72" s="73" t="s">
        <v>49</v>
      </c>
      <c r="E72" s="74">
        <v>2.6</v>
      </c>
      <c r="F72" s="75"/>
      <c r="G72" s="67">
        <f t="shared" si="10"/>
        <v>0</v>
      </c>
    </row>
    <row r="73" spans="1:7" ht="17.25" thickTop="1" thickBot="1" x14ac:dyDescent="0.25">
      <c r="A73" s="90"/>
      <c r="B73" s="54"/>
      <c r="C73" s="77" t="s">
        <v>69</v>
      </c>
      <c r="D73" s="78"/>
      <c r="E73" s="79"/>
      <c r="F73" s="80"/>
      <c r="G73" s="38"/>
    </row>
    <row r="74" spans="1:7" ht="16.5" thickTop="1" x14ac:dyDescent="0.2">
      <c r="A74" s="91"/>
      <c r="B74" s="82" t="s">
        <v>45</v>
      </c>
      <c r="C74" s="82" t="s">
        <v>46</v>
      </c>
      <c r="D74" s="92"/>
      <c r="E74" s="93"/>
      <c r="F74" s="94"/>
      <c r="G74" s="95"/>
    </row>
    <row r="75" spans="1:7" ht="15.75" x14ac:dyDescent="0.2">
      <c r="A75" s="96"/>
      <c r="B75" s="97" t="str">
        <f>B74</f>
        <v>D.04.01.01.</v>
      </c>
      <c r="C75" s="97" t="s">
        <v>47</v>
      </c>
      <c r="D75" s="98"/>
      <c r="E75" s="99"/>
      <c r="F75" s="100"/>
      <c r="G75" s="101"/>
    </row>
    <row r="76" spans="1:7" ht="31.5" x14ac:dyDescent="0.2">
      <c r="A76" s="102">
        <f>A72+1</f>
        <v>49</v>
      </c>
      <c r="B76" s="63" t="str">
        <f>B75</f>
        <v>D.04.01.01.</v>
      </c>
      <c r="C76" s="69" t="s">
        <v>64</v>
      </c>
      <c r="D76" s="64" t="s">
        <v>130</v>
      </c>
      <c r="E76" s="65">
        <v>16</v>
      </c>
      <c r="F76" s="66"/>
      <c r="G76" s="67">
        <f t="shared" ref="G76" si="11">ROUND(E76*F76,2)</f>
        <v>0</v>
      </c>
    </row>
    <row r="77" spans="1:7" ht="15.75" x14ac:dyDescent="0.2">
      <c r="A77" s="103"/>
      <c r="B77" s="97" t="s">
        <v>11</v>
      </c>
      <c r="C77" s="97" t="s">
        <v>26</v>
      </c>
      <c r="D77" s="98"/>
      <c r="E77" s="104"/>
      <c r="F77" s="105"/>
      <c r="G77" s="106"/>
    </row>
    <row r="78" spans="1:7" ht="18" x14ac:dyDescent="0.2">
      <c r="A78" s="102">
        <f>A76+1</f>
        <v>50</v>
      </c>
      <c r="B78" s="63" t="s">
        <v>11</v>
      </c>
      <c r="C78" s="63" t="s">
        <v>68</v>
      </c>
      <c r="D78" s="64" t="s">
        <v>130</v>
      </c>
      <c r="E78" s="65">
        <v>16</v>
      </c>
      <c r="F78" s="66"/>
      <c r="G78" s="67">
        <f t="shared" ref="G78" si="12">ROUND(E78*F78,2)</f>
        <v>0</v>
      </c>
    </row>
    <row r="79" spans="1:7" ht="15.75" x14ac:dyDescent="0.2">
      <c r="A79" s="107"/>
      <c r="B79" s="108"/>
      <c r="C79" s="109" t="s">
        <v>27</v>
      </c>
      <c r="D79" s="110"/>
      <c r="E79" s="99"/>
      <c r="F79" s="100"/>
      <c r="G79" s="111"/>
    </row>
    <row r="80" spans="1:7" ht="31.5" x14ac:dyDescent="0.2">
      <c r="A80" s="102">
        <f>A78+1</f>
        <v>51</v>
      </c>
      <c r="B80" s="63" t="s">
        <v>31</v>
      </c>
      <c r="C80" s="69" t="s">
        <v>68</v>
      </c>
      <c r="D80" s="64" t="s">
        <v>130</v>
      </c>
      <c r="E80" s="65">
        <v>16</v>
      </c>
      <c r="F80" s="66"/>
      <c r="G80" s="67">
        <f t="shared" ref="G80:G82" si="13">ROUND(E80*F80,2)</f>
        <v>0</v>
      </c>
    </row>
    <row r="81" spans="1:7" ht="31.5" x14ac:dyDescent="0.2">
      <c r="A81" s="102">
        <f>A80+1</f>
        <v>52</v>
      </c>
      <c r="B81" s="63" t="s">
        <v>31</v>
      </c>
      <c r="C81" s="69" t="s">
        <v>66</v>
      </c>
      <c r="D81" s="64" t="s">
        <v>130</v>
      </c>
      <c r="E81" s="65">
        <v>16</v>
      </c>
      <c r="F81" s="66"/>
      <c r="G81" s="67">
        <f t="shared" si="13"/>
        <v>0</v>
      </c>
    </row>
    <row r="82" spans="1:7" ht="63.75" thickBot="1" x14ac:dyDescent="0.25">
      <c r="A82" s="112">
        <f>A81+1</f>
        <v>53</v>
      </c>
      <c r="B82" s="71" t="s">
        <v>82</v>
      </c>
      <c r="C82" s="72" t="s">
        <v>70</v>
      </c>
      <c r="D82" s="73" t="s">
        <v>130</v>
      </c>
      <c r="E82" s="74">
        <v>16</v>
      </c>
      <c r="F82" s="75"/>
      <c r="G82" s="67">
        <f t="shared" si="13"/>
        <v>0</v>
      </c>
    </row>
    <row r="83" spans="1:7" ht="17.25" thickTop="1" thickBot="1" x14ac:dyDescent="0.25">
      <c r="A83" s="90"/>
      <c r="B83" s="54" t="s">
        <v>17</v>
      </c>
      <c r="C83" s="54" t="s">
        <v>18</v>
      </c>
      <c r="D83" s="78"/>
      <c r="E83" s="113"/>
      <c r="F83" s="114"/>
      <c r="G83" s="38"/>
    </row>
    <row r="84" spans="1:7" ht="16.5" thickTop="1" x14ac:dyDescent="0.2">
      <c r="A84" s="115"/>
      <c r="B84" s="82" t="s">
        <v>12</v>
      </c>
      <c r="C84" s="83" t="s">
        <v>19</v>
      </c>
      <c r="D84" s="116"/>
      <c r="E84" s="85"/>
      <c r="F84" s="86"/>
      <c r="G84" s="87"/>
    </row>
    <row r="85" spans="1:7" ht="18.75" thickBot="1" x14ac:dyDescent="0.25">
      <c r="A85" s="117">
        <f>A82+1</f>
        <v>54</v>
      </c>
      <c r="B85" s="71" t="str">
        <f>B84</f>
        <v>D.06.01.01</v>
      </c>
      <c r="C85" s="118" t="s">
        <v>29</v>
      </c>
      <c r="D85" s="73" t="s">
        <v>130</v>
      </c>
      <c r="E85" s="74">
        <v>95</v>
      </c>
      <c r="F85" s="75"/>
      <c r="G85" s="67">
        <f t="shared" ref="G85" si="14">ROUND(E85*F85,2)</f>
        <v>0</v>
      </c>
    </row>
    <row r="86" spans="1:7" ht="17.25" thickTop="1" thickBot="1" x14ac:dyDescent="0.25">
      <c r="A86" s="90"/>
      <c r="B86" s="54" t="s">
        <v>39</v>
      </c>
      <c r="C86" s="54" t="s">
        <v>40</v>
      </c>
      <c r="D86" s="78"/>
      <c r="E86" s="113"/>
      <c r="F86" s="114"/>
      <c r="G86" s="38"/>
    </row>
    <row r="87" spans="1:7" ht="16.5" thickTop="1" x14ac:dyDescent="0.2">
      <c r="A87" s="119"/>
      <c r="B87" s="120" t="s">
        <v>41</v>
      </c>
      <c r="C87" s="121" t="s">
        <v>42</v>
      </c>
      <c r="D87" s="122"/>
      <c r="E87" s="123"/>
      <c r="F87" s="124"/>
      <c r="G87" s="125"/>
    </row>
    <row r="88" spans="1:7" ht="18" x14ac:dyDescent="0.2">
      <c r="A88" s="126">
        <f>A85+1</f>
        <v>55</v>
      </c>
      <c r="B88" s="127" t="str">
        <f>B87</f>
        <v>D.07.01.01</v>
      </c>
      <c r="C88" s="128" t="s">
        <v>102</v>
      </c>
      <c r="D88" s="129" t="s">
        <v>130</v>
      </c>
      <c r="E88" s="65">
        <v>1.7999999999999998</v>
      </c>
      <c r="F88" s="66"/>
      <c r="G88" s="67">
        <f t="shared" ref="G88" si="15">ROUND(E88*F88,2)</f>
        <v>0</v>
      </c>
    </row>
    <row r="89" spans="1:7" ht="15.75" x14ac:dyDescent="0.2">
      <c r="A89" s="130"/>
      <c r="B89" s="108" t="s">
        <v>43</v>
      </c>
      <c r="C89" s="131" t="s">
        <v>44</v>
      </c>
      <c r="D89" s="110"/>
      <c r="E89" s="99"/>
      <c r="F89" s="100"/>
      <c r="G89" s="111"/>
    </row>
    <row r="90" spans="1:7" ht="31.5" x14ac:dyDescent="0.2">
      <c r="A90" s="126">
        <f>A88+1</f>
        <v>56</v>
      </c>
      <c r="B90" s="63" t="str">
        <f>B89</f>
        <v>D.07.02.01.</v>
      </c>
      <c r="C90" s="132" t="s">
        <v>101</v>
      </c>
      <c r="D90" s="133" t="s">
        <v>4</v>
      </c>
      <c r="E90" s="65">
        <v>2</v>
      </c>
      <c r="F90" s="66"/>
      <c r="G90" s="67">
        <f t="shared" ref="G90:G91" si="16">ROUND(E90*F90,2)</f>
        <v>0</v>
      </c>
    </row>
    <row r="91" spans="1:7" ht="48" thickBot="1" x14ac:dyDescent="0.25">
      <c r="A91" s="117">
        <f>A90+1</f>
        <v>57</v>
      </c>
      <c r="B91" s="71" t="str">
        <f>B90</f>
        <v>D.07.02.01.</v>
      </c>
      <c r="C91" s="134" t="s">
        <v>100</v>
      </c>
      <c r="D91" s="75" t="s">
        <v>4</v>
      </c>
      <c r="E91" s="74">
        <v>2</v>
      </c>
      <c r="F91" s="75"/>
      <c r="G91" s="67">
        <f t="shared" si="16"/>
        <v>0</v>
      </c>
    </row>
    <row r="92" spans="1:7" ht="17.25" thickTop="1" thickBot="1" x14ac:dyDescent="0.25">
      <c r="A92" s="90"/>
      <c r="B92" s="54" t="s">
        <v>33</v>
      </c>
      <c r="C92" s="54" t="s">
        <v>32</v>
      </c>
      <c r="D92" s="78"/>
      <c r="E92" s="113"/>
      <c r="F92" s="114"/>
      <c r="G92" s="38"/>
    </row>
    <row r="93" spans="1:7" ht="32.25" thickTop="1" x14ac:dyDescent="0.2">
      <c r="A93" s="135">
        <f>A91+1</f>
        <v>58</v>
      </c>
      <c r="B93" s="136" t="s">
        <v>35</v>
      </c>
      <c r="C93" s="137" t="s">
        <v>94</v>
      </c>
      <c r="D93" s="42" t="s">
        <v>8</v>
      </c>
      <c r="E93" s="65">
        <v>13.5</v>
      </c>
      <c r="F93" s="66"/>
      <c r="G93" s="67">
        <f t="shared" ref="G93:G98" si="17">ROUND(E93*F93,2)</f>
        <v>0</v>
      </c>
    </row>
    <row r="94" spans="1:7" ht="31.5" x14ac:dyDescent="0.2">
      <c r="A94" s="138">
        <f>A93+1</f>
        <v>59</v>
      </c>
      <c r="B94" s="60" t="s">
        <v>35</v>
      </c>
      <c r="C94" s="48" t="s">
        <v>107</v>
      </c>
      <c r="D94" s="61" t="s">
        <v>8</v>
      </c>
      <c r="E94" s="65">
        <v>140</v>
      </c>
      <c r="F94" s="66"/>
      <c r="G94" s="67">
        <f t="shared" si="17"/>
        <v>0</v>
      </c>
    </row>
    <row r="95" spans="1:7" ht="15.75" x14ac:dyDescent="0.2">
      <c r="A95" s="138">
        <f>A94+1</f>
        <v>60</v>
      </c>
      <c r="B95" s="60" t="s">
        <v>36</v>
      </c>
      <c r="C95" s="48" t="s">
        <v>95</v>
      </c>
      <c r="D95" s="61" t="s">
        <v>8</v>
      </c>
      <c r="E95" s="65">
        <v>34.6</v>
      </c>
      <c r="F95" s="66"/>
      <c r="G95" s="67">
        <f t="shared" si="17"/>
        <v>0</v>
      </c>
    </row>
    <row r="96" spans="1:7" ht="18" x14ac:dyDescent="0.2">
      <c r="A96" s="138">
        <f>A95+1</f>
        <v>61</v>
      </c>
      <c r="B96" s="60"/>
      <c r="C96" s="48" t="s">
        <v>62</v>
      </c>
      <c r="D96" s="64" t="s">
        <v>131</v>
      </c>
      <c r="E96" s="65">
        <v>14.193000000000001</v>
      </c>
      <c r="F96" s="66"/>
      <c r="G96" s="67">
        <f t="shared" si="17"/>
        <v>0</v>
      </c>
    </row>
    <row r="97" spans="1:7" ht="63" x14ac:dyDescent="0.2">
      <c r="A97" s="138">
        <f>A96+1</f>
        <v>62</v>
      </c>
      <c r="B97" s="63" t="s">
        <v>34</v>
      </c>
      <c r="C97" s="132" t="s">
        <v>96</v>
      </c>
      <c r="D97" s="64" t="s">
        <v>8</v>
      </c>
      <c r="E97" s="50">
        <v>73</v>
      </c>
      <c r="F97" s="51"/>
      <c r="G97" s="67">
        <f t="shared" si="17"/>
        <v>0</v>
      </c>
    </row>
    <row r="98" spans="1:7" ht="18.75" thickBot="1" x14ac:dyDescent="0.25">
      <c r="A98" s="138">
        <f>A97+1</f>
        <v>63</v>
      </c>
      <c r="B98" s="71" t="s">
        <v>34</v>
      </c>
      <c r="C98" s="134" t="s">
        <v>63</v>
      </c>
      <c r="D98" s="73" t="s">
        <v>131</v>
      </c>
      <c r="E98" s="139">
        <v>3.6500000000000004</v>
      </c>
      <c r="F98" s="140"/>
      <c r="G98" s="67">
        <f t="shared" si="17"/>
        <v>0</v>
      </c>
    </row>
    <row r="99" spans="1:7" ht="17.25" thickTop="1" thickBot="1" x14ac:dyDescent="0.25">
      <c r="A99" s="53"/>
      <c r="B99" s="141" t="s">
        <v>98</v>
      </c>
      <c r="C99" s="141" t="s">
        <v>97</v>
      </c>
      <c r="D99" s="35"/>
      <c r="E99" s="36"/>
      <c r="F99" s="37"/>
      <c r="G99" s="38"/>
    </row>
    <row r="100" spans="1:7" ht="32.25" thickTop="1" x14ac:dyDescent="0.2">
      <c r="A100" s="102">
        <f>A98+1</f>
        <v>64</v>
      </c>
      <c r="B100" s="142"/>
      <c r="C100" s="132" t="s">
        <v>104</v>
      </c>
      <c r="D100" s="143" t="s">
        <v>4</v>
      </c>
      <c r="E100" s="65">
        <v>1</v>
      </c>
      <c r="F100" s="66"/>
      <c r="G100" s="67">
        <f t="shared" ref="G100:G104" si="18">ROUND(E100*F100,2)</f>
        <v>0</v>
      </c>
    </row>
    <row r="101" spans="1:7" ht="31.5" x14ac:dyDescent="0.2">
      <c r="A101" s="102">
        <f>A100+1</f>
        <v>65</v>
      </c>
      <c r="B101" s="142"/>
      <c r="C101" s="132" t="s">
        <v>105</v>
      </c>
      <c r="D101" s="143" t="s">
        <v>4</v>
      </c>
      <c r="E101" s="65">
        <v>2</v>
      </c>
      <c r="F101" s="66"/>
      <c r="G101" s="67">
        <f t="shared" si="18"/>
        <v>0</v>
      </c>
    </row>
    <row r="102" spans="1:7" ht="31.5" x14ac:dyDescent="0.2">
      <c r="A102" s="102">
        <f>A101+1</f>
        <v>66</v>
      </c>
      <c r="B102" s="142"/>
      <c r="C102" s="132" t="s">
        <v>99</v>
      </c>
      <c r="D102" s="143" t="s">
        <v>8</v>
      </c>
      <c r="E102" s="65">
        <v>7</v>
      </c>
      <c r="F102" s="66"/>
      <c r="G102" s="67">
        <f t="shared" si="18"/>
        <v>0</v>
      </c>
    </row>
    <row r="103" spans="1:7" ht="47.25" x14ac:dyDescent="0.2">
      <c r="A103" s="102">
        <f>A102+1</f>
        <v>67</v>
      </c>
      <c r="B103" s="142"/>
      <c r="C103" s="132" t="s">
        <v>106</v>
      </c>
      <c r="D103" s="143" t="s">
        <v>8</v>
      </c>
      <c r="E103" s="65">
        <v>7</v>
      </c>
      <c r="F103" s="66"/>
      <c r="G103" s="67">
        <f t="shared" si="18"/>
        <v>0</v>
      </c>
    </row>
    <row r="104" spans="1:7" ht="16.5" thickBot="1" x14ac:dyDescent="0.25">
      <c r="A104" s="112">
        <f>A103+1</f>
        <v>68</v>
      </c>
      <c r="B104" s="47" t="s">
        <v>83</v>
      </c>
      <c r="C104" s="134" t="s">
        <v>71</v>
      </c>
      <c r="D104" s="144" t="s">
        <v>51</v>
      </c>
      <c r="E104" s="74">
        <v>3</v>
      </c>
      <c r="F104" s="75"/>
      <c r="G104" s="67">
        <f t="shared" si="18"/>
        <v>0</v>
      </c>
    </row>
    <row r="105" spans="1:7" ht="16.5" thickTop="1" x14ac:dyDescent="0.2">
      <c r="A105" s="145"/>
      <c r="B105" s="146"/>
      <c r="C105" s="146"/>
      <c r="D105" s="147"/>
      <c r="E105" s="148" t="s">
        <v>125</v>
      </c>
      <c r="F105" s="149"/>
      <c r="G105" s="150">
        <f>SUM(G9:G104)</f>
        <v>0</v>
      </c>
    </row>
  </sheetData>
  <mergeCells count="12">
    <mergeCell ref="B105:D105"/>
    <mergeCell ref="E105:F105"/>
    <mergeCell ref="A1:G1"/>
    <mergeCell ref="A2:G2"/>
    <mergeCell ref="A3:G3"/>
    <mergeCell ref="A4:A6"/>
    <mergeCell ref="B4:B6"/>
    <mergeCell ref="C4:C6"/>
    <mergeCell ref="D4:D6"/>
    <mergeCell ref="E4:E6"/>
    <mergeCell ref="F4:F6"/>
    <mergeCell ref="G4:G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TER dz.910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ślepy kosztorys</dc:title>
  <dc:subject>rob. frogowe</dc:subject>
  <dc:creator>Z.A.P</dc:creator>
  <cp:lastModifiedBy>Danuta Abramczuk</cp:lastModifiedBy>
  <cp:lastPrinted>2024-07-10T17:38:01Z</cp:lastPrinted>
  <dcterms:created xsi:type="dcterms:W3CDTF">1998-07-29T15:33:45Z</dcterms:created>
  <dcterms:modified xsi:type="dcterms:W3CDTF">2024-09-16T12:06:41Z</dcterms:modified>
</cp:coreProperties>
</file>