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.108.133\999\ZO_US_PRZETARGI\przetargi 2024 cześć 2\Przetargi 2024\Postępowanie na stronę\"/>
    </mc:Choice>
  </mc:AlternateContent>
  <xr:revisionPtr revIDLastSave="0" documentId="13_ncr:1_{B49534EE-D957-4A78-93B4-AF04ED9AD04D}" xr6:coauthVersionLast="36" xr6:coauthVersionMax="36" xr10:uidLastSave="{00000000-0000-0000-0000-000000000000}"/>
  <bookViews>
    <workbookView xWindow="0" yWindow="0" windowWidth="23040" windowHeight="8364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8" i="1"/>
  <c r="G17" i="1"/>
  <c r="G16" i="1"/>
  <c r="G58" i="1" l="1"/>
  <c r="G56" i="1"/>
  <c r="G54" i="1"/>
  <c r="G52" i="1"/>
  <c r="G48" i="1"/>
  <c r="G46" i="1"/>
  <c r="G44" i="1"/>
  <c r="G42" i="1"/>
  <c r="G38" i="1"/>
  <c r="G36" i="1"/>
  <c r="G34" i="1"/>
  <c r="G32" i="1"/>
  <c r="G26" i="1"/>
  <c r="G24" i="1"/>
  <c r="G22" i="1"/>
  <c r="G20" i="1"/>
  <c r="G14" i="1"/>
  <c r="G12" i="1"/>
  <c r="G10" i="1"/>
  <c r="G8" i="1"/>
  <c r="G60" i="1" l="1"/>
  <c r="G30" i="1"/>
  <c r="G18" i="1"/>
  <c r="G50" i="1"/>
  <c r="G40" i="1"/>
  <c r="G61" i="1" l="1"/>
  <c r="G62" i="1" s="1"/>
  <c r="G63" i="1" s="1"/>
</calcChain>
</file>

<file path=xl/sharedStrings.xml><?xml version="1.0" encoding="utf-8"?>
<sst xmlns="http://schemas.openxmlformats.org/spreadsheetml/2006/main" count="115" uniqueCount="56">
  <si>
    <t>Nr pozycji i kod</t>
  </si>
  <si>
    <t>nr STWiOR</t>
  </si>
  <si>
    <t>Opis i obliczenie ilości robót</t>
  </si>
  <si>
    <r>
      <rPr>
        <sz val="10"/>
        <rFont val="Arial"/>
        <family val="2"/>
        <charset val="238"/>
      </rPr>
      <t>jedn.</t>
    </r>
  </si>
  <si>
    <r>
      <rPr>
        <sz val="10"/>
        <rFont val="Arial"/>
        <family val="2"/>
        <charset val="238"/>
      </rPr>
      <t>ilość jedn.</t>
    </r>
  </si>
  <si>
    <r>
      <rPr>
        <sz val="10"/>
        <rFont val="Arial"/>
        <family val="2"/>
        <charset val="238"/>
      </rPr>
      <t>Stawka jedn. PLN</t>
    </r>
  </si>
  <si>
    <t>Cena PLN</t>
  </si>
  <si>
    <t>Uwagi</t>
  </si>
  <si>
    <t>]'</t>
  </si>
  <si>
    <t>K 4.3</t>
  </si>
  <si>
    <t>kpl</t>
  </si>
  <si>
    <t>m2</t>
  </si>
  <si>
    <r>
      <rPr>
        <sz val="10"/>
        <rFont val="Arial"/>
        <family val="2"/>
        <charset val="238"/>
      </rPr>
      <t xml:space="preserve">Renowacja istniejącej posadzki parkietowej (dąb) wraz z wymianą zniszczonego fragmentu, wymianą listew cokołowych (dąb) oraz wzmocnieniem legarowania w miejscach osłabionych, cyklinowaniem, 3x lakierowaniem  </t>
    </r>
    <r>
      <rPr>
        <sz val="10"/>
        <rFont val="Arial CE"/>
        <charset val="238"/>
      </rPr>
      <t xml:space="preserve">                                                                                                                                       </t>
    </r>
  </si>
  <si>
    <t>A7.01.01</t>
  </si>
  <si>
    <t>szt</t>
  </si>
  <si>
    <t>przedmiar</t>
  </si>
  <si>
    <t>4.3.9.</t>
  </si>
  <si>
    <t>razem 4.3.9</t>
  </si>
  <si>
    <t>4.3.12</t>
  </si>
  <si>
    <t>razem 4.3.12.</t>
  </si>
  <si>
    <t>4.2.15</t>
  </si>
  <si>
    <t>razem 4.3.15</t>
  </si>
  <si>
    <t>4.3.21</t>
  </si>
  <si>
    <t>Sala rozpraw - sala nr 128</t>
  </si>
  <si>
    <t>9,5*6,0</t>
  </si>
  <si>
    <t>razem 4.3.21</t>
  </si>
  <si>
    <t>4.3.25</t>
  </si>
  <si>
    <t>Sala rozpraw- sala nr 133/134</t>
  </si>
  <si>
    <t>9,8*7,0</t>
  </si>
  <si>
    <t>razem 4.3.25</t>
  </si>
  <si>
    <t>VAT 23 %</t>
  </si>
  <si>
    <t xml:space="preserve">Wartość  brutto </t>
  </si>
  <si>
    <t>Demontaż starych opraw oświetleniowych oraz przygotowanie podłoża pod nowe oprawy oświetleniowe zawieszane na kołkach plastikowych lub kotwiących na podłożu betonowym.</t>
  </si>
  <si>
    <t>Montaż z podłączeniem na gotowym podłożu opraw świetlówkowych z blachy stalowej z kloszem lub rastrem zawieszanych na zawieszkach min 1m, oświetlenie LED min 2x36W wraz z źródłami światła, barwa min. 3000K, klasa energetyczna A+*</t>
  </si>
  <si>
    <t xml:space="preserve">Zerwanie istniejącej posadzki parkietowej (dąb) i wymiana na nową posadzkę parkietową dąb klasa I, klepka wymiar 42mm/70mm/20mm wraz z wymianą listew cokołowych na nowe wymiar45mm/20mm (dąb) oraz wzmocnieniem legarowania w miejscach osłabionych, położenie płyty osb 22mmx2, cyklinowanie, 3 x lakierowanie  cyklinowanie progu, 3x lakierowanie progu                                                                                                                                    </t>
  </si>
  <si>
    <t>6,1*5,6</t>
  </si>
  <si>
    <t>4,2*2*(6,1+5,6)</t>
  </si>
  <si>
    <t>Gabinet- sala nr 123</t>
  </si>
  <si>
    <t>Gabinet  - sala nr 124</t>
  </si>
  <si>
    <t>6,1*5,5</t>
  </si>
  <si>
    <t xml:space="preserve">3 krotne malowanie ścian w pom. o wys- 4,2 m farbami silikatowymi lub krzemianowymi o podwyzszonej ściaralnosci( klasa I) w kolorze wg wzornika Kabe K107/10  wraz z przygotowaniem podłozy w tym  naprawą ewentualnych ubytków tynku, bez przemalowan sztukaterii, dekoracji i zdobien. Opis prac wg pkt 6.2.2. tynki opisu architektonicznego </t>
  </si>
  <si>
    <t>4,2*2*(6,1+5,50)</t>
  </si>
  <si>
    <t>Gabinet  - sala nr 125</t>
  </si>
  <si>
    <t>5,8*6,1</t>
  </si>
  <si>
    <t>4,2*2*(5,8+6,1)</t>
  </si>
  <si>
    <t xml:space="preserve">3 krotne malowanie ścian w pom. o wys- 4,2 m farbami silikatowymi lub krzemianowymi o podwyzszonej ściaralnosci( klasa I) w kolorze wg wzornika Kabe K12170  wraz z przygotowaniem podłozy w tym  naprawą ewentualnych ubytków tynku, bez przemalowan sztukaterii, dekoracji i zdobien, (uwaga - dopuszcza się rozjasnienie iostn. koloru . Kolor dobrac na etapie realizacji) . Opis prac wg pkt 6.2.2. tynki opisu architektonicznego </t>
  </si>
  <si>
    <t>4,2*2*(9,5+6,0)</t>
  </si>
  <si>
    <r>
      <t xml:space="preserve">Renowacja istniejącej posadzki parkietowej (dąb) wraz z wymianą zniszczonego fragmentu, wymianą listew cokołowych (dąb) oraz wzmocnieniem legarowania w miejscach osłabionych, cyklinowaniem, 3x lakierowaniem, cyklinowanie progu, 3x lakierowanie progu   </t>
    </r>
    <r>
      <rPr>
        <sz val="10"/>
        <rFont val="Arial CE"/>
        <charset val="238"/>
      </rPr>
      <t xml:space="preserve">                                                                                                                                       </t>
    </r>
  </si>
  <si>
    <t>4,2*2*(9,8+7,0)</t>
  </si>
  <si>
    <t>Zabezpieczenie podłóg, sztukaterii  i okien oraz prace porządkowe (np. przesuwanie mebli i urządzeń biurowych, wniesienie i wyniesienie mebli z i do pomieszczenia, zabezpieczanie mebli)  wraz z rozbiórką po zakończeniu prac i utylizacją materiałów z rozbiórki.</t>
  </si>
  <si>
    <t>3 krotne malowanie sufitów  farbami silikatowymi lub krzemianowymi o podwyższonej ściaralności( klasa I) w kolorze białym wraz z przygotowaniem podłoży w tym  naprawą ewentualnych ubytków tynku poprzez likwidacje rys i peknięć oraz uszkodzeń mechanicznych ( należy pogłębić rysy i pęknięcia, założyć masy wypełniające), gruntowanie lub wykonanie uzupełnień brakujących fragmentów tynku z zastosowaniem wyłącznie tynków i kitów opartych na zaprawach wapiennych, założenie warstwy wyrównawczej (szpachlówka wapienna z dodatkiem wypełniacza mineralnego odpowiednio z odpowiednio dobranym uziarnieniem -bez dodatku wypełniacza, - opracowanie faktury uzupełnień, - położenie właściwej powłoki malarskiej, bez przemalowań sztukaterii, dekoracji i zdobień. Wysokość pomieszczenia - 4,2 m</t>
  </si>
  <si>
    <t xml:space="preserve">Zerwanie istniejącej posadzki parkietowej (dąb) i wymiana na nową posadzkę parkietową dąb klasa I, klepka wymiar 42mm/70mm/20mm wraz z wymianą listew cokołowych na nowe wymiar45mm/20mm (dąb) oraz wzmocnieniem legarowania w miejscach osłabionych, położenie płyty osb 22mmx2, cyklinowanie, 3 x lakierowanie,  cyklinowanie progu, 3x lakierowanie progu                                                                                                                                    </t>
  </si>
  <si>
    <t xml:space="preserve">3 krotne malowanie ścian w pom. o wys- 4,2 m farbami silikatowymi lub krzemianowymi o podwyższonej ściaralności ( klasa I) w kolorze wg wzornika Kabe K107/10  wraz z przygotowaniem podłoży w tym  naprawą ewentualnych ubytków tynku, bez przemalowań sztukaterii, dekoracji i zdobień. Opis prac wg pkt 6.2.2. tynki opisu architektonicznego. </t>
  </si>
  <si>
    <t xml:space="preserve">razem netto </t>
  </si>
  <si>
    <t xml:space="preserve">K4.  KOSZTORYS NA ROBOTY REMONTOWE POMIESZCZEŃ </t>
  </si>
  <si>
    <t xml:space="preserve">Prace remontowe w pomieszczeniach II piętra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</si>
</sst>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9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0" fillId="0" borderId="3" xfId="0" applyFont="1" applyBorder="1"/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2" xfId="0" applyNumberFormat="1" applyFont="1" applyBorder="1"/>
    <xf numFmtId="0" fontId="0" fillId="0" borderId="3" xfId="0" applyFont="1" applyBorder="1" applyAlignment="1">
      <alignment horizontal="center" vertical="center"/>
    </xf>
    <xf numFmtId="0" fontId="1" fillId="0" borderId="3" xfId="0" applyFont="1" applyBorder="1"/>
    <xf numFmtId="0" fontId="0" fillId="0" borderId="8" xfId="0" applyFont="1" applyBorder="1"/>
    <xf numFmtId="2" fontId="2" fillId="0" borderId="10" xfId="0" applyNumberFormat="1" applyFont="1" applyBorder="1"/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right" vertical="top" wrapText="1"/>
    </xf>
    <xf numFmtId="2" fontId="2" fillId="0" borderId="4" xfId="0" applyNumberFormat="1" applyFont="1" applyBorder="1" applyAlignment="1">
      <alignment horizontal="right" vertical="top" wrapText="1"/>
    </xf>
    <xf numFmtId="2" fontId="9" fillId="2" borderId="8" xfId="0" applyNumberFormat="1" applyFont="1" applyFill="1" applyBorder="1"/>
    <xf numFmtId="2" fontId="2" fillId="0" borderId="3" xfId="0" applyNumberFormat="1" applyFont="1" applyBorder="1" applyAlignment="1">
      <alignment vertical="top" wrapText="1"/>
    </xf>
    <xf numFmtId="2" fontId="2" fillId="0" borderId="8" xfId="0" applyNumberFormat="1" applyFont="1" applyBorder="1"/>
    <xf numFmtId="0" fontId="2" fillId="0" borderId="11" xfId="0" applyFont="1" applyBorder="1" applyAlignment="1">
      <alignment horizontal="right" vertical="top" wrapText="1"/>
    </xf>
    <xf numFmtId="2" fontId="10" fillId="2" borderId="8" xfId="0" applyNumberFormat="1" applyFont="1" applyFill="1" applyBorder="1"/>
    <xf numFmtId="0" fontId="0" fillId="0" borderId="14" xfId="0" applyFont="1" applyBorder="1"/>
    <xf numFmtId="2" fontId="2" fillId="0" borderId="3" xfId="0" applyNumberFormat="1" applyFont="1" applyBorder="1" applyAlignment="1">
      <alignment horizontal="right" vertical="top" wrapText="1"/>
    </xf>
    <xf numFmtId="2" fontId="1" fillId="3" borderId="8" xfId="0" quotePrefix="1" applyNumberFormat="1" applyFont="1" applyFill="1" applyBorder="1"/>
    <xf numFmtId="2" fontId="1" fillId="0" borderId="8" xfId="0" applyNumberFormat="1" applyFont="1" applyBorder="1" applyAlignment="1">
      <alignment vertical="center"/>
    </xf>
    <xf numFmtId="2" fontId="1" fillId="4" borderId="8" xfId="0" applyNumberFormat="1" applyFont="1" applyFill="1" applyBorder="1"/>
    <xf numFmtId="2" fontId="0" fillId="0" borderId="0" xfId="0" applyNumberFormat="1"/>
    <xf numFmtId="0" fontId="2" fillId="0" borderId="3" xfId="1" applyFont="1" applyBorder="1" applyAlignment="1">
      <alignment horizontal="left" vertical="top" wrapText="1"/>
    </xf>
    <xf numFmtId="0" fontId="12" fillId="0" borderId="3" xfId="0" applyFont="1" applyBorder="1" applyAlignment="1">
      <alignment wrapText="1"/>
    </xf>
    <xf numFmtId="0" fontId="2" fillId="0" borderId="4" xfId="0" applyFont="1" applyBorder="1" applyAlignment="1">
      <alignment vertical="top"/>
    </xf>
    <xf numFmtId="0" fontId="12" fillId="0" borderId="14" xfId="0" applyFont="1" applyBorder="1" applyAlignment="1">
      <alignment wrapText="1"/>
    </xf>
    <xf numFmtId="2" fontId="2" fillId="0" borderId="12" xfId="0" applyNumberFormat="1" applyFont="1" applyBorder="1" applyAlignment="1"/>
    <xf numFmtId="0" fontId="2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11" fillId="0" borderId="3" xfId="0" applyFont="1" applyBorder="1" applyAlignment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0" borderId="2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9" fillId="0" borderId="8" xfId="0" applyFont="1" applyBorder="1" applyAlignment="1">
      <alignment horizontal="right"/>
    </xf>
    <xf numFmtId="0" fontId="9" fillId="0" borderId="13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9" xfId="0" applyFont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3"/>
  <sheetViews>
    <sheetView tabSelected="1" topLeftCell="B1" zoomScale="110" zoomScaleNormal="110" workbookViewId="0">
      <selection activeCell="J7" sqref="J7"/>
    </sheetView>
  </sheetViews>
  <sheetFormatPr defaultRowHeight="14.4" x14ac:dyDescent="0.3"/>
  <cols>
    <col min="2" max="2" width="13.44140625" customWidth="1"/>
    <col min="3" max="3" width="55" customWidth="1"/>
    <col min="5" max="5" width="9.33203125" customWidth="1"/>
    <col min="6" max="6" width="10.44140625" customWidth="1"/>
    <col min="7" max="7" width="12.88671875" customWidth="1"/>
    <col min="11" max="11" width="9.5546875" bestFit="1" customWidth="1"/>
    <col min="12" max="12" width="28.44140625" customWidth="1"/>
    <col min="13" max="13" width="12.5546875" customWidth="1"/>
  </cols>
  <sheetData>
    <row r="1" spans="1:12" x14ac:dyDescent="0.3">
      <c r="A1" s="1"/>
      <c r="B1" s="1"/>
      <c r="C1" s="1"/>
      <c r="D1" s="1"/>
      <c r="E1" s="1"/>
      <c r="F1" s="1"/>
      <c r="G1" s="1"/>
      <c r="H1" s="1"/>
    </row>
    <row r="2" spans="1:12" ht="17.399999999999999" x14ac:dyDescent="0.3">
      <c r="A2" s="52" t="s">
        <v>54</v>
      </c>
      <c r="B2" s="52"/>
      <c r="C2" s="52"/>
      <c r="D2" s="52"/>
      <c r="E2" s="52"/>
      <c r="F2" s="52"/>
      <c r="G2" s="52"/>
      <c r="H2" s="52"/>
    </row>
    <row r="3" spans="1:12" x14ac:dyDescent="0.3">
      <c r="A3" s="1"/>
      <c r="B3" s="1"/>
      <c r="C3" s="1"/>
      <c r="D3" s="1"/>
      <c r="E3" s="1"/>
      <c r="F3" s="1"/>
      <c r="G3" s="1"/>
      <c r="H3" s="1"/>
    </row>
    <row r="4" spans="1:12" ht="39.6" x14ac:dyDescent="0.3">
      <c r="A4" s="2" t="s">
        <v>0</v>
      </c>
      <c r="B4" s="2" t="s">
        <v>1</v>
      </c>
      <c r="C4" s="3" t="s">
        <v>2</v>
      </c>
      <c r="D4" s="2" t="s">
        <v>3</v>
      </c>
      <c r="E4" s="2" t="s">
        <v>4</v>
      </c>
      <c r="F4" s="2" t="s">
        <v>5</v>
      </c>
      <c r="G4" s="4" t="s">
        <v>6</v>
      </c>
      <c r="H4" s="5" t="s">
        <v>7</v>
      </c>
      <c r="J4" s="50"/>
      <c r="K4" s="39"/>
      <c r="L4" s="51"/>
    </row>
    <row r="5" spans="1:12" x14ac:dyDescent="0.3">
      <c r="A5" s="6">
        <v>1</v>
      </c>
      <c r="B5" s="6">
        <v>2</v>
      </c>
      <c r="C5" s="7" t="s">
        <v>8</v>
      </c>
      <c r="D5" s="6">
        <v>4</v>
      </c>
      <c r="E5" s="6">
        <v>5</v>
      </c>
      <c r="F5" s="6">
        <v>6</v>
      </c>
      <c r="G5" s="8">
        <v>7</v>
      </c>
      <c r="H5" s="9">
        <v>8</v>
      </c>
    </row>
    <row r="6" spans="1:12" ht="17.399999999999999" x14ac:dyDescent="0.3">
      <c r="A6" s="10" t="s">
        <v>9</v>
      </c>
      <c r="B6" s="53" t="s">
        <v>55</v>
      </c>
      <c r="C6" s="54"/>
      <c r="D6" s="54"/>
      <c r="E6" s="54"/>
      <c r="F6" s="54"/>
      <c r="G6" s="54"/>
      <c r="H6" s="55"/>
    </row>
    <row r="7" spans="1:12" ht="28.2" customHeight="1" x14ac:dyDescent="0.3">
      <c r="A7" s="56" t="s">
        <v>16</v>
      </c>
      <c r="B7" s="57"/>
      <c r="C7" s="23" t="s">
        <v>37</v>
      </c>
      <c r="D7" s="12"/>
      <c r="E7" s="12"/>
      <c r="F7" s="12"/>
      <c r="G7" s="24"/>
      <c r="H7" s="12"/>
    </row>
    <row r="8" spans="1:12" ht="66" x14ac:dyDescent="0.3">
      <c r="A8" s="22">
        <v>36</v>
      </c>
      <c r="B8" s="12"/>
      <c r="C8" s="40" t="s">
        <v>49</v>
      </c>
      <c r="D8" s="13" t="s">
        <v>10</v>
      </c>
      <c r="E8" s="11">
        <v>1</v>
      </c>
      <c r="F8" s="13">
        <v>0</v>
      </c>
      <c r="G8" s="25">
        <f>E8*F8</f>
        <v>0</v>
      </c>
      <c r="H8" s="12"/>
    </row>
    <row r="9" spans="1:12" ht="17.399999999999999" customHeight="1" x14ac:dyDescent="0.3">
      <c r="A9" s="58" t="s">
        <v>15</v>
      </c>
      <c r="B9" s="59"/>
      <c r="C9" s="15">
        <v>1</v>
      </c>
      <c r="D9" s="13"/>
      <c r="E9" s="11"/>
      <c r="F9" s="14"/>
      <c r="G9" s="21"/>
      <c r="H9" s="12"/>
    </row>
    <row r="10" spans="1:12" ht="174" customHeight="1" x14ac:dyDescent="0.3">
      <c r="A10" s="22">
        <v>37</v>
      </c>
      <c r="B10" s="12"/>
      <c r="C10" s="11" t="s">
        <v>50</v>
      </c>
      <c r="D10" s="16" t="s">
        <v>11</v>
      </c>
      <c r="E10" s="17">
        <v>34.159999999999997</v>
      </c>
      <c r="F10" s="18">
        <v>0</v>
      </c>
      <c r="G10" s="21">
        <f>E10*F10</f>
        <v>0</v>
      </c>
      <c r="H10" s="12"/>
    </row>
    <row r="11" spans="1:12" ht="24.6" customHeight="1" x14ac:dyDescent="0.3">
      <c r="A11" s="58" t="s">
        <v>15</v>
      </c>
      <c r="B11" s="59"/>
      <c r="C11" s="19" t="s">
        <v>35</v>
      </c>
      <c r="D11" s="16"/>
      <c r="E11" s="17"/>
      <c r="F11" s="18"/>
      <c r="G11" s="21"/>
      <c r="H11" s="12"/>
    </row>
    <row r="12" spans="1:12" ht="79.2" x14ac:dyDescent="0.3">
      <c r="A12" s="22">
        <v>38</v>
      </c>
      <c r="B12" s="12"/>
      <c r="C12" s="11" t="s">
        <v>52</v>
      </c>
      <c r="D12" s="16" t="s">
        <v>11</v>
      </c>
      <c r="E12" s="17">
        <v>98.28</v>
      </c>
      <c r="F12" s="18">
        <v>0</v>
      </c>
      <c r="G12" s="21">
        <f>E12*F12</f>
        <v>0</v>
      </c>
      <c r="H12" s="12"/>
    </row>
    <row r="13" spans="1:12" ht="22.2" customHeight="1" x14ac:dyDescent="0.3">
      <c r="A13" s="58" t="s">
        <v>15</v>
      </c>
      <c r="B13" s="59"/>
      <c r="C13" s="19" t="s">
        <v>36</v>
      </c>
      <c r="D13" s="16"/>
      <c r="E13" s="17"/>
      <c r="F13" s="18"/>
      <c r="G13" s="21"/>
      <c r="H13" s="12"/>
    </row>
    <row r="14" spans="1:12" ht="92.4" x14ac:dyDescent="0.3">
      <c r="A14" s="22">
        <v>39</v>
      </c>
      <c r="B14" s="12"/>
      <c r="C14" s="48" t="s">
        <v>51</v>
      </c>
      <c r="D14" s="16" t="s">
        <v>11</v>
      </c>
      <c r="E14" s="19">
        <v>34.159999999999997</v>
      </c>
      <c r="F14" s="20">
        <v>0</v>
      </c>
      <c r="G14" s="21">
        <f>E14*F14</f>
        <v>0</v>
      </c>
      <c r="H14" s="12"/>
    </row>
    <row r="15" spans="1:12" ht="18" customHeight="1" x14ac:dyDescent="0.3">
      <c r="A15" s="58" t="s">
        <v>15</v>
      </c>
      <c r="B15" s="59"/>
      <c r="C15" s="19" t="s">
        <v>35</v>
      </c>
      <c r="D15" s="16"/>
      <c r="E15" s="19"/>
      <c r="F15" s="20"/>
      <c r="G15" s="21"/>
      <c r="H15" s="12"/>
    </row>
    <row r="16" spans="1:12" ht="48" customHeight="1" x14ac:dyDescent="0.3">
      <c r="A16" s="26">
        <v>5</v>
      </c>
      <c r="B16" s="42" t="s">
        <v>13</v>
      </c>
      <c r="C16" s="43" t="s">
        <v>32</v>
      </c>
      <c r="D16" s="26" t="s">
        <v>14</v>
      </c>
      <c r="E16" s="27">
        <v>6</v>
      </c>
      <c r="F16" s="28">
        <v>0</v>
      </c>
      <c r="G16" s="44">
        <f>E16*F16</f>
        <v>0</v>
      </c>
      <c r="H16" s="34"/>
    </row>
    <row r="17" spans="1:8" ht="66.599999999999994" x14ac:dyDescent="0.3">
      <c r="A17" s="45">
        <v>6</v>
      </c>
      <c r="B17" s="46"/>
      <c r="C17" s="41" t="s">
        <v>33</v>
      </c>
      <c r="D17" s="49" t="s">
        <v>14</v>
      </c>
      <c r="E17" s="11">
        <v>6</v>
      </c>
      <c r="F17" s="11">
        <v>0</v>
      </c>
      <c r="G17" s="44">
        <f>E17*F17</f>
        <v>0</v>
      </c>
      <c r="H17" s="47"/>
    </row>
    <row r="18" spans="1:8" ht="21.6" customHeight="1" x14ac:dyDescent="0.3">
      <c r="A18" s="12"/>
      <c r="B18" s="12"/>
      <c r="C18" s="60" t="s">
        <v>17</v>
      </c>
      <c r="D18" s="61"/>
      <c r="E18" s="61"/>
      <c r="F18" s="62"/>
      <c r="G18" s="29">
        <f>SUM(G8:G17)</f>
        <v>0</v>
      </c>
      <c r="H18" s="12"/>
    </row>
    <row r="19" spans="1:8" ht="30" customHeight="1" x14ac:dyDescent="0.3">
      <c r="A19" s="56" t="s">
        <v>18</v>
      </c>
      <c r="B19" s="63"/>
      <c r="C19" s="23" t="s">
        <v>38</v>
      </c>
      <c r="D19" s="12"/>
      <c r="E19" s="12"/>
      <c r="F19" s="12"/>
      <c r="G19" s="24"/>
      <c r="H19" s="12"/>
    </row>
    <row r="20" spans="1:8" ht="66" x14ac:dyDescent="0.3">
      <c r="A20" s="22">
        <v>51</v>
      </c>
      <c r="B20" s="12"/>
      <c r="C20" s="40" t="s">
        <v>49</v>
      </c>
      <c r="D20" s="13" t="s">
        <v>10</v>
      </c>
      <c r="E20" s="11">
        <v>1</v>
      </c>
      <c r="F20" s="13">
        <v>0</v>
      </c>
      <c r="G20" s="25">
        <f>E20*F20</f>
        <v>0</v>
      </c>
      <c r="H20" s="12"/>
    </row>
    <row r="21" spans="1:8" ht="22.95" customHeight="1" x14ac:dyDescent="0.3">
      <c r="A21" s="58" t="s">
        <v>15</v>
      </c>
      <c r="B21" s="59"/>
      <c r="C21" s="15">
        <v>1</v>
      </c>
      <c r="D21" s="13"/>
      <c r="E21" s="11"/>
      <c r="F21" s="14"/>
      <c r="G21" s="21"/>
      <c r="H21" s="12"/>
    </row>
    <row r="22" spans="1:8" ht="184.8" x14ac:dyDescent="0.3">
      <c r="A22" s="22">
        <v>52</v>
      </c>
      <c r="B22" s="12"/>
      <c r="C22" s="11" t="s">
        <v>50</v>
      </c>
      <c r="D22" s="16" t="s">
        <v>11</v>
      </c>
      <c r="E22" s="17">
        <v>33.549999999999997</v>
      </c>
      <c r="F22" s="18">
        <v>0</v>
      </c>
      <c r="G22" s="21">
        <f>E22*F22</f>
        <v>0</v>
      </c>
      <c r="H22" s="12"/>
    </row>
    <row r="23" spans="1:8" ht="19.2" customHeight="1" x14ac:dyDescent="0.3">
      <c r="A23" s="58" t="s">
        <v>15</v>
      </c>
      <c r="B23" s="59"/>
      <c r="C23" s="19" t="s">
        <v>39</v>
      </c>
      <c r="D23" s="16"/>
      <c r="E23" s="17"/>
      <c r="F23" s="18"/>
      <c r="G23" s="21"/>
      <c r="H23" s="12"/>
    </row>
    <row r="24" spans="1:8" ht="79.2" x14ac:dyDescent="0.3">
      <c r="A24" s="22">
        <v>53</v>
      </c>
      <c r="B24" s="12"/>
      <c r="C24" s="11" t="s">
        <v>52</v>
      </c>
      <c r="D24" s="16" t="s">
        <v>11</v>
      </c>
      <c r="E24" s="17">
        <v>97.44</v>
      </c>
      <c r="F24" s="18">
        <v>0</v>
      </c>
      <c r="G24" s="21">
        <f>E24*F24</f>
        <v>0</v>
      </c>
      <c r="H24" s="12"/>
    </row>
    <row r="25" spans="1:8" ht="17.399999999999999" customHeight="1" x14ac:dyDescent="0.3">
      <c r="A25" s="58" t="s">
        <v>15</v>
      </c>
      <c r="B25" s="59"/>
      <c r="C25" s="19" t="s">
        <v>41</v>
      </c>
      <c r="D25" s="16"/>
      <c r="E25" s="17"/>
      <c r="F25" s="18"/>
      <c r="G25" s="21"/>
      <c r="H25" s="12"/>
    </row>
    <row r="26" spans="1:8" ht="66" x14ac:dyDescent="0.3">
      <c r="A26" s="22">
        <v>54</v>
      </c>
      <c r="B26" s="12"/>
      <c r="C26" s="11" t="s">
        <v>47</v>
      </c>
      <c r="D26" s="16" t="s">
        <v>11</v>
      </c>
      <c r="E26" s="19">
        <v>33.549999999999997</v>
      </c>
      <c r="F26" s="20">
        <v>0</v>
      </c>
      <c r="G26" s="21">
        <f>E26*F26</f>
        <v>0</v>
      </c>
      <c r="H26" s="12"/>
    </row>
    <row r="27" spans="1:8" ht="21" customHeight="1" x14ac:dyDescent="0.3">
      <c r="A27" s="58" t="s">
        <v>15</v>
      </c>
      <c r="B27" s="59"/>
      <c r="C27" s="19" t="s">
        <v>39</v>
      </c>
      <c r="D27" s="16"/>
      <c r="E27" s="19"/>
      <c r="F27" s="20"/>
      <c r="G27" s="21"/>
      <c r="H27" s="12"/>
    </row>
    <row r="28" spans="1:8" ht="43.2" customHeight="1" x14ac:dyDescent="0.3">
      <c r="A28" s="26">
        <v>5</v>
      </c>
      <c r="B28" s="42" t="s">
        <v>13</v>
      </c>
      <c r="C28" s="43" t="s">
        <v>32</v>
      </c>
      <c r="D28" s="26" t="s">
        <v>14</v>
      </c>
      <c r="E28" s="27">
        <v>6</v>
      </c>
      <c r="F28" s="28">
        <v>0</v>
      </c>
      <c r="G28" s="44">
        <f>E28*F28</f>
        <v>0</v>
      </c>
      <c r="H28" s="34"/>
    </row>
    <row r="29" spans="1:8" ht="66.599999999999994" x14ac:dyDescent="0.3">
      <c r="A29" s="45">
        <v>6</v>
      </c>
      <c r="B29" s="46"/>
      <c r="C29" s="41" t="s">
        <v>33</v>
      </c>
      <c r="D29" s="49" t="s">
        <v>14</v>
      </c>
      <c r="E29" s="11">
        <v>6</v>
      </c>
      <c r="F29" s="11">
        <v>0</v>
      </c>
      <c r="G29" s="44">
        <f>E29*F29</f>
        <v>0</v>
      </c>
      <c r="H29" s="47"/>
    </row>
    <row r="30" spans="1:8" ht="15.6" x14ac:dyDescent="0.3">
      <c r="A30" s="12"/>
      <c r="B30" s="12"/>
      <c r="C30" s="60" t="s">
        <v>19</v>
      </c>
      <c r="D30" s="61"/>
      <c r="E30" s="61"/>
      <c r="F30" s="62"/>
      <c r="G30" s="29">
        <f>SUM(G20:G29)</f>
        <v>0</v>
      </c>
      <c r="H30" s="12"/>
    </row>
    <row r="31" spans="1:8" ht="31.95" customHeight="1" x14ac:dyDescent="0.3">
      <c r="A31" s="56" t="s">
        <v>20</v>
      </c>
      <c r="B31" s="63"/>
      <c r="C31" s="23" t="s">
        <v>42</v>
      </c>
      <c r="D31" s="12"/>
      <c r="E31" s="12"/>
      <c r="F31" s="12"/>
      <c r="G31" s="24"/>
      <c r="H31" s="12"/>
    </row>
    <row r="32" spans="1:8" ht="66" x14ac:dyDescent="0.3">
      <c r="A32" s="22">
        <v>66</v>
      </c>
      <c r="B32" s="12"/>
      <c r="C32" s="40" t="s">
        <v>49</v>
      </c>
      <c r="D32" s="13" t="s">
        <v>10</v>
      </c>
      <c r="E32" s="11">
        <v>1</v>
      </c>
      <c r="F32" s="13">
        <v>0</v>
      </c>
      <c r="G32" s="25">
        <f>E32*F32</f>
        <v>0</v>
      </c>
      <c r="H32" s="12"/>
    </row>
    <row r="33" spans="1:8" ht="18.600000000000001" customHeight="1" x14ac:dyDescent="0.3">
      <c r="A33" s="58" t="s">
        <v>15</v>
      </c>
      <c r="B33" s="59"/>
      <c r="C33" s="15">
        <v>1</v>
      </c>
      <c r="D33" s="13"/>
      <c r="E33" s="11"/>
      <c r="F33" s="14"/>
      <c r="G33" s="21"/>
      <c r="H33" s="12"/>
    </row>
    <row r="34" spans="1:8" ht="184.8" x14ac:dyDescent="0.3">
      <c r="A34" s="22">
        <v>67</v>
      </c>
      <c r="B34" s="12"/>
      <c r="C34" s="11" t="s">
        <v>50</v>
      </c>
      <c r="D34" s="16" t="s">
        <v>11</v>
      </c>
      <c r="E34" s="18">
        <v>35.380000000000003</v>
      </c>
      <c r="F34" s="18">
        <v>0</v>
      </c>
      <c r="G34" s="21">
        <f>E34*F34</f>
        <v>0</v>
      </c>
      <c r="H34" s="12"/>
    </row>
    <row r="35" spans="1:8" x14ac:dyDescent="0.3">
      <c r="A35" s="58" t="s">
        <v>15</v>
      </c>
      <c r="B35" s="59"/>
      <c r="C35" s="32" t="s">
        <v>43</v>
      </c>
      <c r="D35" s="16"/>
      <c r="E35" s="17"/>
      <c r="F35" s="18"/>
      <c r="G35" s="21"/>
      <c r="H35" s="12"/>
    </row>
    <row r="36" spans="1:8" ht="79.2" x14ac:dyDescent="0.3">
      <c r="A36" s="22">
        <v>68</v>
      </c>
      <c r="B36" s="12"/>
      <c r="C36" s="11" t="s">
        <v>52</v>
      </c>
      <c r="D36" s="16" t="s">
        <v>11</v>
      </c>
      <c r="E36" s="17">
        <v>99.96</v>
      </c>
      <c r="F36" s="18">
        <v>0</v>
      </c>
      <c r="G36" s="21">
        <f>E36*F36</f>
        <v>0</v>
      </c>
      <c r="H36" s="12"/>
    </row>
    <row r="37" spans="1:8" ht="16.95" customHeight="1" x14ac:dyDescent="0.3">
      <c r="A37" s="58" t="s">
        <v>15</v>
      </c>
      <c r="B37" s="59"/>
      <c r="C37" s="32" t="s">
        <v>44</v>
      </c>
      <c r="D37" s="16"/>
      <c r="E37" s="17"/>
      <c r="F37" s="18"/>
      <c r="G37" s="21"/>
      <c r="H37" s="12"/>
    </row>
    <row r="38" spans="1:8" ht="92.4" x14ac:dyDescent="0.3">
      <c r="A38" s="22">
        <v>69</v>
      </c>
      <c r="B38" s="12"/>
      <c r="C38" s="48" t="s">
        <v>51</v>
      </c>
      <c r="D38" s="16" t="s">
        <v>11</v>
      </c>
      <c r="E38" s="19">
        <v>35.380000000000003</v>
      </c>
      <c r="F38" s="20">
        <v>0</v>
      </c>
      <c r="G38" s="21">
        <f>E38*F38</f>
        <v>0</v>
      </c>
      <c r="H38" s="12"/>
    </row>
    <row r="39" spans="1:8" x14ac:dyDescent="0.3">
      <c r="A39" s="58" t="s">
        <v>15</v>
      </c>
      <c r="B39" s="59"/>
      <c r="C39" s="32" t="s">
        <v>43</v>
      </c>
      <c r="D39" s="16"/>
      <c r="E39" s="19"/>
      <c r="F39" s="20"/>
      <c r="G39" s="21"/>
      <c r="H39" s="12"/>
    </row>
    <row r="40" spans="1:8" ht="15.6" x14ac:dyDescent="0.3">
      <c r="A40" s="12"/>
      <c r="B40" s="12"/>
      <c r="C40" s="60" t="s">
        <v>21</v>
      </c>
      <c r="D40" s="61"/>
      <c r="E40" s="61"/>
      <c r="F40" s="62"/>
      <c r="G40" s="33">
        <f>SUM(G32:G39)</f>
        <v>0</v>
      </c>
      <c r="H40" s="12"/>
    </row>
    <row r="41" spans="1:8" ht="17.399999999999999" x14ac:dyDescent="0.3">
      <c r="A41" s="56" t="s">
        <v>22</v>
      </c>
      <c r="B41" s="63"/>
      <c r="C41" s="23" t="s">
        <v>23</v>
      </c>
      <c r="D41" s="12"/>
      <c r="E41" s="12"/>
      <c r="F41" s="12"/>
      <c r="G41" s="24"/>
      <c r="H41" s="12"/>
    </row>
    <row r="42" spans="1:8" ht="66" x14ac:dyDescent="0.3">
      <c r="A42" s="22">
        <v>95</v>
      </c>
      <c r="B42" s="12"/>
      <c r="C42" s="40" t="s">
        <v>49</v>
      </c>
      <c r="D42" s="13" t="s">
        <v>10</v>
      </c>
      <c r="E42" s="11">
        <v>1</v>
      </c>
      <c r="F42" s="13">
        <v>0</v>
      </c>
      <c r="G42" s="31">
        <f>E42*F42</f>
        <v>0</v>
      </c>
      <c r="H42" s="12"/>
    </row>
    <row r="43" spans="1:8" x14ac:dyDescent="0.3">
      <c r="A43" s="58" t="s">
        <v>15</v>
      </c>
      <c r="B43" s="59"/>
      <c r="C43" s="15">
        <v>1</v>
      </c>
      <c r="D43" s="13"/>
      <c r="E43" s="11"/>
      <c r="F43" s="14"/>
      <c r="G43" s="31"/>
      <c r="H43" s="12"/>
    </row>
    <row r="44" spans="1:8" ht="184.8" x14ac:dyDescent="0.3">
      <c r="A44" s="22">
        <v>96</v>
      </c>
      <c r="B44" s="12"/>
      <c r="C44" s="11" t="s">
        <v>50</v>
      </c>
      <c r="D44" s="13" t="s">
        <v>11</v>
      </c>
      <c r="E44" s="11">
        <v>57</v>
      </c>
      <c r="F44" s="30">
        <v>0</v>
      </c>
      <c r="G44" s="31">
        <f>E44*F44</f>
        <v>0</v>
      </c>
      <c r="H44" s="12"/>
    </row>
    <row r="45" spans="1:8" x14ac:dyDescent="0.3">
      <c r="A45" s="58" t="s">
        <v>15</v>
      </c>
      <c r="B45" s="59"/>
      <c r="C45" s="15" t="s">
        <v>24</v>
      </c>
      <c r="D45" s="13"/>
      <c r="E45" s="11"/>
      <c r="F45" s="30"/>
      <c r="G45" s="31"/>
      <c r="H45" s="12"/>
    </row>
    <row r="46" spans="1:8" ht="105.6" x14ac:dyDescent="0.3">
      <c r="A46" s="22">
        <v>97</v>
      </c>
      <c r="B46" s="12"/>
      <c r="C46" s="11" t="s">
        <v>45</v>
      </c>
      <c r="D46" s="13" t="s">
        <v>11</v>
      </c>
      <c r="E46" s="11">
        <v>130.19999999999999</v>
      </c>
      <c r="F46" s="30">
        <v>0</v>
      </c>
      <c r="G46" s="31">
        <f>E46*F46</f>
        <v>0</v>
      </c>
      <c r="H46" s="12"/>
    </row>
    <row r="47" spans="1:8" x14ac:dyDescent="0.3">
      <c r="A47" s="58" t="s">
        <v>15</v>
      </c>
      <c r="B47" s="59"/>
      <c r="C47" s="15" t="s">
        <v>46</v>
      </c>
      <c r="D47" s="13"/>
      <c r="E47" s="11"/>
      <c r="F47" s="30"/>
      <c r="G47" s="31"/>
      <c r="H47" s="12"/>
    </row>
    <row r="48" spans="1:8" ht="52.8" x14ac:dyDescent="0.3">
      <c r="A48" s="22">
        <v>98</v>
      </c>
      <c r="B48" s="12"/>
      <c r="C48" s="11" t="s">
        <v>12</v>
      </c>
      <c r="D48" s="13" t="s">
        <v>11</v>
      </c>
      <c r="E48" s="15">
        <v>57</v>
      </c>
      <c r="F48" s="35">
        <v>0</v>
      </c>
      <c r="G48" s="31">
        <f>E48*F48</f>
        <v>0</v>
      </c>
      <c r="H48" s="12"/>
    </row>
    <row r="49" spans="1:8" x14ac:dyDescent="0.3">
      <c r="A49" s="58" t="s">
        <v>15</v>
      </c>
      <c r="B49" s="59"/>
      <c r="C49" s="15" t="s">
        <v>24</v>
      </c>
      <c r="D49" s="13"/>
      <c r="E49" s="15"/>
      <c r="F49" s="35"/>
      <c r="G49" s="31"/>
      <c r="H49" s="12"/>
    </row>
    <row r="50" spans="1:8" ht="15.6" x14ac:dyDescent="0.3">
      <c r="A50" s="12"/>
      <c r="B50" s="12"/>
      <c r="C50" s="60" t="s">
        <v>25</v>
      </c>
      <c r="D50" s="61"/>
      <c r="E50" s="61"/>
      <c r="F50" s="62"/>
      <c r="G50" s="29">
        <f>SUM(G42:G49)</f>
        <v>0</v>
      </c>
      <c r="H50" s="12"/>
    </row>
    <row r="51" spans="1:8" ht="17.399999999999999" x14ac:dyDescent="0.3">
      <c r="A51" s="56" t="s">
        <v>26</v>
      </c>
      <c r="B51" s="68"/>
      <c r="C51" s="23" t="s">
        <v>27</v>
      </c>
      <c r="D51" s="12"/>
      <c r="E51" s="12"/>
      <c r="F51" s="12"/>
      <c r="G51" s="24"/>
      <c r="H51" s="12"/>
    </row>
    <row r="52" spans="1:8" ht="66" x14ac:dyDescent="0.3">
      <c r="A52" s="22">
        <v>115</v>
      </c>
      <c r="B52" s="12"/>
      <c r="C52" s="40" t="s">
        <v>49</v>
      </c>
      <c r="D52" s="13" t="s">
        <v>10</v>
      </c>
      <c r="E52" s="11">
        <v>1</v>
      </c>
      <c r="F52" s="13">
        <v>0</v>
      </c>
      <c r="G52" s="31">
        <f>E52*F52</f>
        <v>0</v>
      </c>
      <c r="H52" s="12"/>
    </row>
    <row r="53" spans="1:8" x14ac:dyDescent="0.3">
      <c r="A53" s="58" t="s">
        <v>15</v>
      </c>
      <c r="B53" s="59"/>
      <c r="C53" s="15">
        <v>1</v>
      </c>
      <c r="D53" s="13"/>
      <c r="E53" s="11"/>
      <c r="F53" s="14"/>
      <c r="G53" s="31"/>
      <c r="H53" s="12"/>
    </row>
    <row r="54" spans="1:8" ht="184.8" x14ac:dyDescent="0.3">
      <c r="A54" s="22">
        <v>116</v>
      </c>
      <c r="B54" s="12"/>
      <c r="C54" s="11" t="s">
        <v>50</v>
      </c>
      <c r="D54" s="13" t="s">
        <v>11</v>
      </c>
      <c r="E54" s="11">
        <v>68.599999999999994</v>
      </c>
      <c r="F54" s="30">
        <v>0</v>
      </c>
      <c r="G54" s="31">
        <f>E54*F54</f>
        <v>0</v>
      </c>
      <c r="H54" s="12"/>
    </row>
    <row r="55" spans="1:8" x14ac:dyDescent="0.3">
      <c r="A55" s="58" t="s">
        <v>15</v>
      </c>
      <c r="B55" s="59"/>
      <c r="C55" s="15" t="s">
        <v>28</v>
      </c>
      <c r="D55" s="13"/>
      <c r="E55" s="11"/>
      <c r="F55" s="30"/>
      <c r="G55" s="31"/>
      <c r="H55" s="12"/>
    </row>
    <row r="56" spans="1:8" ht="79.2" x14ac:dyDescent="0.3">
      <c r="A56" s="22">
        <v>117</v>
      </c>
      <c r="B56" s="12"/>
      <c r="C56" s="11" t="s">
        <v>40</v>
      </c>
      <c r="D56" s="13" t="s">
        <v>11</v>
      </c>
      <c r="E56" s="11">
        <v>141.12</v>
      </c>
      <c r="F56" s="30">
        <v>0</v>
      </c>
      <c r="G56" s="31">
        <f>E56*F56</f>
        <v>0</v>
      </c>
      <c r="H56" s="12"/>
    </row>
    <row r="57" spans="1:8" x14ac:dyDescent="0.3">
      <c r="A57" s="58" t="s">
        <v>15</v>
      </c>
      <c r="B57" s="59"/>
      <c r="C57" s="15" t="s">
        <v>48</v>
      </c>
      <c r="D57" s="13"/>
      <c r="E57" s="11"/>
      <c r="F57" s="30"/>
      <c r="G57" s="31"/>
      <c r="H57" s="12"/>
    </row>
    <row r="58" spans="1:8" ht="92.4" x14ac:dyDescent="0.3">
      <c r="A58" s="22">
        <v>118</v>
      </c>
      <c r="B58" s="12"/>
      <c r="C58" s="48" t="s">
        <v>34</v>
      </c>
      <c r="D58" s="13" t="s">
        <v>11</v>
      </c>
      <c r="E58" s="15">
        <v>68.599999999999994</v>
      </c>
      <c r="F58" s="35">
        <v>0</v>
      </c>
      <c r="G58" s="31">
        <f>E58*F58</f>
        <v>0</v>
      </c>
      <c r="H58" s="12"/>
    </row>
    <row r="59" spans="1:8" x14ac:dyDescent="0.3">
      <c r="A59" s="58" t="s">
        <v>15</v>
      </c>
      <c r="B59" s="59"/>
      <c r="C59" s="15" t="s">
        <v>28</v>
      </c>
      <c r="D59" s="13"/>
      <c r="E59" s="15"/>
      <c r="F59" s="35"/>
      <c r="G59" s="31"/>
      <c r="H59" s="12"/>
    </row>
    <row r="60" spans="1:8" ht="15.6" x14ac:dyDescent="0.3">
      <c r="A60" s="12"/>
      <c r="B60" s="12"/>
      <c r="C60" s="60" t="s">
        <v>29</v>
      </c>
      <c r="D60" s="61"/>
      <c r="E60" s="61"/>
      <c r="F60" s="62"/>
      <c r="G60" s="29">
        <f>SUM(G52:G59)</f>
        <v>0</v>
      </c>
      <c r="H60" s="12"/>
    </row>
    <row r="61" spans="1:8" ht="17.399999999999999" x14ac:dyDescent="0.3">
      <c r="A61" s="64" t="s">
        <v>53</v>
      </c>
      <c r="B61" s="65"/>
      <c r="C61" s="65"/>
      <c r="D61" s="65"/>
      <c r="E61" s="65"/>
      <c r="F61" s="66"/>
      <c r="G61" s="36">
        <f>G18+G30+G40+G50+G60</f>
        <v>0</v>
      </c>
      <c r="H61" s="12"/>
    </row>
    <row r="62" spans="1:8" ht="17.399999999999999" x14ac:dyDescent="0.3">
      <c r="A62" s="64" t="s">
        <v>30</v>
      </c>
      <c r="B62" s="65"/>
      <c r="C62" s="65"/>
      <c r="D62" s="65"/>
      <c r="E62" s="65"/>
      <c r="F62" s="66"/>
      <c r="G62" s="37">
        <f>0.23*G61</f>
        <v>0</v>
      </c>
      <c r="H62" s="12"/>
    </row>
    <row r="63" spans="1:8" ht="17.399999999999999" x14ac:dyDescent="0.3">
      <c r="A63" s="67" t="s">
        <v>31</v>
      </c>
      <c r="B63" s="67"/>
      <c r="C63" s="67"/>
      <c r="D63" s="67"/>
      <c r="E63" s="67"/>
      <c r="F63" s="67"/>
      <c r="G63" s="38">
        <f>G61+G62</f>
        <v>0</v>
      </c>
      <c r="H63" s="12"/>
    </row>
  </sheetData>
  <mergeCells count="35">
    <mergeCell ref="A63:F63"/>
    <mergeCell ref="A51:B51"/>
    <mergeCell ref="A53:B53"/>
    <mergeCell ref="A55:B55"/>
    <mergeCell ref="A57:B57"/>
    <mergeCell ref="C50:F50"/>
    <mergeCell ref="A59:B59"/>
    <mergeCell ref="C60:F60"/>
    <mergeCell ref="A61:F61"/>
    <mergeCell ref="A62:F62"/>
    <mergeCell ref="A41:B41"/>
    <mergeCell ref="A43:B43"/>
    <mergeCell ref="A45:B45"/>
    <mergeCell ref="A47:B47"/>
    <mergeCell ref="A49:B49"/>
    <mergeCell ref="A39:B39"/>
    <mergeCell ref="C40:F40"/>
    <mergeCell ref="A31:B31"/>
    <mergeCell ref="A33:B33"/>
    <mergeCell ref="A35:B35"/>
    <mergeCell ref="A23:B23"/>
    <mergeCell ref="A25:B25"/>
    <mergeCell ref="A27:B27"/>
    <mergeCell ref="C30:F30"/>
    <mergeCell ref="A37:B37"/>
    <mergeCell ref="A13:B13"/>
    <mergeCell ref="A15:B15"/>
    <mergeCell ref="C18:F18"/>
    <mergeCell ref="A19:B19"/>
    <mergeCell ref="A21:B21"/>
    <mergeCell ref="A2:H2"/>
    <mergeCell ref="B6:H6"/>
    <mergeCell ref="A7:B7"/>
    <mergeCell ref="A9:B9"/>
    <mergeCell ref="A11:B11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Blobel Łukasz</dc:creator>
  <cp:lastModifiedBy>Salachna Dorota</cp:lastModifiedBy>
  <cp:lastPrinted>2024-05-26T17:33:35Z</cp:lastPrinted>
  <dcterms:created xsi:type="dcterms:W3CDTF">2024-05-26T17:26:32Z</dcterms:created>
  <dcterms:modified xsi:type="dcterms:W3CDTF">2024-09-10T17:42:42Z</dcterms:modified>
</cp:coreProperties>
</file>