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lwinamajerska/Library/Mobile Documents/com~apple~CloudDocs/Desktop/Malwina/MENTELSKI/GAZ/GAZ_3/"/>
    </mc:Choice>
  </mc:AlternateContent>
  <xr:revisionPtr revIDLastSave="0" documentId="8_{F16DE2CC-82C1-F245-A10C-C7ACE5928356}" xr6:coauthVersionLast="47" xr6:coauthVersionMax="47" xr10:uidLastSave="{00000000-0000-0000-0000-000000000000}"/>
  <bookViews>
    <workbookView xWindow="0" yWindow="500" windowWidth="28800" windowHeight="15940" xr2:uid="{00000000-000D-0000-FFFF-FFFF00000000}"/>
  </bookViews>
  <sheets>
    <sheet name="formularz cenow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2" l="1"/>
  <c r="L13" i="2"/>
  <c r="I14" i="2"/>
  <c r="L14" i="2"/>
  <c r="I15" i="2"/>
  <c r="L15" i="2"/>
  <c r="I16" i="2"/>
  <c r="L16" i="2"/>
  <c r="M15" i="2" l="1"/>
  <c r="M14" i="2"/>
  <c r="M13" i="2"/>
  <c r="F23" i="2"/>
  <c r="E23" i="2"/>
  <c r="D23" i="2"/>
  <c r="M28" i="2" s="1"/>
  <c r="C23" i="2"/>
  <c r="L22" i="2"/>
  <c r="L21" i="2"/>
  <c r="I21" i="2"/>
  <c r="L20" i="2"/>
  <c r="L19" i="2"/>
  <c r="I19" i="2"/>
  <c r="L18" i="2"/>
  <c r="I18" i="2"/>
  <c r="L17" i="2"/>
  <c r="M16" i="2" s="1"/>
  <c r="I17" i="2"/>
  <c r="L12" i="2"/>
  <c r="M12" i="2" s="1"/>
  <c r="L11" i="2"/>
  <c r="I11" i="2"/>
  <c r="M18" i="2" l="1"/>
  <c r="M19" i="2"/>
  <c r="M21" i="2"/>
  <c r="M17" i="2"/>
  <c r="I23" i="2"/>
  <c r="M29" i="2" s="1"/>
  <c r="L23" i="2"/>
  <c r="M30" i="2" s="1"/>
  <c r="I20" i="2"/>
  <c r="I22" i="2"/>
  <c r="M11" i="2"/>
  <c r="M23" i="2" l="1"/>
  <c r="M31" i="2" s="1"/>
  <c r="M32" i="2" s="1"/>
  <c r="M22" i="2"/>
  <c r="M33" i="2" l="1"/>
</calcChain>
</file>

<file path=xl/sharedStrings.xml><?xml version="1.0" encoding="utf-8"?>
<sst xmlns="http://schemas.openxmlformats.org/spreadsheetml/2006/main" count="48" uniqueCount="35">
  <si>
    <t>1.</t>
  </si>
  <si>
    <t>Nazwa OSD</t>
  </si>
  <si>
    <t>PSG Sp. z o.o. O/Tarnów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</si>
  <si>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</si>
  <si>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</si>
  <si>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</si>
  <si>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</si>
  <si>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</si>
  <si>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</si>
  <si>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</si>
  <si>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</si>
  <si>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</si>
  <si>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</si>
  <si>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</si>
  <si>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</si>
  <si>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</si>
  <si>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</si>
  <si>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</si>
  <si>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W-2.1</t>
  </si>
  <si>
    <t>P</t>
  </si>
  <si>
    <t>ZW</t>
  </si>
  <si>
    <t>W-3.6</t>
  </si>
  <si>
    <t>W-6A.1</t>
  </si>
  <si>
    <t>SUMA</t>
  </si>
  <si>
    <t>W-4</t>
  </si>
  <si>
    <t>W-5.1</t>
  </si>
  <si>
    <t>W-3.9</t>
  </si>
  <si>
    <t>Razem WOLUMEN [kWh]</t>
  </si>
  <si>
    <t xml:space="preserve">Razem DYSTRYBUCJA </t>
  </si>
  <si>
    <t>Razem SPRZEDAŻ</t>
  </si>
  <si>
    <t>Razem WARTOŚĆ NETTO</t>
  </si>
  <si>
    <t>* P - przeznaczonego do celów opałowych (z akcyzą)</t>
  </si>
  <si>
    <t>Razem brutto</t>
  </si>
  <si>
    <t>Załącznik nr 2 do SWZ - formularz cenowy</t>
  </si>
  <si>
    <t>podatek VAT 23 %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</si>
</sst>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)_ ;_ * \(#,##0.00\)_ ;_ * &quot;-&quot;??_)_ ;_ @_ "/>
    <numFmt numFmtId="164" formatCode="#,##0.00000"/>
    <numFmt numFmtId="165" formatCode="_-* #,##0.00000\ _z_ł_-;\-* #,##0.00000\ _z_ł_-;_-* \-??\ _z_ł_-;_-@_-"/>
    <numFmt numFmtId="166" formatCode="#,##0.00&quot; zł&quot;"/>
  </numFmts>
  <fonts count="9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2F2F2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/>
    </xf>
    <xf numFmtId="0" fontId="8" fillId="2" borderId="2" xfId="0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3" fillId="7" borderId="1" xfId="0" applyFont="1" applyFill="1" applyBorder="1" applyAlignment="1">
      <alignment horizontal="center"/>
    </xf>
    <xf numFmtId="4" fontId="6" fillId="8" borderId="1" xfId="0" applyNumberFormat="1" applyFont="1" applyFill="1" applyBorder="1" applyAlignment="1">
      <alignment horizontal="right"/>
    </xf>
    <xf numFmtId="0" fontId="6" fillId="8" borderId="1" xfId="0" applyFont="1" applyFill="1" applyBorder="1" applyAlignment="1">
      <alignment horizontal="center"/>
    </xf>
    <xf numFmtId="4" fontId="6" fillId="9" borderId="1" xfId="0" applyNumberFormat="1" applyFont="1" applyFill="1" applyBorder="1" applyAlignment="1">
      <alignment horizontal="right" vertical="center"/>
    </xf>
    <xf numFmtId="4" fontId="6" fillId="5" borderId="7" xfId="0" applyNumberFormat="1" applyFont="1" applyFill="1" applyBorder="1" applyAlignment="1">
      <alignment horizontal="right" vertical="center"/>
    </xf>
    <xf numFmtId="4" fontId="3" fillId="0" borderId="1" xfId="0" applyNumberFormat="1" applyFont="1" applyBorder="1"/>
    <xf numFmtId="166" fontId="3" fillId="0" borderId="1" xfId="0" applyNumberFormat="1" applyFont="1" applyBorder="1"/>
    <xf numFmtId="166" fontId="3" fillId="0" borderId="9" xfId="0" applyNumberFormat="1" applyFont="1" applyBorder="1"/>
    <xf numFmtId="166" fontId="6" fillId="0" borderId="11" xfId="0" applyNumberFormat="1" applyFont="1" applyBorder="1"/>
    <xf numFmtId="166" fontId="6" fillId="0" borderId="2" xfId="0" applyNumberFormat="1" applyFont="1" applyBorder="1"/>
    <xf numFmtId="166" fontId="6" fillId="0" borderId="13" xfId="0" applyNumberFormat="1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8" xfId="0" applyFont="1" applyBorder="1" applyAlignment="1">
      <alignment horizontal="left"/>
    </xf>
    <xf numFmtId="0" fontId="7" fillId="0" borderId="10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3" fillId="7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1" applyNumberFormat="1" applyFont="1" applyBorder="1" applyAlignment="1" applyProtection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/>
    </xf>
  </cellXfs>
  <cellStyles count="2">
    <cellStyle name="Dziesiętny" xfId="1" builtinId="3"/>
    <cellStyle name="Normalny" xfId="0" builtinId="0"/>
  </cellStyles>
  <dxfs count="2">
    <dxf>
      <font>
        <color rgb="FFF2F2F2"/>
      </font>
    </dxf>
    <dxf>
      <font>
        <color rgb="FFCCE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4"/>
  <sheetViews>
    <sheetView tabSelected="1" workbookViewId="0">
      <selection activeCell="K32" sqref="K32:L32"/>
    </sheetView>
  </sheetViews>
  <sheetFormatPr baseColWidth="10" defaultColWidth="9" defaultRowHeight="16" x14ac:dyDescent="0.2"/>
  <cols>
    <col min="1" max="1" width="9.83203125" style="6" customWidth="1"/>
    <col min="2" max="2" width="6" style="2" customWidth="1"/>
    <col min="3" max="3" width="7.1640625" style="2" customWidth="1"/>
    <col min="4" max="4" width="16.33203125" style="3" customWidth="1"/>
    <col min="5" max="5" width="16.83203125" style="3" customWidth="1"/>
    <col min="6" max="6" width="14.6640625" style="4" customWidth="1"/>
    <col min="7" max="7" width="12" style="2" customWidth="1"/>
    <col min="8" max="8" width="12.33203125" style="2" customWidth="1"/>
    <col min="9" max="9" width="11.83203125" style="5" customWidth="1"/>
    <col min="10" max="10" width="13" style="6" customWidth="1"/>
    <col min="11" max="11" width="14.6640625" style="6" customWidth="1"/>
    <col min="12" max="12" width="19" style="6" customWidth="1"/>
    <col min="13" max="13" width="16.1640625" style="6" customWidth="1"/>
    <col min="14" max="1023" width="9" style="6"/>
    <col min="1024" max="1025" width="10.5" style="7" customWidth="1"/>
    <col min="1026" max="16384" width="9" style="7"/>
  </cols>
  <sheetData>
    <row r="1" spans="1:13" x14ac:dyDescent="0.2">
      <c r="A1" s="1"/>
    </row>
    <row r="2" spans="1:13" ht="35" customHeight="1" x14ac:dyDescent="0.2">
      <c r="A2" s="43" t="s">
        <v>33</v>
      </c>
      <c r="B2" s="43"/>
      <c r="C2" s="43"/>
      <c r="D2" s="43"/>
      <c r="E2" s="43"/>
    </row>
    <row r="5" spans="1:13" x14ac:dyDescent="0.2">
      <c r="A5" s="8" t="s">
        <v>0</v>
      </c>
    </row>
    <row r="6" spans="1:13" s="6" customFormat="1" ht="15" x14ac:dyDescent="0.2">
      <c r="A6" s="47" t="s">
        <v>1</v>
      </c>
      <c r="B6" s="47"/>
      <c r="C6" s="47"/>
      <c r="D6" s="3"/>
      <c r="E6" s="3"/>
      <c r="F6" s="4"/>
      <c r="G6" s="2"/>
      <c r="H6" s="2"/>
      <c r="I6" s="5"/>
      <c r="J6" s="9"/>
      <c r="K6" s="9"/>
    </row>
    <row r="7" spans="1:13" s="6" customFormat="1" ht="15" x14ac:dyDescent="0.2">
      <c r="A7" s="62" t="s">
        <v>2</v>
      </c>
      <c r="B7" s="62"/>
      <c r="C7" s="62"/>
      <c r="D7" s="3"/>
      <c r="E7" s="3"/>
      <c r="F7" s="4"/>
      <c r="G7" s="2"/>
      <c r="H7" s="2"/>
      <c r="I7" s="5"/>
      <c r="J7" s="9"/>
      <c r="K7" s="9"/>
    </row>
    <row r="8" spans="1:13" s="6" customFormat="1" thickBot="1" x14ac:dyDescent="0.25">
      <c r="B8" s="2"/>
      <c r="C8" s="2"/>
      <c r="D8" s="3"/>
      <c r="E8" s="3"/>
      <c r="F8" s="4"/>
      <c r="G8" s="40" t="s">
        <v>3</v>
      </c>
      <c r="H8" s="40"/>
      <c r="I8" s="40"/>
      <c r="J8" s="41" t="s">
        <v>4</v>
      </c>
      <c r="K8" s="41"/>
      <c r="L8" s="41"/>
    </row>
    <row r="9" spans="1:13" s="6" customFormat="1" ht="20.25" customHeight="1" thickBot="1" x14ac:dyDescent="0.25">
      <c r="A9" s="57" t="s">
        <v>5</v>
      </c>
      <c r="B9" s="57" t="s">
        <v>6</v>
      </c>
      <c r="C9" s="63" t="s">
        <v>7</v>
      </c>
      <c r="D9" s="64" t="s">
        <v>8</v>
      </c>
      <c r="E9" s="57" t="s">
        <v>9</v>
      </c>
      <c r="F9" s="59" t="s">
        <v>10</v>
      </c>
      <c r="G9" s="60" t="s">
        <v>11</v>
      </c>
      <c r="H9" s="60" t="s">
        <v>12</v>
      </c>
      <c r="I9" s="61" t="s">
        <v>13</v>
      </c>
      <c r="J9" s="60" t="s">
        <v>14</v>
      </c>
      <c r="K9" s="60" t="s">
        <v>15</v>
      </c>
      <c r="L9" s="60" t="s">
        <v>16</v>
      </c>
      <c r="M9" s="56" t="s">
        <v>17</v>
      </c>
    </row>
    <row r="10" spans="1:13" s="6" customFormat="1" ht="63.75" customHeight="1" x14ac:dyDescent="0.2">
      <c r="A10" s="57"/>
      <c r="B10" s="57"/>
      <c r="C10" s="63"/>
      <c r="D10" s="64"/>
      <c r="E10" s="57"/>
      <c r="F10" s="59"/>
      <c r="G10" s="60"/>
      <c r="H10" s="60"/>
      <c r="I10" s="61"/>
      <c r="J10" s="60"/>
      <c r="K10" s="60"/>
      <c r="L10" s="60"/>
      <c r="M10" s="56"/>
    </row>
    <row r="11" spans="1:13" s="6" customFormat="1" ht="13.25" customHeight="1" x14ac:dyDescent="0.2">
      <c r="A11" s="57" t="s">
        <v>18</v>
      </c>
      <c r="B11" s="10" t="s">
        <v>19</v>
      </c>
      <c r="C11" s="11">
        <v>1</v>
      </c>
      <c r="D11" s="12">
        <v>11600</v>
      </c>
      <c r="E11" s="13"/>
      <c r="F11" s="14">
        <v>12</v>
      </c>
      <c r="G11" s="46">
        <v>10.97</v>
      </c>
      <c r="H11" s="46">
        <v>4.7449999999999999E-2</v>
      </c>
      <c r="I11" s="58">
        <f>G11*(F11+F12)+H11*(D11+D12)</f>
        <v>682.06</v>
      </c>
      <c r="J11" s="15"/>
      <c r="K11" s="15"/>
      <c r="L11" s="16">
        <f t="shared" ref="L11:L22" si="0">J11*F11+K11*D11</f>
        <v>0</v>
      </c>
      <c r="M11" s="48">
        <f>I11+L11+L12</f>
        <v>682.06</v>
      </c>
    </row>
    <row r="12" spans="1:13" s="6" customFormat="1" ht="13.25" customHeight="1" x14ac:dyDescent="0.2">
      <c r="A12" s="57"/>
      <c r="B12" s="10" t="s">
        <v>20</v>
      </c>
      <c r="C12" s="11">
        <v>0</v>
      </c>
      <c r="D12" s="12"/>
      <c r="E12" s="13"/>
      <c r="F12" s="14"/>
      <c r="G12" s="46"/>
      <c r="H12" s="46"/>
      <c r="I12" s="58"/>
      <c r="J12" s="15"/>
      <c r="K12" s="15"/>
      <c r="L12" s="16">
        <f t="shared" si="0"/>
        <v>0</v>
      </c>
      <c r="M12" s="48" t="e">
        <f>I12+L12+#REF!</f>
        <v>#REF!</v>
      </c>
    </row>
    <row r="13" spans="1:13" s="6" customFormat="1" ht="13.25" customHeight="1" x14ac:dyDescent="0.2">
      <c r="A13" s="50" t="s">
        <v>21</v>
      </c>
      <c r="B13" s="10" t="s">
        <v>19</v>
      </c>
      <c r="C13" s="17">
        <v>0</v>
      </c>
      <c r="D13" s="18"/>
      <c r="E13" s="19"/>
      <c r="F13" s="20"/>
      <c r="G13" s="52"/>
      <c r="H13" s="52"/>
      <c r="I13" s="54">
        <f>G13*(F13+F14)+H13*(D13+D14)</f>
        <v>0</v>
      </c>
      <c r="J13" s="21"/>
      <c r="K13" s="22"/>
      <c r="L13" s="16">
        <f t="shared" si="0"/>
        <v>0</v>
      </c>
      <c r="M13" s="21">
        <f>I13+L13+L14</f>
        <v>0</v>
      </c>
    </row>
    <row r="14" spans="1:13" s="6" customFormat="1" ht="13.25" customHeight="1" x14ac:dyDescent="0.2">
      <c r="A14" s="51"/>
      <c r="B14" s="10" t="s">
        <v>20</v>
      </c>
      <c r="C14" s="17">
        <v>0</v>
      </c>
      <c r="D14" s="18"/>
      <c r="E14" s="19"/>
      <c r="F14" s="20"/>
      <c r="G14" s="53"/>
      <c r="H14" s="53"/>
      <c r="I14" s="55">
        <f>G14*(F14+F15)+H14*(D14+D15)</f>
        <v>0</v>
      </c>
      <c r="J14" s="21"/>
      <c r="K14" s="22"/>
      <c r="L14" s="16">
        <f t="shared" si="0"/>
        <v>0</v>
      </c>
      <c r="M14" s="21">
        <f>I14+L14+L15</f>
        <v>0</v>
      </c>
    </row>
    <row r="15" spans="1:13" s="6" customFormat="1" ht="13.25" customHeight="1" x14ac:dyDescent="0.2">
      <c r="A15" s="50" t="s">
        <v>26</v>
      </c>
      <c r="B15" s="10" t="s">
        <v>19</v>
      </c>
      <c r="C15" s="17"/>
      <c r="D15" s="18"/>
      <c r="E15" s="19"/>
      <c r="F15" s="20"/>
      <c r="G15" s="52"/>
      <c r="H15" s="52"/>
      <c r="I15" s="54">
        <f>G15*(F15+F16)+H15*(D15+D16)</f>
        <v>0</v>
      </c>
      <c r="J15" s="21"/>
      <c r="K15" s="22"/>
      <c r="L15" s="16">
        <f t="shared" si="0"/>
        <v>0</v>
      </c>
      <c r="M15" s="54">
        <f>I15+L15+L16</f>
        <v>0</v>
      </c>
    </row>
    <row r="16" spans="1:13" s="6" customFormat="1" ht="13.25" customHeight="1" x14ac:dyDescent="0.2">
      <c r="A16" s="51"/>
      <c r="B16" s="10" t="s">
        <v>20</v>
      </c>
      <c r="C16" s="17">
        <v>0</v>
      </c>
      <c r="D16" s="18"/>
      <c r="E16" s="19"/>
      <c r="F16" s="20"/>
      <c r="G16" s="53"/>
      <c r="H16" s="53"/>
      <c r="I16" s="55">
        <f>G16*(F16+F17)+H16*(D16+D17)</f>
        <v>0</v>
      </c>
      <c r="J16" s="21"/>
      <c r="K16" s="22"/>
      <c r="L16" s="16">
        <f t="shared" si="0"/>
        <v>0</v>
      </c>
      <c r="M16" s="55">
        <f>I16+L16+L17</f>
        <v>0</v>
      </c>
    </row>
    <row r="17" spans="1:1024" s="6" customFormat="1" ht="13.25" customHeight="1" x14ac:dyDescent="0.2">
      <c r="A17" s="47" t="s">
        <v>24</v>
      </c>
      <c r="B17" s="10" t="s">
        <v>19</v>
      </c>
      <c r="C17" s="17">
        <v>0</v>
      </c>
      <c r="D17" s="18"/>
      <c r="E17" s="19"/>
      <c r="F17" s="20"/>
      <c r="G17" s="46"/>
      <c r="H17" s="46"/>
      <c r="I17" s="48">
        <f>G17*(F17+F18)+H17*(D17+D18)</f>
        <v>0</v>
      </c>
      <c r="J17" s="21"/>
      <c r="K17" s="22"/>
      <c r="L17" s="16">
        <f t="shared" si="0"/>
        <v>0</v>
      </c>
      <c r="M17" s="48">
        <f>I17+L17+L18</f>
        <v>0</v>
      </c>
    </row>
    <row r="18" spans="1:1024" s="6" customFormat="1" ht="13.25" customHeight="1" x14ac:dyDescent="0.2">
      <c r="A18" s="47"/>
      <c r="B18" s="10" t="s">
        <v>20</v>
      </c>
      <c r="C18" s="17">
        <v>0</v>
      </c>
      <c r="D18" s="18"/>
      <c r="E18" s="19"/>
      <c r="F18" s="20"/>
      <c r="G18" s="46"/>
      <c r="H18" s="46"/>
      <c r="I18" s="48" t="e">
        <f>G18*(F18+#REF!)+H18*(D18+#REF!)</f>
        <v>#REF!</v>
      </c>
      <c r="J18" s="21"/>
      <c r="K18" s="22"/>
      <c r="L18" s="16">
        <f t="shared" si="0"/>
        <v>0</v>
      </c>
      <c r="M18" s="48" t="e">
        <f>I18+L18+#REF!</f>
        <v>#REF!</v>
      </c>
    </row>
    <row r="19" spans="1:1024" s="6" customFormat="1" ht="13.25" customHeight="1" x14ac:dyDescent="0.2">
      <c r="A19" s="47" t="s">
        <v>25</v>
      </c>
      <c r="B19" s="10" t="s">
        <v>19</v>
      </c>
      <c r="C19" s="17">
        <v>1</v>
      </c>
      <c r="D19" s="18">
        <v>2196694</v>
      </c>
      <c r="E19" s="19">
        <v>5006880</v>
      </c>
      <c r="F19" s="20">
        <v>12</v>
      </c>
      <c r="G19" s="46">
        <v>6.13E-3</v>
      </c>
      <c r="H19" s="49">
        <v>3.1609999999999999E-2</v>
      </c>
      <c r="I19" s="48">
        <f>G19*(E19+E20)+H19*(D19+D20)</f>
        <v>100129.67174000001</v>
      </c>
      <c r="J19" s="21"/>
      <c r="K19" s="22"/>
      <c r="L19" s="16">
        <f>J19*F19+K19*D19</f>
        <v>0</v>
      </c>
      <c r="M19" s="48">
        <f>I19+L19+L20</f>
        <v>100129.67174000001</v>
      </c>
    </row>
    <row r="20" spans="1:1024" s="6" customFormat="1" ht="13.25" customHeight="1" x14ac:dyDescent="0.2">
      <c r="A20" s="47"/>
      <c r="B20" s="10" t="s">
        <v>20</v>
      </c>
      <c r="C20" s="17">
        <v>0</v>
      </c>
      <c r="D20" s="18"/>
      <c r="E20" s="19"/>
      <c r="F20" s="20"/>
      <c r="G20" s="46"/>
      <c r="H20" s="49"/>
      <c r="I20" s="48">
        <f>G20*(F20+F23)+H20*(D20+D23)</f>
        <v>0</v>
      </c>
      <c r="J20" s="21"/>
      <c r="K20" s="22"/>
      <c r="L20" s="16">
        <f>J20*F20+K20*D20</f>
        <v>0</v>
      </c>
      <c r="M20" s="48"/>
    </row>
    <row r="21" spans="1:1024" s="6" customFormat="1" ht="13.25" customHeight="1" x14ac:dyDescent="0.2">
      <c r="A21" s="47" t="s">
        <v>22</v>
      </c>
      <c r="B21" s="10" t="s">
        <v>19</v>
      </c>
      <c r="C21" s="17"/>
      <c r="D21" s="18"/>
      <c r="E21" s="19"/>
      <c r="F21" s="20"/>
      <c r="G21" s="46"/>
      <c r="H21" s="49"/>
      <c r="I21" s="48">
        <f>G21*(E21+E22)+H21*(D21+D22)</f>
        <v>0</v>
      </c>
      <c r="J21" s="21"/>
      <c r="K21" s="22"/>
      <c r="L21" s="16">
        <f t="shared" si="0"/>
        <v>0</v>
      </c>
      <c r="M21" s="48">
        <f>I21+L21+L22</f>
        <v>0</v>
      </c>
    </row>
    <row r="22" spans="1:1024" s="6" customFormat="1" ht="13.25" customHeight="1" x14ac:dyDescent="0.2">
      <c r="A22" s="47"/>
      <c r="B22" s="10" t="s">
        <v>20</v>
      </c>
      <c r="C22" s="17">
        <v>0</v>
      </c>
      <c r="D22" s="18"/>
      <c r="E22" s="19"/>
      <c r="F22" s="20"/>
      <c r="G22" s="46"/>
      <c r="H22" s="49"/>
      <c r="I22" s="48">
        <f>G22*(E22+E23)+H22*(D22+D23)</f>
        <v>0</v>
      </c>
      <c r="J22" s="21"/>
      <c r="K22" s="22"/>
      <c r="L22" s="16">
        <f t="shared" si="0"/>
        <v>0</v>
      </c>
      <c r="M22" s="48">
        <f>I22+L22+L23</f>
        <v>0</v>
      </c>
    </row>
    <row r="23" spans="1:1024" s="6" customFormat="1" ht="13.25" customHeight="1" x14ac:dyDescent="0.2">
      <c r="A23" s="44" t="s">
        <v>23</v>
      </c>
      <c r="B23" s="44" t="s">
        <v>23</v>
      </c>
      <c r="C23" s="23">
        <f>SUM(C11:C20)</f>
        <v>2</v>
      </c>
      <c r="D23" s="24">
        <f>SUM(D11:D22)</f>
        <v>2208294</v>
      </c>
      <c r="E23" s="24">
        <f>SUM(E11:E22)</f>
        <v>5006880</v>
      </c>
      <c r="F23" s="25">
        <f>SUM(F11:F22)</f>
        <v>24</v>
      </c>
      <c r="G23" s="45"/>
      <c r="H23" s="45"/>
      <c r="I23" s="26">
        <f>I11+I13+I19+I17+I15+I21</f>
        <v>100811.73174</v>
      </c>
      <c r="J23" s="46"/>
      <c r="K23" s="46"/>
      <c r="L23" s="27">
        <f>SUM(L11:L20)</f>
        <v>0</v>
      </c>
      <c r="M23" s="27">
        <f>M11+M13+M19+M17+M15+M21</f>
        <v>100811.73174</v>
      </c>
    </row>
    <row r="24" spans="1:1024" s="6" customFormat="1" ht="15" x14ac:dyDescent="0.2">
      <c r="B24" s="2"/>
      <c r="C24" s="2"/>
      <c r="E24" s="3"/>
      <c r="F24" s="4"/>
      <c r="G24" s="2"/>
      <c r="H24" s="2"/>
      <c r="I24" s="5"/>
    </row>
    <row r="25" spans="1:1024" s="6" customFormat="1" ht="15" x14ac:dyDescent="0.2">
      <c r="A25" s="34"/>
      <c r="B25" s="35"/>
      <c r="C25" s="35"/>
      <c r="D25" s="36"/>
      <c r="E25" s="3"/>
      <c r="F25" s="4"/>
      <c r="G25" s="40" t="s">
        <v>3</v>
      </c>
      <c r="H25" s="40"/>
      <c r="I25" s="40"/>
      <c r="J25" s="41" t="s">
        <v>4</v>
      </c>
      <c r="K25" s="41"/>
      <c r="L25" s="41"/>
      <c r="M25" s="41"/>
    </row>
    <row r="26" spans="1:1024" s="6" customFormat="1" ht="15" x14ac:dyDescent="0.2">
      <c r="B26" s="2"/>
      <c r="C26" s="2"/>
      <c r="E26" s="3"/>
      <c r="F26" s="4"/>
      <c r="G26" s="2"/>
      <c r="H26" s="2"/>
      <c r="I26" s="5"/>
    </row>
    <row r="28" spans="1:1024" x14ac:dyDescent="0.2">
      <c r="G28" s="6"/>
      <c r="H28" s="6"/>
      <c r="K28" s="42" t="s">
        <v>27</v>
      </c>
      <c r="L28" s="42"/>
      <c r="M28" s="28">
        <f>D23</f>
        <v>2208294</v>
      </c>
    </row>
    <row r="29" spans="1:1024" s="6" customFormat="1" x14ac:dyDescent="0.2">
      <c r="B29" s="2"/>
      <c r="C29" s="2"/>
      <c r="I29" s="5"/>
      <c r="K29" s="42" t="s">
        <v>28</v>
      </c>
      <c r="L29" s="42"/>
      <c r="M29" s="29">
        <f>I23</f>
        <v>100811.73174</v>
      </c>
      <c r="AMJ29" s="7"/>
    </row>
    <row r="30" spans="1:1024" ht="15" customHeight="1" thickBot="1" x14ac:dyDescent="0.25">
      <c r="F30" s="6"/>
      <c r="G30" s="6"/>
      <c r="H30" s="6"/>
      <c r="K30" s="37" t="s">
        <v>29</v>
      </c>
      <c r="L30" s="37"/>
      <c r="M30" s="30">
        <f>L23</f>
        <v>0</v>
      </c>
    </row>
    <row r="31" spans="1:1024" x14ac:dyDescent="0.2">
      <c r="K31" s="38" t="s">
        <v>30</v>
      </c>
      <c r="L31" s="38"/>
      <c r="M31" s="31">
        <f>M23</f>
        <v>100811.73174</v>
      </c>
    </row>
    <row r="32" spans="1:1024" x14ac:dyDescent="0.2">
      <c r="K32" s="65" t="s">
        <v>34</v>
      </c>
      <c r="L32" s="65"/>
      <c r="M32" s="32">
        <f>M31*0/100</f>
        <v>0</v>
      </c>
    </row>
    <row r="33" spans="1:13" ht="17" thickBot="1" x14ac:dyDescent="0.25">
      <c r="A33" s="6" t="s">
        <v>31</v>
      </c>
      <c r="K33" s="39" t="s">
        <v>32</v>
      </c>
      <c r="L33" s="39"/>
      <c r="M33" s="33">
        <f>M31+M32</f>
        <v>100811.73174</v>
      </c>
    </row>
    <row r="34" spans="1:13" x14ac:dyDescent="0.2">
      <c r="A34" s="1"/>
    </row>
  </sheetData>
  <mergeCells count="58">
    <mergeCell ref="A6:C6"/>
    <mergeCell ref="A7:C7"/>
    <mergeCell ref="G8:I8"/>
    <mergeCell ref="J8:L8"/>
    <mergeCell ref="A9:A10"/>
    <mergeCell ref="B9:B10"/>
    <mergeCell ref="C9:C10"/>
    <mergeCell ref="D9:D10"/>
    <mergeCell ref="E9:E10"/>
    <mergeCell ref="L9:L10"/>
    <mergeCell ref="M9:M10"/>
    <mergeCell ref="A11:A12"/>
    <mergeCell ref="G11:G12"/>
    <mergeCell ref="H11:H12"/>
    <mergeCell ref="I11:I12"/>
    <mergeCell ref="M11:M12"/>
    <mergeCell ref="F9:F10"/>
    <mergeCell ref="G9:G10"/>
    <mergeCell ref="H9:H10"/>
    <mergeCell ref="I9:I10"/>
    <mergeCell ref="J9:J10"/>
    <mergeCell ref="K9:K10"/>
    <mergeCell ref="M15:M16"/>
    <mergeCell ref="A21:A22"/>
    <mergeCell ref="G21:G22"/>
    <mergeCell ref="H21:H22"/>
    <mergeCell ref="I21:I22"/>
    <mergeCell ref="M21:M22"/>
    <mergeCell ref="M17:M18"/>
    <mergeCell ref="M19:M20"/>
    <mergeCell ref="A15:A16"/>
    <mergeCell ref="G15:G16"/>
    <mergeCell ref="H15:H16"/>
    <mergeCell ref="I15:I16"/>
    <mergeCell ref="A2:E2"/>
    <mergeCell ref="A23:B23"/>
    <mergeCell ref="G23:H23"/>
    <mergeCell ref="J23:K23"/>
    <mergeCell ref="A17:A18"/>
    <mergeCell ref="G17:G18"/>
    <mergeCell ref="H17:H18"/>
    <mergeCell ref="I17:I18"/>
    <mergeCell ref="A19:A20"/>
    <mergeCell ref="G19:G20"/>
    <mergeCell ref="H19:H20"/>
    <mergeCell ref="I19:I20"/>
    <mergeCell ref="A13:A14"/>
    <mergeCell ref="G13:G14"/>
    <mergeCell ref="H13:H14"/>
    <mergeCell ref="I13:I14"/>
    <mergeCell ref="K30:L30"/>
    <mergeCell ref="K31:L31"/>
    <mergeCell ref="K32:L32"/>
    <mergeCell ref="K33:L33"/>
    <mergeCell ref="G25:I25"/>
    <mergeCell ref="J25:M25"/>
    <mergeCell ref="K28:L28"/>
    <mergeCell ref="K29:L29"/>
  </mergeCells>
  <conditionalFormatting sqref="C11:C22">
    <cfRule type="cellIs" dxfId="1" priority="1" operator="equal">
      <formula>0</formula>
    </cfRule>
  </conditionalFormatting>
  <conditionalFormatting sqref="D11:F22">
    <cfRule type="cellIs" dxfId="0" priority="2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Bartyzel</dc:creator>
  <cp:lastModifiedBy>Malwina Majerska</cp:lastModifiedBy>
  <dcterms:created xsi:type="dcterms:W3CDTF">2022-08-11T08:28:25Z</dcterms:created>
  <dcterms:modified xsi:type="dcterms:W3CDTF">2023-12-21T19:14:18Z</dcterms:modified>
</cp:coreProperties>
</file>