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\Documents\Wioletta Przetargi 2023\36. Gaz\"/>
    </mc:Choice>
  </mc:AlternateContent>
  <xr:revisionPtr revIDLastSave="0" documentId="13_ncr:1_{ABEE0420-4418-4403-A008-EAE7D85D92EB}" xr6:coauthVersionLast="47" xr6:coauthVersionMax="47" xr10:uidLastSave="{00000000-0000-0000-0000-000000000000}"/>
  <bookViews>
    <workbookView xWindow="-120" yWindow="-120" windowWidth="29040" windowHeight="15840" xr2:uid="{5D2327E4-07D2-4EAC-A9B6-74178AE06811}"/>
  </bookViews>
  <sheets>
    <sheet name="Załącznik nr 6 do SWZ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" l="1"/>
  <c r="V14" i="1"/>
  <c r="U14" i="1"/>
  <c r="V12" i="1"/>
  <c r="U12" i="1"/>
  <c r="V24" i="1"/>
  <c r="U24" i="1"/>
  <c r="U10" i="1"/>
  <c r="C26" i="1"/>
  <c r="F26" i="1"/>
  <c r="I26" i="1"/>
  <c r="L26" i="1"/>
  <c r="O26" i="1"/>
  <c r="R26" i="1"/>
  <c r="U23" i="1"/>
  <c r="U25" i="1"/>
  <c r="U22" i="1"/>
  <c r="U20" i="1"/>
  <c r="U16" i="1"/>
  <c r="U17" i="1"/>
  <c r="U18" i="1"/>
  <c r="U19" i="1"/>
  <c r="U15" i="1"/>
  <c r="U13" i="1"/>
  <c r="U11" i="1"/>
  <c r="U26" i="1" l="1"/>
  <c r="T26" i="1" l="1"/>
  <c r="Q26" i="1"/>
  <c r="N26" i="1"/>
  <c r="H26" i="1"/>
  <c r="E26" i="1"/>
  <c r="S25" i="1"/>
  <c r="P25" i="1"/>
  <c r="M25" i="1"/>
  <c r="J25" i="1"/>
  <c r="G25" i="1"/>
  <c r="D25" i="1"/>
  <c r="M24" i="1"/>
  <c r="D24" i="1"/>
  <c r="S23" i="1"/>
  <c r="P23" i="1"/>
  <c r="M23" i="1"/>
  <c r="J23" i="1"/>
  <c r="G23" i="1"/>
  <c r="D23" i="1"/>
  <c r="S22" i="1"/>
  <c r="P22" i="1"/>
  <c r="M22" i="1"/>
  <c r="J22" i="1"/>
  <c r="G22" i="1"/>
  <c r="D22" i="1"/>
  <c r="S20" i="1"/>
  <c r="P20" i="1"/>
  <c r="M20" i="1"/>
  <c r="J20" i="1"/>
  <c r="G20" i="1"/>
  <c r="D20" i="1"/>
  <c r="S19" i="1"/>
  <c r="P19" i="1"/>
  <c r="M19" i="1"/>
  <c r="J19" i="1"/>
  <c r="G19" i="1"/>
  <c r="D19" i="1"/>
  <c r="S18" i="1"/>
  <c r="P18" i="1"/>
  <c r="M18" i="1"/>
  <c r="J18" i="1"/>
  <c r="G18" i="1"/>
  <c r="D18" i="1"/>
  <c r="S17" i="1"/>
  <c r="P17" i="1"/>
  <c r="M17" i="1"/>
  <c r="J17" i="1"/>
  <c r="G17" i="1"/>
  <c r="D17" i="1"/>
  <c r="S16" i="1"/>
  <c r="P16" i="1"/>
  <c r="M16" i="1"/>
  <c r="J16" i="1"/>
  <c r="G16" i="1"/>
  <c r="D16" i="1"/>
  <c r="S15" i="1"/>
  <c r="P15" i="1"/>
  <c r="M15" i="1"/>
  <c r="J15" i="1"/>
  <c r="G15" i="1"/>
  <c r="D15" i="1"/>
  <c r="M14" i="1"/>
  <c r="G14" i="1"/>
  <c r="D14" i="1"/>
  <c r="S13" i="1"/>
  <c r="P13" i="1"/>
  <c r="M13" i="1"/>
  <c r="J13" i="1"/>
  <c r="G13" i="1"/>
  <c r="D13" i="1"/>
  <c r="M12" i="1"/>
  <c r="G12" i="1"/>
  <c r="D12" i="1"/>
  <c r="S11" i="1"/>
  <c r="P11" i="1"/>
  <c r="M11" i="1"/>
  <c r="J11" i="1"/>
  <c r="G11" i="1"/>
  <c r="D11" i="1"/>
  <c r="S10" i="1"/>
  <c r="P10" i="1"/>
  <c r="M10" i="1"/>
  <c r="J10" i="1"/>
  <c r="G10" i="1"/>
  <c r="D10" i="1"/>
  <c r="V16" i="1" l="1"/>
  <c r="P26" i="1"/>
  <c r="V23" i="1"/>
  <c r="V11" i="1"/>
  <c r="J26" i="1"/>
  <c r="V17" i="1"/>
  <c r="V18" i="1"/>
  <c r="V22" i="1"/>
  <c r="G26" i="1"/>
  <c r="V13" i="1"/>
  <c r="V19" i="1"/>
  <c r="M26" i="1"/>
  <c r="S26" i="1"/>
  <c r="V15" i="1"/>
  <c r="V25" i="1"/>
  <c r="D26" i="1"/>
  <c r="V20" i="1"/>
  <c r="V10" i="1"/>
  <c r="V26" i="1" l="1"/>
</calcChain>
</file>

<file path=xl/sharedStrings.xml><?xml version="1.0" encoding="utf-8"?>
<sst xmlns="http://schemas.openxmlformats.org/spreadsheetml/2006/main" count="79" uniqueCount="46">
  <si>
    <t>GAZ</t>
  </si>
  <si>
    <t>Zyżycie za okres</t>
  </si>
  <si>
    <t>Oddział wewnętrzny
moc 400 kw - CO, moc 400 kw - CW</t>
  </si>
  <si>
    <t>Oddział dziecięcy
 moc 500 kw - CO</t>
  </si>
  <si>
    <t>Oddział rehabilitacji
moc 500 kw - CO, moc 214 kw - CW</t>
  </si>
  <si>
    <t>SUMA
m3</t>
  </si>
  <si>
    <t>SUMA
kwh</t>
  </si>
  <si>
    <t>moc zamówiona</t>
  </si>
  <si>
    <t>BW-4</t>
  </si>
  <si>
    <t>BW-5</t>
  </si>
  <si>
    <t>nr punktu poboru</t>
  </si>
  <si>
    <t>8018590365500046089699</t>
  </si>
  <si>
    <t>8018590365500046089484</t>
  </si>
  <si>
    <t>8018590365500031511945</t>
  </si>
  <si>
    <t>8018590365500046089903</t>
  </si>
  <si>
    <t>8018590365500029177702</t>
  </si>
  <si>
    <t>8018590365500029178822</t>
  </si>
  <si>
    <t>nr licznika</t>
  </si>
  <si>
    <t>XA1705920418</t>
  </si>
  <si>
    <t>XA1705920420</t>
  </si>
  <si>
    <t>05976281</t>
  </si>
  <si>
    <t>XA1805976277</t>
  </si>
  <si>
    <t>5329138</t>
  </si>
  <si>
    <t>33541171783</t>
  </si>
  <si>
    <t>taryfa</t>
  </si>
  <si>
    <t>wsp. 
kon-
wersji</t>
  </si>
  <si>
    <t>m3</t>
  </si>
  <si>
    <t>kWh</t>
  </si>
  <si>
    <t>kWh/m3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</si>
  <si>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</si>
  <si>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</si>
  <si>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</si>
  <si>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</si>
  <si>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</si>
  <si>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</si>
  <si>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</si>
  <si>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</si>
  <si>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</si>
  <si>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</si>
  <si>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</si>
  <si>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</si>
  <si>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</si>
  <si>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Zalącznik nr 6 do SWZ</t>
  </si>
  <si>
    <t xml:space="preserve">                       taryfa BW-5, roczne zużycie: 126 575 m3, 1 450 329,259 kWh</t>
  </si>
  <si>
    <t xml:space="preserve">                         taryfa BW-4, roczne zużycie:  108 614 m3, 1 245 676,447 kWh</t>
  </si>
  <si>
    <t xml:space="preserve">ZNAK SPRAWY: DZP.P.271.36.2023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</si>
</sst>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1"/>
      <name val="Arial CE"/>
      <family val="2"/>
      <charset val="238"/>
    </font>
    <font>
      <sz val="11"/>
      <color indexed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4" fontId="1" fillId="0" borderId="0" xfId="0" applyNumberFormat="1" applyFont="1"/>
    <xf numFmtId="0" fontId="4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3" fontId="0" fillId="0" borderId="0" xfId="0" applyNumberFormat="1"/>
    <xf numFmtId="164" fontId="0" fillId="0" borderId="0" xfId="0" applyNumberForma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3" fontId="5" fillId="5" borderId="10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 wrapText="1"/>
    </xf>
    <xf numFmtId="164" fontId="5" fillId="5" borderId="10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03CAB-E690-4D41-BF94-8F2360B30079}">
  <sheetPr>
    <pageSetUpPr fitToPage="1"/>
  </sheetPr>
  <dimension ref="B2:V33"/>
  <sheetViews>
    <sheetView tabSelected="1" workbookViewId="0">
      <selection activeCell="S32" sqref="S32"/>
    </sheetView>
  </sheetViews>
  <sheetFormatPr defaultRowHeight="15" x14ac:dyDescent="0.25"/>
  <cols>
    <col min="3" max="3" width="10.140625" customWidth="1"/>
    <col min="4" max="4" width="15.42578125" customWidth="1"/>
    <col min="7" max="7" width="13.28515625" customWidth="1"/>
    <col min="10" max="10" width="16.5703125" customWidth="1"/>
    <col min="12" max="12" width="13.7109375" customWidth="1"/>
    <col min="13" max="13" width="14.42578125" customWidth="1"/>
    <col min="14" max="14" width="12.42578125" bestFit="1" customWidth="1"/>
    <col min="16" max="16" width="15" customWidth="1"/>
    <col min="19" max="19" width="13.7109375" customWidth="1"/>
    <col min="22" max="22" width="14.85546875" customWidth="1"/>
  </cols>
  <sheetData>
    <row r="2" spans="2:22" x14ac:dyDescent="0.25">
      <c r="D2" s="77" t="s">
        <v>45</v>
      </c>
      <c r="P2" s="77" t="s">
        <v>42</v>
      </c>
    </row>
    <row r="3" spans="2:22" x14ac:dyDescent="0.25">
      <c r="B3" s="61" t="s">
        <v>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</row>
    <row r="4" spans="2:22" ht="25.5" x14ac:dyDescent="0.25">
      <c r="B4" s="1" t="s">
        <v>1</v>
      </c>
      <c r="C4" s="63" t="s">
        <v>2</v>
      </c>
      <c r="D4" s="63"/>
      <c r="E4" s="63"/>
      <c r="F4" s="63"/>
      <c r="G4" s="64"/>
      <c r="H4" s="64"/>
      <c r="I4" s="63" t="s">
        <v>3</v>
      </c>
      <c r="J4" s="63"/>
      <c r="K4" s="63"/>
      <c r="L4" s="63"/>
      <c r="M4" s="63"/>
      <c r="N4" s="64"/>
      <c r="O4" s="63" t="s">
        <v>4</v>
      </c>
      <c r="P4" s="63"/>
      <c r="Q4" s="63"/>
      <c r="R4" s="63"/>
      <c r="S4" s="63"/>
      <c r="T4" s="63"/>
      <c r="U4" s="32" t="s">
        <v>5</v>
      </c>
      <c r="V4" s="32" t="s">
        <v>6</v>
      </c>
    </row>
    <row r="5" spans="2:22" ht="22.5" x14ac:dyDescent="0.25">
      <c r="B5" s="1" t="s">
        <v>7</v>
      </c>
      <c r="C5" s="2"/>
      <c r="D5" s="65" t="s">
        <v>8</v>
      </c>
      <c r="E5" s="65"/>
      <c r="F5" s="2"/>
      <c r="G5" s="65" t="s">
        <v>8</v>
      </c>
      <c r="H5" s="65"/>
      <c r="I5" s="2">
        <v>111</v>
      </c>
      <c r="J5" s="66" t="s">
        <v>9</v>
      </c>
      <c r="K5" s="66"/>
      <c r="L5" s="2"/>
      <c r="M5" s="65" t="s">
        <v>8</v>
      </c>
      <c r="N5" s="65"/>
      <c r="O5" s="2">
        <v>140</v>
      </c>
      <c r="P5" s="67" t="s">
        <v>9</v>
      </c>
      <c r="Q5" s="68"/>
      <c r="R5" s="2">
        <v>120</v>
      </c>
      <c r="S5" s="67" t="s">
        <v>9</v>
      </c>
      <c r="T5" s="68"/>
      <c r="U5" s="3"/>
      <c r="V5" s="4"/>
    </row>
    <row r="6" spans="2:22" ht="22.5" x14ac:dyDescent="0.25">
      <c r="B6" s="1" t="s">
        <v>10</v>
      </c>
      <c r="C6" s="58" t="s">
        <v>11</v>
      </c>
      <c r="D6" s="69"/>
      <c r="E6" s="60"/>
      <c r="F6" s="58" t="s">
        <v>12</v>
      </c>
      <c r="G6" s="69"/>
      <c r="H6" s="60"/>
      <c r="I6" s="58" t="s">
        <v>13</v>
      </c>
      <c r="J6" s="69"/>
      <c r="K6" s="60"/>
      <c r="L6" s="58" t="s">
        <v>14</v>
      </c>
      <c r="M6" s="69"/>
      <c r="N6" s="60"/>
      <c r="O6" s="58" t="s">
        <v>15</v>
      </c>
      <c r="P6" s="69"/>
      <c r="Q6" s="60"/>
      <c r="R6" s="58" t="s">
        <v>16</v>
      </c>
      <c r="S6" s="59"/>
      <c r="T6" s="60"/>
      <c r="U6" s="3"/>
      <c r="V6" s="4"/>
    </row>
    <row r="7" spans="2:22" x14ac:dyDescent="0.25">
      <c r="B7" s="1" t="s">
        <v>17</v>
      </c>
      <c r="C7" s="72" t="s">
        <v>18</v>
      </c>
      <c r="D7" s="73"/>
      <c r="E7" s="74"/>
      <c r="F7" s="72" t="s">
        <v>19</v>
      </c>
      <c r="G7" s="73"/>
      <c r="H7" s="74"/>
      <c r="I7" s="72" t="s">
        <v>20</v>
      </c>
      <c r="J7" s="73"/>
      <c r="K7" s="75"/>
      <c r="L7" s="72" t="s">
        <v>21</v>
      </c>
      <c r="M7" s="73"/>
      <c r="N7" s="74"/>
      <c r="O7" s="72" t="s">
        <v>22</v>
      </c>
      <c r="P7" s="73"/>
      <c r="Q7" s="76"/>
      <c r="R7" s="72" t="s">
        <v>23</v>
      </c>
      <c r="S7" s="74"/>
      <c r="T7" s="76"/>
      <c r="U7" s="5"/>
      <c r="V7" s="5"/>
    </row>
    <row r="8" spans="2:22" ht="34.5" thickBot="1" x14ac:dyDescent="0.3">
      <c r="B8" s="51" t="s">
        <v>24</v>
      </c>
      <c r="C8" s="70" t="s">
        <v>8</v>
      </c>
      <c r="D8" s="71"/>
      <c r="E8" s="7" t="s">
        <v>25</v>
      </c>
      <c r="F8" s="70" t="s">
        <v>8</v>
      </c>
      <c r="G8" s="71"/>
      <c r="H8" s="7" t="s">
        <v>25</v>
      </c>
      <c r="I8" s="70" t="s">
        <v>9</v>
      </c>
      <c r="J8" s="71"/>
      <c r="K8" s="7" t="s">
        <v>25</v>
      </c>
      <c r="L8" s="70" t="s">
        <v>10</v>
      </c>
      <c r="M8" s="71"/>
      <c r="N8" s="7" t="s">
        <v>25</v>
      </c>
      <c r="O8" s="70"/>
      <c r="P8" s="71"/>
      <c r="Q8" s="7" t="s">
        <v>25</v>
      </c>
      <c r="R8" s="70"/>
      <c r="S8" s="71"/>
      <c r="T8" s="7" t="s">
        <v>25</v>
      </c>
      <c r="U8" s="8"/>
      <c r="V8" s="9"/>
    </row>
    <row r="9" spans="2:22" ht="15.75" thickBot="1" x14ac:dyDescent="0.3">
      <c r="B9" s="53">
        <v>2023</v>
      </c>
      <c r="C9" s="50" t="s">
        <v>26</v>
      </c>
      <c r="D9" s="11" t="s">
        <v>27</v>
      </c>
      <c r="E9" s="1" t="s">
        <v>28</v>
      </c>
      <c r="F9" s="10" t="s">
        <v>26</v>
      </c>
      <c r="G9" s="11" t="s">
        <v>27</v>
      </c>
      <c r="H9" s="1" t="s">
        <v>28</v>
      </c>
      <c r="I9" s="10" t="s">
        <v>26</v>
      </c>
      <c r="J9" s="11" t="s">
        <v>27</v>
      </c>
      <c r="K9" s="1" t="s">
        <v>28</v>
      </c>
      <c r="L9" s="10" t="s">
        <v>26</v>
      </c>
      <c r="M9" s="11" t="s">
        <v>27</v>
      </c>
      <c r="N9" s="1" t="s">
        <v>28</v>
      </c>
      <c r="O9" s="10" t="s">
        <v>26</v>
      </c>
      <c r="P9" s="11" t="s">
        <v>27</v>
      </c>
      <c r="Q9" s="1" t="s">
        <v>28</v>
      </c>
      <c r="R9" s="10" t="s">
        <v>26</v>
      </c>
      <c r="S9" s="11" t="s">
        <v>27</v>
      </c>
      <c r="T9" s="6" t="s">
        <v>28</v>
      </c>
      <c r="U9" s="33" t="s">
        <v>26</v>
      </c>
      <c r="V9" s="34" t="s">
        <v>27</v>
      </c>
    </row>
    <row r="10" spans="2:22" x14ac:dyDescent="0.25">
      <c r="B10" s="52" t="s">
        <v>29</v>
      </c>
      <c r="C10" s="12">
        <v>3939</v>
      </c>
      <c r="D10" s="13">
        <f t="shared" ref="D10:D20" si="0">C10*E10</f>
        <v>44928.234000000004</v>
      </c>
      <c r="E10" s="14">
        <v>11.406000000000001</v>
      </c>
      <c r="F10" s="15">
        <v>3982</v>
      </c>
      <c r="G10" s="13">
        <f>F10*H10</f>
        <v>45418.692000000003</v>
      </c>
      <c r="H10" s="14">
        <v>11.406000000000001</v>
      </c>
      <c r="I10" s="15">
        <v>5110</v>
      </c>
      <c r="J10" s="13">
        <f t="shared" ref="J10:J20" si="1">I10*K10</f>
        <v>58458.399999999994</v>
      </c>
      <c r="K10" s="14">
        <v>11.44</v>
      </c>
      <c r="L10" s="15">
        <v>3956</v>
      </c>
      <c r="M10" s="13">
        <f t="shared" ref="M10:M20" si="2">L10*N10</f>
        <v>45122.136000000006</v>
      </c>
      <c r="N10" s="14">
        <v>11.406000000000001</v>
      </c>
      <c r="O10" s="15">
        <v>5097</v>
      </c>
      <c r="P10" s="13">
        <f t="shared" ref="P10:P20" si="3">O10*Q10</f>
        <v>58309.68</v>
      </c>
      <c r="Q10" s="14">
        <v>11.44</v>
      </c>
      <c r="R10" s="15">
        <v>5745</v>
      </c>
      <c r="S10" s="13">
        <f t="shared" ref="S10:S20" si="4">R10*T10</f>
        <v>65722.8</v>
      </c>
      <c r="T10" s="14">
        <v>11.44</v>
      </c>
      <c r="U10" s="15">
        <f t="shared" ref="U10:U20" si="5">C10+F10+I10+L10+O10+R10</f>
        <v>27829</v>
      </c>
      <c r="V10" s="16">
        <f t="shared" ref="V10:V20" si="6">D10+G10+J10+M10+P10+S10</f>
        <v>317959.94199999998</v>
      </c>
    </row>
    <row r="11" spans="2:22" x14ac:dyDescent="0.25">
      <c r="B11" s="11" t="s">
        <v>30</v>
      </c>
      <c r="C11" s="12">
        <v>4811</v>
      </c>
      <c r="D11" s="13">
        <f t="shared" si="0"/>
        <v>55037.84</v>
      </c>
      <c r="E11" s="14">
        <v>11.44</v>
      </c>
      <c r="F11" s="15">
        <v>3804</v>
      </c>
      <c r="G11" s="13">
        <f t="shared" ref="G11:G18" si="7">F11*H11</f>
        <v>43517.759999999995</v>
      </c>
      <c r="H11" s="14">
        <v>11.44</v>
      </c>
      <c r="I11" s="15">
        <v>4721</v>
      </c>
      <c r="J11" s="13">
        <f t="shared" si="1"/>
        <v>54097.938999999998</v>
      </c>
      <c r="K11" s="14">
        <v>11.459</v>
      </c>
      <c r="L11" s="15">
        <v>4963</v>
      </c>
      <c r="M11" s="13">
        <f t="shared" si="2"/>
        <v>56776.72</v>
      </c>
      <c r="N11" s="14">
        <v>11.44</v>
      </c>
      <c r="O11" s="15">
        <v>4951</v>
      </c>
      <c r="P11" s="13">
        <f t="shared" si="3"/>
        <v>56733.508999999998</v>
      </c>
      <c r="Q11" s="14">
        <v>11.459</v>
      </c>
      <c r="R11" s="15">
        <v>5661</v>
      </c>
      <c r="S11" s="13">
        <f t="shared" si="4"/>
        <v>64869.398999999998</v>
      </c>
      <c r="T11" s="14">
        <v>11.459</v>
      </c>
      <c r="U11" s="15">
        <f t="shared" si="5"/>
        <v>28911</v>
      </c>
      <c r="V11" s="16">
        <f t="shared" si="6"/>
        <v>331033.16699999996</v>
      </c>
    </row>
    <row r="12" spans="2:22" x14ac:dyDescent="0.25">
      <c r="B12" s="11" t="s">
        <v>30</v>
      </c>
      <c r="C12" s="12">
        <v>1496</v>
      </c>
      <c r="D12" s="13">
        <f t="shared" si="0"/>
        <v>17114.239999999998</v>
      </c>
      <c r="E12" s="14">
        <v>11.44</v>
      </c>
      <c r="F12" s="15"/>
      <c r="G12" s="13">
        <f t="shared" si="7"/>
        <v>0</v>
      </c>
      <c r="H12" s="14"/>
      <c r="I12" s="15"/>
      <c r="J12" s="13"/>
      <c r="K12" s="14"/>
      <c r="L12" s="15"/>
      <c r="M12" s="13">
        <f t="shared" si="2"/>
        <v>0</v>
      </c>
      <c r="N12" s="14"/>
      <c r="O12" s="15"/>
      <c r="P12" s="13"/>
      <c r="Q12" s="14"/>
      <c r="R12" s="15"/>
      <c r="S12" s="13"/>
      <c r="T12" s="14"/>
      <c r="U12" s="15">
        <f t="shared" si="5"/>
        <v>1496</v>
      </c>
      <c r="V12" s="16">
        <f>D12+G12+J12+M12+P12+S12</f>
        <v>17114.239999999998</v>
      </c>
    </row>
    <row r="13" spans="2:22" x14ac:dyDescent="0.25">
      <c r="B13" s="11" t="s">
        <v>31</v>
      </c>
      <c r="C13" s="12">
        <v>2855</v>
      </c>
      <c r="D13" s="13">
        <f t="shared" si="0"/>
        <v>32715.445</v>
      </c>
      <c r="E13" s="14">
        <v>11.459</v>
      </c>
      <c r="F13" s="15">
        <v>4014</v>
      </c>
      <c r="G13" s="13">
        <f t="shared" si="7"/>
        <v>45996.425999999999</v>
      </c>
      <c r="H13" s="14">
        <v>11.459</v>
      </c>
      <c r="I13" s="15">
        <v>4649</v>
      </c>
      <c r="J13" s="13">
        <f t="shared" si="1"/>
        <v>53203.156000000003</v>
      </c>
      <c r="K13" s="14">
        <v>11.444000000000001</v>
      </c>
      <c r="L13" s="15">
        <v>2433</v>
      </c>
      <c r="M13" s="13">
        <f t="shared" si="2"/>
        <v>27879.746999999999</v>
      </c>
      <c r="N13" s="14">
        <v>11.459</v>
      </c>
      <c r="O13" s="15">
        <v>4519</v>
      </c>
      <c r="P13" s="13">
        <f t="shared" si="3"/>
        <v>51715.436000000002</v>
      </c>
      <c r="Q13" s="14">
        <v>11.444000000000001</v>
      </c>
      <c r="R13" s="15">
        <v>5155</v>
      </c>
      <c r="S13" s="13">
        <f>R13*T13</f>
        <v>58993.820000000007</v>
      </c>
      <c r="T13" s="14">
        <v>11.444000000000001</v>
      </c>
      <c r="U13" s="15">
        <f t="shared" si="5"/>
        <v>23625</v>
      </c>
      <c r="V13" s="16">
        <f t="shared" si="6"/>
        <v>270504.03000000003</v>
      </c>
    </row>
    <row r="14" spans="2:22" x14ac:dyDescent="0.25">
      <c r="B14" s="11" t="s">
        <v>31</v>
      </c>
      <c r="C14" s="12">
        <v>1403</v>
      </c>
      <c r="D14" s="13">
        <f t="shared" si="0"/>
        <v>16055.932000000001</v>
      </c>
      <c r="E14" s="14">
        <v>11.444000000000001</v>
      </c>
      <c r="F14" s="15"/>
      <c r="G14" s="13">
        <f t="shared" si="7"/>
        <v>0</v>
      </c>
      <c r="H14" s="14"/>
      <c r="I14" s="15"/>
      <c r="J14" s="13"/>
      <c r="K14" s="14"/>
      <c r="L14" s="15">
        <v>1079</v>
      </c>
      <c r="M14" s="13">
        <f t="shared" si="2"/>
        <v>12348.076000000001</v>
      </c>
      <c r="N14" s="14">
        <v>11.444000000000001</v>
      </c>
      <c r="O14" s="15"/>
      <c r="P14" s="13"/>
      <c r="Q14" s="14"/>
      <c r="R14" s="15"/>
      <c r="S14" s="13"/>
      <c r="T14" s="14"/>
      <c r="U14" s="15">
        <f t="shared" si="5"/>
        <v>2482</v>
      </c>
      <c r="V14" s="16">
        <f>D14+G14+J14+M14+P14+S14</f>
        <v>28404.008000000002</v>
      </c>
    </row>
    <row r="15" spans="2:22" x14ac:dyDescent="0.25">
      <c r="B15" s="11" t="s">
        <v>32</v>
      </c>
      <c r="C15" s="12">
        <v>4210</v>
      </c>
      <c r="D15" s="13">
        <f t="shared" si="0"/>
        <v>48179.240000000005</v>
      </c>
      <c r="E15" s="14">
        <v>11.444000000000001</v>
      </c>
      <c r="F15" s="15">
        <v>3239</v>
      </c>
      <c r="G15" s="13">
        <f t="shared" si="7"/>
        <v>37067.116000000002</v>
      </c>
      <c r="H15" s="14">
        <v>11.444000000000001</v>
      </c>
      <c r="I15" s="15">
        <v>3403</v>
      </c>
      <c r="J15" s="13">
        <f t="shared" si="1"/>
        <v>38818.021000000001</v>
      </c>
      <c r="K15" s="14">
        <v>11.407</v>
      </c>
      <c r="L15" s="15">
        <v>3777</v>
      </c>
      <c r="M15" s="13">
        <f t="shared" si="2"/>
        <v>43223.988000000005</v>
      </c>
      <c r="N15" s="14">
        <v>11.444000000000001</v>
      </c>
      <c r="O15" s="15">
        <v>3156</v>
      </c>
      <c r="P15" s="13">
        <f t="shared" si="3"/>
        <v>36000.491999999998</v>
      </c>
      <c r="Q15" s="14">
        <v>11.407</v>
      </c>
      <c r="R15" s="15">
        <v>3903</v>
      </c>
      <c r="S15" s="13">
        <f t="shared" si="4"/>
        <v>44521.521000000001</v>
      </c>
      <c r="T15" s="14">
        <v>11.407</v>
      </c>
      <c r="U15" s="15">
        <f t="shared" si="5"/>
        <v>21688</v>
      </c>
      <c r="V15" s="16">
        <f t="shared" si="6"/>
        <v>247810.37800000003</v>
      </c>
    </row>
    <row r="16" spans="2:22" x14ac:dyDescent="0.25">
      <c r="B16" s="11" t="s">
        <v>33</v>
      </c>
      <c r="C16" s="12">
        <v>3290</v>
      </c>
      <c r="D16" s="13">
        <f t="shared" si="0"/>
        <v>37529.03</v>
      </c>
      <c r="E16" s="14">
        <v>11.407</v>
      </c>
      <c r="F16" s="15">
        <v>2433</v>
      </c>
      <c r="G16" s="13">
        <f t="shared" si="7"/>
        <v>27753.231</v>
      </c>
      <c r="H16" s="14">
        <v>11.407</v>
      </c>
      <c r="I16" s="15">
        <v>1380</v>
      </c>
      <c r="J16" s="13">
        <f t="shared" si="1"/>
        <v>15814.800000000001</v>
      </c>
      <c r="K16" s="14">
        <v>11.46</v>
      </c>
      <c r="L16" s="15">
        <v>1294</v>
      </c>
      <c r="M16" s="13">
        <f t="shared" si="2"/>
        <v>14760.657999999999</v>
      </c>
      <c r="N16" s="14">
        <v>11.407</v>
      </c>
      <c r="O16" s="15">
        <v>1785</v>
      </c>
      <c r="P16" s="13">
        <f t="shared" si="3"/>
        <v>20456.100000000002</v>
      </c>
      <c r="Q16" s="14">
        <v>11.46</v>
      </c>
      <c r="R16" s="15">
        <v>2636</v>
      </c>
      <c r="S16" s="13">
        <f t="shared" si="4"/>
        <v>30208.560000000001</v>
      </c>
      <c r="T16" s="14">
        <v>11.46</v>
      </c>
      <c r="U16" s="15">
        <f t="shared" si="5"/>
        <v>12818</v>
      </c>
      <c r="V16" s="16">
        <f t="shared" si="6"/>
        <v>146522.37900000002</v>
      </c>
    </row>
    <row r="17" spans="2:22" x14ac:dyDescent="0.25">
      <c r="B17" s="11" t="s">
        <v>34</v>
      </c>
      <c r="C17" s="12">
        <v>3162</v>
      </c>
      <c r="D17" s="13">
        <f t="shared" si="0"/>
        <v>36236.520000000004</v>
      </c>
      <c r="E17" s="14">
        <v>11.46</v>
      </c>
      <c r="F17" s="15">
        <v>1482</v>
      </c>
      <c r="G17" s="13">
        <f t="shared" si="7"/>
        <v>16983.72</v>
      </c>
      <c r="H17" s="14">
        <v>11.46</v>
      </c>
      <c r="I17" s="15">
        <v>0</v>
      </c>
      <c r="J17" s="13">
        <f t="shared" si="1"/>
        <v>0</v>
      </c>
      <c r="K17" s="14">
        <v>11.611000000000001</v>
      </c>
      <c r="L17" s="15">
        <v>0</v>
      </c>
      <c r="M17" s="13">
        <f t="shared" si="2"/>
        <v>0</v>
      </c>
      <c r="N17" s="14">
        <v>11.46</v>
      </c>
      <c r="O17" s="15">
        <v>1322</v>
      </c>
      <c r="P17" s="13">
        <f t="shared" si="3"/>
        <v>15349.742</v>
      </c>
      <c r="Q17" s="14">
        <v>11.611000000000001</v>
      </c>
      <c r="R17" s="15">
        <v>2098</v>
      </c>
      <c r="S17" s="13">
        <f t="shared" si="4"/>
        <v>24359.878000000001</v>
      </c>
      <c r="T17" s="14">
        <v>11.611000000000001</v>
      </c>
      <c r="U17" s="15">
        <f t="shared" si="5"/>
        <v>8064</v>
      </c>
      <c r="V17" s="16">
        <f t="shared" si="6"/>
        <v>92929.86</v>
      </c>
    </row>
    <row r="18" spans="2:22" x14ac:dyDescent="0.25">
      <c r="B18" s="11" t="s">
        <v>35</v>
      </c>
      <c r="C18" s="12">
        <v>3415</v>
      </c>
      <c r="D18" s="13">
        <f t="shared" si="0"/>
        <v>39651.565000000002</v>
      </c>
      <c r="E18" s="17">
        <v>11.611000000000001</v>
      </c>
      <c r="F18" s="15">
        <v>1213</v>
      </c>
      <c r="G18" s="13">
        <f t="shared" si="7"/>
        <v>14084.143</v>
      </c>
      <c r="H18" s="14">
        <v>11.611000000000001</v>
      </c>
      <c r="I18" s="15">
        <v>0</v>
      </c>
      <c r="J18" s="13">
        <f t="shared" si="1"/>
        <v>0</v>
      </c>
      <c r="K18" s="14">
        <v>11.656000000000001</v>
      </c>
      <c r="L18" s="15">
        <v>0</v>
      </c>
      <c r="M18" s="13">
        <f t="shared" si="2"/>
        <v>0</v>
      </c>
      <c r="N18" s="14">
        <v>11.611000000000001</v>
      </c>
      <c r="O18" s="15">
        <v>1805</v>
      </c>
      <c r="P18" s="13">
        <f t="shared" si="3"/>
        <v>21039.08</v>
      </c>
      <c r="Q18" s="14">
        <v>11.656000000000001</v>
      </c>
      <c r="R18" s="15">
        <v>1678</v>
      </c>
      <c r="S18" s="13">
        <f t="shared" si="4"/>
        <v>19558.768</v>
      </c>
      <c r="T18" s="14">
        <v>11.656000000000001</v>
      </c>
      <c r="U18" s="15">
        <f t="shared" si="5"/>
        <v>8111</v>
      </c>
      <c r="V18" s="16">
        <f>D18+G18+J18+M18+P18+S18</f>
        <v>94333.555999999997</v>
      </c>
    </row>
    <row r="19" spans="2:22" x14ac:dyDescent="0.25">
      <c r="B19" s="11" t="s">
        <v>36</v>
      </c>
      <c r="C19" s="12">
        <v>3452</v>
      </c>
      <c r="D19" s="13">
        <f t="shared" si="0"/>
        <v>40236.512000000002</v>
      </c>
      <c r="E19" s="14">
        <v>11.656000000000001</v>
      </c>
      <c r="F19" s="15">
        <v>1302</v>
      </c>
      <c r="G19" s="13">
        <f>F19*H19</f>
        <v>15176.112000000001</v>
      </c>
      <c r="H19" s="14">
        <v>11.656000000000001</v>
      </c>
      <c r="I19" s="15">
        <v>0</v>
      </c>
      <c r="J19" s="13">
        <f t="shared" si="1"/>
        <v>0</v>
      </c>
      <c r="K19" s="14">
        <v>11.654</v>
      </c>
      <c r="L19" s="15">
        <v>0</v>
      </c>
      <c r="M19" s="13">
        <f t="shared" si="2"/>
        <v>0</v>
      </c>
      <c r="N19" s="14">
        <v>11.656000000000001</v>
      </c>
      <c r="O19" s="15">
        <v>2215</v>
      </c>
      <c r="P19" s="13">
        <f t="shared" si="3"/>
        <v>25813.61</v>
      </c>
      <c r="Q19" s="14">
        <v>11.654</v>
      </c>
      <c r="R19" s="15">
        <v>1361</v>
      </c>
      <c r="S19" s="13">
        <f t="shared" si="4"/>
        <v>15861.093999999999</v>
      </c>
      <c r="T19" s="14">
        <v>11.654</v>
      </c>
      <c r="U19" s="15">
        <f t="shared" si="5"/>
        <v>8330</v>
      </c>
      <c r="V19" s="16">
        <f t="shared" si="6"/>
        <v>97087.327999999994</v>
      </c>
    </row>
    <row r="20" spans="2:22" x14ac:dyDescent="0.25">
      <c r="B20" s="11" t="s">
        <v>37</v>
      </c>
      <c r="C20" s="12">
        <v>3352</v>
      </c>
      <c r="D20" s="13">
        <f t="shared" si="0"/>
        <v>39064.207999999999</v>
      </c>
      <c r="E20" s="4">
        <v>11.654</v>
      </c>
      <c r="F20" s="15">
        <v>1353</v>
      </c>
      <c r="G20" s="13">
        <f>F20*H20</f>
        <v>15767.861999999999</v>
      </c>
      <c r="H20" s="14">
        <v>11.654</v>
      </c>
      <c r="I20" s="15">
        <v>0</v>
      </c>
      <c r="J20" s="13">
        <f t="shared" si="1"/>
        <v>0</v>
      </c>
      <c r="K20" s="14">
        <v>11.486000000000001</v>
      </c>
      <c r="L20" s="15">
        <v>0</v>
      </c>
      <c r="M20" s="13">
        <f t="shared" si="2"/>
        <v>0</v>
      </c>
      <c r="N20" s="14">
        <v>11.654</v>
      </c>
      <c r="O20" s="15">
        <v>2177</v>
      </c>
      <c r="P20" s="13">
        <f t="shared" si="3"/>
        <v>25005.022000000001</v>
      </c>
      <c r="Q20" s="14">
        <v>11.486000000000001</v>
      </c>
      <c r="R20" s="15">
        <v>1438</v>
      </c>
      <c r="S20" s="13">
        <f t="shared" si="4"/>
        <v>16516.868000000002</v>
      </c>
      <c r="T20" s="14">
        <v>11.486000000000001</v>
      </c>
      <c r="U20" s="15">
        <f t="shared" si="5"/>
        <v>8320</v>
      </c>
      <c r="V20" s="16">
        <f t="shared" si="6"/>
        <v>96353.96</v>
      </c>
    </row>
    <row r="21" spans="2:22" x14ac:dyDescent="0.25">
      <c r="B21" s="24">
        <v>2022</v>
      </c>
      <c r="C21" s="25"/>
      <c r="D21" s="26"/>
      <c r="E21" s="27"/>
      <c r="F21" s="28"/>
      <c r="G21" s="26"/>
      <c r="H21" s="29"/>
      <c r="I21" s="28"/>
      <c r="J21" s="26"/>
      <c r="K21" s="29"/>
      <c r="L21" s="28"/>
      <c r="M21" s="26"/>
      <c r="N21" s="29"/>
      <c r="O21" s="28"/>
      <c r="P21" s="26"/>
      <c r="Q21" s="29"/>
      <c r="R21" s="28"/>
      <c r="S21" s="26"/>
      <c r="T21" s="29"/>
      <c r="U21" s="28"/>
      <c r="V21" s="30"/>
    </row>
    <row r="22" spans="2:22" x14ac:dyDescent="0.25">
      <c r="B22" s="31" t="s">
        <v>38</v>
      </c>
      <c r="C22" s="12">
        <v>2743</v>
      </c>
      <c r="D22" s="13">
        <f>C22*E22</f>
        <v>31374.434000000001</v>
      </c>
      <c r="E22" s="4">
        <v>11.438000000000001</v>
      </c>
      <c r="F22" s="15">
        <v>2172</v>
      </c>
      <c r="G22" s="13">
        <f>F22*H22</f>
        <v>24843.336000000003</v>
      </c>
      <c r="H22" s="14">
        <v>11.438000000000001</v>
      </c>
      <c r="I22" s="15">
        <v>2929</v>
      </c>
      <c r="J22" s="13">
        <f>I22*K22</f>
        <v>33689.358</v>
      </c>
      <c r="K22" s="14">
        <v>11.502000000000001</v>
      </c>
      <c r="L22" s="15">
        <v>1470</v>
      </c>
      <c r="M22" s="13">
        <f>L22*N22</f>
        <v>16813.86</v>
      </c>
      <c r="N22" s="14">
        <v>11.438000000000001</v>
      </c>
      <c r="O22" s="15">
        <v>2566</v>
      </c>
      <c r="P22" s="13">
        <f>O22*Q22</f>
        <v>29514.132000000001</v>
      </c>
      <c r="Q22" s="14">
        <v>11.502000000000001</v>
      </c>
      <c r="R22" s="15">
        <v>3881</v>
      </c>
      <c r="S22" s="13">
        <f>R22*T22</f>
        <v>44639.262000000002</v>
      </c>
      <c r="T22" s="14">
        <v>11.502000000000001</v>
      </c>
      <c r="U22" s="15">
        <f>C22+F22+I22+L22+O22+R22</f>
        <v>15761</v>
      </c>
      <c r="V22" s="16">
        <f>D22+G22+J22+M22+P22+S22</f>
        <v>180874.38199999998</v>
      </c>
    </row>
    <row r="23" spans="2:22" x14ac:dyDescent="0.25">
      <c r="B23" s="31" t="s">
        <v>39</v>
      </c>
      <c r="C23" s="12">
        <v>3990</v>
      </c>
      <c r="D23" s="13">
        <f>C23*E23</f>
        <v>45892.98</v>
      </c>
      <c r="E23" s="14">
        <v>11.502000000000001</v>
      </c>
      <c r="F23" s="15">
        <v>2954</v>
      </c>
      <c r="G23" s="13">
        <f>F23*H23</f>
        <v>33976.908000000003</v>
      </c>
      <c r="H23" s="14">
        <v>11.502000000000001</v>
      </c>
      <c r="I23" s="15">
        <v>8484</v>
      </c>
      <c r="J23" s="13">
        <f>I23*K23</f>
        <v>97039.991999999998</v>
      </c>
      <c r="K23" s="14">
        <v>11.438000000000001</v>
      </c>
      <c r="L23" s="15">
        <v>3742</v>
      </c>
      <c r="M23" s="13">
        <f>L23*N23</f>
        <v>43040.484000000004</v>
      </c>
      <c r="N23" s="14">
        <v>11.502000000000001</v>
      </c>
      <c r="O23" s="15">
        <v>4072</v>
      </c>
      <c r="P23" s="13">
        <f>O23*Q23</f>
        <v>46575.536</v>
      </c>
      <c r="Q23" s="14">
        <v>11.438000000000001</v>
      </c>
      <c r="R23" s="15">
        <v>10688</v>
      </c>
      <c r="S23" s="13">
        <f>R23*T23</f>
        <v>122249.34400000001</v>
      </c>
      <c r="T23" s="14">
        <v>11.438000000000001</v>
      </c>
      <c r="U23" s="15">
        <f t="shared" ref="U23:U25" si="8">C23+F23+I23+L23+O23+R23</f>
        <v>33930</v>
      </c>
      <c r="V23" s="16">
        <f>D23+G23+J23+M23+P23+S23</f>
        <v>388775.24400000006</v>
      </c>
    </row>
    <row r="24" spans="2:22" x14ac:dyDescent="0.25">
      <c r="B24" s="31" t="s">
        <v>40</v>
      </c>
      <c r="C24" s="12">
        <v>104</v>
      </c>
      <c r="D24" s="13">
        <f>C24*E24</f>
        <v>1189.5520000000001</v>
      </c>
      <c r="E24" s="14">
        <v>11.438000000000001</v>
      </c>
      <c r="F24" s="15"/>
      <c r="G24" s="13"/>
      <c r="H24" s="14"/>
      <c r="I24" s="15"/>
      <c r="J24" s="13"/>
      <c r="K24" s="14"/>
      <c r="L24" s="15">
        <v>31</v>
      </c>
      <c r="M24" s="13">
        <f>L24*N24</f>
        <v>354.57800000000003</v>
      </c>
      <c r="N24" s="14">
        <v>11.438000000000001</v>
      </c>
      <c r="O24" s="15"/>
      <c r="P24" s="13"/>
      <c r="Q24" s="14"/>
      <c r="R24" s="15"/>
      <c r="S24" s="13"/>
      <c r="T24" s="14"/>
      <c r="U24" s="15">
        <f>C24+F24+I24+L24+O24+R24</f>
        <v>135</v>
      </c>
      <c r="V24" s="16">
        <f>D24+G24+J24+M24+P24+S24</f>
        <v>1544.13</v>
      </c>
    </row>
    <row r="25" spans="2:22" ht="15.75" thickBot="1" x14ac:dyDescent="0.3">
      <c r="B25" s="31" t="s">
        <v>40</v>
      </c>
      <c r="C25" s="12">
        <v>5456</v>
      </c>
      <c r="D25" s="13">
        <f>C25*E25</f>
        <v>62405.728000000003</v>
      </c>
      <c r="E25" s="14">
        <v>11.438000000000001</v>
      </c>
      <c r="F25" s="15">
        <v>4382</v>
      </c>
      <c r="G25" s="13">
        <f>F25*H25</f>
        <v>50121.316000000006</v>
      </c>
      <c r="H25" s="14">
        <v>11.438000000000001</v>
      </c>
      <c r="I25" s="15">
        <v>5611</v>
      </c>
      <c r="J25" s="13">
        <f>I25*K25</f>
        <v>63999.066000000006</v>
      </c>
      <c r="K25" s="14">
        <v>11.406000000000001</v>
      </c>
      <c r="L25" s="15">
        <v>5861</v>
      </c>
      <c r="M25" s="13">
        <f>L25*N25</f>
        <v>67038.118000000002</v>
      </c>
      <c r="N25" s="14">
        <v>11.438000000000001</v>
      </c>
      <c r="O25" s="15">
        <v>5683</v>
      </c>
      <c r="P25" s="13">
        <f>O25*Q25</f>
        <v>64820.298000000003</v>
      </c>
      <c r="Q25" s="14">
        <v>11.406000000000001</v>
      </c>
      <c r="R25" s="15">
        <v>6696</v>
      </c>
      <c r="S25" s="13">
        <f>R25*T25</f>
        <v>76374.576000000001</v>
      </c>
      <c r="T25" s="14">
        <v>11.406000000000001</v>
      </c>
      <c r="U25" s="15">
        <f t="shared" si="8"/>
        <v>33689</v>
      </c>
      <c r="V25" s="56">
        <f>D25+G25+J25+M25+P25+S25</f>
        <v>384759.10200000001</v>
      </c>
    </row>
    <row r="26" spans="2:22" ht="15.75" thickBot="1" x14ac:dyDescent="0.3">
      <c r="B26" s="18" t="s">
        <v>41</v>
      </c>
      <c r="C26" s="44">
        <f>SUM(C10:C25)</f>
        <v>47678</v>
      </c>
      <c r="D26" s="45">
        <f t="shared" ref="D26:J26" si="9">SUM(D10:D25)</f>
        <v>547611.46</v>
      </c>
      <c r="E26" s="19">
        <f t="shared" si="9"/>
        <v>172.23699999999999</v>
      </c>
      <c r="F26" s="44">
        <f>SUM(F10:F25)</f>
        <v>32330</v>
      </c>
      <c r="G26" s="45">
        <f t="shared" si="9"/>
        <v>370706.62199999997</v>
      </c>
      <c r="H26" s="19">
        <f t="shared" si="9"/>
        <v>137.91500000000002</v>
      </c>
      <c r="I26" s="46">
        <f>SUM(I10:I25)</f>
        <v>36287</v>
      </c>
      <c r="J26" s="47">
        <f t="shared" si="9"/>
        <v>415120.73199999996</v>
      </c>
      <c r="K26" s="14">
        <f>SUM(K10:K25)</f>
        <v>137.96299999999999</v>
      </c>
      <c r="L26" s="44">
        <f>SUM(L10:L25)</f>
        <v>28606</v>
      </c>
      <c r="M26" s="45">
        <f t="shared" ref="M26:T26" si="10">SUM(M10:M25)</f>
        <v>327358.36499999999</v>
      </c>
      <c r="N26" s="19">
        <f t="shared" si="10"/>
        <v>160.797</v>
      </c>
      <c r="O26" s="46">
        <f>SUM(O10:O25)</f>
        <v>39348</v>
      </c>
      <c r="P26" s="47">
        <f t="shared" si="10"/>
        <v>451332.63699999999</v>
      </c>
      <c r="Q26" s="19">
        <f t="shared" si="10"/>
        <v>137.96299999999999</v>
      </c>
      <c r="R26" s="46">
        <f>SUM(R10:R25)</f>
        <v>50940</v>
      </c>
      <c r="S26" s="47">
        <f t="shared" si="10"/>
        <v>583875.89</v>
      </c>
      <c r="T26" s="54">
        <f t="shared" si="10"/>
        <v>137.96299999999999</v>
      </c>
      <c r="U26" s="55">
        <f>SUM(U10:U25)</f>
        <v>235189</v>
      </c>
      <c r="V26" s="57">
        <f>SUM(V10:V25)</f>
        <v>2696005.7060000002</v>
      </c>
    </row>
    <row r="27" spans="2:22" x14ac:dyDescent="0.25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2"/>
      <c r="O27" s="23"/>
      <c r="P27" s="20"/>
      <c r="Q27" s="20"/>
      <c r="R27" s="20"/>
    </row>
    <row r="28" spans="2:22" x14ac:dyDescent="0.25">
      <c r="U28" s="48"/>
    </row>
    <row r="29" spans="2:22" ht="15.75" thickBot="1" x14ac:dyDescent="0.3">
      <c r="U29" s="48"/>
    </row>
    <row r="30" spans="2:22" ht="15.75" thickBot="1" x14ac:dyDescent="0.3">
      <c r="C30" s="35"/>
      <c r="D30" s="36"/>
      <c r="E30" s="37" t="s">
        <v>44</v>
      </c>
      <c r="F30" s="36"/>
      <c r="G30" s="36"/>
      <c r="H30" s="36"/>
      <c r="I30" s="38"/>
      <c r="L30" s="48"/>
      <c r="M30" s="49"/>
      <c r="N30" s="48"/>
      <c r="P30" s="48"/>
    </row>
    <row r="31" spans="2:22" ht="15.75" thickBot="1" x14ac:dyDescent="0.3">
      <c r="C31" s="21"/>
      <c r="D31" s="21"/>
      <c r="E31" s="21"/>
      <c r="F31" s="21"/>
      <c r="G31" s="21"/>
      <c r="H31" s="21"/>
      <c r="I31" s="21"/>
      <c r="L31" s="49"/>
      <c r="M31" s="49"/>
    </row>
    <row r="32" spans="2:22" ht="15.75" thickBot="1" x14ac:dyDescent="0.3">
      <c r="C32" s="39"/>
      <c r="D32" s="40"/>
      <c r="E32" s="41" t="s">
        <v>43</v>
      </c>
      <c r="F32" s="40"/>
      <c r="G32" s="42"/>
      <c r="H32" s="40"/>
      <c r="I32" s="43"/>
      <c r="M32" s="48"/>
      <c r="N32" s="49"/>
    </row>
    <row r="33" spans="12:12" x14ac:dyDescent="0.25">
      <c r="L33" s="48"/>
    </row>
  </sheetData>
  <mergeCells count="28">
    <mergeCell ref="O8:P8"/>
    <mergeCell ref="R8:S8"/>
    <mergeCell ref="C7:E7"/>
    <mergeCell ref="F7:H7"/>
    <mergeCell ref="I7:K7"/>
    <mergeCell ref="L7:N7"/>
    <mergeCell ref="O7:Q7"/>
    <mergeCell ref="R7:T7"/>
    <mergeCell ref="C8:D8"/>
    <mergeCell ref="F8:G8"/>
    <mergeCell ref="I8:J8"/>
    <mergeCell ref="L8:M8"/>
    <mergeCell ref="R6:T6"/>
    <mergeCell ref="B3:V3"/>
    <mergeCell ref="C4:H4"/>
    <mergeCell ref="I4:N4"/>
    <mergeCell ref="O4:T4"/>
    <mergeCell ref="D5:E5"/>
    <mergeCell ref="G5:H5"/>
    <mergeCell ref="J5:K5"/>
    <mergeCell ref="M5:N5"/>
    <mergeCell ref="P5:Q5"/>
    <mergeCell ref="S5:T5"/>
    <mergeCell ref="C6:E6"/>
    <mergeCell ref="F6:H6"/>
    <mergeCell ref="I6:K6"/>
    <mergeCell ref="L6:N6"/>
    <mergeCell ref="O6:Q6"/>
  </mergeCells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6 do SWZ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</dc:creator>
  <cp:lastModifiedBy>Andrzej</cp:lastModifiedBy>
  <cp:lastPrinted>2023-11-13T13:38:32Z</cp:lastPrinted>
  <dcterms:created xsi:type="dcterms:W3CDTF">2023-11-13T12:16:57Z</dcterms:created>
  <dcterms:modified xsi:type="dcterms:W3CDTF">2023-11-13T13:38:34Z</dcterms:modified>
</cp:coreProperties>
</file>