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ksandra\Desktop\DYSK 03 2023\PAŁAC RADZIEJOWICE\DOKUMENTACJA GAZ 2023 ROK\"/>
    </mc:Choice>
  </mc:AlternateContent>
  <xr:revisionPtr revIDLastSave="0" documentId="13_ncr:1_{5B85591B-6ECA-4A6B-9004-15EF69BC5BA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_FilterDatabase" localSheetId="0" hidden="1">Arkusz1!$A$2:$AM$12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M9" i="1" l="1"/>
  <c r="AO9" i="1" s="1"/>
  <c r="AM10" i="1" l="1"/>
  <c r="AO10" i="1" s="1"/>
  <c r="AM8" i="1"/>
  <c r="AO8" i="1" s="1"/>
  <c r="AM6" i="1"/>
  <c r="AO6" i="1" s="1"/>
  <c r="AM7" i="1"/>
  <c r="AO7" i="1" s="1"/>
  <c r="AM5" i="1"/>
  <c r="AO5" i="1" s="1"/>
  <c r="AM4" i="1"/>
  <c r="AO4" i="1" l="1"/>
  <c r="AO11" i="1" s="1"/>
  <c r="AM11" i="1"/>
</calcChain>
</file>

<file path=xl/sharedStrings.xml><?xml version="1.0" encoding="utf-8"?>
<sst xmlns="http://schemas.openxmlformats.org/spreadsheetml/2006/main" count="182" uniqueCount="76">
  <si>
    <t>LP</t>
  </si>
  <si>
    <t>Nazwa obiektu</t>
  </si>
  <si>
    <t>Adres Obiektu</t>
  </si>
  <si>
    <t>Dane OSD</t>
  </si>
  <si>
    <t>Nazwa Obecnego Sprzedawcy</t>
  </si>
  <si>
    <t>Zmiana Sprzedawcy</t>
  </si>
  <si>
    <t>Taryfa PSG</t>
  </si>
  <si>
    <t>Płatnik podatku akcyzowego</t>
  </si>
  <si>
    <t>Moc umowna</t>
  </si>
  <si>
    <t>Nr gazomierza</t>
  </si>
  <si>
    <t>Nr PPG</t>
  </si>
  <si>
    <t>Uwagi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</si>
  <si>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</si>
  <si>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</si>
  <si>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</si>
  <si>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</si>
  <si>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</si>
  <si>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</si>
  <si>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</si>
  <si>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</si>
  <si>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</si>
  <si>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</si>
  <si>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</si>
  <si>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</si>
  <si>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Kod</t>
  </si>
  <si>
    <t>Miejscowość/Ulica/Nr</t>
  </si>
  <si>
    <t>Poczta</t>
  </si>
  <si>
    <t>Nazwa</t>
  </si>
  <si>
    <t>Oddział</t>
  </si>
  <si>
    <t>ilość miesięcy</t>
  </si>
  <si>
    <t>paliwo gazowe (kWh)</t>
  </si>
  <si>
    <t>Dane Odbiorcy (adres, adres korespondencyjny)</t>
  </si>
  <si>
    <t>Dane Nabywcy (adres)</t>
  </si>
  <si>
    <t>Nip Nabywcy</t>
  </si>
  <si>
    <t>Czas trwania zamówienia</t>
  </si>
  <si>
    <t>Załącznik nr 1 - opis przedmiotu zamówienia</t>
  </si>
  <si>
    <t>od</t>
  </si>
  <si>
    <t>do</t>
  </si>
  <si>
    <t>Okres obowiązywania obecnej umowy/okres wypowiedzenia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</si>
  <si>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</si>
  <si>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</si>
  <si>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z zastosowaniem taryfy</t>
  </si>
  <si>
    <t>bez zastosowania taryfy</t>
  </si>
  <si>
    <t>suma:</t>
  </si>
  <si>
    <t>Suma cały okres zamówienia</t>
  </si>
  <si>
    <t>pierwsza</t>
  </si>
  <si>
    <t>Cena za ostatni okres rozliczeniowy</t>
  </si>
  <si>
    <t>PSG Sp. z .o.</t>
  </si>
  <si>
    <t>PGNiG Obrót Detaliczny sp. z o. o.</t>
  </si>
  <si>
    <t>W-5.1</t>
  </si>
  <si>
    <t>W-4</t>
  </si>
  <si>
    <t>ul. Sienkiewicza 4</t>
  </si>
  <si>
    <t>umowa terminowa do 31.12.2023r. / nie wymaga wypowiedzenia</t>
  </si>
  <si>
    <t>W-3.6</t>
  </si>
  <si>
    <t>Dom Pracy Twórczej, ul. Sienkiewicza 4, 96-325 Radziejowice</t>
  </si>
  <si>
    <t>belweder</t>
  </si>
  <si>
    <t>96-325</t>
  </si>
  <si>
    <t>Radziejowice</t>
  </si>
  <si>
    <t>Warszawa</t>
  </si>
  <si>
    <t>8018590365500064148729</t>
  </si>
  <si>
    <t>czworaki</t>
  </si>
  <si>
    <t>XM2204389890</t>
  </si>
  <si>
    <t>8018590365500064569463</t>
  </si>
  <si>
    <t>dworek</t>
  </si>
  <si>
    <t>8018590365500064843495</t>
  </si>
  <si>
    <t>katharsis</t>
  </si>
  <si>
    <t>8018590365500058356550</t>
  </si>
  <si>
    <t>kuźnia</t>
  </si>
  <si>
    <t>8018590365500063484811</t>
  </si>
  <si>
    <t>pałac</t>
  </si>
  <si>
    <t>8018590365500019279058</t>
  </si>
  <si>
    <t>zamek- kuchnia</t>
  </si>
  <si>
    <t>8018590365500063080389</t>
  </si>
  <si>
    <t>TAK</t>
  </si>
  <si>
    <t>100,00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</si>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</sst>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sz val="10"/>
      <color rgb="FFFF000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3" fillId="0" borderId="7" xfId="0" applyFont="1" applyBorder="1" applyAlignment="1">
      <alignment horizontal="right" vertical="center"/>
    </xf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  <protection locked="0"/>
    </xf>
    <xf numFmtId="14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/>
      <protection hidden="1"/>
    </xf>
    <xf numFmtId="49" fontId="3" fillId="2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4" fontId="4" fillId="2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hidden="1"/>
    </xf>
    <xf numFmtId="14" fontId="4" fillId="0" borderId="0" xfId="0" applyNumberFormat="1" applyFont="1" applyAlignment="1" applyProtection="1">
      <alignment horizontal="center" vertical="center"/>
      <protection locked="0"/>
    </xf>
    <xf numFmtId="49" fontId="3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 applyProtection="1">
      <alignment horizontal="left" vertical="center"/>
      <protection hidden="1"/>
    </xf>
    <xf numFmtId="0" fontId="3" fillId="2" borderId="0" xfId="0" applyFont="1" applyFill="1" applyAlignment="1">
      <alignment horizontal="left" vertical="center"/>
    </xf>
    <xf numFmtId="2" fontId="3" fillId="2" borderId="2" xfId="0" applyNumberFormat="1" applyFont="1" applyFill="1" applyBorder="1" applyAlignment="1">
      <alignment horizontal="left" vertical="center"/>
    </xf>
    <xf numFmtId="49" fontId="3" fillId="2" borderId="2" xfId="0" quotePrefix="1" applyNumberFormat="1" applyFont="1" applyFill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4" fillId="2" borderId="2" xfId="0" quotePrefix="1" applyFont="1" applyFill="1" applyBorder="1" applyAlignment="1" applyProtection="1">
      <alignment horizontal="left" vertical="center" wrapText="1"/>
      <protection locked="0"/>
    </xf>
    <xf numFmtId="49" fontId="4" fillId="2" borderId="2" xfId="0" quotePrefix="1" applyNumberFormat="1" applyFont="1" applyFill="1" applyBorder="1" applyAlignment="1" applyProtection="1">
      <alignment horizontal="left" vertical="center" wrapText="1"/>
      <protection locked="0"/>
    </xf>
    <xf numFmtId="2" fontId="4" fillId="2" borderId="2" xfId="0" quotePrefix="1" applyNumberFormat="1" applyFont="1" applyFill="1" applyBorder="1" applyAlignment="1" applyProtection="1">
      <alignment horizontal="left" vertical="center" wrapText="1"/>
      <protection locked="0"/>
    </xf>
    <xf numFmtId="3" fontId="4" fillId="2" borderId="2" xfId="0" applyNumberFormat="1" applyFont="1" applyFill="1" applyBorder="1" applyAlignment="1" applyProtection="1">
      <alignment horizontal="right" vertical="center"/>
      <protection locked="0"/>
    </xf>
    <xf numFmtId="3" fontId="7" fillId="2" borderId="2" xfId="0" applyNumberFormat="1" applyFont="1" applyFill="1" applyBorder="1" applyAlignment="1" applyProtection="1">
      <alignment horizontal="right" vertical="center"/>
      <protection hidden="1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3" fontId="5" fillId="2" borderId="2" xfId="0" applyNumberFormat="1" applyFont="1" applyFill="1" applyBorder="1" applyAlignment="1">
      <alignment horizontal="right" vertical="center"/>
    </xf>
    <xf numFmtId="3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19F363E1-8914-4F6B-9D87-3349E55FB98C}"/>
  </cellStyles>
  <dxfs count="0"/>
  <tableStyles count="0" defaultTableStyle="TableStyleMedium2" defaultPivotStyle="PivotStyleLight16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2"/>
  <sheetViews>
    <sheetView tabSelected="1" zoomScale="90" zoomScaleNormal="90" workbookViewId="0">
      <selection sqref="A1:AM1"/>
    </sheetView>
  </sheetViews>
  <sheetFormatPr defaultColWidth="9.109375" defaultRowHeight="13.8" x14ac:dyDescent="0.3"/>
  <cols>
    <col min="1" max="1" width="3.88671875" style="2" customWidth="1"/>
    <col min="2" max="2" width="47.109375" style="2" customWidth="1"/>
    <col min="3" max="3" width="11.5546875" style="2" customWidth="1"/>
    <col min="4" max="4" width="47.21875" style="2" customWidth="1"/>
    <col min="5" max="5" width="13.44140625" style="2" customWidth="1"/>
    <col min="6" max="6" width="17.33203125" style="2" customWidth="1"/>
    <col min="7" max="7" width="7.21875" style="2" customWidth="1"/>
    <col min="8" max="8" width="11.33203125" style="2" customWidth="1"/>
    <col min="9" max="9" width="11.21875" style="2" customWidth="1"/>
    <col min="10" max="10" width="9.109375" style="2"/>
    <col min="11" max="11" width="27.5546875" style="2" customWidth="1"/>
    <col min="12" max="12" width="10.5546875" style="2" customWidth="1"/>
    <col min="13" max="13" width="39.109375" style="2" customWidth="1"/>
    <col min="14" max="14" width="9.77734375" style="2" customWidth="1"/>
    <col min="15" max="15" width="9.88671875" style="2" customWidth="1"/>
    <col min="16" max="16" width="8" style="2" customWidth="1"/>
    <col min="17" max="17" width="12.77734375" style="2" customWidth="1"/>
    <col min="18" max="18" width="0.21875" style="2" hidden="1" customWidth="1"/>
    <col min="19" max="19" width="20.21875" style="33" customWidth="1"/>
    <col min="20" max="20" width="19.5546875" style="33" customWidth="1"/>
    <col min="21" max="21" width="12.6640625" style="33" customWidth="1"/>
    <col min="22" max="22" width="11.33203125" style="33" customWidth="1"/>
    <col min="23" max="23" width="13.6640625" style="2" customWidth="1"/>
    <col min="24" max="24" width="11.21875" style="2" customWidth="1"/>
    <col min="25" max="25" width="11.33203125" style="2" customWidth="1"/>
    <col min="26" max="37" width="9.33203125" style="2" bestFit="1" customWidth="1"/>
    <col min="38" max="38" width="9.33203125" style="2" customWidth="1"/>
    <col min="39" max="39" width="10.44140625" style="2" customWidth="1"/>
    <col min="40" max="40" width="9.33203125" style="2" customWidth="1"/>
    <col min="41" max="41" width="10.44140625" style="2" customWidth="1"/>
    <col min="42" max="16384" width="9.109375" style="2"/>
  </cols>
  <sheetData>
    <row r="1" spans="1:41" x14ac:dyDescent="0.3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41" ht="86.4" customHeight="1" x14ac:dyDescent="0.3">
      <c r="A2" s="3" t="s">
        <v>0</v>
      </c>
      <c r="B2" s="4" t="s">
        <v>32</v>
      </c>
      <c r="C2" s="4" t="s">
        <v>33</v>
      </c>
      <c r="D2" s="4" t="s">
        <v>31</v>
      </c>
      <c r="E2" s="3" t="s">
        <v>1</v>
      </c>
      <c r="F2" s="5" t="s">
        <v>2</v>
      </c>
      <c r="G2" s="6"/>
      <c r="H2" s="7"/>
      <c r="I2" s="5" t="s">
        <v>3</v>
      </c>
      <c r="J2" s="7"/>
      <c r="K2" s="4" t="s">
        <v>4</v>
      </c>
      <c r="L2" s="4" t="s">
        <v>5</v>
      </c>
      <c r="M2" s="4" t="s">
        <v>38</v>
      </c>
      <c r="N2" s="4" t="s">
        <v>6</v>
      </c>
      <c r="O2" s="4" t="s">
        <v>7</v>
      </c>
      <c r="P2" s="4" t="s">
        <v>8</v>
      </c>
      <c r="Q2" s="3" t="s">
        <v>9</v>
      </c>
      <c r="R2" s="4" t="s">
        <v>46</v>
      </c>
      <c r="S2" s="8" t="s">
        <v>10</v>
      </c>
      <c r="T2" s="34" t="s">
        <v>39</v>
      </c>
      <c r="U2" s="35" t="s">
        <v>40</v>
      </c>
      <c r="V2" s="36"/>
      <c r="W2" s="3" t="s">
        <v>11</v>
      </c>
      <c r="X2" s="9" t="s">
        <v>34</v>
      </c>
      <c r="Y2" s="9"/>
      <c r="Z2" s="10" t="s">
        <v>12</v>
      </c>
      <c r="AA2" s="10" t="s">
        <v>13</v>
      </c>
      <c r="AB2" s="10" t="s">
        <v>14</v>
      </c>
      <c r="AC2" s="10" t="s">
        <v>15</v>
      </c>
      <c r="AD2" s="10" t="s">
        <v>16</v>
      </c>
      <c r="AE2" s="10" t="s">
        <v>17</v>
      </c>
      <c r="AF2" s="10" t="s">
        <v>18</v>
      </c>
      <c r="AG2" s="10" t="s">
        <v>19</v>
      </c>
      <c r="AH2" s="10" t="s">
        <v>20</v>
      </c>
      <c r="AI2" s="10" t="s">
        <v>21</v>
      </c>
      <c r="AJ2" s="10" t="s">
        <v>22</v>
      </c>
      <c r="AK2" s="10" t="s">
        <v>23</v>
      </c>
      <c r="AL2" s="56" t="s">
        <v>44</v>
      </c>
      <c r="AM2" s="56"/>
      <c r="AN2" s="56" t="s">
        <v>44</v>
      </c>
      <c r="AO2" s="56"/>
    </row>
    <row r="3" spans="1:41" ht="55.8" customHeight="1" x14ac:dyDescent="0.3">
      <c r="A3" s="11"/>
      <c r="B3" s="12"/>
      <c r="C3" s="12"/>
      <c r="D3" s="12"/>
      <c r="E3" s="11"/>
      <c r="F3" s="13" t="s">
        <v>25</v>
      </c>
      <c r="G3" s="10" t="s">
        <v>24</v>
      </c>
      <c r="H3" s="10" t="s">
        <v>26</v>
      </c>
      <c r="I3" s="10" t="s">
        <v>27</v>
      </c>
      <c r="J3" s="10" t="s">
        <v>28</v>
      </c>
      <c r="K3" s="12"/>
      <c r="L3" s="12"/>
      <c r="M3" s="12"/>
      <c r="N3" s="12"/>
      <c r="O3" s="12"/>
      <c r="P3" s="12"/>
      <c r="Q3" s="11"/>
      <c r="R3" s="12"/>
      <c r="S3" s="14"/>
      <c r="T3" s="37"/>
      <c r="U3" s="38" t="s">
        <v>41</v>
      </c>
      <c r="V3" s="39" t="s">
        <v>42</v>
      </c>
      <c r="W3" s="11"/>
      <c r="X3" s="15" t="s">
        <v>36</v>
      </c>
      <c r="Y3" s="15" t="s">
        <v>37</v>
      </c>
      <c r="Z3" s="16" t="s">
        <v>30</v>
      </c>
      <c r="AA3" s="16" t="s">
        <v>30</v>
      </c>
      <c r="AB3" s="16" t="s">
        <v>30</v>
      </c>
      <c r="AC3" s="16" t="s">
        <v>30</v>
      </c>
      <c r="AD3" s="16" t="s">
        <v>30</v>
      </c>
      <c r="AE3" s="16" t="s">
        <v>30</v>
      </c>
      <c r="AF3" s="16" t="s">
        <v>30</v>
      </c>
      <c r="AG3" s="16" t="s">
        <v>30</v>
      </c>
      <c r="AH3" s="16" t="s">
        <v>30</v>
      </c>
      <c r="AI3" s="16" t="s">
        <v>30</v>
      </c>
      <c r="AJ3" s="16" t="s">
        <v>30</v>
      </c>
      <c r="AK3" s="16" t="s">
        <v>30</v>
      </c>
      <c r="AL3" s="57" t="s">
        <v>29</v>
      </c>
      <c r="AM3" s="57" t="s">
        <v>30</v>
      </c>
      <c r="AN3" s="57" t="s">
        <v>29</v>
      </c>
      <c r="AO3" s="57" t="s">
        <v>30</v>
      </c>
    </row>
    <row r="4" spans="1:41" s="46" customFormat="1" ht="13.2" customHeight="1" x14ac:dyDescent="0.3">
      <c r="A4" s="40">
        <v>1</v>
      </c>
      <c r="B4" s="17" t="s">
        <v>54</v>
      </c>
      <c r="C4" s="17">
        <v>8381001979</v>
      </c>
      <c r="D4" s="17" t="s">
        <v>54</v>
      </c>
      <c r="E4" s="17" t="s">
        <v>55</v>
      </c>
      <c r="F4" s="18" t="s">
        <v>51</v>
      </c>
      <c r="G4" s="17" t="s">
        <v>56</v>
      </c>
      <c r="H4" s="17" t="s">
        <v>57</v>
      </c>
      <c r="I4" s="41" t="s">
        <v>47</v>
      </c>
      <c r="J4" s="41" t="s">
        <v>58</v>
      </c>
      <c r="K4" s="17" t="s">
        <v>48</v>
      </c>
      <c r="L4" s="17" t="s">
        <v>45</v>
      </c>
      <c r="M4" s="17" t="s">
        <v>52</v>
      </c>
      <c r="N4" s="17" t="s">
        <v>53</v>
      </c>
      <c r="O4" s="17" t="s">
        <v>7</v>
      </c>
      <c r="P4" s="17"/>
      <c r="Q4" s="42">
        <v>13000018500</v>
      </c>
      <c r="R4" s="43">
        <v>0.2</v>
      </c>
      <c r="S4" s="44" t="s">
        <v>59</v>
      </c>
      <c r="T4" s="45" t="s">
        <v>73</v>
      </c>
      <c r="U4" s="20" t="s">
        <v>74</v>
      </c>
      <c r="V4" s="20" t="s">
        <v>75</v>
      </c>
      <c r="W4" s="21"/>
      <c r="X4" s="22">
        <v>45292</v>
      </c>
      <c r="Y4" s="22">
        <v>46022</v>
      </c>
      <c r="Z4" s="50">
        <v>0</v>
      </c>
      <c r="AA4" s="50">
        <v>5349</v>
      </c>
      <c r="AB4" s="50">
        <v>0</v>
      </c>
      <c r="AC4" s="50">
        <v>4586</v>
      </c>
      <c r="AD4" s="50">
        <v>0</v>
      </c>
      <c r="AE4" s="50">
        <v>1191</v>
      </c>
      <c r="AF4" s="50">
        <v>0</v>
      </c>
      <c r="AG4" s="50">
        <v>582</v>
      </c>
      <c r="AH4" s="50">
        <v>0</v>
      </c>
      <c r="AI4" s="50">
        <v>1374</v>
      </c>
      <c r="AJ4" s="50">
        <v>0</v>
      </c>
      <c r="AK4" s="50">
        <v>3020</v>
      </c>
      <c r="AL4" s="51">
        <v>12</v>
      </c>
      <c r="AM4" s="51">
        <f>SUM(Z4:AK4)</f>
        <v>16102</v>
      </c>
      <c r="AN4" s="51">
        <v>24</v>
      </c>
      <c r="AO4" s="51">
        <f>AM4*2</f>
        <v>32204</v>
      </c>
    </row>
    <row r="5" spans="1:41" s="46" customFormat="1" ht="13.2" customHeight="1" x14ac:dyDescent="0.3">
      <c r="A5" s="40">
        <v>2</v>
      </c>
      <c r="B5" s="17" t="s">
        <v>54</v>
      </c>
      <c r="C5" s="17">
        <v>8381001979</v>
      </c>
      <c r="D5" s="17" t="s">
        <v>54</v>
      </c>
      <c r="E5" s="17" t="s">
        <v>60</v>
      </c>
      <c r="F5" s="18" t="s">
        <v>51</v>
      </c>
      <c r="G5" s="17" t="s">
        <v>56</v>
      </c>
      <c r="H5" s="17" t="s">
        <v>57</v>
      </c>
      <c r="I5" s="41" t="s">
        <v>47</v>
      </c>
      <c r="J5" s="41" t="s">
        <v>58</v>
      </c>
      <c r="K5" s="17" t="s">
        <v>48</v>
      </c>
      <c r="L5" s="17" t="s">
        <v>45</v>
      </c>
      <c r="M5" s="17" t="s">
        <v>52</v>
      </c>
      <c r="N5" s="17" t="s">
        <v>50</v>
      </c>
      <c r="O5" s="17" t="s">
        <v>7</v>
      </c>
      <c r="P5" s="17"/>
      <c r="Q5" s="47" t="s">
        <v>61</v>
      </c>
      <c r="R5" s="43">
        <v>0.2</v>
      </c>
      <c r="S5" s="48" t="s">
        <v>62</v>
      </c>
      <c r="T5" s="45" t="s">
        <v>73</v>
      </c>
      <c r="U5" s="20" t="s">
        <v>74</v>
      </c>
      <c r="V5" s="20" t="s">
        <v>75</v>
      </c>
      <c r="W5" s="23"/>
      <c r="X5" s="22">
        <v>45292</v>
      </c>
      <c r="Y5" s="22">
        <v>46022</v>
      </c>
      <c r="Z5" s="50">
        <v>13324</v>
      </c>
      <c r="AA5" s="50">
        <v>10526</v>
      </c>
      <c r="AB5" s="50">
        <v>11116</v>
      </c>
      <c r="AC5" s="50">
        <v>9236</v>
      </c>
      <c r="AD5" s="50">
        <v>4978</v>
      </c>
      <c r="AE5" s="50">
        <v>479</v>
      </c>
      <c r="AF5" s="50">
        <v>489</v>
      </c>
      <c r="AG5" s="50">
        <v>6456</v>
      </c>
      <c r="AH5" s="50">
        <v>5581</v>
      </c>
      <c r="AI5" s="50">
        <v>8059</v>
      </c>
      <c r="AJ5" s="50">
        <v>10048</v>
      </c>
      <c r="AK5" s="50">
        <v>13070</v>
      </c>
      <c r="AL5" s="51">
        <v>12</v>
      </c>
      <c r="AM5" s="51">
        <f>SUM(Z5:AK5)</f>
        <v>93362</v>
      </c>
      <c r="AN5" s="51">
        <v>24</v>
      </c>
      <c r="AO5" s="51">
        <f t="shared" ref="AO5:AO10" si="0">AM5*2</f>
        <v>186724</v>
      </c>
    </row>
    <row r="6" spans="1:41" s="46" customFormat="1" ht="13.2" customHeight="1" x14ac:dyDescent="0.3">
      <c r="A6" s="40">
        <v>3</v>
      </c>
      <c r="B6" s="17" t="s">
        <v>54</v>
      </c>
      <c r="C6" s="17">
        <v>8381001979</v>
      </c>
      <c r="D6" s="17" t="s">
        <v>54</v>
      </c>
      <c r="E6" s="17" t="s">
        <v>63</v>
      </c>
      <c r="F6" s="18" t="s">
        <v>51</v>
      </c>
      <c r="G6" s="17" t="s">
        <v>56</v>
      </c>
      <c r="H6" s="17" t="s">
        <v>57</v>
      </c>
      <c r="I6" s="41" t="s">
        <v>47</v>
      </c>
      <c r="J6" s="41" t="s">
        <v>58</v>
      </c>
      <c r="K6" s="17" t="s">
        <v>48</v>
      </c>
      <c r="L6" s="17" t="s">
        <v>45</v>
      </c>
      <c r="M6" s="17" t="s">
        <v>52</v>
      </c>
      <c r="N6" s="17" t="s">
        <v>50</v>
      </c>
      <c r="O6" s="17" t="s">
        <v>7</v>
      </c>
      <c r="P6" s="17"/>
      <c r="Q6" s="47">
        <v>28002391650</v>
      </c>
      <c r="R6" s="43">
        <v>0.2</v>
      </c>
      <c r="S6" s="48" t="s">
        <v>64</v>
      </c>
      <c r="T6" s="45" t="s">
        <v>73</v>
      </c>
      <c r="U6" s="20" t="s">
        <v>74</v>
      </c>
      <c r="V6" s="20" t="s">
        <v>75</v>
      </c>
      <c r="W6" s="23"/>
      <c r="X6" s="22">
        <v>45292</v>
      </c>
      <c r="Y6" s="22">
        <v>46022</v>
      </c>
      <c r="Z6" s="50">
        <v>31814</v>
      </c>
      <c r="AA6" s="50">
        <v>27037</v>
      </c>
      <c r="AB6" s="50">
        <v>23826</v>
      </c>
      <c r="AC6" s="50">
        <v>19215</v>
      </c>
      <c r="AD6" s="50">
        <v>11039</v>
      </c>
      <c r="AE6" s="50">
        <v>8074</v>
      </c>
      <c r="AF6" s="50">
        <v>7086</v>
      </c>
      <c r="AG6" s="50">
        <v>7145</v>
      </c>
      <c r="AH6" s="50">
        <v>14000</v>
      </c>
      <c r="AI6" s="50">
        <v>17666</v>
      </c>
      <c r="AJ6" s="50">
        <v>22193</v>
      </c>
      <c r="AK6" s="50">
        <v>31389</v>
      </c>
      <c r="AL6" s="51">
        <v>12</v>
      </c>
      <c r="AM6" s="51">
        <f t="shared" ref="AM6:AM7" si="1">SUM(Z6:AK6)</f>
        <v>220484</v>
      </c>
      <c r="AN6" s="51">
        <v>24</v>
      </c>
      <c r="AO6" s="51">
        <f t="shared" si="0"/>
        <v>440968</v>
      </c>
    </row>
    <row r="7" spans="1:41" s="46" customFormat="1" ht="13.2" customHeight="1" x14ac:dyDescent="0.3">
      <c r="A7" s="40">
        <v>4</v>
      </c>
      <c r="B7" s="17" t="s">
        <v>54</v>
      </c>
      <c r="C7" s="17">
        <v>8381001979</v>
      </c>
      <c r="D7" s="17" t="s">
        <v>54</v>
      </c>
      <c r="E7" s="17" t="s">
        <v>65</v>
      </c>
      <c r="F7" s="18" t="s">
        <v>51</v>
      </c>
      <c r="G7" s="17" t="s">
        <v>56</v>
      </c>
      <c r="H7" s="17" t="s">
        <v>57</v>
      </c>
      <c r="I7" s="41" t="s">
        <v>47</v>
      </c>
      <c r="J7" s="41" t="s">
        <v>58</v>
      </c>
      <c r="K7" s="17" t="s">
        <v>48</v>
      </c>
      <c r="L7" s="17" t="s">
        <v>45</v>
      </c>
      <c r="M7" s="17" t="s">
        <v>52</v>
      </c>
      <c r="N7" s="17" t="s">
        <v>53</v>
      </c>
      <c r="O7" s="17" t="s">
        <v>7</v>
      </c>
      <c r="P7" s="17"/>
      <c r="Q7" s="47">
        <v>13001596147</v>
      </c>
      <c r="R7" s="49">
        <v>0.2</v>
      </c>
      <c r="S7" s="48" t="s">
        <v>66</v>
      </c>
      <c r="T7" s="45" t="s">
        <v>73</v>
      </c>
      <c r="U7" s="20" t="s">
        <v>74</v>
      </c>
      <c r="V7" s="20" t="s">
        <v>75</v>
      </c>
      <c r="W7" s="23"/>
      <c r="X7" s="22">
        <v>45292</v>
      </c>
      <c r="Y7" s="22">
        <v>46022</v>
      </c>
      <c r="Z7" s="50">
        <v>0</v>
      </c>
      <c r="AA7" s="50">
        <v>5922</v>
      </c>
      <c r="AB7" s="50">
        <v>0</v>
      </c>
      <c r="AC7" s="50">
        <v>5069</v>
      </c>
      <c r="AD7" s="50">
        <v>0</v>
      </c>
      <c r="AE7" s="50">
        <v>1316</v>
      </c>
      <c r="AF7" s="50">
        <v>0</v>
      </c>
      <c r="AG7" s="50">
        <v>4134</v>
      </c>
      <c r="AH7" s="50">
        <v>0</v>
      </c>
      <c r="AI7" s="50">
        <v>4454</v>
      </c>
      <c r="AJ7" s="50">
        <v>0</v>
      </c>
      <c r="AK7" s="50">
        <v>3747</v>
      </c>
      <c r="AL7" s="51">
        <v>12</v>
      </c>
      <c r="AM7" s="51">
        <f t="shared" si="1"/>
        <v>24642</v>
      </c>
      <c r="AN7" s="51">
        <v>24</v>
      </c>
      <c r="AO7" s="51">
        <f t="shared" si="0"/>
        <v>49284</v>
      </c>
    </row>
    <row r="8" spans="1:41" s="46" customFormat="1" ht="13.2" customHeight="1" x14ac:dyDescent="0.3">
      <c r="A8" s="40">
        <v>5</v>
      </c>
      <c r="B8" s="17" t="s">
        <v>54</v>
      </c>
      <c r="C8" s="17">
        <v>8381001979</v>
      </c>
      <c r="D8" s="17" t="s">
        <v>54</v>
      </c>
      <c r="E8" s="17" t="s">
        <v>67</v>
      </c>
      <c r="F8" s="18" t="s">
        <v>51</v>
      </c>
      <c r="G8" s="17" t="s">
        <v>56</v>
      </c>
      <c r="H8" s="17" t="s">
        <v>57</v>
      </c>
      <c r="I8" s="41" t="s">
        <v>47</v>
      </c>
      <c r="J8" s="41" t="s">
        <v>58</v>
      </c>
      <c r="K8" s="17" t="s">
        <v>48</v>
      </c>
      <c r="L8" s="17" t="s">
        <v>45</v>
      </c>
      <c r="M8" s="17" t="s">
        <v>52</v>
      </c>
      <c r="N8" s="17" t="s">
        <v>53</v>
      </c>
      <c r="O8" s="17" t="s">
        <v>7</v>
      </c>
      <c r="P8" s="17"/>
      <c r="Q8" s="47">
        <v>13003052365</v>
      </c>
      <c r="R8" s="49">
        <v>0.2</v>
      </c>
      <c r="S8" s="48" t="s">
        <v>68</v>
      </c>
      <c r="T8" s="45" t="s">
        <v>73</v>
      </c>
      <c r="U8" s="20" t="s">
        <v>74</v>
      </c>
      <c r="V8" s="20" t="s">
        <v>75</v>
      </c>
      <c r="W8" s="23"/>
      <c r="X8" s="22">
        <v>45292</v>
      </c>
      <c r="Y8" s="22">
        <v>46022</v>
      </c>
      <c r="Z8" s="50">
        <v>0</v>
      </c>
      <c r="AA8" s="50">
        <v>9080</v>
      </c>
      <c r="AB8" s="50">
        <v>0</v>
      </c>
      <c r="AC8" s="50">
        <v>9014</v>
      </c>
      <c r="AD8" s="50">
        <v>0</v>
      </c>
      <c r="AE8" s="50">
        <v>1804</v>
      </c>
      <c r="AF8" s="50">
        <v>0</v>
      </c>
      <c r="AG8" s="50">
        <v>2170</v>
      </c>
      <c r="AH8" s="50">
        <v>0</v>
      </c>
      <c r="AI8" s="50">
        <v>2278</v>
      </c>
      <c r="AJ8" s="50">
        <v>0</v>
      </c>
      <c r="AK8" s="50">
        <v>5015</v>
      </c>
      <c r="AL8" s="51">
        <v>12</v>
      </c>
      <c r="AM8" s="51">
        <f>SUM(Z8:AK8)</f>
        <v>29361</v>
      </c>
      <c r="AN8" s="51">
        <v>24</v>
      </c>
      <c r="AO8" s="51">
        <f t="shared" si="0"/>
        <v>58722</v>
      </c>
    </row>
    <row r="9" spans="1:41" s="46" customFormat="1" ht="13.2" customHeight="1" x14ac:dyDescent="0.3">
      <c r="A9" s="40">
        <v>6</v>
      </c>
      <c r="B9" s="17" t="s">
        <v>54</v>
      </c>
      <c r="C9" s="17">
        <v>8381001979</v>
      </c>
      <c r="D9" s="17" t="s">
        <v>54</v>
      </c>
      <c r="E9" s="17" t="s">
        <v>69</v>
      </c>
      <c r="F9" s="18" t="s">
        <v>51</v>
      </c>
      <c r="G9" s="17" t="s">
        <v>56</v>
      </c>
      <c r="H9" s="17" t="s">
        <v>57</v>
      </c>
      <c r="I9" s="41" t="s">
        <v>47</v>
      </c>
      <c r="J9" s="41" t="s">
        <v>58</v>
      </c>
      <c r="K9" s="17" t="s">
        <v>48</v>
      </c>
      <c r="L9" s="17" t="s">
        <v>45</v>
      </c>
      <c r="M9" s="17" t="s">
        <v>52</v>
      </c>
      <c r="N9" s="17" t="s">
        <v>49</v>
      </c>
      <c r="O9" s="17" t="s">
        <v>7</v>
      </c>
      <c r="P9" s="17">
        <v>274</v>
      </c>
      <c r="Q9" s="47"/>
      <c r="R9" s="49">
        <v>0.2</v>
      </c>
      <c r="S9" s="48" t="s">
        <v>70</v>
      </c>
      <c r="T9" s="45" t="s">
        <v>73</v>
      </c>
      <c r="U9" s="20" t="s">
        <v>74</v>
      </c>
      <c r="V9" s="20" t="s">
        <v>75</v>
      </c>
      <c r="W9" s="21"/>
      <c r="X9" s="22">
        <v>45292</v>
      </c>
      <c r="Y9" s="22">
        <v>46022</v>
      </c>
      <c r="Z9" s="50">
        <v>101441</v>
      </c>
      <c r="AA9" s="50">
        <v>83907</v>
      </c>
      <c r="AB9" s="50">
        <v>82125</v>
      </c>
      <c r="AC9" s="50">
        <v>69618</v>
      </c>
      <c r="AD9" s="50">
        <v>29525</v>
      </c>
      <c r="AE9" s="50">
        <v>19393</v>
      </c>
      <c r="AF9" s="50">
        <v>20115</v>
      </c>
      <c r="AG9" s="50">
        <v>20657</v>
      </c>
      <c r="AH9" s="50">
        <v>41993</v>
      </c>
      <c r="AI9" s="50">
        <v>62351</v>
      </c>
      <c r="AJ9" s="50">
        <v>80798</v>
      </c>
      <c r="AK9" s="50">
        <v>102147</v>
      </c>
      <c r="AL9" s="51">
        <v>12</v>
      </c>
      <c r="AM9" s="51">
        <f>SUM(Z9:AK9)</f>
        <v>714070</v>
      </c>
      <c r="AN9" s="51">
        <v>24</v>
      </c>
      <c r="AO9" s="51">
        <f t="shared" si="0"/>
        <v>1428140</v>
      </c>
    </row>
    <row r="10" spans="1:41" s="46" customFormat="1" ht="13.2" customHeight="1" x14ac:dyDescent="0.3">
      <c r="A10" s="40">
        <v>7</v>
      </c>
      <c r="B10" s="17" t="s">
        <v>54</v>
      </c>
      <c r="C10" s="17">
        <v>8381001979</v>
      </c>
      <c r="D10" s="17" t="s">
        <v>54</v>
      </c>
      <c r="E10" s="17" t="s">
        <v>71</v>
      </c>
      <c r="F10" s="18" t="s">
        <v>51</v>
      </c>
      <c r="G10" s="17" t="s">
        <v>56</v>
      </c>
      <c r="H10" s="17" t="s">
        <v>57</v>
      </c>
      <c r="I10" s="41" t="s">
        <v>47</v>
      </c>
      <c r="J10" s="41" t="s">
        <v>58</v>
      </c>
      <c r="K10" s="17" t="s">
        <v>48</v>
      </c>
      <c r="L10" s="17" t="s">
        <v>45</v>
      </c>
      <c r="M10" s="17" t="s">
        <v>52</v>
      </c>
      <c r="N10" s="17" t="s">
        <v>53</v>
      </c>
      <c r="O10" s="17" t="s">
        <v>7</v>
      </c>
      <c r="P10" s="17"/>
      <c r="Q10" s="47">
        <v>13000045141</v>
      </c>
      <c r="R10" s="49">
        <v>0.2</v>
      </c>
      <c r="S10" s="48" t="s">
        <v>72</v>
      </c>
      <c r="T10" s="45" t="s">
        <v>73</v>
      </c>
      <c r="U10" s="20" t="s">
        <v>74</v>
      </c>
      <c r="V10" s="20" t="s">
        <v>75</v>
      </c>
      <c r="W10" s="21"/>
      <c r="X10" s="22">
        <v>45292</v>
      </c>
      <c r="Y10" s="22">
        <v>46022</v>
      </c>
      <c r="Z10" s="50">
        <v>0</v>
      </c>
      <c r="AA10" s="50">
        <v>10305</v>
      </c>
      <c r="AB10" s="50">
        <v>0</v>
      </c>
      <c r="AC10" s="50">
        <v>8823</v>
      </c>
      <c r="AD10" s="50">
        <v>0</v>
      </c>
      <c r="AE10" s="50">
        <v>2291</v>
      </c>
      <c r="AF10" s="50">
        <v>0</v>
      </c>
      <c r="AG10" s="50">
        <v>4843</v>
      </c>
      <c r="AH10" s="50">
        <v>0</v>
      </c>
      <c r="AI10" s="50">
        <v>5622</v>
      </c>
      <c r="AJ10" s="50">
        <v>0</v>
      </c>
      <c r="AK10" s="50">
        <v>4531</v>
      </c>
      <c r="AL10" s="51">
        <v>12</v>
      </c>
      <c r="AM10" s="51">
        <f>SUM(Z10:AK10)</f>
        <v>36415</v>
      </c>
      <c r="AN10" s="51">
        <v>24</v>
      </c>
      <c r="AO10" s="51">
        <f t="shared" si="0"/>
        <v>72830</v>
      </c>
    </row>
    <row r="11" spans="1:41" s="29" customFormat="1" ht="24.75" customHeight="1" x14ac:dyDescent="0.3">
      <c r="A11" s="19"/>
      <c r="B11" s="24"/>
      <c r="C11" s="24"/>
      <c r="D11" s="24"/>
      <c r="E11" s="19"/>
      <c r="F11" s="24"/>
      <c r="G11" s="24"/>
      <c r="H11" s="24"/>
      <c r="I11" s="25"/>
      <c r="J11" s="25"/>
      <c r="K11" s="24"/>
      <c r="L11" s="19"/>
      <c r="M11" s="19"/>
      <c r="N11" s="19"/>
      <c r="O11" s="19"/>
      <c r="P11" s="19"/>
      <c r="Q11" s="19"/>
      <c r="R11" s="19"/>
      <c r="S11" s="26"/>
      <c r="T11" s="27"/>
      <c r="U11" s="27"/>
      <c r="V11" s="27"/>
      <c r="W11" s="19"/>
      <c r="X11" s="28"/>
      <c r="Y11" s="28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3"/>
      <c r="AL11" s="54" t="s">
        <v>43</v>
      </c>
      <c r="AM11" s="55">
        <f>SUM(AM4:AM10)</f>
        <v>1134436</v>
      </c>
      <c r="AN11" s="54" t="s">
        <v>43</v>
      </c>
      <c r="AO11" s="55">
        <f>SUM(AO4:AO10)</f>
        <v>2268872</v>
      </c>
    </row>
    <row r="12" spans="1:41" s="29" customFormat="1" ht="24.75" customHeight="1" x14ac:dyDescent="0.3">
      <c r="B12" s="30"/>
      <c r="C12" s="30"/>
      <c r="D12" s="30"/>
      <c r="F12" s="30"/>
      <c r="G12" s="30"/>
      <c r="H12" s="30"/>
      <c r="I12" s="31"/>
      <c r="J12" s="31"/>
      <c r="K12" s="30"/>
      <c r="S12" s="27"/>
      <c r="T12" s="27"/>
      <c r="U12" s="27"/>
      <c r="V12" s="27"/>
      <c r="X12" s="32"/>
      <c r="Y12" s="32"/>
    </row>
  </sheetData>
  <autoFilter ref="A2:AM12" xr:uid="{00000000-0009-0000-0000-000000000000}">
    <filterColumn colId="5" showButton="0"/>
    <filterColumn colId="6" showButton="0"/>
    <filterColumn colId="8" showButton="0"/>
    <filterColumn colId="23" showButton="0"/>
  </autoFilter>
  <mergeCells count="23">
    <mergeCell ref="I2:J2"/>
    <mergeCell ref="P2:P3"/>
    <mergeCell ref="K2:K3"/>
    <mergeCell ref="O2:O3"/>
    <mergeCell ref="T2:T3"/>
    <mergeCell ref="N2:N3"/>
    <mergeCell ref="R2:R3"/>
    <mergeCell ref="AN2:AO2"/>
    <mergeCell ref="A1:AM1"/>
    <mergeCell ref="C2:C3"/>
    <mergeCell ref="D2:D3"/>
    <mergeCell ref="X2:Y2"/>
    <mergeCell ref="L2:L3"/>
    <mergeCell ref="M2:M3"/>
    <mergeCell ref="A2:A3"/>
    <mergeCell ref="B2:B3"/>
    <mergeCell ref="E2:E3"/>
    <mergeCell ref="AL2:AM2"/>
    <mergeCell ref="Q2:Q3"/>
    <mergeCell ref="S2:S3"/>
    <mergeCell ref="W2:W3"/>
    <mergeCell ref="U2:V2"/>
    <mergeCell ref="F2:H2"/>
  </mergeCells>
  <phoneticPr fontId="1" type="noConversion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Enmedia</cp:lastModifiedBy>
  <dcterms:created xsi:type="dcterms:W3CDTF">2017-07-28T06:57:06Z</dcterms:created>
  <dcterms:modified xsi:type="dcterms:W3CDTF">2023-10-23T06:47:52Z</dcterms:modified>
</cp:coreProperties>
</file>