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taliap\Desktop\Energia gaz 2023\gaz\"/>
    </mc:Choice>
  </mc:AlternateContent>
  <xr:revisionPtr revIDLastSave="0" documentId="13_ncr:1_{78FB60FF-F253-4C5D-AEF9-0C87F816F2A2}" xr6:coauthVersionLast="36" xr6:coauthVersionMax="36" xr10:uidLastSave="{00000000-0000-0000-0000-000000000000}"/>
  <bookViews>
    <workbookView xWindow="0" yWindow="0" windowWidth="16380" windowHeight="8190" tabRatio="500" xr2:uid="{00000000-000D-0000-FFFF-FFFF00000000}"/>
  </bookViews>
  <sheets>
    <sheet name="Wykaz punktów poboru" sheetId="1" r:id="rId1"/>
  </sheets>
  <definedNames>
    <definedName name="_FilterDatabase_0" localSheetId="0">'Wykaz punktów poboru'!$K$1:$N$1</definedName>
    <definedName name="_FilterDatabase_0_0" localSheetId="0">'Wykaz punktów poboru'!$K$1:$N$14</definedName>
    <definedName name="_xlnm._FilterDatabase" localSheetId="0" hidden="1">'Wykaz punktów poboru'!$K$1:$O$14</definedName>
    <definedName name="ppg" localSheetId="0">'Wykaz punktów poboru'!$K$1:$N$1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D6" i="1" l="1"/>
  <c r="AD14" i="1"/>
  <c r="AD8" i="1"/>
  <c r="BG8" i="1" s="1"/>
  <c r="AD9" i="1" l="1"/>
  <c r="AG9" i="1" s="1"/>
  <c r="BG9" i="1" l="1"/>
  <c r="BG14" i="1" l="1"/>
  <c r="AD13" i="1"/>
  <c r="BG13" i="1" s="1"/>
  <c r="AD12" i="1"/>
  <c r="BG12" i="1" s="1"/>
  <c r="AD11" i="1"/>
  <c r="BG11" i="1" s="1"/>
  <c r="AD10" i="1"/>
  <c r="BG10" i="1" s="1"/>
  <c r="AQ6" i="1" l="1"/>
  <c r="AQ7" i="1"/>
  <c r="AR6" i="1"/>
  <c r="AS6" i="1"/>
  <c r="AT6" i="1"/>
  <c r="AU6" i="1"/>
  <c r="AV6" i="1"/>
  <c r="AW6" i="1"/>
  <c r="AR7" i="1"/>
  <c r="AS7" i="1"/>
  <c r="AT7" i="1"/>
  <c r="AU7" i="1"/>
  <c r="AV7" i="1"/>
  <c r="AW7" i="1"/>
  <c r="AQ15" i="1" l="1"/>
  <c r="BD7" i="1"/>
  <c r="BD6" i="1"/>
  <c r="BG6" i="1" s="1"/>
  <c r="AD7" i="1"/>
  <c r="BD15" i="1" l="1"/>
  <c r="AD15" i="1"/>
  <c r="BG7" i="1"/>
  <c r="BG15" i="1" s="1"/>
</calcChain>
</file>

<file path=xl/sharedStrings.xml><?xml version="1.0" encoding="utf-8"?>
<sst xmlns="http://schemas.openxmlformats.org/spreadsheetml/2006/main" count="309" uniqueCount="120">
  <si>
    <t>Załącznik nr 1 do SWZ - wykaz Punktów Poboru</t>
  </si>
  <si>
    <t>1.0</t>
  </si>
  <si>
    <t>Zamawiający</t>
  </si>
  <si>
    <t>Odbiorca należy do podmiotów  uprawnionych do skorzystania z cen taryfowych na podstawie art. 62b ustawy z dnia 10 kwietnia 1997 r. - Prawo energetyczne (tak lub nie)</t>
  </si>
  <si>
    <t>Udział procentowy zużycia paliwa gazowego (do dwóch miejsc po przecinku)</t>
  </si>
  <si>
    <t>L.p.</t>
  </si>
  <si>
    <t>Nabywca</t>
  </si>
  <si>
    <t>Adres Nabywcy</t>
  </si>
  <si>
    <t>Odbiorca</t>
  </si>
  <si>
    <t>NIP Nabywcy</t>
  </si>
  <si>
    <t>Adres do faktury</t>
  </si>
  <si>
    <t>Nazwa punktu poboru</t>
  </si>
  <si>
    <t>Adres punktu poboru</t>
  </si>
  <si>
    <t>Numer identyfikacyjny punktu wyjścia</t>
  </si>
  <si>
    <t>Numer gazomierza</t>
  </si>
  <si>
    <t>Grupa taryfowa wg OSD</t>
  </si>
  <si>
    <t>Moc umowna</t>
  </si>
  <si>
    <t>akcyza
ZW-zwolnienie
P-płatnik</t>
  </si>
  <si>
    <t>Nazwa OSD</t>
  </si>
  <si>
    <t>Przewidywane zużycie paliwa gazowego w 2024 roku [kWh]</t>
  </si>
  <si>
    <t>Przewidywane zużycie paliwa gazowego w 2025 roku [kWh]</t>
  </si>
  <si>
    <t>Okres dostaw</t>
  </si>
  <si>
    <t>z zastosowaniem taryfy</t>
  </si>
  <si>
    <t>bez zastosowania taryfy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</si>
  <si>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</si>
  <si>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</si>
  <si>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</si>
  <si>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</si>
  <si>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</si>
  <si>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</si>
  <si>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</si>
  <si>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</si>
  <si>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</si>
  <si>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</si>
  <si>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</si>
  <si>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</si>
  <si>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Razem</t>
  </si>
  <si>
    <t>od</t>
  </si>
  <si>
    <t>do</t>
  </si>
  <si>
    <t xml:space="preserve">Aktualny sprzedawca </t>
  </si>
  <si>
    <t>Pierwsza/ Kolejna zmiana sprzedawcy</t>
  </si>
  <si>
    <t>Rodzaj umowy</t>
  </si>
  <si>
    <t>Okres wypowiedzenia</t>
  </si>
  <si>
    <t>Złożenie wypowiedzenia</t>
  </si>
  <si>
    <t>Okres obowiązywania umowy z aktualnym sprzedawcą</t>
  </si>
  <si>
    <t>TAK lub NIE</t>
  </si>
  <si>
    <t>-</t>
  </si>
  <si>
    <t>SUMA</t>
  </si>
  <si>
    <t>7352703193</t>
  </si>
  <si>
    <t>8018590365500074456791</t>
  </si>
  <si>
    <t>XI 1600006959</t>
  </si>
  <si>
    <t>W-4_TA</t>
  </si>
  <si>
    <t>ZW</t>
  </si>
  <si>
    <t>PGNiG</t>
  </si>
  <si>
    <t>70</t>
  </si>
  <si>
    <t>30</t>
  </si>
  <si>
    <t>KOLEJNA</t>
  </si>
  <si>
    <t>KOMPLEKSOWA</t>
  </si>
  <si>
    <t>7 DNI</t>
  </si>
  <si>
    <t>01.01.2023-01.12.2023</t>
  </si>
  <si>
    <t>8018590365500074456456</t>
  </si>
  <si>
    <t>XM1801788474</t>
  </si>
  <si>
    <t>W-3.6_TA</t>
  </si>
  <si>
    <t>NIE</t>
  </si>
  <si>
    <t>100</t>
  </si>
  <si>
    <t>8018590365500074457545</t>
  </si>
  <si>
    <t>0</t>
  </si>
  <si>
    <t>Gmina Spytkowice</t>
  </si>
  <si>
    <t>34-745 Spytkowice 26</t>
  </si>
  <si>
    <t>Szkoła Podstawowa nr 1 w Spytkowicach, 34-745 Spytkowice 12</t>
  </si>
  <si>
    <t>Szkoła Podstawowa nr 1 w Spytkowicach</t>
  </si>
  <si>
    <t>34-745 Spytkowice 12</t>
  </si>
  <si>
    <t>8018590365500019383144</t>
  </si>
  <si>
    <t>000574/09</t>
  </si>
  <si>
    <t>W-5.1</t>
  </si>
  <si>
    <t xml:space="preserve">TAK  </t>
  </si>
  <si>
    <t>PGNiG Obrót Detaliczny Sp. z o.o.</t>
  </si>
  <si>
    <t>kolejna</t>
  </si>
  <si>
    <t>kompleksowa</t>
  </si>
  <si>
    <t>7 dni</t>
  </si>
  <si>
    <t>01.01.2023-31.12.2023</t>
  </si>
  <si>
    <t>8018590365500076728902</t>
  </si>
  <si>
    <t>XI1801115131</t>
  </si>
  <si>
    <t>W-2.1</t>
  </si>
  <si>
    <t>Szkoła Podstawowa nr 2 w Spytkowicach, 34-745 Spytkowice 566</t>
  </si>
  <si>
    <t>Szkoła Podstawowa nr 2 w Spytkowicach</t>
  </si>
  <si>
    <t>34-745 Spytkowice 566</t>
  </si>
  <si>
    <t>8018590365500074113502</t>
  </si>
  <si>
    <t>XI2101694079</t>
  </si>
  <si>
    <t>W-3.6</t>
  </si>
  <si>
    <t>Szkoła Podstawowa nr 3 w Spytkowicach, 34-745 Spytkowice 153</t>
  </si>
  <si>
    <t>Szkoła Podstawowa nr 1 w Spytkowicach, 34-745 Spytkowice 153</t>
  </si>
  <si>
    <t>Szkoła Podstawowa nr 3 w Spytkowicach</t>
  </si>
  <si>
    <t>34-745 Spytkowice 153</t>
  </si>
  <si>
    <t>8018590365500076729244</t>
  </si>
  <si>
    <t>XE 1230152403</t>
  </si>
  <si>
    <t>Gminne Przedszkole "Stokrotka" w Spytkowicach, 34-745 Spytkowice 29</t>
  </si>
  <si>
    <t>Gminne Przedszkole "Stokrotka" w Spytkowicach (nowy budynek)</t>
  </si>
  <si>
    <t>34-745 Spytkowice 29</t>
  </si>
  <si>
    <t>8018590365500086199617</t>
  </si>
  <si>
    <t>XM1701519000</t>
  </si>
  <si>
    <t>Gminne Przedszkole "Stokrotka" w Spytkowicach (stary budynek- 1 sala u góry)</t>
  </si>
  <si>
    <t>zużycie szacunkowe w tym PPG</t>
  </si>
  <si>
    <t xml:space="preserve">Gmina Spytkowice </t>
  </si>
  <si>
    <t>Oczyszczalnia ścieków</t>
  </si>
  <si>
    <t>8018590365500078628057</t>
  </si>
  <si>
    <t>BW-3.12T</t>
  </si>
  <si>
    <t>1.01.2024</t>
  </si>
  <si>
    <t xml:space="preserve">PGNiG </t>
  </si>
  <si>
    <t>Kolejna</t>
  </si>
  <si>
    <t>od 1.01.2023 do 31.12.2023</t>
  </si>
  <si>
    <t>Budynek urzędu gminy -Góra</t>
  </si>
  <si>
    <t>Budynek urzędu gminy -Dół</t>
  </si>
  <si>
    <t>Nie</t>
  </si>
  <si>
    <t>Polska Spółka Gazownictwa Oddział   w Tarnowie</t>
  </si>
  <si>
    <t>01.01.2024</t>
  </si>
  <si>
    <t>34-745 Spytkowice 550d</t>
  </si>
  <si>
    <t>P</t>
  </si>
  <si>
    <t>XI1200398686</t>
  </si>
  <si>
    <t>XM2204512505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</si>
</sst>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z_ł_-;\-* #,##0.00\ _z_ł_-;_-* \-??\ _z_ł_-;_-@_-"/>
    <numFmt numFmtId="165" formatCode="_-* #,##0.00&quot; zł&quot;_-;\-* #,##0.00&quot; zł&quot;_-;_-* \-??&quot; zł&quot;_-;_-@_-"/>
    <numFmt numFmtId="166" formatCode="d/mm/yyyy"/>
    <numFmt numFmtId="167" formatCode="dd\.mm\.yyyy"/>
  </numFmts>
  <fonts count="23">
    <font>
      <sz val="11"/>
      <color rgb="FF000000"/>
      <name val="Arial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color rgb="FF000000"/>
      <name val="Verdana"/>
      <family val="2"/>
      <charset val="1"/>
    </font>
    <font>
      <sz val="10"/>
      <color rgb="FFFF0000"/>
      <name val="Verdana"/>
      <family val="2"/>
      <charset val="1"/>
    </font>
    <font>
      <b/>
      <sz val="14"/>
      <color rgb="FFFF0000"/>
      <name val="Verdana"/>
      <family val="2"/>
      <charset val="1"/>
    </font>
    <font>
      <b/>
      <sz val="12"/>
      <color rgb="FFFF0000"/>
      <name val="Verdana"/>
      <family val="2"/>
      <charset val="1"/>
    </font>
    <font>
      <b/>
      <sz val="16"/>
      <color rgb="FFFF0000"/>
      <name val="Verdana"/>
      <family val="2"/>
      <charset val="1"/>
    </font>
    <font>
      <b/>
      <i/>
      <sz val="12"/>
      <color rgb="FF000000"/>
      <name val="Verdana"/>
      <family val="2"/>
      <charset val="238"/>
    </font>
    <font>
      <b/>
      <i/>
      <sz val="12"/>
      <color rgb="FF000000"/>
      <name val="Times New Roman"/>
      <family val="1"/>
      <charset val="1"/>
    </font>
    <font>
      <i/>
      <sz val="12"/>
      <color rgb="FF000000"/>
      <name val="Verdana"/>
      <family val="2"/>
      <charset val="238"/>
    </font>
    <font>
      <b/>
      <sz val="10"/>
      <color rgb="FF000000"/>
      <name val="Verdana"/>
      <family val="2"/>
      <charset val="238"/>
    </font>
    <font>
      <b/>
      <sz val="10"/>
      <color rgb="FF000000"/>
      <name val="Verdana"/>
      <family val="2"/>
      <charset val="1"/>
    </font>
    <font>
      <sz val="10"/>
      <color rgb="FF000000"/>
      <name val="Verdana"/>
      <family val="2"/>
      <charset val="238"/>
    </font>
    <font>
      <b/>
      <sz val="10"/>
      <color rgb="FF000000"/>
      <name val="Times New Roman"/>
      <family val="1"/>
      <charset val="1"/>
    </font>
    <font>
      <sz val="10"/>
      <name val="Verdana"/>
      <family val="2"/>
      <charset val="238"/>
    </font>
    <font>
      <b/>
      <sz val="10"/>
      <name val="Verdana"/>
      <family val="2"/>
      <charset val="1"/>
    </font>
    <font>
      <sz val="10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b/>
      <sz val="10"/>
      <name val="Verdana"/>
      <family val="2"/>
      <charset val="238"/>
    </font>
    <font>
      <sz val="10"/>
      <color rgb="FF00000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EB9C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rgb="FF99CCFF"/>
        <bgColor rgb="FFCCCCFF"/>
      </patternFill>
    </fill>
    <fill>
      <patternFill patternType="solid">
        <fgColor rgb="FFCCECFF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00B0F0"/>
        <bgColor rgb="FF33CCCC"/>
      </patternFill>
    </fill>
    <fill>
      <patternFill patternType="solid">
        <fgColor rgb="FFFFFF00"/>
        <bgColor rgb="FFFFFF00"/>
      </patternFill>
    </fill>
    <fill>
      <patternFill patternType="solid">
        <fgColor rgb="FFFFC000"/>
        <bgColor rgb="FFFF9900"/>
      </patternFill>
    </fill>
    <fill>
      <patternFill patternType="solid">
        <fgColor theme="0" tint="-0.34998626667073579"/>
        <bgColor rgb="FFFFFFCC"/>
      </patternFill>
    </fill>
  </fills>
  <borders count="18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</borders>
  <cellStyleXfs count="59">
    <xf numFmtId="0" fontId="0" fillId="0" borderId="0"/>
    <xf numFmtId="164" fontId="20" fillId="0" borderId="0" applyBorder="0" applyProtection="0"/>
    <xf numFmtId="164" fontId="20" fillId="0" borderId="0" applyBorder="0" applyProtection="0"/>
    <xf numFmtId="164" fontId="20" fillId="0" borderId="0" applyBorder="0" applyProtection="0"/>
    <xf numFmtId="164" fontId="20" fillId="0" borderId="0" applyBorder="0" applyProtection="0"/>
    <xf numFmtId="164" fontId="20" fillId="0" borderId="0" applyBorder="0" applyProtection="0"/>
    <xf numFmtId="164" fontId="20" fillId="0" borderId="0" applyBorder="0" applyProtection="0"/>
    <xf numFmtId="164" fontId="20" fillId="0" borderId="0" applyBorder="0" applyProtection="0"/>
    <xf numFmtId="164" fontId="20" fillId="0" borderId="0" applyBorder="0" applyProtection="0"/>
    <xf numFmtId="164" fontId="20" fillId="0" borderId="0" applyBorder="0" applyProtection="0"/>
    <xf numFmtId="164" fontId="20" fillId="0" borderId="0" applyBorder="0" applyProtection="0"/>
    <xf numFmtId="164" fontId="20" fillId="0" borderId="0" applyBorder="0" applyProtection="0"/>
    <xf numFmtId="164" fontId="20" fillId="0" borderId="0" applyBorder="0" applyProtection="0"/>
    <xf numFmtId="164" fontId="20" fillId="0" borderId="0" applyBorder="0" applyProtection="0"/>
    <xf numFmtId="164" fontId="20" fillId="0" borderId="0" applyBorder="0" applyProtection="0"/>
    <xf numFmtId="0" fontId="1" fillId="2" borderId="0" applyBorder="0" applyProtection="0"/>
    <xf numFmtId="0" fontId="2" fillId="0" borderId="0"/>
    <xf numFmtId="0" fontId="20" fillId="0" borderId="0"/>
    <xf numFmtId="0" fontId="20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3" fillId="0" borderId="0" applyBorder="0" applyProtection="0"/>
    <xf numFmtId="165" fontId="3" fillId="0" borderId="0" applyBorder="0" applyProtection="0"/>
  </cellStyleXfs>
  <cellXfs count="82">
    <xf numFmtId="0" fontId="0" fillId="0" borderId="0" xfId="0"/>
    <xf numFmtId="0" fontId="5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4" fontId="6" fillId="3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0" fillId="0" borderId="1" xfId="0" applyBorder="1"/>
    <xf numFmtId="49" fontId="10" fillId="4" borderId="2" xfId="20" applyNumberFormat="1" applyFont="1" applyFill="1" applyBorder="1" applyAlignment="1" applyProtection="1">
      <alignment horizontal="center" vertical="center"/>
      <protection locked="0"/>
    </xf>
    <xf numFmtId="0" fontId="10" fillId="4" borderId="3" xfId="20" applyFont="1" applyFill="1" applyBorder="1" applyAlignment="1" applyProtection="1">
      <alignment horizontal="center" vertical="center"/>
      <protection locked="0"/>
    </xf>
    <xf numFmtId="0" fontId="10" fillId="4" borderId="4" xfId="20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4" fillId="5" borderId="6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5" borderId="8" xfId="0" applyFont="1" applyFill="1" applyBorder="1" applyAlignment="1">
      <alignment horizontal="center" vertical="center" wrapText="1"/>
    </xf>
    <xf numFmtId="4" fontId="14" fillId="6" borderId="6" xfId="0" applyNumberFormat="1" applyFont="1" applyFill="1" applyBorder="1" applyAlignment="1">
      <alignment horizontal="center" vertical="center"/>
    </xf>
    <xf numFmtId="4" fontId="5" fillId="7" borderId="9" xfId="0" applyNumberFormat="1" applyFont="1" applyFill="1" applyBorder="1" applyAlignment="1">
      <alignment horizontal="center" vertical="center" wrapText="1"/>
    </xf>
    <xf numFmtId="4" fontId="5" fillId="7" borderId="10" xfId="0" applyNumberFormat="1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/>
    </xf>
    <xf numFmtId="49" fontId="15" fillId="0" borderId="6" xfId="0" applyNumberFormat="1" applyFont="1" applyBorder="1" applyAlignment="1" applyProtection="1">
      <alignment horizontal="center" vertical="center" wrapText="1"/>
      <protection locked="0"/>
    </xf>
    <xf numFmtId="49" fontId="5" fillId="0" borderId="6" xfId="0" applyNumberFormat="1" applyFont="1" applyBorder="1" applyAlignment="1">
      <alignment horizontal="center" vertical="center"/>
    </xf>
    <xf numFmtId="49" fontId="17" fillId="0" borderId="6" xfId="58" applyNumberFormat="1" applyFont="1" applyBorder="1" applyAlignment="1" applyProtection="1">
      <alignment horizontal="center" vertical="center"/>
      <protection locked="0"/>
    </xf>
    <xf numFmtId="0" fontId="17" fillId="0" borderId="6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 wrapText="1"/>
    </xf>
    <xf numFmtId="49" fontId="17" fillId="8" borderId="11" xfId="20" applyNumberFormat="1" applyFont="1" applyFill="1" applyBorder="1" applyAlignment="1" applyProtection="1">
      <alignment horizontal="center" vertical="center" wrapText="1"/>
      <protection locked="0"/>
    </xf>
    <xf numFmtId="4" fontId="5" fillId="3" borderId="6" xfId="16" applyNumberFormat="1" applyFont="1" applyFill="1" applyBorder="1" applyAlignment="1">
      <alignment horizontal="center" vertical="center"/>
    </xf>
    <xf numFmtId="4" fontId="18" fillId="6" borderId="6" xfId="0" applyNumberFormat="1" applyFont="1" applyFill="1" applyBorder="1" applyAlignment="1">
      <alignment horizontal="center" vertical="center"/>
    </xf>
    <xf numFmtId="49" fontId="5" fillId="3" borderId="6" xfId="0" applyNumberFormat="1" applyFont="1" applyFill="1" applyBorder="1" applyAlignment="1">
      <alignment horizontal="center" vertical="center"/>
    </xf>
    <xf numFmtId="166" fontId="5" fillId="0" borderId="12" xfId="0" applyNumberFormat="1" applyFont="1" applyBorder="1" applyAlignment="1">
      <alignment horizontal="center" vertical="center"/>
    </xf>
    <xf numFmtId="4" fontId="15" fillId="0" borderId="6" xfId="0" applyNumberFormat="1" applyFont="1" applyBorder="1" applyAlignment="1">
      <alignment horizontal="center" vertical="center" wrapText="1"/>
    </xf>
    <xf numFmtId="167" fontId="17" fillId="0" borderId="6" xfId="0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49" fontId="17" fillId="3" borderId="11" xfId="2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4" fontId="13" fillId="0" borderId="0" xfId="0" applyNumberFormat="1" applyFont="1" applyBorder="1" applyAlignment="1">
      <alignment horizontal="center" vertical="center"/>
    </xf>
    <xf numFmtId="0" fontId="13" fillId="9" borderId="7" xfId="0" applyFont="1" applyFill="1" applyBorder="1" applyAlignment="1">
      <alignment horizontal="center" vertical="center"/>
    </xf>
    <xf numFmtId="4" fontId="14" fillId="9" borderId="12" xfId="0" applyNumberFormat="1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15" fillId="0" borderId="0" xfId="0" applyFont="1" applyBorder="1" applyAlignment="1">
      <alignment horizontal="center" vertical="center"/>
    </xf>
    <xf numFmtId="49" fontId="15" fillId="0" borderId="6" xfId="0" applyNumberFormat="1" applyFont="1" applyBorder="1" applyAlignment="1">
      <alignment horizontal="center" vertical="center"/>
    </xf>
    <xf numFmtId="49" fontId="17" fillId="0" borderId="6" xfId="20" applyNumberFormat="1" applyFont="1" applyBorder="1" applyAlignment="1" applyProtection="1">
      <alignment horizontal="center" vertical="center" wrapText="1"/>
      <protection locked="0"/>
    </xf>
    <xf numFmtId="0" fontId="15" fillId="0" borderId="6" xfId="0" applyFont="1" applyBorder="1" applyAlignment="1">
      <alignment horizontal="left" vertical="center"/>
    </xf>
    <xf numFmtId="4" fontId="15" fillId="3" borderId="6" xfId="16" applyNumberFormat="1" applyFont="1" applyFill="1" applyBorder="1" applyAlignment="1">
      <alignment horizontal="center" vertical="center"/>
    </xf>
    <xf numFmtId="4" fontId="21" fillId="6" borderId="6" xfId="0" applyNumberFormat="1" applyFont="1" applyFill="1" applyBorder="1" applyAlignment="1">
      <alignment horizontal="center" vertical="center"/>
    </xf>
    <xf numFmtId="0" fontId="22" fillId="0" borderId="0" xfId="0" applyFont="1"/>
    <xf numFmtId="49" fontId="17" fillId="10" borderId="11" xfId="20" applyNumberFormat="1" applyFont="1" applyFill="1" applyBorder="1" applyAlignment="1" applyProtection="1">
      <alignment horizontal="center" vertical="center" wrapText="1"/>
      <protection locked="0"/>
    </xf>
    <xf numFmtId="4" fontId="15" fillId="10" borderId="6" xfId="16" applyNumberFormat="1" applyFont="1" applyFill="1" applyBorder="1" applyAlignment="1">
      <alignment horizontal="center" vertical="center"/>
    </xf>
    <xf numFmtId="49" fontId="15" fillId="3" borderId="6" xfId="0" applyNumberFormat="1" applyFont="1" applyFill="1" applyBorder="1" applyAlignment="1">
      <alignment horizontal="center" vertical="center"/>
    </xf>
    <xf numFmtId="166" fontId="15" fillId="0" borderId="12" xfId="0" applyNumberFormat="1" applyFont="1" applyBorder="1" applyAlignment="1">
      <alignment horizontal="center" vertical="center"/>
    </xf>
    <xf numFmtId="2" fontId="14" fillId="6" borderId="6" xfId="0" applyNumberFormat="1" applyFont="1" applyFill="1" applyBorder="1" applyAlignment="1">
      <alignment horizontal="center" vertical="center"/>
    </xf>
    <xf numFmtId="49" fontId="15" fillId="0" borderId="6" xfId="0" applyNumberFormat="1" applyFont="1" applyBorder="1" applyAlignment="1">
      <alignment horizontal="center" vertical="center" wrapText="1"/>
    </xf>
    <xf numFmtId="0" fontId="14" fillId="5" borderId="11" xfId="0" applyFont="1" applyFill="1" applyBorder="1" applyAlignment="1">
      <alignment horizontal="center" vertical="center" wrapText="1"/>
    </xf>
    <xf numFmtId="0" fontId="14" fillId="5" borderId="13" xfId="0" applyFont="1" applyFill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center" vertical="center" wrapText="1"/>
    </xf>
    <xf numFmtId="0" fontId="14" fillId="5" borderId="11" xfId="0" applyFont="1" applyFill="1" applyBorder="1" applyAlignment="1">
      <alignment horizontal="center" vertical="center"/>
    </xf>
    <xf numFmtId="0" fontId="14" fillId="5" borderId="5" xfId="0" applyFont="1" applyFill="1" applyBorder="1" applyAlignment="1">
      <alignment horizontal="center" vertical="center"/>
    </xf>
    <xf numFmtId="49" fontId="10" fillId="4" borderId="2" xfId="20" applyNumberFormat="1" applyFont="1" applyFill="1" applyBorder="1" applyAlignment="1" applyProtection="1">
      <alignment horizontal="center" vertical="center" wrapText="1"/>
      <protection locked="0"/>
    </xf>
    <xf numFmtId="49" fontId="11" fillId="4" borderId="9" xfId="20" applyNumberFormat="1" applyFont="1" applyFill="1" applyBorder="1" applyAlignment="1" applyProtection="1">
      <alignment horizontal="center" vertical="center" wrapText="1"/>
      <protection locked="0"/>
    </xf>
    <xf numFmtId="49" fontId="11" fillId="4" borderId="14" xfId="20" applyNumberFormat="1" applyFont="1" applyFill="1" applyBorder="1" applyAlignment="1" applyProtection="1">
      <alignment horizontal="center" vertical="center" wrapText="1"/>
      <protection locked="0"/>
    </xf>
    <xf numFmtId="49" fontId="11" fillId="4" borderId="15" xfId="20" applyNumberFormat="1" applyFont="1" applyFill="1" applyBorder="1" applyAlignment="1" applyProtection="1">
      <alignment horizontal="center" vertical="center" wrapText="1"/>
      <protection locked="0"/>
    </xf>
    <xf numFmtId="49" fontId="11" fillId="4" borderId="6" xfId="20" applyNumberFormat="1" applyFont="1" applyFill="1" applyBorder="1" applyAlignment="1" applyProtection="1">
      <alignment horizontal="center" vertical="center" wrapText="1"/>
      <protection locked="0"/>
    </xf>
    <xf numFmtId="0" fontId="13" fillId="5" borderId="17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49" fontId="13" fillId="5" borderId="17" xfId="0" applyNumberFormat="1" applyFont="1" applyFill="1" applyBorder="1" applyAlignment="1">
      <alignment horizontal="center" vertical="center" wrapText="1"/>
    </xf>
    <xf numFmtId="49" fontId="13" fillId="5" borderId="7" xfId="0" applyNumberFormat="1" applyFont="1" applyFill="1" applyBorder="1" applyAlignment="1">
      <alignment horizontal="center" vertical="center" wrapText="1"/>
    </xf>
    <xf numFmtId="0" fontId="13" fillId="5" borderId="16" xfId="0" applyFont="1" applyFill="1" applyBorder="1" applyAlignment="1">
      <alignment horizontal="center" vertical="center" wrapText="1"/>
    </xf>
    <xf numFmtId="0" fontId="13" fillId="5" borderId="8" xfId="0" applyFont="1" applyFill="1" applyBorder="1" applyAlignment="1">
      <alignment horizontal="center" vertical="center" wrapText="1"/>
    </xf>
  </cellXfs>
  <cellStyles count="59">
    <cellStyle name="Dziesiętny 2" xfId="1" xr:uid="{00000000-0005-0000-0000-000006000000}"/>
    <cellStyle name="Dziesiętny 3" xfId="2" xr:uid="{00000000-0005-0000-0000-000007000000}"/>
    <cellStyle name="Dziesiętny 3 2" xfId="3" xr:uid="{00000000-0005-0000-0000-000008000000}"/>
    <cellStyle name="Dziesiętny 3 2 2" xfId="4" xr:uid="{00000000-0005-0000-0000-000009000000}"/>
    <cellStyle name="Dziesiętny 3 3" xfId="5" xr:uid="{00000000-0005-0000-0000-00000A000000}"/>
    <cellStyle name="Dziesiętny 4" xfId="6" xr:uid="{00000000-0005-0000-0000-00000B000000}"/>
    <cellStyle name="Dziesiętny 4 2" xfId="7" xr:uid="{00000000-0005-0000-0000-00000C000000}"/>
    <cellStyle name="Dziesiętny 4 2 2" xfId="8" xr:uid="{00000000-0005-0000-0000-00000D000000}"/>
    <cellStyle name="Dziesiętny 4 3" xfId="9" xr:uid="{00000000-0005-0000-0000-00000E000000}"/>
    <cellStyle name="Dziesiętny 5" xfId="10" xr:uid="{00000000-0005-0000-0000-00000F000000}"/>
    <cellStyle name="Dziesiętny 5 2" xfId="11" xr:uid="{00000000-0005-0000-0000-000010000000}"/>
    <cellStyle name="Dziesiętny 6" xfId="12" xr:uid="{00000000-0005-0000-0000-000011000000}"/>
    <cellStyle name="Dziesiętny 6 2" xfId="13" xr:uid="{00000000-0005-0000-0000-000012000000}"/>
    <cellStyle name="Dziesiętny 7" xfId="14" xr:uid="{00000000-0005-0000-0000-000013000000}"/>
    <cellStyle name="Neutralne 2" xfId="15" xr:uid="{00000000-0005-0000-0000-000014000000}"/>
    <cellStyle name="Normalny" xfId="0" builtinId="0"/>
    <cellStyle name="Normalny 10" xfId="16" xr:uid="{00000000-0005-0000-0000-000015000000}"/>
    <cellStyle name="Normalny 11" xfId="17" xr:uid="{00000000-0005-0000-0000-000016000000}"/>
    <cellStyle name="Normalny 12" xfId="18" xr:uid="{00000000-0005-0000-0000-000017000000}"/>
    <cellStyle name="Normalny 13" xfId="19" xr:uid="{00000000-0005-0000-0000-000018000000}"/>
    <cellStyle name="Normalny 2" xfId="20" xr:uid="{00000000-0005-0000-0000-000019000000}"/>
    <cellStyle name="Normalny 2 2" xfId="21" xr:uid="{00000000-0005-0000-0000-00001A000000}"/>
    <cellStyle name="Normalny 2 3" xfId="22" xr:uid="{00000000-0005-0000-0000-00001B000000}"/>
    <cellStyle name="Normalny 3" xfId="23" xr:uid="{00000000-0005-0000-0000-00001C000000}"/>
    <cellStyle name="Normalny 3 2" xfId="24" xr:uid="{00000000-0005-0000-0000-00001D000000}"/>
    <cellStyle name="Normalny 3 2 2" xfId="25" xr:uid="{00000000-0005-0000-0000-00001E000000}"/>
    <cellStyle name="Normalny 3 3" xfId="26" xr:uid="{00000000-0005-0000-0000-00001F000000}"/>
    <cellStyle name="Normalny 3 3 2" xfId="27" xr:uid="{00000000-0005-0000-0000-000020000000}"/>
    <cellStyle name="Normalny 3 4" xfId="28" xr:uid="{00000000-0005-0000-0000-000021000000}"/>
    <cellStyle name="Normalny 3 5" xfId="29" xr:uid="{00000000-0005-0000-0000-000022000000}"/>
    <cellStyle name="Normalny 4" xfId="30" xr:uid="{00000000-0005-0000-0000-000023000000}"/>
    <cellStyle name="Normalny 4 2" xfId="31" xr:uid="{00000000-0005-0000-0000-000024000000}"/>
    <cellStyle name="Normalny 4 2 2" xfId="32" xr:uid="{00000000-0005-0000-0000-000025000000}"/>
    <cellStyle name="Normalny 4 3" xfId="33" xr:uid="{00000000-0005-0000-0000-000026000000}"/>
    <cellStyle name="Normalny 4 4" xfId="34" xr:uid="{00000000-0005-0000-0000-000027000000}"/>
    <cellStyle name="Normalny 5" xfId="35" xr:uid="{00000000-0005-0000-0000-000028000000}"/>
    <cellStyle name="Normalny 5 2" xfId="36" xr:uid="{00000000-0005-0000-0000-000029000000}"/>
    <cellStyle name="Normalny 5 3" xfId="37" xr:uid="{00000000-0005-0000-0000-00002A000000}"/>
    <cellStyle name="Normalny 6" xfId="38" xr:uid="{00000000-0005-0000-0000-00002B000000}"/>
    <cellStyle name="Normalny 6 2" xfId="39" xr:uid="{00000000-0005-0000-0000-00002C000000}"/>
    <cellStyle name="Normalny 6 3" xfId="40" xr:uid="{00000000-0005-0000-0000-00002D000000}"/>
    <cellStyle name="Normalny 7" xfId="41" xr:uid="{00000000-0005-0000-0000-00002E000000}"/>
    <cellStyle name="Normalny 7 2" xfId="42" xr:uid="{00000000-0005-0000-0000-00002F000000}"/>
    <cellStyle name="Normalny 8" xfId="43" xr:uid="{00000000-0005-0000-0000-000030000000}"/>
    <cellStyle name="Normalny 8 2" xfId="44" xr:uid="{00000000-0005-0000-0000-000031000000}"/>
    <cellStyle name="Normalny 8 2 2" xfId="45" xr:uid="{00000000-0005-0000-0000-000032000000}"/>
    <cellStyle name="Normalny 8 2 2 2" xfId="46" xr:uid="{00000000-0005-0000-0000-000033000000}"/>
    <cellStyle name="Normalny 8 2 3" xfId="47" xr:uid="{00000000-0005-0000-0000-000034000000}"/>
    <cellStyle name="Normalny 8 3" xfId="48" xr:uid="{00000000-0005-0000-0000-000035000000}"/>
    <cellStyle name="Normalny 8 3 2" xfId="49" xr:uid="{00000000-0005-0000-0000-000036000000}"/>
    <cellStyle name="Normalny 8 3 2 2" xfId="50" xr:uid="{00000000-0005-0000-0000-000037000000}"/>
    <cellStyle name="Normalny 8 3 3" xfId="51" xr:uid="{00000000-0005-0000-0000-000038000000}"/>
    <cellStyle name="Normalny 8 4" xfId="52" xr:uid="{00000000-0005-0000-0000-000039000000}"/>
    <cellStyle name="Normalny 8 4 2" xfId="53" xr:uid="{00000000-0005-0000-0000-00003A000000}"/>
    <cellStyle name="Normalny 8 5" xfId="54" xr:uid="{00000000-0005-0000-0000-00003B000000}"/>
    <cellStyle name="Normalny 9" xfId="55" xr:uid="{00000000-0005-0000-0000-00003C000000}"/>
    <cellStyle name="Normalny 9 2" xfId="56" xr:uid="{00000000-0005-0000-0000-00003D000000}"/>
    <cellStyle name="Procentowy 2" xfId="57" xr:uid="{00000000-0005-0000-0000-00003E000000}"/>
    <cellStyle name="TableStyleLight1" xfId="58" xr:uid="{00000000-0005-0000-0000-00003F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9C6500"/>
      <rgbColor rgb="FF800080"/>
      <rgbColor rgb="FF008080"/>
      <rgbColor rgb="FFC0C0C0"/>
      <rgbColor rgb="FF808080"/>
      <rgbColor rgb="FF9999FF"/>
      <rgbColor rgb="FF993366"/>
      <rgbColor rgb="FFFFFFCC"/>
      <rgbColor rgb="FFCCEC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EB9C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15"/>
  <sheetViews>
    <sheetView tabSelected="1" topLeftCell="F1" zoomScale="70" zoomScaleNormal="70" workbookViewId="0">
      <selection activeCell="K8" sqref="K8"/>
    </sheetView>
  </sheetViews>
  <sheetFormatPr defaultColWidth="9" defaultRowHeight="14.25"/>
  <cols>
    <col min="1" max="1" width="6.625" style="1" customWidth="1"/>
    <col min="2" max="2" width="38.75" style="1" customWidth="1"/>
    <col min="3" max="3" width="38.875" style="1" customWidth="1"/>
    <col min="4" max="4" width="39.75" style="1" customWidth="1"/>
    <col min="5" max="5" width="18.625" style="1" customWidth="1"/>
    <col min="6" max="6" width="41.125" style="1" customWidth="1"/>
    <col min="7" max="7" width="40.875" style="1" customWidth="1"/>
    <col min="8" max="8" width="39" style="1" customWidth="1"/>
    <col min="9" max="9" width="32.75" style="1" customWidth="1"/>
    <col min="10" max="10" width="29.5" style="1" customWidth="1"/>
    <col min="11" max="11" width="11.625" style="1" customWidth="1"/>
    <col min="12" max="12" width="12" style="1" customWidth="1"/>
    <col min="13" max="13" width="12.25" style="1" customWidth="1"/>
    <col min="14" max="14" width="25.875" style="1" customWidth="1"/>
    <col min="15" max="15" width="12.125" style="1" customWidth="1"/>
    <col min="16" max="17" width="13" style="1" customWidth="1"/>
    <col min="18" max="29" width="16.625" style="1" customWidth="1"/>
    <col min="30" max="30" width="16.625" style="2" customWidth="1"/>
    <col min="31" max="42" width="16.625" style="1" hidden="1" customWidth="1"/>
    <col min="43" max="43" width="14.875" style="1" hidden="1" customWidth="1"/>
    <col min="44" max="55" width="16.625" style="1" hidden="1" customWidth="1"/>
    <col min="56" max="56" width="14.875" style="1" hidden="1" customWidth="1"/>
    <col min="57" max="58" width="14.625" style="1" customWidth="1"/>
    <col min="59" max="59" width="15.625" style="1" customWidth="1"/>
    <col min="60" max="60" width="43.375" style="1" customWidth="1"/>
    <col min="61" max="61" width="26.25" style="1" customWidth="1"/>
    <col min="62" max="62" width="16.375" style="1" customWidth="1"/>
    <col min="63" max="63" width="17.5" style="1" customWidth="1"/>
    <col min="64" max="64" width="17.875" style="1" customWidth="1"/>
    <col min="65" max="65" width="29.375" style="1" customWidth="1"/>
    <col min="66" max="66" width="56.375" style="3" customWidth="1"/>
    <col min="67" max="67" width="28.125" style="4" customWidth="1"/>
    <col min="68" max="70" width="9" style="4"/>
    <col min="71" max="71" width="37.625" style="4" customWidth="1"/>
    <col min="72" max="72" width="39" style="4" customWidth="1"/>
    <col min="73" max="1013" width="9" style="4"/>
  </cols>
  <sheetData>
    <row r="1" spans="1:1024" s="11" customFormat="1" ht="34.5" customHeight="1">
      <c r="A1" s="5"/>
      <c r="B1" s="6"/>
      <c r="C1" s="6" t="s">
        <v>0</v>
      </c>
      <c r="D1" s="7"/>
      <c r="E1" s="7"/>
      <c r="F1" s="7"/>
      <c r="G1" s="7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8"/>
      <c r="AE1" s="5"/>
      <c r="AF1" s="5"/>
      <c r="AG1" s="5"/>
      <c r="AH1" s="9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9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10"/>
      <c r="ALZ1"/>
      <c r="AMA1"/>
      <c r="AMB1"/>
      <c r="AMC1"/>
      <c r="AMD1"/>
      <c r="AME1"/>
      <c r="AMF1"/>
      <c r="AMG1"/>
      <c r="AMH1"/>
      <c r="AMI1"/>
      <c r="AMJ1"/>
    </row>
    <row r="2" spans="1:1024" s="16" customFormat="1" ht="20.25" thickBot="1">
      <c r="A2" s="12"/>
      <c r="B2" s="13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4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5"/>
      <c r="ALZ2" s="17"/>
      <c r="AMA2" s="17"/>
      <c r="AMB2" s="17"/>
      <c r="AMC2" s="17"/>
      <c r="AMD2" s="17"/>
      <c r="AME2" s="17"/>
      <c r="AMF2" s="17"/>
      <c r="AMG2" s="17"/>
      <c r="AMH2" s="17"/>
      <c r="AMI2" s="17"/>
      <c r="AMJ2" s="17"/>
    </row>
    <row r="3" spans="1:1024" s="22" customFormat="1" ht="41.25" customHeight="1" thickBot="1">
      <c r="A3" s="18" t="s">
        <v>1</v>
      </c>
      <c r="B3" s="19" t="s">
        <v>2</v>
      </c>
      <c r="C3" s="20"/>
      <c r="D3" s="20"/>
      <c r="E3" s="20"/>
      <c r="F3" s="20"/>
      <c r="G3" s="71"/>
      <c r="H3" s="71"/>
      <c r="I3" s="71"/>
      <c r="J3" s="71"/>
      <c r="K3" s="71"/>
      <c r="L3" s="71"/>
      <c r="M3" s="71"/>
      <c r="N3" s="71"/>
      <c r="O3" s="72" t="s">
        <v>3</v>
      </c>
      <c r="P3" s="75" t="s">
        <v>4</v>
      </c>
      <c r="Q3" s="75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ALZ3"/>
      <c r="AMA3"/>
      <c r="AMB3"/>
      <c r="AMC3"/>
      <c r="AMD3"/>
      <c r="AME3"/>
      <c r="AMF3"/>
      <c r="AMG3"/>
      <c r="AMH3"/>
      <c r="AMI3"/>
      <c r="AMJ3"/>
    </row>
    <row r="4" spans="1:1024" s="25" customFormat="1" ht="30.75" customHeight="1">
      <c r="A4" s="76" t="s">
        <v>5</v>
      </c>
      <c r="B4" s="76" t="s">
        <v>6</v>
      </c>
      <c r="C4" s="76" t="s">
        <v>7</v>
      </c>
      <c r="D4" s="76" t="s">
        <v>8</v>
      </c>
      <c r="E4" s="76" t="s">
        <v>9</v>
      </c>
      <c r="F4" s="76" t="s">
        <v>10</v>
      </c>
      <c r="G4" s="76" t="s">
        <v>11</v>
      </c>
      <c r="H4" s="76" t="s">
        <v>12</v>
      </c>
      <c r="I4" s="78" t="s">
        <v>13</v>
      </c>
      <c r="J4" s="78" t="s">
        <v>14</v>
      </c>
      <c r="K4" s="76" t="s">
        <v>15</v>
      </c>
      <c r="L4" s="76" t="s">
        <v>16</v>
      </c>
      <c r="M4" s="76" t="s">
        <v>17</v>
      </c>
      <c r="N4" s="80" t="s">
        <v>18</v>
      </c>
      <c r="O4" s="73"/>
      <c r="P4" s="75"/>
      <c r="Q4" s="75"/>
      <c r="R4" s="66" t="s">
        <v>19</v>
      </c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8"/>
      <c r="AE4" s="66" t="s">
        <v>19</v>
      </c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8"/>
      <c r="AR4" s="66" t="s">
        <v>20</v>
      </c>
      <c r="AS4" s="67"/>
      <c r="AT4" s="67"/>
      <c r="AU4" s="67"/>
      <c r="AV4" s="67"/>
      <c r="AW4" s="67"/>
      <c r="AX4" s="67"/>
      <c r="AY4" s="67"/>
      <c r="AZ4" s="67"/>
      <c r="BA4" s="67"/>
      <c r="BB4" s="67"/>
      <c r="BC4" s="67"/>
      <c r="BD4" s="68"/>
      <c r="BE4" s="69" t="s">
        <v>21</v>
      </c>
      <c r="BF4" s="70"/>
      <c r="BG4" s="23"/>
      <c r="BH4" s="24"/>
      <c r="BI4" s="24"/>
      <c r="BJ4" s="24"/>
      <c r="BK4" s="24"/>
      <c r="BL4" s="24"/>
      <c r="BM4" s="24"/>
      <c r="ALZ4"/>
      <c r="AMA4"/>
      <c r="AMB4"/>
      <c r="AMC4"/>
      <c r="AMD4"/>
      <c r="AME4"/>
      <c r="AMF4"/>
      <c r="AMG4"/>
      <c r="AMH4"/>
      <c r="AMI4"/>
      <c r="AMJ4"/>
    </row>
    <row r="5" spans="1:1024" s="25" customFormat="1" ht="64.5" customHeight="1">
      <c r="A5" s="77"/>
      <c r="B5" s="77"/>
      <c r="C5" s="77"/>
      <c r="D5" s="77"/>
      <c r="E5" s="77"/>
      <c r="F5" s="77"/>
      <c r="G5" s="77"/>
      <c r="H5" s="77"/>
      <c r="I5" s="79"/>
      <c r="J5" s="79"/>
      <c r="K5" s="77"/>
      <c r="L5" s="77"/>
      <c r="M5" s="77"/>
      <c r="N5" s="81"/>
      <c r="O5" s="74"/>
      <c r="P5" s="26" t="s">
        <v>22</v>
      </c>
      <c r="Q5" s="26" t="s">
        <v>23</v>
      </c>
      <c r="R5" s="23" t="s">
        <v>24</v>
      </c>
      <c r="S5" s="23" t="s">
        <v>25</v>
      </c>
      <c r="T5" s="23" t="s">
        <v>26</v>
      </c>
      <c r="U5" s="23" t="s">
        <v>27</v>
      </c>
      <c r="V5" s="23" t="s">
        <v>28</v>
      </c>
      <c r="W5" s="23" t="s">
        <v>29</v>
      </c>
      <c r="X5" s="23" t="s">
        <v>30</v>
      </c>
      <c r="Y5" s="23" t="s">
        <v>31</v>
      </c>
      <c r="Z5" s="23" t="s">
        <v>32</v>
      </c>
      <c r="AA5" s="23" t="s">
        <v>33</v>
      </c>
      <c r="AB5" s="23" t="s">
        <v>34</v>
      </c>
      <c r="AC5" s="23" t="s">
        <v>35</v>
      </c>
      <c r="AD5" s="27" t="s">
        <v>36</v>
      </c>
      <c r="AE5" s="23" t="s">
        <v>24</v>
      </c>
      <c r="AF5" s="23" t="s">
        <v>25</v>
      </c>
      <c r="AG5" s="23" t="s">
        <v>26</v>
      </c>
      <c r="AH5" s="23" t="s">
        <v>27</v>
      </c>
      <c r="AI5" s="23" t="s">
        <v>28</v>
      </c>
      <c r="AJ5" s="23" t="s">
        <v>29</v>
      </c>
      <c r="AK5" s="23" t="s">
        <v>30</v>
      </c>
      <c r="AL5" s="23" t="s">
        <v>31</v>
      </c>
      <c r="AM5" s="23" t="s">
        <v>32</v>
      </c>
      <c r="AN5" s="23" t="s">
        <v>33</v>
      </c>
      <c r="AO5" s="23" t="s">
        <v>34</v>
      </c>
      <c r="AP5" s="23" t="s">
        <v>35</v>
      </c>
      <c r="AQ5" s="27" t="s">
        <v>36</v>
      </c>
      <c r="AR5" s="23" t="s">
        <v>24</v>
      </c>
      <c r="AS5" s="23" t="s">
        <v>25</v>
      </c>
      <c r="AT5" s="23" t="s">
        <v>26</v>
      </c>
      <c r="AU5" s="23" t="s">
        <v>27</v>
      </c>
      <c r="AV5" s="23" t="s">
        <v>28</v>
      </c>
      <c r="AW5" s="23" t="s">
        <v>29</v>
      </c>
      <c r="AX5" s="23" t="s">
        <v>30</v>
      </c>
      <c r="AY5" s="23" t="s">
        <v>31</v>
      </c>
      <c r="AZ5" s="23" t="s">
        <v>32</v>
      </c>
      <c r="BA5" s="23" t="s">
        <v>33</v>
      </c>
      <c r="BB5" s="23" t="s">
        <v>34</v>
      </c>
      <c r="BC5" s="23" t="s">
        <v>35</v>
      </c>
      <c r="BD5" s="27" t="s">
        <v>36</v>
      </c>
      <c r="BE5" s="23" t="s">
        <v>37</v>
      </c>
      <c r="BF5" s="23" t="s">
        <v>38</v>
      </c>
      <c r="BG5" s="64" t="s">
        <v>36</v>
      </c>
      <c r="BH5" s="28" t="s">
        <v>39</v>
      </c>
      <c r="BI5" s="29" t="s">
        <v>40</v>
      </c>
      <c r="BJ5" s="29" t="s">
        <v>41</v>
      </c>
      <c r="BK5" s="29" t="s">
        <v>42</v>
      </c>
      <c r="BL5" s="29" t="s">
        <v>43</v>
      </c>
      <c r="BM5" s="29" t="s">
        <v>44</v>
      </c>
      <c r="ALZ5"/>
      <c r="AMA5"/>
      <c r="AMB5"/>
      <c r="AMC5"/>
      <c r="AMD5"/>
      <c r="AME5"/>
      <c r="AMF5"/>
      <c r="AMG5"/>
      <c r="AMH5"/>
      <c r="AMI5"/>
      <c r="AMJ5"/>
    </row>
    <row r="6" spans="1:1024" s="43" customFormat="1" ht="42.75" customHeight="1">
      <c r="A6" s="30">
        <v>1</v>
      </c>
      <c r="B6" s="31" t="s">
        <v>67</v>
      </c>
      <c r="C6" s="31" t="s">
        <v>68</v>
      </c>
      <c r="D6" s="31" t="s">
        <v>103</v>
      </c>
      <c r="E6" s="31" t="s">
        <v>48</v>
      </c>
      <c r="F6" s="31" t="s">
        <v>68</v>
      </c>
      <c r="G6" s="31" t="s">
        <v>112</v>
      </c>
      <c r="H6" s="31" t="s">
        <v>68</v>
      </c>
      <c r="I6" s="54" t="s">
        <v>49</v>
      </c>
      <c r="J6" s="33" t="s">
        <v>50</v>
      </c>
      <c r="K6" s="34" t="s">
        <v>51</v>
      </c>
      <c r="L6" s="34">
        <v>110</v>
      </c>
      <c r="M6" s="35" t="s">
        <v>52</v>
      </c>
      <c r="N6" s="55" t="s">
        <v>114</v>
      </c>
      <c r="O6" s="36" t="s">
        <v>45</v>
      </c>
      <c r="P6" s="36" t="s">
        <v>54</v>
      </c>
      <c r="Q6" s="36" t="s">
        <v>55</v>
      </c>
      <c r="R6" s="57">
        <v>13595</v>
      </c>
      <c r="S6" s="57">
        <v>11870</v>
      </c>
      <c r="T6" s="57">
        <v>12774</v>
      </c>
      <c r="U6" s="57">
        <v>11144</v>
      </c>
      <c r="V6" s="57">
        <v>5311</v>
      </c>
      <c r="W6" s="57">
        <v>2848</v>
      </c>
      <c r="X6" s="57">
        <v>1081</v>
      </c>
      <c r="Y6" s="57">
        <v>1079</v>
      </c>
      <c r="Z6" s="57">
        <v>723</v>
      </c>
      <c r="AA6" s="57">
        <v>4273</v>
      </c>
      <c r="AB6" s="57">
        <v>9402</v>
      </c>
      <c r="AC6" s="57">
        <v>12730</v>
      </c>
      <c r="AD6" s="58">
        <f>SUM(R6:AC6)</f>
        <v>86830</v>
      </c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8">
        <f>SUM(AE6:AP6)</f>
        <v>0</v>
      </c>
      <c r="AR6" s="57">
        <f t="shared" ref="AR6:AW7" si="0">AE6</f>
        <v>0</v>
      </c>
      <c r="AS6" s="57">
        <f t="shared" si="0"/>
        <v>0</v>
      </c>
      <c r="AT6" s="57">
        <f t="shared" si="0"/>
        <v>0</v>
      </c>
      <c r="AU6" s="57">
        <f t="shared" si="0"/>
        <v>0</v>
      </c>
      <c r="AV6" s="57">
        <f t="shared" si="0"/>
        <v>0</v>
      </c>
      <c r="AW6" s="57">
        <f t="shared" si="0"/>
        <v>0</v>
      </c>
      <c r="AX6" s="57" t="s">
        <v>46</v>
      </c>
      <c r="AY6" s="57" t="s">
        <v>46</v>
      </c>
      <c r="AZ6" s="57" t="s">
        <v>46</v>
      </c>
      <c r="BA6" s="57" t="s">
        <v>46</v>
      </c>
      <c r="BB6" s="57" t="s">
        <v>46</v>
      </c>
      <c r="BC6" s="57" t="s">
        <v>46</v>
      </c>
      <c r="BD6" s="58">
        <f>SUM(AR6:BC6)</f>
        <v>0</v>
      </c>
      <c r="BE6" s="62" t="s">
        <v>115</v>
      </c>
      <c r="BF6" s="63">
        <v>45657</v>
      </c>
      <c r="BG6" s="58">
        <f>AD6+AQ6+BD6</f>
        <v>86830</v>
      </c>
      <c r="BH6" s="65" t="s">
        <v>53</v>
      </c>
      <c r="BI6" s="65" t="s">
        <v>56</v>
      </c>
      <c r="BJ6" s="41" t="s">
        <v>57</v>
      </c>
      <c r="BK6" s="41" t="s">
        <v>58</v>
      </c>
      <c r="BL6" s="41"/>
      <c r="BM6" s="42" t="s">
        <v>59</v>
      </c>
      <c r="ALZ6" s="59"/>
      <c r="AMA6" s="59"/>
      <c r="AMB6" s="59"/>
      <c r="AMC6" s="59"/>
      <c r="AMD6" s="59"/>
      <c r="AME6" s="59"/>
      <c r="AMF6" s="59"/>
      <c r="AMG6" s="59"/>
      <c r="AMH6" s="59"/>
      <c r="AMI6" s="59"/>
      <c r="AMJ6" s="59"/>
    </row>
    <row r="7" spans="1:1024" s="43" customFormat="1" ht="42.75" customHeight="1">
      <c r="A7" s="30">
        <v>2</v>
      </c>
      <c r="B7" s="31" t="s">
        <v>67</v>
      </c>
      <c r="C7" s="31" t="s">
        <v>68</v>
      </c>
      <c r="D7" s="31" t="s">
        <v>103</v>
      </c>
      <c r="E7" s="31" t="s">
        <v>48</v>
      </c>
      <c r="F7" s="31" t="s">
        <v>68</v>
      </c>
      <c r="G7" s="31" t="s">
        <v>111</v>
      </c>
      <c r="H7" s="31" t="s">
        <v>68</v>
      </c>
      <c r="I7" s="54" t="s">
        <v>60</v>
      </c>
      <c r="J7" s="33" t="s">
        <v>61</v>
      </c>
      <c r="K7" s="34" t="s">
        <v>62</v>
      </c>
      <c r="L7" s="34">
        <v>110</v>
      </c>
      <c r="M7" s="35" t="s">
        <v>52</v>
      </c>
      <c r="N7" s="55" t="s">
        <v>114</v>
      </c>
      <c r="O7" s="44" t="s">
        <v>63</v>
      </c>
      <c r="P7" s="44" t="s">
        <v>66</v>
      </c>
      <c r="Q7" s="44" t="s">
        <v>64</v>
      </c>
      <c r="R7" s="57">
        <v>12580</v>
      </c>
      <c r="S7" s="57">
        <v>10562</v>
      </c>
      <c r="T7" s="57">
        <v>2780</v>
      </c>
      <c r="U7" s="57">
        <v>3560</v>
      </c>
      <c r="V7" s="57">
        <v>1213</v>
      </c>
      <c r="W7" s="57">
        <v>264</v>
      </c>
      <c r="X7" s="57">
        <v>280</v>
      </c>
      <c r="Y7" s="57">
        <v>310</v>
      </c>
      <c r="Z7" s="57">
        <v>450</v>
      </c>
      <c r="AA7" s="57">
        <v>2833</v>
      </c>
      <c r="AB7" s="57">
        <v>4161</v>
      </c>
      <c r="AC7" s="57">
        <v>7237</v>
      </c>
      <c r="AD7" s="58">
        <f>SUM(R7:AC7)</f>
        <v>46230</v>
      </c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8">
        <f>SUM(AE7:AP7)</f>
        <v>0</v>
      </c>
      <c r="AR7" s="57">
        <f t="shared" si="0"/>
        <v>0</v>
      </c>
      <c r="AS7" s="57">
        <f t="shared" si="0"/>
        <v>0</v>
      </c>
      <c r="AT7" s="57">
        <f t="shared" si="0"/>
        <v>0</v>
      </c>
      <c r="AU7" s="57">
        <f t="shared" si="0"/>
        <v>0</v>
      </c>
      <c r="AV7" s="57">
        <f t="shared" si="0"/>
        <v>0</v>
      </c>
      <c r="AW7" s="57">
        <f t="shared" si="0"/>
        <v>0</v>
      </c>
      <c r="AX7" s="57" t="s">
        <v>46</v>
      </c>
      <c r="AY7" s="57" t="s">
        <v>46</v>
      </c>
      <c r="AZ7" s="57" t="s">
        <v>46</v>
      </c>
      <c r="BA7" s="57" t="s">
        <v>46</v>
      </c>
      <c r="BB7" s="57" t="s">
        <v>46</v>
      </c>
      <c r="BC7" s="57" t="s">
        <v>46</v>
      </c>
      <c r="BD7" s="58">
        <f>SUM(AR7:BC7)</f>
        <v>0</v>
      </c>
      <c r="BE7" s="62" t="s">
        <v>115</v>
      </c>
      <c r="BF7" s="63">
        <v>45657</v>
      </c>
      <c r="BG7" s="58">
        <f>AD7+AQ7+BD7</f>
        <v>46230</v>
      </c>
      <c r="BH7" s="65" t="s">
        <v>53</v>
      </c>
      <c r="BI7" s="65" t="s">
        <v>56</v>
      </c>
      <c r="BJ7" s="41" t="s">
        <v>57</v>
      </c>
      <c r="BK7" s="41" t="s">
        <v>58</v>
      </c>
      <c r="BL7" s="41"/>
      <c r="BM7" s="42" t="s">
        <v>59</v>
      </c>
      <c r="ALZ7" s="59"/>
      <c r="AMA7" s="59"/>
      <c r="AMB7" s="59"/>
      <c r="AMC7" s="59"/>
      <c r="AMD7" s="59"/>
      <c r="AME7" s="59"/>
      <c r="AMF7" s="59"/>
      <c r="AMG7" s="59"/>
      <c r="AMH7" s="59"/>
      <c r="AMI7" s="59"/>
      <c r="AMJ7" s="59"/>
    </row>
    <row r="8" spans="1:1024" s="43" customFormat="1" ht="75" customHeight="1">
      <c r="A8" s="30">
        <v>3</v>
      </c>
      <c r="B8" s="31" t="s">
        <v>67</v>
      </c>
      <c r="C8" s="31" t="s">
        <v>68</v>
      </c>
      <c r="D8" s="31" t="s">
        <v>103</v>
      </c>
      <c r="E8" s="31" t="s">
        <v>48</v>
      </c>
      <c r="F8" s="31" t="s">
        <v>68</v>
      </c>
      <c r="G8" s="31" t="s">
        <v>101</v>
      </c>
      <c r="H8" s="31" t="s">
        <v>98</v>
      </c>
      <c r="I8" s="54" t="s">
        <v>65</v>
      </c>
      <c r="J8" s="33" t="s">
        <v>119</v>
      </c>
      <c r="K8" s="34" t="s">
        <v>89</v>
      </c>
      <c r="L8" s="34">
        <v>110</v>
      </c>
      <c r="M8" s="35" t="s">
        <v>52</v>
      </c>
      <c r="N8" s="55" t="s">
        <v>114</v>
      </c>
      <c r="O8" s="30" t="s">
        <v>75</v>
      </c>
      <c r="P8" s="30">
        <v>100</v>
      </c>
      <c r="Q8" s="60" t="s">
        <v>102</v>
      </c>
      <c r="R8" s="61">
        <v>8000</v>
      </c>
      <c r="S8" s="61">
        <v>5000</v>
      </c>
      <c r="T8" s="61">
        <v>5000</v>
      </c>
      <c r="U8" s="61">
        <v>1000</v>
      </c>
      <c r="V8" s="61">
        <v>1000</v>
      </c>
      <c r="W8" s="61">
        <v>500</v>
      </c>
      <c r="X8" s="61">
        <v>500</v>
      </c>
      <c r="Y8" s="61">
        <v>500</v>
      </c>
      <c r="Z8" s="61">
        <v>800</v>
      </c>
      <c r="AA8" s="61">
        <v>4000</v>
      </c>
      <c r="AB8" s="61">
        <v>4000</v>
      </c>
      <c r="AC8" s="61">
        <v>6000</v>
      </c>
      <c r="AD8" s="58">
        <f t="shared" ref="AD8" si="1">SUM(R8:AC8)</f>
        <v>36300</v>
      </c>
      <c r="AE8" s="41" t="s">
        <v>76</v>
      </c>
      <c r="AF8" s="41" t="s">
        <v>77</v>
      </c>
      <c r="AG8" s="41" t="s">
        <v>78</v>
      </c>
      <c r="AH8" s="41" t="s">
        <v>79</v>
      </c>
      <c r="AI8" s="41" t="s">
        <v>79</v>
      </c>
      <c r="AJ8" s="42" t="s">
        <v>80</v>
      </c>
      <c r="BE8" s="62" t="s">
        <v>115</v>
      </c>
      <c r="BF8" s="63">
        <v>45657</v>
      </c>
      <c r="BG8" s="58">
        <f t="shared" ref="BG8" si="2">AD8+AQ8+BD8</f>
        <v>36300</v>
      </c>
      <c r="BH8" s="65" t="s">
        <v>53</v>
      </c>
      <c r="BI8" s="65" t="s">
        <v>56</v>
      </c>
      <c r="BJ8" s="41" t="s">
        <v>57</v>
      </c>
      <c r="BK8" s="41" t="s">
        <v>58</v>
      </c>
      <c r="BL8" s="41"/>
      <c r="BM8" s="42" t="s">
        <v>59</v>
      </c>
      <c r="AKW8" s="59"/>
      <c r="AKX8" s="59"/>
      <c r="AKY8" s="59"/>
      <c r="AKZ8" s="59"/>
      <c r="ALA8" s="59"/>
      <c r="ALB8" s="59"/>
      <c r="ALC8" s="59"/>
      <c r="ALD8" s="59"/>
      <c r="ALE8" s="59"/>
      <c r="ALF8" s="59"/>
      <c r="ALG8" s="59"/>
    </row>
    <row r="9" spans="1:1024" s="43" customFormat="1" ht="42.75" customHeight="1">
      <c r="A9" s="30">
        <v>4</v>
      </c>
      <c r="B9" s="31" t="s">
        <v>67</v>
      </c>
      <c r="C9" s="31" t="s">
        <v>68</v>
      </c>
      <c r="D9" s="31" t="s">
        <v>103</v>
      </c>
      <c r="E9" s="31" t="s">
        <v>48</v>
      </c>
      <c r="F9" s="31" t="s">
        <v>68</v>
      </c>
      <c r="G9" s="31" t="s">
        <v>104</v>
      </c>
      <c r="H9" s="31" t="s">
        <v>116</v>
      </c>
      <c r="I9" s="32" t="s">
        <v>105</v>
      </c>
      <c r="J9" s="33" t="s">
        <v>118</v>
      </c>
      <c r="K9" s="34" t="s">
        <v>106</v>
      </c>
      <c r="L9" s="34">
        <v>110</v>
      </c>
      <c r="M9" s="35" t="s">
        <v>117</v>
      </c>
      <c r="N9" s="55" t="s">
        <v>114</v>
      </c>
      <c r="O9" s="36" t="s">
        <v>113</v>
      </c>
      <c r="P9" s="36" t="s">
        <v>66</v>
      </c>
      <c r="Q9" s="36" t="s">
        <v>64</v>
      </c>
      <c r="R9" s="37">
        <v>5000</v>
      </c>
      <c r="S9" s="37">
        <v>5000</v>
      </c>
      <c r="T9" s="37">
        <v>4000</v>
      </c>
      <c r="U9" s="37">
        <v>3000</v>
      </c>
      <c r="V9" s="37">
        <v>2000</v>
      </c>
      <c r="W9" s="37">
        <v>2000</v>
      </c>
      <c r="X9" s="37">
        <v>2000</v>
      </c>
      <c r="Y9" s="37">
        <v>200</v>
      </c>
      <c r="Z9" s="37">
        <v>2000</v>
      </c>
      <c r="AA9" s="37">
        <v>3000</v>
      </c>
      <c r="AB9" s="37">
        <v>5000</v>
      </c>
      <c r="AC9" s="37">
        <v>5000</v>
      </c>
      <c r="AD9" s="38">
        <f>SUM(R9:AC9)</f>
        <v>38200</v>
      </c>
      <c r="AE9" s="39" t="s">
        <v>107</v>
      </c>
      <c r="AF9" s="40">
        <v>45657</v>
      </c>
      <c r="AG9" s="38" t="e">
        <f>AD9+#REF!+#REF!</f>
        <v>#REF!</v>
      </c>
      <c r="AH9" s="41" t="s">
        <v>108</v>
      </c>
      <c r="AI9" s="41" t="s">
        <v>109</v>
      </c>
      <c r="AJ9" s="41" t="s">
        <v>78</v>
      </c>
      <c r="AK9" s="41" t="s">
        <v>79</v>
      </c>
      <c r="AL9" s="41"/>
      <c r="AM9" s="42" t="s">
        <v>110</v>
      </c>
      <c r="BE9" s="62" t="s">
        <v>115</v>
      </c>
      <c r="BF9" s="63">
        <v>45657</v>
      </c>
      <c r="BG9" s="58">
        <f t="shared" ref="BG9:BG14" si="3">AD9+AQ9+BD9</f>
        <v>38200</v>
      </c>
      <c r="BH9" s="65" t="s">
        <v>53</v>
      </c>
      <c r="BI9" s="65" t="s">
        <v>56</v>
      </c>
      <c r="BJ9" s="41" t="s">
        <v>57</v>
      </c>
      <c r="BK9" s="41" t="s">
        <v>58</v>
      </c>
      <c r="BL9" s="41"/>
      <c r="BM9" s="42" t="s">
        <v>59</v>
      </c>
      <c r="AKZ9"/>
      <c r="ALA9"/>
      <c r="ALB9"/>
      <c r="ALC9"/>
      <c r="ALD9"/>
      <c r="ALE9"/>
      <c r="ALF9"/>
      <c r="ALG9"/>
      <c r="ALH9"/>
      <c r="ALI9"/>
      <c r="ALJ9"/>
    </row>
    <row r="10" spans="1:1024" s="43" customFormat="1" ht="75" customHeight="1">
      <c r="A10" s="30">
        <v>5</v>
      </c>
      <c r="B10" s="31" t="s">
        <v>67</v>
      </c>
      <c r="C10" s="31" t="s">
        <v>68</v>
      </c>
      <c r="D10" s="31" t="s">
        <v>69</v>
      </c>
      <c r="E10" s="31" t="s">
        <v>48</v>
      </c>
      <c r="F10" s="31" t="s">
        <v>69</v>
      </c>
      <c r="G10" s="31" t="s">
        <v>70</v>
      </c>
      <c r="H10" s="31" t="s">
        <v>71</v>
      </c>
      <c r="I10" s="54" t="s">
        <v>72</v>
      </c>
      <c r="J10" s="33" t="s">
        <v>73</v>
      </c>
      <c r="K10" s="34" t="s">
        <v>74</v>
      </c>
      <c r="L10" s="34">
        <v>110</v>
      </c>
      <c r="M10" s="35" t="s">
        <v>52</v>
      </c>
      <c r="N10" s="55" t="s">
        <v>114</v>
      </c>
      <c r="O10" s="30" t="s">
        <v>75</v>
      </c>
      <c r="P10" s="30">
        <v>100</v>
      </c>
      <c r="Q10" s="56"/>
      <c r="R10" s="57">
        <v>37000</v>
      </c>
      <c r="S10" s="57">
        <v>33000</v>
      </c>
      <c r="T10" s="57">
        <v>32000</v>
      </c>
      <c r="U10" s="57">
        <v>23000</v>
      </c>
      <c r="V10" s="57">
        <v>2000</v>
      </c>
      <c r="W10" s="57">
        <v>2000</v>
      </c>
      <c r="X10" s="57">
        <v>2000</v>
      </c>
      <c r="Y10" s="57">
        <v>2000</v>
      </c>
      <c r="Z10" s="57">
        <v>2000</v>
      </c>
      <c r="AA10" s="57">
        <v>7000</v>
      </c>
      <c r="AB10" s="57">
        <v>32000</v>
      </c>
      <c r="AC10" s="57">
        <v>38000</v>
      </c>
      <c r="AD10" s="58">
        <f t="shared" ref="AD10:AD13" si="4">SUM(R10:AC10)</f>
        <v>212000</v>
      </c>
      <c r="AE10" s="41" t="s">
        <v>76</v>
      </c>
      <c r="AF10" s="41" t="s">
        <v>77</v>
      </c>
      <c r="AG10" s="41" t="s">
        <v>78</v>
      </c>
      <c r="AH10" s="41" t="s">
        <v>79</v>
      </c>
      <c r="AI10" s="41" t="s">
        <v>79</v>
      </c>
      <c r="AJ10" s="42" t="s">
        <v>80</v>
      </c>
      <c r="BE10" s="62" t="s">
        <v>115</v>
      </c>
      <c r="BF10" s="63">
        <v>45657</v>
      </c>
      <c r="BG10" s="58">
        <f t="shared" si="3"/>
        <v>212000</v>
      </c>
      <c r="BH10" s="65" t="s">
        <v>53</v>
      </c>
      <c r="BI10" s="65" t="s">
        <v>56</v>
      </c>
      <c r="BJ10" s="41" t="s">
        <v>57</v>
      </c>
      <c r="BK10" s="41" t="s">
        <v>58</v>
      </c>
      <c r="BL10" s="41"/>
      <c r="BM10" s="42" t="s">
        <v>59</v>
      </c>
      <c r="AKW10" s="59"/>
      <c r="AKX10" s="59"/>
      <c r="AKY10" s="59"/>
      <c r="AKZ10" s="59"/>
      <c r="ALA10" s="59"/>
      <c r="ALB10" s="59"/>
      <c r="ALC10" s="59"/>
      <c r="ALD10" s="59"/>
      <c r="ALE10" s="59"/>
      <c r="ALF10" s="59"/>
      <c r="ALG10" s="59"/>
    </row>
    <row r="11" spans="1:1024" s="43" customFormat="1" ht="75" customHeight="1">
      <c r="A11" s="30">
        <v>6</v>
      </c>
      <c r="B11" s="31" t="s">
        <v>67</v>
      </c>
      <c r="C11" s="31" t="s">
        <v>68</v>
      </c>
      <c r="D11" s="31" t="s">
        <v>69</v>
      </c>
      <c r="E11" s="31" t="s">
        <v>48</v>
      </c>
      <c r="F11" s="31" t="s">
        <v>69</v>
      </c>
      <c r="G11" s="31" t="s">
        <v>70</v>
      </c>
      <c r="H11" s="31" t="s">
        <v>71</v>
      </c>
      <c r="I11" s="54" t="s">
        <v>81</v>
      </c>
      <c r="J11" s="33" t="s">
        <v>82</v>
      </c>
      <c r="K11" s="34" t="s">
        <v>83</v>
      </c>
      <c r="L11" s="34">
        <v>110</v>
      </c>
      <c r="M11" s="35" t="s">
        <v>52</v>
      </c>
      <c r="N11" s="55" t="s">
        <v>114</v>
      </c>
      <c r="O11" s="30" t="s">
        <v>75</v>
      </c>
      <c r="P11" s="30">
        <v>100</v>
      </c>
      <c r="Q11" s="44"/>
      <c r="R11" s="57">
        <v>110</v>
      </c>
      <c r="S11" s="57">
        <v>110</v>
      </c>
      <c r="T11" s="57">
        <v>110</v>
      </c>
      <c r="U11" s="57">
        <v>110</v>
      </c>
      <c r="V11" s="57">
        <v>110</v>
      </c>
      <c r="W11" s="57">
        <v>110</v>
      </c>
      <c r="X11" s="57">
        <v>110</v>
      </c>
      <c r="Y11" s="57">
        <v>110</v>
      </c>
      <c r="Z11" s="57">
        <v>110</v>
      </c>
      <c r="AA11" s="57">
        <v>110</v>
      </c>
      <c r="AB11" s="57">
        <v>110</v>
      </c>
      <c r="AC11" s="57">
        <v>110</v>
      </c>
      <c r="AD11" s="58">
        <f t="shared" si="4"/>
        <v>1320</v>
      </c>
      <c r="AE11" s="41" t="s">
        <v>76</v>
      </c>
      <c r="AF11" s="41" t="s">
        <v>77</v>
      </c>
      <c r="AG11" s="41" t="s">
        <v>78</v>
      </c>
      <c r="AH11" s="41" t="s">
        <v>79</v>
      </c>
      <c r="AI11" s="41" t="s">
        <v>79</v>
      </c>
      <c r="AJ11" s="42" t="s">
        <v>80</v>
      </c>
      <c r="BE11" s="62" t="s">
        <v>115</v>
      </c>
      <c r="BF11" s="63">
        <v>45657</v>
      </c>
      <c r="BG11" s="58">
        <f t="shared" si="3"/>
        <v>1320</v>
      </c>
      <c r="BH11" s="65" t="s">
        <v>53</v>
      </c>
      <c r="BI11" s="65" t="s">
        <v>56</v>
      </c>
      <c r="BJ11" s="41" t="s">
        <v>57</v>
      </c>
      <c r="BK11" s="41" t="s">
        <v>58</v>
      </c>
      <c r="BL11" s="41"/>
      <c r="BM11" s="42" t="s">
        <v>59</v>
      </c>
      <c r="AKW11" s="59"/>
      <c r="AKX11" s="59"/>
      <c r="AKY11" s="59"/>
      <c r="AKZ11" s="59"/>
      <c r="ALA11" s="59"/>
      <c r="ALB11" s="59"/>
      <c r="ALC11" s="59"/>
      <c r="ALD11" s="59"/>
      <c r="ALE11" s="59"/>
      <c r="ALF11" s="59"/>
      <c r="ALG11" s="59"/>
    </row>
    <row r="12" spans="1:1024" s="43" customFormat="1" ht="75" customHeight="1">
      <c r="A12" s="30">
        <v>7</v>
      </c>
      <c r="B12" s="31" t="s">
        <v>67</v>
      </c>
      <c r="C12" s="31" t="s">
        <v>68</v>
      </c>
      <c r="D12" s="31" t="s">
        <v>84</v>
      </c>
      <c r="E12" s="31" t="s">
        <v>48</v>
      </c>
      <c r="F12" s="31" t="s">
        <v>84</v>
      </c>
      <c r="G12" s="31" t="s">
        <v>85</v>
      </c>
      <c r="H12" s="31" t="s">
        <v>86</v>
      </c>
      <c r="I12" s="54" t="s">
        <v>87</v>
      </c>
      <c r="J12" s="33" t="s">
        <v>88</v>
      </c>
      <c r="K12" s="34" t="s">
        <v>89</v>
      </c>
      <c r="L12" s="34">
        <v>110</v>
      </c>
      <c r="M12" s="35" t="s">
        <v>52</v>
      </c>
      <c r="N12" s="55" t="s">
        <v>114</v>
      </c>
      <c r="O12" s="30" t="s">
        <v>75</v>
      </c>
      <c r="P12" s="30">
        <v>100</v>
      </c>
      <c r="Q12" s="44"/>
      <c r="R12" s="57">
        <v>19000</v>
      </c>
      <c r="S12" s="57">
        <v>17000</v>
      </c>
      <c r="T12" s="57">
        <v>10000</v>
      </c>
      <c r="U12" s="57">
        <v>10000</v>
      </c>
      <c r="V12" s="57">
        <v>2000</v>
      </c>
      <c r="W12" s="57">
        <v>1000</v>
      </c>
      <c r="X12" s="57">
        <v>500</v>
      </c>
      <c r="Y12" s="57">
        <v>500</v>
      </c>
      <c r="Z12" s="57">
        <v>1000</v>
      </c>
      <c r="AA12" s="57">
        <v>2000</v>
      </c>
      <c r="AB12" s="57">
        <v>5000</v>
      </c>
      <c r="AC12" s="57">
        <v>14000</v>
      </c>
      <c r="AD12" s="58">
        <f t="shared" si="4"/>
        <v>82000</v>
      </c>
      <c r="AE12" s="41" t="s">
        <v>76</v>
      </c>
      <c r="AF12" s="41" t="s">
        <v>77</v>
      </c>
      <c r="AG12" s="41" t="s">
        <v>78</v>
      </c>
      <c r="AH12" s="41" t="s">
        <v>79</v>
      </c>
      <c r="AI12" s="41" t="s">
        <v>79</v>
      </c>
      <c r="AJ12" s="42" t="s">
        <v>80</v>
      </c>
      <c r="BE12" s="62" t="s">
        <v>115</v>
      </c>
      <c r="BF12" s="63">
        <v>45657</v>
      </c>
      <c r="BG12" s="58">
        <f t="shared" si="3"/>
        <v>82000</v>
      </c>
      <c r="BH12" s="65" t="s">
        <v>53</v>
      </c>
      <c r="BI12" s="65" t="s">
        <v>56</v>
      </c>
      <c r="BJ12" s="41" t="s">
        <v>57</v>
      </c>
      <c r="BK12" s="41" t="s">
        <v>58</v>
      </c>
      <c r="BL12" s="41"/>
      <c r="BM12" s="42" t="s">
        <v>59</v>
      </c>
      <c r="AKW12" s="59"/>
      <c r="AKX12" s="59"/>
      <c r="AKY12" s="59"/>
      <c r="AKZ12" s="59"/>
      <c r="ALA12" s="59"/>
      <c r="ALB12" s="59"/>
      <c r="ALC12" s="59"/>
      <c r="ALD12" s="59"/>
      <c r="ALE12" s="59"/>
      <c r="ALF12" s="59"/>
      <c r="ALG12" s="59"/>
    </row>
    <row r="13" spans="1:1024" s="43" customFormat="1" ht="75" customHeight="1">
      <c r="A13" s="30">
        <v>8</v>
      </c>
      <c r="B13" s="31" t="s">
        <v>67</v>
      </c>
      <c r="C13" s="31" t="s">
        <v>68</v>
      </c>
      <c r="D13" s="31" t="s">
        <v>90</v>
      </c>
      <c r="E13" s="31" t="s">
        <v>48</v>
      </c>
      <c r="F13" s="31" t="s">
        <v>91</v>
      </c>
      <c r="G13" s="31" t="s">
        <v>92</v>
      </c>
      <c r="H13" s="31" t="s">
        <v>93</v>
      </c>
      <c r="I13" s="54" t="s">
        <v>94</v>
      </c>
      <c r="J13" s="33" t="s">
        <v>95</v>
      </c>
      <c r="K13" s="34" t="s">
        <v>89</v>
      </c>
      <c r="L13" s="34">
        <v>110</v>
      </c>
      <c r="M13" s="35" t="s">
        <v>52</v>
      </c>
      <c r="N13" s="55" t="s">
        <v>114</v>
      </c>
      <c r="O13" s="30" t="s">
        <v>75</v>
      </c>
      <c r="P13" s="30">
        <v>100</v>
      </c>
      <c r="Q13" s="44"/>
      <c r="R13" s="57">
        <v>21000</v>
      </c>
      <c r="S13" s="57">
        <v>17000</v>
      </c>
      <c r="T13" s="57">
        <v>10000</v>
      </c>
      <c r="U13" s="57">
        <v>10000</v>
      </c>
      <c r="V13" s="57">
        <v>4000</v>
      </c>
      <c r="W13" s="57">
        <v>1000</v>
      </c>
      <c r="X13" s="57">
        <v>500</v>
      </c>
      <c r="Y13" s="57">
        <v>500</v>
      </c>
      <c r="Z13" s="57">
        <v>2000</v>
      </c>
      <c r="AA13" s="57">
        <v>3000</v>
      </c>
      <c r="AB13" s="57">
        <v>6000</v>
      </c>
      <c r="AC13" s="57">
        <v>15000</v>
      </c>
      <c r="AD13" s="58">
        <f t="shared" si="4"/>
        <v>90000</v>
      </c>
      <c r="AE13" s="41" t="s">
        <v>76</v>
      </c>
      <c r="AF13" s="41" t="s">
        <v>77</v>
      </c>
      <c r="AG13" s="41" t="s">
        <v>78</v>
      </c>
      <c r="AH13" s="41" t="s">
        <v>79</v>
      </c>
      <c r="AI13" s="41" t="s">
        <v>79</v>
      </c>
      <c r="AJ13" s="42" t="s">
        <v>80</v>
      </c>
      <c r="BE13" s="62" t="s">
        <v>115</v>
      </c>
      <c r="BF13" s="63">
        <v>45657</v>
      </c>
      <c r="BG13" s="58">
        <f t="shared" si="3"/>
        <v>90000</v>
      </c>
      <c r="BH13" s="65" t="s">
        <v>53</v>
      </c>
      <c r="BI13" s="65" t="s">
        <v>56</v>
      </c>
      <c r="BJ13" s="41" t="s">
        <v>57</v>
      </c>
      <c r="BK13" s="41" t="s">
        <v>58</v>
      </c>
      <c r="BL13" s="41"/>
      <c r="BM13" s="42" t="s">
        <v>59</v>
      </c>
      <c r="AKW13" s="59"/>
      <c r="AKX13" s="59"/>
      <c r="AKY13" s="59"/>
      <c r="AKZ13" s="59"/>
      <c r="ALA13" s="59"/>
      <c r="ALB13" s="59"/>
      <c r="ALC13" s="59"/>
      <c r="ALD13" s="59"/>
      <c r="ALE13" s="59"/>
      <c r="ALF13" s="59"/>
      <c r="ALG13" s="59"/>
    </row>
    <row r="14" spans="1:1024" s="43" customFormat="1" ht="75" customHeight="1">
      <c r="A14" s="30">
        <v>9</v>
      </c>
      <c r="B14" s="31" t="s">
        <v>67</v>
      </c>
      <c r="C14" s="31" t="s">
        <v>68</v>
      </c>
      <c r="D14" s="31" t="s">
        <v>96</v>
      </c>
      <c r="E14" s="31" t="s">
        <v>48</v>
      </c>
      <c r="F14" s="31" t="s">
        <v>96</v>
      </c>
      <c r="G14" s="31" t="s">
        <v>97</v>
      </c>
      <c r="H14" s="31" t="s">
        <v>98</v>
      </c>
      <c r="I14" s="54" t="s">
        <v>99</v>
      </c>
      <c r="J14" s="33" t="s">
        <v>100</v>
      </c>
      <c r="K14" s="34" t="s">
        <v>89</v>
      </c>
      <c r="L14" s="34">
        <v>110</v>
      </c>
      <c r="M14" s="35" t="s">
        <v>52</v>
      </c>
      <c r="N14" s="55" t="s">
        <v>114</v>
      </c>
      <c r="O14" s="30" t="s">
        <v>75</v>
      </c>
      <c r="P14" s="30">
        <v>100</v>
      </c>
      <c r="Q14" s="44"/>
      <c r="R14" s="57">
        <v>10000</v>
      </c>
      <c r="S14" s="57">
        <v>10000</v>
      </c>
      <c r="T14" s="57">
        <v>10000</v>
      </c>
      <c r="U14" s="57">
        <v>10000</v>
      </c>
      <c r="V14" s="57">
        <v>5000</v>
      </c>
      <c r="W14" s="57">
        <v>1000</v>
      </c>
      <c r="X14" s="57">
        <v>500</v>
      </c>
      <c r="Y14" s="57">
        <v>500</v>
      </c>
      <c r="Z14" s="57">
        <v>5000</v>
      </c>
      <c r="AA14" s="57">
        <v>5000</v>
      </c>
      <c r="AB14" s="57">
        <v>8000</v>
      </c>
      <c r="AC14" s="57">
        <v>15000</v>
      </c>
      <c r="AD14" s="58">
        <f>SUM(R14:AC14)</f>
        <v>80000</v>
      </c>
      <c r="AE14" s="41" t="s">
        <v>76</v>
      </c>
      <c r="AF14" s="41" t="s">
        <v>77</v>
      </c>
      <c r="AG14" s="41" t="s">
        <v>78</v>
      </c>
      <c r="AH14" s="41" t="s">
        <v>79</v>
      </c>
      <c r="AI14" s="41" t="s">
        <v>79</v>
      </c>
      <c r="AJ14" s="42" t="s">
        <v>80</v>
      </c>
      <c r="BE14" s="62" t="s">
        <v>115</v>
      </c>
      <c r="BF14" s="63">
        <v>45657</v>
      </c>
      <c r="BG14" s="58">
        <f t="shared" si="3"/>
        <v>80000</v>
      </c>
      <c r="BH14" s="65" t="s">
        <v>53</v>
      </c>
      <c r="BI14" s="65" t="s">
        <v>56</v>
      </c>
      <c r="BJ14" s="41" t="s">
        <v>57</v>
      </c>
      <c r="BK14" s="41" t="s">
        <v>58</v>
      </c>
      <c r="BL14" s="41"/>
      <c r="BM14" s="42" t="s">
        <v>59</v>
      </c>
      <c r="AKW14" s="59"/>
      <c r="AKX14" s="59"/>
      <c r="AKY14" s="59"/>
      <c r="AKZ14" s="59"/>
      <c r="ALA14" s="59"/>
      <c r="ALB14" s="59"/>
      <c r="ALC14" s="59"/>
      <c r="ALD14" s="59"/>
      <c r="ALE14" s="59"/>
      <c r="ALF14" s="59"/>
      <c r="ALG14" s="59"/>
    </row>
    <row r="15" spans="1:1024" s="52" customFormat="1" ht="30.6" customHeight="1">
      <c r="A15" s="53"/>
      <c r="Q15" s="45"/>
      <c r="R15" s="45"/>
      <c r="S15" s="45"/>
      <c r="T15" s="46"/>
      <c r="U15" s="47"/>
      <c r="V15" s="21"/>
      <c r="W15" s="21"/>
      <c r="X15" s="21"/>
      <c r="Y15" s="21"/>
      <c r="Z15" s="21"/>
      <c r="AA15" s="21"/>
      <c r="AB15" s="21"/>
      <c r="AC15" s="48" t="s">
        <v>47</v>
      </c>
      <c r="AD15" s="49">
        <f>SUM(AD6:AD14)</f>
        <v>672880</v>
      </c>
      <c r="AE15" s="21"/>
      <c r="AF15" s="21"/>
      <c r="AG15" s="46"/>
      <c r="AH15" s="47"/>
      <c r="AI15" s="50"/>
      <c r="AJ15" s="46"/>
      <c r="AK15" s="47"/>
      <c r="AL15" s="45"/>
      <c r="AM15" s="45"/>
      <c r="AN15" s="45"/>
      <c r="AO15" s="45"/>
      <c r="AP15" s="48" t="s">
        <v>47</v>
      </c>
      <c r="AQ15" s="49">
        <f>SUM(AQ6:AQ14)</f>
        <v>0</v>
      </c>
      <c r="AR15" s="21"/>
      <c r="AS15" s="21"/>
      <c r="AT15" s="46"/>
      <c r="AU15" s="47"/>
      <c r="AV15" s="50"/>
      <c r="AW15" s="46"/>
      <c r="AX15" s="47"/>
      <c r="AY15" s="45"/>
      <c r="AZ15" s="45"/>
      <c r="BA15" s="45"/>
      <c r="BB15" s="45"/>
      <c r="BC15" s="48" t="s">
        <v>47</v>
      </c>
      <c r="BD15" s="49">
        <f>SUM(BD6:BD14)</f>
        <v>0</v>
      </c>
      <c r="BE15" s="45"/>
      <c r="BF15" s="48" t="s">
        <v>47</v>
      </c>
      <c r="BG15" s="49">
        <f>SUM(BG6:BG14)</f>
        <v>672880</v>
      </c>
      <c r="BH15" s="41"/>
      <c r="BI15" s="41"/>
      <c r="BJ15" s="41"/>
      <c r="BK15" s="41"/>
      <c r="BL15" s="45"/>
      <c r="BM15" s="42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51"/>
      <c r="ALZ15"/>
      <c r="AMA15"/>
      <c r="AMB15"/>
      <c r="AMC15"/>
      <c r="AMD15"/>
      <c r="AME15"/>
      <c r="AMF15"/>
      <c r="AMG15"/>
      <c r="AMH15"/>
      <c r="AMI15"/>
      <c r="AMJ15"/>
    </row>
  </sheetData>
  <autoFilter ref="K1:O15" xr:uid="{00000000-0009-0000-0000-000000000000}"/>
  <mergeCells count="21">
    <mergeCell ref="A4:A5"/>
    <mergeCell ref="F4:F5"/>
    <mergeCell ref="E4:E5"/>
    <mergeCell ref="D4:D5"/>
    <mergeCell ref="C4:C5"/>
    <mergeCell ref="B4:B5"/>
    <mergeCell ref="R4:AD4"/>
    <mergeCell ref="AE4:AQ4"/>
    <mergeCell ref="AR4:BD4"/>
    <mergeCell ref="BE4:BF4"/>
    <mergeCell ref="G3:N3"/>
    <mergeCell ref="O3:O5"/>
    <mergeCell ref="P3:Q4"/>
    <mergeCell ref="G4:G5"/>
    <mergeCell ref="H4:H5"/>
    <mergeCell ref="I4:I5"/>
    <mergeCell ref="J4:J5"/>
    <mergeCell ref="K4:K5"/>
    <mergeCell ref="L4:L5"/>
    <mergeCell ref="M4:M5"/>
    <mergeCell ref="N4:N5"/>
  </mergeCells>
  <pageMargins left="0.23622047244094491" right="0.23622047244094491" top="0.74803149606299213" bottom="0.74803149606299213" header="0.31496062992125984" footer="0.31496062992125984"/>
  <pageSetup paperSize="8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4050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3</vt:i4>
      </vt:variant>
    </vt:vector>
  </HeadingPairs>
  <TitlesOfParts>
    <vt:vector size="4" baseType="lpstr">
      <vt:lpstr>Wykaz punktów poboru</vt:lpstr>
      <vt:lpstr>'Wykaz punktów poboru'!_FilterDatabase_0</vt:lpstr>
      <vt:lpstr>'Wykaz punktów poboru'!_FilterDatabase_0_0</vt:lpstr>
      <vt:lpstr>'Wykaz punktów poboru'!ppg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</dc:creator>
  <dc:description/>
  <cp:lastModifiedBy>Natalia Palarczyk</cp:lastModifiedBy>
  <cp:revision>601</cp:revision>
  <cp:lastPrinted>2023-07-27T08:32:10Z</cp:lastPrinted>
  <dcterms:created xsi:type="dcterms:W3CDTF">2015-09-16T15:54:26Z</dcterms:created>
  <dcterms:modified xsi:type="dcterms:W3CDTF">2023-07-27T08:33:06Z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