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Z:\ZAMÓWIENIA PUBLICZNE\ZAM.PUBL. 2023\tryb podstawowy - GAZ\"/>
    </mc:Choice>
  </mc:AlternateContent>
  <bookViews>
    <workbookView xWindow="-120" yWindow="-120" windowWidth="29040" windowHeight="15990" tabRatio="596"/>
  </bookViews>
  <sheets>
    <sheet name="2023" sheetId="3" r:id="rId1"/>
    <sheet name="ZAPOTRZEBOWANIA2021 (2)" sheetId="4" state="hidden" r:id="rId2"/>
  </sheets>
  <definedNames>
    <definedName name="_xlnm._FilterDatabase" localSheetId="0" hidden="1">'2023'!$A$7:$Q$10</definedName>
    <definedName name="_xlnm._FilterDatabase" localSheetId="1" hidden="1">'ZAPOTRZEBOWANIA2021 (2)'!$A$3:$R$30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3" l="1"/>
  <c r="Q11" i="3"/>
  <c r="S30" i="4" l="1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</calcChain>
</file>

<file path=xl/sharedStrings.xml><?xml version="1.0" encoding="utf-8"?>
<sst xmlns="http://schemas.openxmlformats.org/spreadsheetml/2006/main" count="586" uniqueCount="215">
  <si>
    <t>lp.</t>
  </si>
  <si>
    <t>paliwo gazowe (kWh)</t>
  </si>
  <si>
    <t>W-3.6</t>
  </si>
  <si>
    <t>W-1.1</t>
  </si>
  <si>
    <t>W-4</t>
  </si>
  <si>
    <t>W-5.1</t>
  </si>
  <si>
    <t>Sąd Okręgowy w Kielcach</t>
  </si>
  <si>
    <t>Sąd Rejonowy w Suchej Beskidzkiej</t>
  </si>
  <si>
    <t>Sąd Rejonowy w Myślenicach</t>
  </si>
  <si>
    <t>Sąd Okręgowy w Nowym Sączu</t>
  </si>
  <si>
    <t>Sąd Rejonowy w Bochni</t>
  </si>
  <si>
    <t>Sąd Rejonowy w Dąbrowie Tarnowskiej</t>
  </si>
  <si>
    <t>Sąd Rejonowy w Brzesku</t>
  </si>
  <si>
    <t>Sąd Rejonowy w Gorlicach</t>
  </si>
  <si>
    <t>Sąd Rejonowy w Jędrzejowie</t>
  </si>
  <si>
    <t>Sąd Rejonowy w Nowym Sączu</t>
  </si>
  <si>
    <t>Sąd Rejonowy w Nowym Targu</t>
  </si>
  <si>
    <t>Sąd Rejonowy w Olkuszu</t>
  </si>
  <si>
    <t>Sąd Rejonowy w Ostrowcu Świętokrzyskim</t>
  </si>
  <si>
    <t>Sąd Rejonowy w Oświęcimiu</t>
  </si>
  <si>
    <t>Sąd Rejonowy w Sandomierzu</t>
  </si>
  <si>
    <t>Sąd Rejonowy w Zakopanem</t>
  </si>
  <si>
    <t>Kielce</t>
  </si>
  <si>
    <t>Opatów</t>
  </si>
  <si>
    <t>Staszów</t>
  </si>
  <si>
    <t>Włoszczowa</t>
  </si>
  <si>
    <t>Sucha Beskidzka</t>
  </si>
  <si>
    <t>Myślenice</t>
  </si>
  <si>
    <t>Nowy Sącz</t>
  </si>
  <si>
    <t>Bochnia</t>
  </si>
  <si>
    <t>Dąbrowa Tarnowska</t>
  </si>
  <si>
    <t>Tarnów</t>
  </si>
  <si>
    <t>Brzesko</t>
  </si>
  <si>
    <t>Busko-Zdrój</t>
  </si>
  <si>
    <t>Gorlice</t>
  </si>
  <si>
    <t>Jędrzejów</t>
  </si>
  <si>
    <t>Muszyna</t>
  </si>
  <si>
    <t>Nowy Targ</t>
  </si>
  <si>
    <t>Olkusz</t>
  </si>
  <si>
    <t>Ostrowiec Świętokrzyski</t>
  </si>
  <si>
    <t>Kęty</t>
  </si>
  <si>
    <t>Sandomierz</t>
  </si>
  <si>
    <t>Zakopane</t>
  </si>
  <si>
    <t>Tadeusza Kościuszki</t>
  </si>
  <si>
    <t>Kusocińskiego</t>
  </si>
  <si>
    <t>Mickiewicza</t>
  </si>
  <si>
    <t>Piłsudskiego</t>
  </si>
  <si>
    <t>Pijarska</t>
  </si>
  <si>
    <t>Strzelecka</t>
  </si>
  <si>
    <t xml:space="preserve">Tadeusza Kościuszki </t>
  </si>
  <si>
    <t xml:space="preserve">Jakuba Bojki </t>
  </si>
  <si>
    <t>Spadzista</t>
  </si>
  <si>
    <t xml:space="preserve">T. Kościuszki </t>
  </si>
  <si>
    <t>Biecka</t>
  </si>
  <si>
    <t>11 Listopada</t>
  </si>
  <si>
    <t xml:space="preserve">Kity </t>
  </si>
  <si>
    <t>Ludźmierska</t>
  </si>
  <si>
    <t xml:space="preserve">Króla Kazimierza Wielkiego </t>
  </si>
  <si>
    <t>T. Kościuszki</t>
  </si>
  <si>
    <t>Rynek</t>
  </si>
  <si>
    <t>Kościuszki</t>
  </si>
  <si>
    <t>Mariacka</t>
  </si>
  <si>
    <t>Gimnazjalna</t>
  </si>
  <si>
    <t>Miasto</t>
  </si>
  <si>
    <t>Ulica</t>
  </si>
  <si>
    <t>Numer budynku</t>
  </si>
  <si>
    <t>Numer lokalu</t>
  </si>
  <si>
    <t>Kod pocztowy</t>
  </si>
  <si>
    <t>29-100</t>
  </si>
  <si>
    <t>34-200</t>
  </si>
  <si>
    <t>32-400</t>
  </si>
  <si>
    <t>33-300</t>
  </si>
  <si>
    <t>1A</t>
  </si>
  <si>
    <t>32-700</t>
  </si>
  <si>
    <t>33-200</t>
  </si>
  <si>
    <t>33-100</t>
  </si>
  <si>
    <t>32-800</t>
  </si>
  <si>
    <t>28-100</t>
  </si>
  <si>
    <t>38-300</t>
  </si>
  <si>
    <t>28-300</t>
  </si>
  <si>
    <t>33-370</t>
  </si>
  <si>
    <t>34-400</t>
  </si>
  <si>
    <t>32-300</t>
  </si>
  <si>
    <t>27-400</t>
  </si>
  <si>
    <t>32-650</t>
  </si>
  <si>
    <t>2a</t>
  </si>
  <si>
    <t>27-600</t>
  </si>
  <si>
    <t>34-500</t>
  </si>
  <si>
    <t>PPG</t>
  </si>
  <si>
    <t>PL0031933793</t>
  </si>
  <si>
    <t>PL0031933843</t>
  </si>
  <si>
    <t>PL0031935987</t>
  </si>
  <si>
    <t>PL0031937847</t>
  </si>
  <si>
    <t>PL0030001723</t>
  </si>
  <si>
    <t>PL0031937242</t>
  </si>
  <si>
    <t>PL0031933200</t>
  </si>
  <si>
    <t>PL0031933208</t>
  </si>
  <si>
    <t>PL0031936526</t>
  </si>
  <si>
    <t>PL0031936621</t>
  </si>
  <si>
    <t>PL0031936565</t>
  </si>
  <si>
    <t>PL0031933689</t>
  </si>
  <si>
    <t>PL0031932836</t>
  </si>
  <si>
    <t>PL0031934196</t>
  </si>
  <si>
    <t>PL0031937863</t>
  </si>
  <si>
    <t>PL0030002028</t>
  </si>
  <si>
    <t>PL0031934122</t>
  </si>
  <si>
    <t>PL0031936248</t>
  </si>
  <si>
    <t>PL0031939212</t>
  </si>
  <si>
    <t>Nr licznika/ Nr gazomierza</t>
  </si>
  <si>
    <t>Grupa taryfowa OSD</t>
  </si>
  <si>
    <t>001117 typ M/2G25N/335</t>
  </si>
  <si>
    <t>000409-2006</t>
  </si>
  <si>
    <t>11/24029</t>
  </si>
  <si>
    <t>Ilość miesięcy</t>
  </si>
  <si>
    <t>-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</si>
  <si>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</si>
  <si>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Seminaryjska</t>
  </si>
  <si>
    <t>12a</t>
  </si>
  <si>
    <t>25-372</t>
  </si>
  <si>
    <t>Wróblewskiego</t>
  </si>
  <si>
    <t>25-369</t>
  </si>
  <si>
    <t>Sienkiewicza</t>
  </si>
  <si>
    <t>25-350</t>
  </si>
  <si>
    <t>Plac Obrońców Pokoju</t>
  </si>
  <si>
    <t>27-500</t>
  </si>
  <si>
    <t>Mariana Langiewicza</t>
  </si>
  <si>
    <t>28-200</t>
  </si>
  <si>
    <t>Nabywca</t>
  </si>
  <si>
    <t>Parametry PO paliwa gazowego</t>
  </si>
  <si>
    <t xml:space="preserve">Obszar taryfowy </t>
  </si>
  <si>
    <t>tarnowski</t>
  </si>
  <si>
    <t>zabrzański</t>
  </si>
  <si>
    <t>Data rozpoczęcia umowy na 2021</t>
  </si>
  <si>
    <t>Płatnik akcyzy               (płatnik / zwolniony)</t>
  </si>
  <si>
    <t>zwolniony</t>
  </si>
  <si>
    <t>płatnik</t>
  </si>
  <si>
    <t>Legenda:</t>
  </si>
  <si>
    <t>obszar taryfowy zabrzański</t>
  </si>
  <si>
    <t>płatnik podatku akcyzowego</t>
  </si>
  <si>
    <t>*</t>
  </si>
  <si>
    <t>**</t>
  </si>
  <si>
    <t>Zapotrzebowanie na dostawę gazu ziemnego grupy E (wysokometanowego) na rzecz sądów powszechnych obszaru apelacji krakowskiej w roku 2021</t>
  </si>
  <si>
    <t>Finasowanie</t>
  </si>
  <si>
    <t>Nazwa sądu który będzie zawierał umowę i będzie płatnikiem</t>
  </si>
  <si>
    <t>REGON Płatnika</t>
  </si>
  <si>
    <t>NIP Płatnika</t>
  </si>
  <si>
    <t>Sąd Okręgowy w Krakowie</t>
  </si>
  <si>
    <t>Kraków</t>
  </si>
  <si>
    <t>Przy Rondzie</t>
  </si>
  <si>
    <t>31-547</t>
  </si>
  <si>
    <t xml:space="preserve">Pijarska </t>
  </si>
  <si>
    <t>Sąd Okręgowy w Tarnowie</t>
  </si>
  <si>
    <t>Jarosława Dąbrowskiego</t>
  </si>
  <si>
    <t>Jakuba Bojki</t>
  </si>
  <si>
    <t xml:space="preserve">11 Listopada </t>
  </si>
  <si>
    <t>dr Juliana Smolika</t>
  </si>
  <si>
    <t xml:space="preserve">dr Juliana Smolika </t>
  </si>
  <si>
    <t>Króla Kazimierza Wielkiego</t>
  </si>
  <si>
    <t>Oświęcim</t>
  </si>
  <si>
    <t>Rynek Główny</t>
  </si>
  <si>
    <t>32-600</t>
  </si>
  <si>
    <t>***</t>
  </si>
  <si>
    <t>****</t>
  </si>
  <si>
    <t>Dane Nabywcy i adres PO paliwa gazowego</t>
  </si>
  <si>
    <t>Data zakończenia umowy na 2021</t>
  </si>
  <si>
    <t>Planowana ilość paliwa gazowego w roku 2021 (zamówienie podstawowe) **</t>
  </si>
  <si>
    <t>Dane adresowe sądu zawierającego umowę</t>
  </si>
  <si>
    <t>Dane adresowe dot. przesłania faktur na wskazany adres</t>
  </si>
  <si>
    <t>Kwota przeznaczona na sfinansowanie zamówienia (koszt gazu i dystrybucji) w zł brutto - zamówienie podstawowe, na które trzeba mieć zaplanowane środki finansowe ***</t>
  </si>
  <si>
    <t>Sąd Rejonowy w Busku Zdroju</t>
  </si>
  <si>
    <t>Kwota, przeznaczona na sfinansowanie zamówienia (koszt gazu i dystrybucji) w zł brutto - suma zamówienia podstawowego i ewentualnej opcji ilościowej +20% ****</t>
  </si>
  <si>
    <t>kolumna "T" - proszę wpisać kwotę brutto planowaną na zamówienie podstawowe (kwota ma być planowana w budżecie na 2021 rok)</t>
  </si>
  <si>
    <t>kolumna "U" - proszę wpisać kwotę  brutto planowaną w przypadku zwiększenia potrzeb dostawy paliwa gazowego po pisemnym oświadczenie woli przesłanym do wykonawcy (kwota zamówienia podstawowego powiększona o kwotę na pokrycie 20% zwiększonej dostawy gazu).</t>
  </si>
  <si>
    <t>opłata sieciowa zmienna</t>
  </si>
  <si>
    <t>kWh</t>
  </si>
  <si>
    <t>licznik x miesiąc</t>
  </si>
  <si>
    <t>opłata abonamentowa</t>
  </si>
  <si>
    <t>paliwo gazowe</t>
  </si>
  <si>
    <r>
      <t xml:space="preserve">paliwo gazowe </t>
    </r>
    <r>
      <rPr>
        <b/>
        <sz val="11"/>
        <color indexed="10"/>
        <rFont val="Calibri"/>
        <family val="2"/>
        <charset val="238"/>
      </rPr>
      <t>(bez akcyzy)</t>
    </r>
  </si>
  <si>
    <r>
      <t xml:space="preserve">taryfa W-1.1 </t>
    </r>
    <r>
      <rPr>
        <b/>
        <sz val="11"/>
        <color indexed="10"/>
        <rFont val="Calibri"/>
        <family val="2"/>
        <charset val="238"/>
      </rPr>
      <t>(bez akcyzy)</t>
    </r>
  </si>
  <si>
    <t>taryfa W-3.6</t>
  </si>
  <si>
    <r>
      <t xml:space="preserve">taryfa W-4 </t>
    </r>
    <r>
      <rPr>
        <b/>
        <sz val="11"/>
        <color indexed="10"/>
        <rFont val="Calibri"/>
        <family val="2"/>
        <charset val="238"/>
      </rPr>
      <t>(bez akcyzy)</t>
    </r>
  </si>
  <si>
    <r>
      <t xml:space="preserve">taryfa W-5.1 </t>
    </r>
    <r>
      <rPr>
        <b/>
        <sz val="11"/>
        <color indexed="10"/>
        <rFont val="Calibri"/>
        <family val="2"/>
        <charset val="238"/>
      </rPr>
      <t>(bez akcyzy)</t>
    </r>
  </si>
  <si>
    <t>opłata sieciowa stała</t>
  </si>
  <si>
    <t>kWh/h (ilość godzin w trakcie trwania umowy x moc umowna)</t>
  </si>
  <si>
    <t>taryfa W-5.1</t>
  </si>
  <si>
    <t>Ilość paliwa gazowego + 20% (powiększona ilość zamówienia podstawowego o opcje ilościową)</t>
  </si>
  <si>
    <t>Numer klienta/ewidencyjny</t>
  </si>
  <si>
    <t>Podczas szacowania ilości paliwa gazowego planowanego do zużycia 2021 roku proszę brać pod uwagę, że w ciągu ostatnich dwóch lat z powodu łagodnej zimy zużycie faktyczne było niższe o koło 20-30% zużywane do celów ogrzewania.</t>
  </si>
  <si>
    <r>
      <rPr>
        <b/>
        <sz val="11"/>
        <color indexed="10"/>
        <rFont val="Calibri"/>
        <family val="2"/>
        <charset val="238"/>
      </rPr>
      <t xml:space="preserve">Aktualne ceny jednostkowe netto w złotych </t>
    </r>
    <r>
      <rPr>
        <b/>
        <sz val="11"/>
        <color indexed="8"/>
        <rFont val="Calibri"/>
        <family val="2"/>
        <charset val="238"/>
      </rPr>
      <t xml:space="preserve">w poszczególnych taryfach, które można użyć w przypadku wyliczania szacowanych kosztów paliwa gazowego w 2021 roku </t>
    </r>
    <r>
      <rPr>
        <b/>
        <sz val="11"/>
        <color indexed="10"/>
        <rFont val="Calibri"/>
        <family val="2"/>
        <charset val="238"/>
      </rPr>
      <t xml:space="preserve">(do wyliczeń należy dodać podatek Vat w wysokości 23%). </t>
    </r>
    <r>
      <rPr>
        <b/>
        <sz val="11"/>
        <rFont val="Calibri"/>
        <family val="2"/>
        <charset val="238"/>
      </rPr>
      <t>Pozycja opłaty abonamentowe przyjęto z oferty PGNiG ponieważ Fortum Marketing nie wyceniło ww. pozycji.</t>
    </r>
  </si>
  <si>
    <t>kolumna "H" - proszę wpisać obecnie widniejący nr klienta/ewidencyjny na fakturach opłacanych.</t>
  </si>
  <si>
    <t>kolumna "R" - proszę wpisać ilość paliwa gazowego planowanego w trakcie realizacji umów (wartość wyrażona w kWh) - wartość w kolumnie "S" policzy się automatycznie.</t>
  </si>
  <si>
    <t>Kolumna11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</si>
  <si>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</si>
  <si>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</si>
  <si>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</si>
  <si>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</si>
  <si>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</si>
  <si>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</si>
  <si>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</si>
  <si>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</si>
  <si>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</si>
  <si>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Kolumna12</t>
  </si>
  <si>
    <t>Kolumna13</t>
  </si>
  <si>
    <t>Kolumna14</t>
  </si>
  <si>
    <t>Kolumna15</t>
  </si>
  <si>
    <t>Kolumna16</t>
  </si>
  <si>
    <t>Kolumna17</t>
  </si>
  <si>
    <t>Kolumna18</t>
  </si>
  <si>
    <r>
      <t>Moc umowna</t>
    </r>
    <r>
      <rPr>
        <b/>
        <sz val="10"/>
        <rFont val="Arial"/>
        <family val="2"/>
        <charset val="238"/>
      </rPr>
      <t xml:space="preserve">
[kWh/h]</t>
    </r>
  </si>
  <si>
    <t>Załącznik Nr 3 do SWZ</t>
  </si>
  <si>
    <t>Data rozpoczęcia umowy</t>
  </si>
  <si>
    <t>Data zakończenia umowy</t>
  </si>
  <si>
    <t>Planowana ilość paliwa gazowego wtrakcie trwania umowy</t>
  </si>
  <si>
    <t>Znak sprawy BG 26-15/23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</si>
</sst>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0"/>
    <numFmt numFmtId="165" formatCode="_-* #,##0.00000\ [$zł-415]_-;\-* #,##0.00000\ [$zł-415]_-;_-* &quot;-&quot;??\ [$zł-415]_-;_-@_-"/>
  </numFmts>
  <fonts count="38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79998168889431442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11" fillId="3" borderId="12" applyNumberFormat="0" applyAlignment="0" applyProtection="0"/>
    <xf numFmtId="0" fontId="4" fillId="0" borderId="0"/>
    <xf numFmtId="44" fontId="3" fillId="0" borderId="0" applyFill="0" applyBorder="0" applyAlignment="0" applyProtection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24" fillId="0" borderId="0" applyFill="0" applyBorder="0" applyAlignment="0" applyProtection="0"/>
  </cellStyleXfs>
  <cellXfs count="138">
    <xf numFmtId="0" fontId="0" fillId="0" borderId="0" xfId="0"/>
    <xf numFmtId="0" fontId="12" fillId="5" borderId="2" xfId="0" applyFont="1" applyFill="1" applyBorder="1" applyAlignment="1" applyProtection="1">
      <alignment horizontal="center" vertical="center" wrapText="1"/>
      <protection locked="0"/>
    </xf>
    <xf numFmtId="49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4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Fill="1" applyAlignment="1"/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3" fontId="13" fillId="4" borderId="4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 applyProtection="1">
      <alignment horizontal="left" vertical="center"/>
      <protection locked="0"/>
    </xf>
    <xf numFmtId="49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8" borderId="2" xfId="0" applyFont="1" applyFill="1" applyBorder="1" applyAlignment="1" applyProtection="1">
      <alignment horizontal="center" vertical="center" wrapText="1"/>
      <protection locked="0"/>
    </xf>
    <xf numFmtId="0" fontId="17" fillId="9" borderId="2" xfId="0" applyFont="1" applyFill="1" applyBorder="1" applyAlignment="1" applyProtection="1">
      <alignment horizontal="center" vertical="center" wrapText="1"/>
      <protection locked="0"/>
    </xf>
    <xf numFmtId="49" fontId="12" fillId="1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1" borderId="5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 applyProtection="1">
      <alignment horizontal="center" vertical="center" wrapText="1"/>
      <protection locked="0"/>
    </xf>
    <xf numFmtId="0" fontId="12" fillId="11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6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2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14" fontId="10" fillId="0" borderId="2" xfId="0" applyNumberFormat="1" applyFont="1" applyBorder="1" applyAlignment="1" applyProtection="1">
      <alignment horizontal="center" vertical="center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3" fontId="20" fillId="0" borderId="2" xfId="0" applyNumberFormat="1" applyFont="1" applyBorder="1" applyAlignment="1" applyProtection="1">
      <alignment horizontal="right" vertical="center"/>
      <protection locked="0"/>
    </xf>
    <xf numFmtId="164" fontId="15" fillId="0" borderId="2" xfId="0" applyNumberFormat="1" applyFont="1" applyBorder="1" applyAlignment="1" applyProtection="1">
      <alignment horizontal="right" vertical="center"/>
    </xf>
    <xf numFmtId="44" fontId="21" fillId="0" borderId="2" xfId="3" applyFont="1" applyBorder="1" applyAlignment="1" applyProtection="1">
      <alignment horizontal="right" vertical="center"/>
    </xf>
    <xf numFmtId="0" fontId="0" fillId="0" borderId="2" xfId="0" applyFont="1" applyBorder="1" applyAlignment="1" applyProtection="1">
      <alignment horizontal="center" vertical="center"/>
      <protection locked="0"/>
    </xf>
    <xf numFmtId="0" fontId="10" fillId="0" borderId="2" xfId="0" applyNumberFormat="1" applyFont="1" applyBorder="1" applyAlignment="1" applyProtection="1">
      <alignment horizontal="center" vertical="center"/>
      <protection locked="0"/>
    </xf>
    <xf numFmtId="49" fontId="10" fillId="0" borderId="2" xfId="0" applyNumberFormat="1" applyFont="1" applyBorder="1" applyAlignment="1" applyProtection="1">
      <alignment horizontal="center" vertical="center"/>
      <protection locked="0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0" fillId="0" borderId="2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14" fontId="10" fillId="0" borderId="2" xfId="0" applyNumberFormat="1" applyFont="1" applyFill="1" applyBorder="1" applyAlignment="1" applyProtection="1">
      <alignment horizontal="center" vertical="center"/>
      <protection locked="0"/>
    </xf>
    <xf numFmtId="1" fontId="10" fillId="0" borderId="2" xfId="0" applyNumberFormat="1" applyFont="1" applyFill="1" applyBorder="1" applyAlignment="1" applyProtection="1">
      <alignment horizontal="center" vertical="center"/>
      <protection locked="0"/>
    </xf>
    <xf numFmtId="3" fontId="20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protection locked="0"/>
    </xf>
    <xf numFmtId="0" fontId="16" fillId="0" borderId="2" xfId="0" applyFont="1" applyBorder="1" applyAlignment="1" applyProtection="1">
      <alignment horizontal="left" vertical="center"/>
      <protection locked="0"/>
    </xf>
    <xf numFmtId="0" fontId="16" fillId="0" borderId="2" xfId="0" applyNumberFormat="1" applyFont="1" applyBorder="1" applyAlignment="1" applyProtection="1">
      <alignment horizontal="center" vertical="center"/>
      <protection locked="0"/>
    </xf>
    <xf numFmtId="164" fontId="0" fillId="0" borderId="2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16" fillId="0" borderId="2" xfId="0" applyNumberFormat="1" applyFon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vertical="center" wrapText="1"/>
    </xf>
    <xf numFmtId="0" fontId="14" fillId="0" borderId="8" xfId="0" applyFont="1" applyBorder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165" fontId="3" fillId="0" borderId="2" xfId="3" applyNumberFormat="1" applyBorder="1" applyAlignment="1">
      <alignment vertical="center" wrapText="1"/>
    </xf>
    <xf numFmtId="165" fontId="14" fillId="0" borderId="2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top" wrapText="1"/>
    </xf>
    <xf numFmtId="0" fontId="12" fillId="4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4" fillId="15" borderId="0" xfId="0" applyFont="1" applyFill="1" applyAlignment="1">
      <alignment vertical="center" wrapText="1"/>
    </xf>
    <xf numFmtId="0" fontId="16" fillId="15" borderId="2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Alignment="1"/>
    <xf numFmtId="0" fontId="14" fillId="0" borderId="0" xfId="0" applyFont="1" applyAlignment="1">
      <alignment vertical="center" wrapText="1"/>
    </xf>
    <xf numFmtId="0" fontId="28" fillId="4" borderId="1" xfId="1" applyFont="1" applyFill="1" applyBorder="1" applyAlignment="1">
      <alignment horizontal="center" vertical="center" wrapText="1"/>
    </xf>
    <xf numFmtId="0" fontId="28" fillId="11" borderId="5" xfId="0" applyFont="1" applyFill="1" applyBorder="1" applyAlignment="1">
      <alignment horizontal="center" vertical="center" wrapText="1"/>
    </xf>
    <xf numFmtId="0" fontId="28" fillId="2" borderId="2" xfId="1" applyFont="1" applyFill="1" applyBorder="1" applyAlignment="1">
      <alignment horizontal="center" vertical="center" wrapText="1"/>
    </xf>
    <xf numFmtId="0" fontId="28" fillId="5" borderId="2" xfId="0" applyFont="1" applyFill="1" applyBorder="1" applyAlignment="1" applyProtection="1">
      <alignment horizontal="center" vertical="center" wrapText="1"/>
      <protection locked="0"/>
    </xf>
    <xf numFmtId="49" fontId="28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29" fillId="4" borderId="3" xfId="0" applyFont="1" applyFill="1" applyBorder="1" applyAlignment="1">
      <alignment horizontal="center" vertical="center" wrapText="1"/>
    </xf>
    <xf numFmtId="3" fontId="29" fillId="4" borderId="4" xfId="0" applyNumberFormat="1" applyFont="1" applyFill="1" applyBorder="1" applyAlignment="1">
      <alignment horizontal="center" vertical="center" wrapText="1"/>
    </xf>
    <xf numFmtId="0" fontId="28" fillId="11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 applyProtection="1">
      <alignment horizontal="left" vertical="center"/>
      <protection locked="0"/>
    </xf>
    <xf numFmtId="0" fontId="30" fillId="0" borderId="2" xfId="0" applyFont="1" applyFill="1" applyBorder="1" applyAlignment="1" applyProtection="1">
      <alignment horizontal="center" vertical="center"/>
      <protection locked="0"/>
    </xf>
    <xf numFmtId="0" fontId="31" fillId="0" borderId="2" xfId="0" applyFont="1" applyBorder="1" applyAlignment="1" applyProtection="1">
      <alignment horizontal="center" vertical="center"/>
      <protection locked="0"/>
    </xf>
    <xf numFmtId="0" fontId="30" fillId="0" borderId="2" xfId="0" applyFont="1" applyBorder="1" applyAlignment="1" applyProtection="1">
      <alignment horizontal="center" vertical="center"/>
      <protection locked="0"/>
    </xf>
    <xf numFmtId="0" fontId="30" fillId="0" borderId="2" xfId="0" applyNumberFormat="1" applyFont="1" applyBorder="1" applyAlignment="1" applyProtection="1">
      <alignment horizontal="center" vertical="center"/>
      <protection locked="0"/>
    </xf>
    <xf numFmtId="14" fontId="30" fillId="0" borderId="2" xfId="0" applyNumberFormat="1" applyFont="1" applyBorder="1" applyAlignment="1" applyProtection="1">
      <alignment horizontal="center" vertical="center"/>
      <protection locked="0"/>
    </xf>
    <xf numFmtId="1" fontId="30" fillId="0" borderId="2" xfId="0" applyNumberFormat="1" applyFont="1" applyBorder="1" applyAlignment="1" applyProtection="1">
      <alignment horizontal="center" vertical="center"/>
      <protection locked="0"/>
    </xf>
    <xf numFmtId="3" fontId="31" fillId="0" borderId="2" xfId="0" applyNumberFormat="1" applyFont="1" applyBorder="1" applyAlignment="1" applyProtection="1">
      <alignment horizontal="right" vertical="center"/>
      <protection locked="0"/>
    </xf>
    <xf numFmtId="0" fontId="32" fillId="16" borderId="2" xfId="0" applyFont="1" applyFill="1" applyBorder="1" applyAlignment="1" applyProtection="1">
      <alignment horizontal="left" vertical="center"/>
      <protection locked="0"/>
    </xf>
    <xf numFmtId="0" fontId="32" fillId="16" borderId="2" xfId="0" applyFont="1" applyFill="1" applyBorder="1" applyAlignment="1" applyProtection="1">
      <alignment horizontal="center" vertical="center"/>
      <protection locked="0"/>
    </xf>
    <xf numFmtId="0" fontId="21" fillId="16" borderId="2" xfId="0" applyFont="1" applyFill="1" applyBorder="1" applyAlignment="1" applyProtection="1">
      <alignment horizontal="center" vertical="center"/>
      <protection locked="0"/>
    </xf>
    <xf numFmtId="0" fontId="33" fillId="16" borderId="2" xfId="0" applyFont="1" applyFill="1" applyBorder="1" applyAlignment="1" applyProtection="1">
      <alignment horizontal="center" vertical="center"/>
      <protection locked="0"/>
    </xf>
    <xf numFmtId="14" fontId="34" fillId="16" borderId="2" xfId="0" applyNumberFormat="1" applyFont="1" applyFill="1" applyBorder="1" applyAlignment="1" applyProtection="1">
      <alignment horizontal="center" vertical="center"/>
      <protection locked="0"/>
    </xf>
    <xf numFmtId="1" fontId="34" fillId="16" borderId="2" xfId="0" applyNumberFormat="1" applyFont="1" applyFill="1" applyBorder="1" applyAlignment="1" applyProtection="1">
      <alignment horizontal="center" vertical="center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2" fillId="0" borderId="2" xfId="0" applyFont="1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33" fillId="0" borderId="2" xfId="0" applyFont="1" applyBorder="1" applyAlignment="1" applyProtection="1">
      <alignment horizontal="center" vertical="center"/>
      <protection locked="0"/>
    </xf>
    <xf numFmtId="14" fontId="34" fillId="0" borderId="2" xfId="0" applyNumberFormat="1" applyFont="1" applyBorder="1" applyAlignment="1" applyProtection="1">
      <alignment horizontal="center" vertical="center"/>
      <protection locked="0"/>
    </xf>
    <xf numFmtId="1" fontId="34" fillId="0" borderId="2" xfId="0" applyNumberFormat="1" applyFont="1" applyBorder="1" applyAlignment="1" applyProtection="1">
      <alignment horizontal="center" vertical="center"/>
      <protection locked="0"/>
    </xf>
    <xf numFmtId="3" fontId="21" fillId="17" borderId="2" xfId="0" applyNumberFormat="1" applyFont="1" applyFill="1" applyBorder="1" applyAlignment="1" applyProtection="1">
      <alignment horizontal="right" vertical="center"/>
      <protection locked="0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Fill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36" fillId="14" borderId="8" xfId="0" applyFont="1" applyFill="1" applyBorder="1" applyAlignment="1" applyProtection="1">
      <alignment horizontal="center" vertical="center"/>
      <protection locked="0"/>
    </xf>
    <xf numFmtId="0" fontId="35" fillId="14" borderId="2" xfId="0" applyFont="1" applyFill="1" applyBorder="1" applyAlignment="1">
      <alignment vertical="center" wrapText="1"/>
    </xf>
    <xf numFmtId="0" fontId="35" fillId="14" borderId="0" xfId="0" applyFont="1" applyFill="1" applyBorder="1" applyAlignment="1">
      <alignment vertical="center" wrapText="1"/>
    </xf>
    <xf numFmtId="0" fontId="35" fillId="14" borderId="8" xfId="0" applyFont="1" applyFill="1" applyBorder="1" applyAlignment="1" applyProtection="1">
      <alignment horizontal="center" vertical="center"/>
      <protection locked="0"/>
    </xf>
    <xf numFmtId="14" fontId="37" fillId="14" borderId="8" xfId="0" applyNumberFormat="1" applyFont="1" applyFill="1" applyBorder="1" applyAlignment="1" applyProtection="1">
      <alignment horizontal="center" vertical="center"/>
      <protection locked="0"/>
    </xf>
    <xf numFmtId="1" fontId="37" fillId="14" borderId="8" xfId="0" applyNumberFormat="1" applyFont="1" applyFill="1" applyBorder="1" applyAlignment="1" applyProtection="1">
      <alignment horizontal="center" vertical="center"/>
      <protection locked="0"/>
    </xf>
    <xf numFmtId="3" fontId="36" fillId="17" borderId="2" xfId="0" applyNumberFormat="1" applyFont="1" applyFill="1" applyBorder="1" applyAlignment="1" applyProtection="1">
      <alignment horizontal="right" vertical="center"/>
      <protection locked="0"/>
    </xf>
    <xf numFmtId="0" fontId="26" fillId="0" borderId="0" xfId="0" applyFont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8" fillId="2" borderId="2" xfId="1" applyFont="1" applyFill="1" applyBorder="1" applyAlignment="1">
      <alignment horizontal="center" vertical="center" wrapText="1"/>
    </xf>
    <xf numFmtId="0" fontId="28" fillId="4" borderId="9" xfId="1" applyFont="1" applyFill="1" applyBorder="1" applyAlignment="1">
      <alignment horizontal="center" vertical="center" wrapText="1"/>
    </xf>
    <xf numFmtId="0" fontId="28" fillId="4" borderId="1" xfId="1" applyFont="1" applyFill="1" applyBorder="1" applyAlignment="1">
      <alignment horizontal="center" vertical="center" wrapText="1"/>
    </xf>
    <xf numFmtId="0" fontId="28" fillId="0" borderId="8" xfId="1" applyFont="1" applyFill="1" applyBorder="1" applyAlignment="1">
      <alignment horizontal="center" vertical="center" wrapText="1"/>
    </xf>
    <xf numFmtId="0" fontId="28" fillId="0" borderId="3" xfId="1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2" fillId="13" borderId="8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4" borderId="9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12" fillId="10" borderId="9" xfId="0" applyNumberFormat="1" applyFont="1" applyFill="1" applyBorder="1" applyAlignment="1" applyProtection="1">
      <alignment horizontal="center" vertical="center" wrapText="1"/>
      <protection locked="0"/>
    </xf>
    <xf numFmtId="49" fontId="12" fillId="10" borderId="11" xfId="0" applyNumberFormat="1" applyFont="1" applyFill="1" applyBorder="1" applyAlignment="1" applyProtection="1">
      <alignment horizontal="center" vertical="center" wrapText="1"/>
      <protection locked="0"/>
    </xf>
    <xf numFmtId="0" fontId="18" fillId="7" borderId="2" xfId="0" applyFont="1" applyFill="1" applyBorder="1" applyAlignment="1" applyProtection="1">
      <alignment horizontal="center" vertical="center"/>
      <protection locked="0"/>
    </xf>
    <xf numFmtId="0" fontId="12" fillId="12" borderId="2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right" vertical="center" wrapText="1"/>
    </xf>
  </cellXfs>
  <cellStyles count="8">
    <cellStyle name="Dane wejściowe" xfId="1" builtinId="20"/>
    <cellStyle name="Normalny" xfId="0" builtinId="0"/>
    <cellStyle name="Normalny 2" xfId="2"/>
    <cellStyle name="Normalny 3" xfId="4"/>
    <cellStyle name="Normalny 3 2" xfId="6"/>
    <cellStyle name="Walutowy" xfId="3" builtinId="4"/>
    <cellStyle name="Walutowy 2" xfId="5"/>
    <cellStyle name="Walutowy 3" xfId="7"/>
  </cellStyles>
  <dxfs count="13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rial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fill>
        <patternFill>
          <fgColor indexed="64"/>
          <bgColor rgb="FFFFFF00"/>
        </patternFill>
      </fill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name val="Arial"/>
        <scheme val="none"/>
      </font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 outline="0">
        <left style="thin">
          <color indexed="8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a2" displayName="Tabela2" ref="A8:Q11" totalsRowCount="1" headerRowDxfId="127" dataDxfId="126" totalsRowDxfId="124" tableBorderDxfId="125">
  <autoFilter ref="A8:Q10"/>
  <tableColumns count="17">
    <tableColumn id="2" name="Kolumna2" dataDxfId="123" totalsRowDxfId="16"/>
    <tableColumn id="3" name="Kolumna3" dataDxfId="122" totalsRowDxfId="15"/>
    <tableColumn id="4" name="Kolumna4" dataDxfId="121" totalsRowDxfId="14"/>
    <tableColumn id="5" name="Kolumna5" dataDxfId="120" totalsRowDxfId="13"/>
    <tableColumn id="6" name="Kolumna6" dataDxfId="119" totalsRowDxfId="12"/>
    <tableColumn id="7" name="Kolumna7" dataDxfId="118" totalsRowDxfId="11"/>
    <tableColumn id="8" name="Kolumna8" dataDxfId="117" totalsRowDxfId="10"/>
    <tableColumn id="9" name="Kolumna9" dataDxfId="116" totalsRowDxfId="9"/>
    <tableColumn id="10" name="Kolumna10" dataDxfId="115" totalsRowDxfId="8"/>
    <tableColumn id="11" name="Kolumna11" dataDxfId="114" totalsRowDxfId="7"/>
    <tableColumn id="12" name="Kolumna12" totalsRowFunction="sum" dataDxfId="113" totalsRowDxfId="6"/>
    <tableColumn id="13" name="Kolumna13" dataDxfId="112" totalsRowDxfId="5"/>
    <tableColumn id="14" name="Kolumna14" dataDxfId="111" totalsRowDxfId="4"/>
    <tableColumn id="15" name="Kolumna15" dataDxfId="110" totalsRowDxfId="3"/>
    <tableColumn id="16" name="Kolumna16" dataDxfId="109" totalsRowDxfId="2"/>
    <tableColumn id="17" name="Kolumna17" dataDxfId="108" totalsRowDxfId="1"/>
    <tableColumn id="18" name="Kolumna18" totalsRowFunction="sum" dataDxfId="107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zoomScale="70" zoomScaleNormal="70" workbookViewId="0">
      <pane ySplit="7" topLeftCell="A8" activePane="bottomLeft" state="frozen"/>
      <selection activeCell="Q1" sqref="Q1"/>
      <selection pane="bottomLeft" activeCell="P22" sqref="P22"/>
    </sheetView>
  </sheetViews>
  <sheetFormatPr defaultColWidth="8.7109375" defaultRowHeight="15" x14ac:dyDescent="0.25"/>
  <cols>
    <col min="1" max="1" width="42.42578125" style="4" bestFit="1" customWidth="1"/>
    <col min="2" max="2" width="24.85546875" style="4" bestFit="1" customWidth="1"/>
    <col min="3" max="3" width="29.140625" style="4" bestFit="1" customWidth="1"/>
    <col min="4" max="4" width="12.85546875" style="4" customWidth="1"/>
    <col min="5" max="5" width="11.5703125" style="4" customWidth="1"/>
    <col min="6" max="6" width="19.85546875" style="4" customWidth="1"/>
    <col min="7" max="7" width="17" style="4" customWidth="1"/>
    <col min="8" max="8" width="17.140625" style="4" customWidth="1"/>
    <col min="9" max="9" width="31.5703125" style="4" customWidth="1"/>
    <col min="10" max="16" width="14" style="4" customWidth="1"/>
    <col min="17" max="17" width="21.42578125" style="4" customWidth="1"/>
    <col min="18" max="16384" width="8.7109375" style="4"/>
  </cols>
  <sheetData>
    <row r="1" spans="1:17" s="65" customFormat="1" ht="30" customHeight="1" x14ac:dyDescent="0.25">
      <c r="N1" s="105" t="s">
        <v>210</v>
      </c>
      <c r="O1" s="105"/>
      <c r="P1" s="105"/>
    </row>
    <row r="2" spans="1:17" s="65" customFormat="1" ht="15.75" x14ac:dyDescent="0.25">
      <c r="N2" s="106" t="s">
        <v>214</v>
      </c>
      <c r="O2" s="106"/>
      <c r="P2" s="106"/>
    </row>
    <row r="3" spans="1:17" s="65" customFormat="1" x14ac:dyDescent="0.25"/>
    <row r="4" spans="1:17" s="65" customFormat="1" x14ac:dyDescent="0.25"/>
    <row r="5" spans="1:17" ht="23.25" x14ac:dyDescent="0.2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7" s="5" customFormat="1" ht="60" customHeight="1" x14ac:dyDescent="0.25">
      <c r="A6" s="108" t="s">
        <v>163</v>
      </c>
      <c r="B6" s="108"/>
      <c r="C6" s="108"/>
      <c r="D6" s="108"/>
      <c r="E6" s="108"/>
      <c r="F6" s="108"/>
      <c r="G6" s="109" t="s">
        <v>128</v>
      </c>
      <c r="H6" s="110"/>
      <c r="I6" s="110"/>
      <c r="J6" s="110"/>
      <c r="K6" s="66"/>
      <c r="L6" s="111" t="s">
        <v>129</v>
      </c>
      <c r="M6" s="111" t="s">
        <v>133</v>
      </c>
      <c r="N6" s="113" t="s">
        <v>211</v>
      </c>
      <c r="O6" s="113" t="s">
        <v>212</v>
      </c>
      <c r="P6" s="115" t="s">
        <v>113</v>
      </c>
      <c r="Q6" s="67" t="s">
        <v>213</v>
      </c>
    </row>
    <row r="7" spans="1:17" s="5" customFormat="1" ht="95.25" customHeight="1" x14ac:dyDescent="0.25">
      <c r="A7" s="68" t="s">
        <v>127</v>
      </c>
      <c r="B7" s="68" t="s">
        <v>63</v>
      </c>
      <c r="C7" s="68" t="s">
        <v>64</v>
      </c>
      <c r="D7" s="69" t="s">
        <v>65</v>
      </c>
      <c r="E7" s="69" t="s">
        <v>66</v>
      </c>
      <c r="F7" s="69" t="s">
        <v>67</v>
      </c>
      <c r="G7" s="70" t="s">
        <v>187</v>
      </c>
      <c r="H7" s="70" t="s">
        <v>88</v>
      </c>
      <c r="I7" s="70" t="s">
        <v>108</v>
      </c>
      <c r="J7" s="71" t="s">
        <v>109</v>
      </c>
      <c r="K7" s="72" t="s">
        <v>209</v>
      </c>
      <c r="L7" s="112"/>
      <c r="M7" s="112"/>
      <c r="N7" s="114"/>
      <c r="O7" s="114"/>
      <c r="P7" s="116"/>
      <c r="Q7" s="73" t="s">
        <v>1</v>
      </c>
    </row>
    <row r="8" spans="1:17" s="64" customFormat="1" ht="15" customHeight="1" x14ac:dyDescent="0.25">
      <c r="A8" s="74" t="s">
        <v>193</v>
      </c>
      <c r="B8" s="75" t="s">
        <v>194</v>
      </c>
      <c r="C8" s="75" t="s">
        <v>195</v>
      </c>
      <c r="D8" s="75" t="s">
        <v>196</v>
      </c>
      <c r="E8" s="75" t="s">
        <v>197</v>
      </c>
      <c r="F8" s="75" t="s">
        <v>198</v>
      </c>
      <c r="G8" s="76" t="s">
        <v>199</v>
      </c>
      <c r="H8" s="77" t="s">
        <v>200</v>
      </c>
      <c r="I8" s="78" t="s">
        <v>201</v>
      </c>
      <c r="J8" s="77" t="s">
        <v>192</v>
      </c>
      <c r="K8" s="77" t="s">
        <v>202</v>
      </c>
      <c r="L8" s="77" t="s">
        <v>203</v>
      </c>
      <c r="M8" s="75" t="s">
        <v>204</v>
      </c>
      <c r="N8" s="79" t="s">
        <v>205</v>
      </c>
      <c r="O8" s="79" t="s">
        <v>206</v>
      </c>
      <c r="P8" s="80" t="s">
        <v>207</v>
      </c>
      <c r="Q8" s="81" t="s">
        <v>208</v>
      </c>
    </row>
    <row r="9" spans="1:17" s="7" customFormat="1" ht="15" customHeight="1" x14ac:dyDescent="0.25">
      <c r="A9" s="82" t="s">
        <v>10</v>
      </c>
      <c r="B9" s="83" t="s">
        <v>29</v>
      </c>
      <c r="C9" s="83" t="s">
        <v>49</v>
      </c>
      <c r="D9" s="83">
        <v>4</v>
      </c>
      <c r="E9" s="83"/>
      <c r="F9" s="83" t="s">
        <v>73</v>
      </c>
      <c r="G9" s="84">
        <v>6055968</v>
      </c>
      <c r="H9" s="83" t="s">
        <v>97</v>
      </c>
      <c r="I9" s="82" t="s">
        <v>110</v>
      </c>
      <c r="J9" s="83" t="s">
        <v>5</v>
      </c>
      <c r="K9" s="83">
        <v>165</v>
      </c>
      <c r="L9" s="83" t="s">
        <v>130</v>
      </c>
      <c r="M9" s="85" t="s">
        <v>135</v>
      </c>
      <c r="N9" s="86">
        <v>45170</v>
      </c>
      <c r="O9" s="86">
        <v>45535</v>
      </c>
      <c r="P9" s="87">
        <v>12</v>
      </c>
      <c r="Q9" s="94">
        <v>250000</v>
      </c>
    </row>
    <row r="10" spans="1:17" s="6" customFormat="1" ht="15" customHeight="1" x14ac:dyDescent="0.25">
      <c r="A10" s="88" t="s">
        <v>11</v>
      </c>
      <c r="B10" s="89" t="s">
        <v>30</v>
      </c>
      <c r="C10" s="89" t="s">
        <v>50</v>
      </c>
      <c r="D10" s="89">
        <v>2</v>
      </c>
      <c r="E10" s="89"/>
      <c r="F10" s="89" t="s">
        <v>74</v>
      </c>
      <c r="G10" s="90">
        <v>6055941</v>
      </c>
      <c r="H10" s="89" t="s">
        <v>98</v>
      </c>
      <c r="I10" s="89" t="s">
        <v>111</v>
      </c>
      <c r="J10" s="89" t="s">
        <v>5</v>
      </c>
      <c r="K10" s="89">
        <v>121</v>
      </c>
      <c r="L10" s="89" t="s">
        <v>130</v>
      </c>
      <c r="M10" s="91" t="s">
        <v>135</v>
      </c>
      <c r="N10" s="86">
        <v>45170</v>
      </c>
      <c r="O10" s="92">
        <v>45535</v>
      </c>
      <c r="P10" s="93">
        <v>12</v>
      </c>
      <c r="Q10" s="94">
        <v>195000</v>
      </c>
    </row>
    <row r="11" spans="1:17" s="7" customFormat="1" ht="15" customHeight="1" x14ac:dyDescent="0.25">
      <c r="A11" s="97"/>
      <c r="B11" s="97"/>
      <c r="C11" s="97"/>
      <c r="D11" s="97"/>
      <c r="E11" s="97"/>
      <c r="F11" s="97"/>
      <c r="G11" s="98"/>
      <c r="H11" s="97"/>
      <c r="I11" s="97"/>
      <c r="J11" s="97"/>
      <c r="K11" s="99">
        <f>SUBTOTAL(109,Tabela2[Kolumna12])</f>
        <v>286</v>
      </c>
      <c r="L11" s="100"/>
      <c r="M11" s="101"/>
      <c r="N11" s="102"/>
      <c r="O11" s="102"/>
      <c r="P11" s="103"/>
      <c r="Q11" s="104">
        <f>SUBTOTAL(109,Tabela2[Kolumna18])</f>
        <v>445000</v>
      </c>
    </row>
    <row r="12" spans="1:17" s="7" customFormat="1" ht="1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s="7" customFormat="1" x14ac:dyDescent="0.25">
      <c r="A13" s="4"/>
      <c r="B13" s="4"/>
      <c r="C13" s="4"/>
      <c r="D13" s="4"/>
      <c r="E13" s="4"/>
      <c r="F13" s="4"/>
      <c r="I13" s="4"/>
      <c r="J13" s="4"/>
      <c r="K13" s="4"/>
      <c r="L13" s="4"/>
      <c r="M13" s="4"/>
      <c r="N13" s="4"/>
      <c r="O13" s="4"/>
      <c r="P13" s="4"/>
      <c r="Q13" s="4"/>
    </row>
    <row r="14" spans="1:17" s="7" customFormat="1" x14ac:dyDescent="0.25">
      <c r="A14" s="4"/>
      <c r="B14" s="4"/>
      <c r="C14" s="4"/>
      <c r="D14" s="4"/>
      <c r="E14" s="4"/>
      <c r="F14" s="4"/>
      <c r="G14" s="96"/>
      <c r="H14" s="96"/>
      <c r="I14" s="4"/>
      <c r="J14" s="4"/>
      <c r="K14" s="4"/>
      <c r="L14" s="4"/>
      <c r="M14" s="4"/>
      <c r="N14" s="4"/>
      <c r="O14" s="4"/>
      <c r="P14" s="4"/>
      <c r="Q14" s="4"/>
    </row>
    <row r="15" spans="1:17" s="7" customFormat="1" x14ac:dyDescent="0.25">
      <c r="A15" s="4"/>
      <c r="B15" s="4"/>
      <c r="C15" s="4"/>
      <c r="D15" s="4"/>
      <c r="E15" s="4"/>
      <c r="F15" s="4"/>
      <c r="G15" s="96"/>
      <c r="H15" s="96"/>
      <c r="I15" s="65"/>
      <c r="J15" s="4"/>
      <c r="K15" s="4"/>
      <c r="L15" s="4"/>
      <c r="M15" s="4"/>
      <c r="N15" s="4"/>
      <c r="O15" s="4"/>
      <c r="P15" s="4"/>
      <c r="Q15" s="4"/>
    </row>
    <row r="16" spans="1:17" s="7" customFormat="1" x14ac:dyDescent="0.25">
      <c r="A16" s="4"/>
      <c r="B16" s="4"/>
      <c r="C16" s="4"/>
      <c r="D16" s="4"/>
      <c r="E16" s="4"/>
      <c r="F16" s="4"/>
      <c r="G16" s="96"/>
      <c r="H16" s="96"/>
      <c r="I16" s="65"/>
      <c r="J16" s="4"/>
      <c r="K16" s="4"/>
      <c r="L16" s="4"/>
      <c r="M16" s="4"/>
      <c r="N16" s="4"/>
      <c r="O16" s="4"/>
      <c r="P16" s="4"/>
      <c r="Q16" s="4"/>
    </row>
    <row r="17" spans="1:17" s="7" customFormat="1" x14ac:dyDescent="0.25">
      <c r="A17" s="4"/>
      <c r="B17" s="4"/>
      <c r="C17" s="4"/>
      <c r="D17" s="4"/>
      <c r="E17" s="4"/>
      <c r="F17" s="4"/>
      <c r="G17" s="95"/>
      <c r="H17" s="95"/>
      <c r="I17" s="65"/>
      <c r="J17" s="4"/>
      <c r="K17" s="4"/>
      <c r="L17" s="4"/>
      <c r="M17" s="4"/>
      <c r="N17" s="4"/>
      <c r="O17" s="4"/>
      <c r="P17" s="4"/>
      <c r="Q17" s="4"/>
    </row>
    <row r="18" spans="1:17" s="7" customForma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s="7" customForma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s="7" customFormat="1" x14ac:dyDescent="0.25">
      <c r="A20" s="4"/>
      <c r="B20" s="4"/>
      <c r="C20" s="4"/>
      <c r="D20" s="4"/>
      <c r="E20" s="4"/>
      <c r="F20" s="4"/>
      <c r="G20" s="95"/>
      <c r="H20" s="95"/>
      <c r="I20" s="95"/>
      <c r="J20" s="4"/>
      <c r="K20" s="4"/>
      <c r="L20" s="4"/>
      <c r="M20" s="4"/>
      <c r="N20" s="4"/>
      <c r="O20" s="4"/>
      <c r="P20" s="4"/>
      <c r="Q20" s="4"/>
    </row>
    <row r="21" spans="1:17" s="7" customFormat="1" x14ac:dyDescent="0.25">
      <c r="A21" s="4"/>
      <c r="B21" s="4"/>
      <c r="C21" s="4"/>
      <c r="D21" s="4"/>
      <c r="E21" s="4"/>
      <c r="F21" s="4"/>
      <c r="G21" s="95"/>
      <c r="H21" s="95"/>
      <c r="I21" s="95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H22" s="95"/>
    </row>
    <row r="23" spans="1:17" s="7" customForma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6" spans="1:17" x14ac:dyDescent="0.25">
      <c r="L26" s="65"/>
    </row>
    <row r="27" spans="1:17" x14ac:dyDescent="0.25">
      <c r="L27" s="65"/>
    </row>
    <row r="30" spans="1:17" s="7" customForma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s="7" customForma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s="7" customForma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s="7" customForma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s="7" customForma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s="7" customForma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s="7" customForma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s="7" customForma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</sheetData>
  <sheetProtection selectLockedCells="1" selectUnlockedCells="1"/>
  <mergeCells count="10">
    <mergeCell ref="N1:P1"/>
    <mergeCell ref="N2:P2"/>
    <mergeCell ref="A5:Q5"/>
    <mergeCell ref="A6:F6"/>
    <mergeCell ref="G6:J6"/>
    <mergeCell ref="L6:L7"/>
    <mergeCell ref="M6:M7"/>
    <mergeCell ref="N6:N7"/>
    <mergeCell ref="O6:O7"/>
    <mergeCell ref="P6:P7"/>
  </mergeCells>
  <conditionalFormatting sqref="H10">
    <cfRule type="duplicateValues" dxfId="132" priority="8"/>
  </conditionalFormatting>
  <conditionalFormatting sqref="I10">
    <cfRule type="duplicateValues" dxfId="131" priority="7"/>
  </conditionalFormatting>
  <conditionalFormatting sqref="K10">
    <cfRule type="duplicateValues" dxfId="130" priority="6"/>
  </conditionalFormatting>
  <conditionalFormatting sqref="A10:F10">
    <cfRule type="duplicateValues" dxfId="129" priority="5"/>
  </conditionalFormatting>
  <conditionalFormatting sqref="A10:M10 O10:P10">
    <cfRule type="expression" dxfId="128" priority="4">
      <formula>IF(A10&lt;&gt;#REF!,TRUE,FALSE)</formula>
    </cfRule>
  </conditionalFormatting>
  <dataValidations count="1">
    <dataValidation allowBlank="1" showInputMessage="1" showErrorMessage="1" prompt="Wprowadź ciąg 10 znaków" sqref="A5:Q7 A9:Q10"/>
  </dataValidations>
  <pageMargins left="0.25" right="0.25" top="0.75" bottom="0.75" header="0.3" footer="0.3"/>
  <pageSetup paperSize="9" scale="40" firstPageNumber="0" fitToHeight="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2"/>
  <sheetViews>
    <sheetView zoomScale="80" zoomScaleNormal="80" workbookViewId="0">
      <pane ySplit="3" topLeftCell="A4" activePane="bottomLeft" state="frozen"/>
      <selection activeCell="Q1" sqref="Q1"/>
      <selection pane="bottomLeft" sqref="A1:R1"/>
    </sheetView>
  </sheetViews>
  <sheetFormatPr defaultColWidth="8.7109375" defaultRowHeight="15" x14ac:dyDescent="0.25"/>
  <cols>
    <col min="1" max="1" width="7.5703125" style="4" customWidth="1"/>
    <col min="2" max="2" width="42.42578125" style="4" bestFit="1" customWidth="1"/>
    <col min="3" max="3" width="24.85546875" style="4" bestFit="1" customWidth="1"/>
    <col min="4" max="4" width="29.140625" style="4" bestFit="1" customWidth="1"/>
    <col min="5" max="5" width="8.85546875" style="4" customWidth="1"/>
    <col min="6" max="6" width="7.7109375" style="4" customWidth="1"/>
    <col min="7" max="7" width="9.140625" style="4" customWidth="1"/>
    <col min="8" max="8" width="11.28515625" style="4" customWidth="1"/>
    <col min="9" max="9" width="13.85546875" style="4" customWidth="1"/>
    <col min="10" max="10" width="23.5703125" style="4" bestFit="1" customWidth="1"/>
    <col min="11" max="11" width="8.5703125" style="4" customWidth="1"/>
    <col min="12" max="12" width="9.28515625" style="4" customWidth="1"/>
    <col min="13" max="13" width="11.28515625" style="4" customWidth="1"/>
    <col min="14" max="14" width="11" style="4" customWidth="1"/>
    <col min="15" max="16" width="10.85546875" style="4" bestFit="1" customWidth="1"/>
    <col min="17" max="17" width="8.140625" style="4" customWidth="1"/>
    <col min="18" max="18" width="21.42578125" style="4" customWidth="1"/>
    <col min="19" max="19" width="26.42578125" style="4" customWidth="1"/>
    <col min="20" max="20" width="25.7109375" style="4" customWidth="1"/>
    <col min="21" max="21" width="24.42578125" style="4" customWidth="1"/>
    <col min="22" max="22" width="42.42578125" style="4" bestFit="1" customWidth="1"/>
    <col min="23" max="23" width="24.85546875" style="4" bestFit="1" customWidth="1"/>
    <col min="24" max="24" width="28.5703125" style="4" bestFit="1" customWidth="1"/>
    <col min="25" max="25" width="9.140625" style="4" customWidth="1"/>
    <col min="26" max="26" width="10.140625" style="4" customWidth="1"/>
    <col min="27" max="27" width="12.140625" style="4" customWidth="1"/>
    <col min="28" max="28" width="12" style="4" bestFit="1" customWidth="1"/>
    <col min="29" max="29" width="24.85546875" style="4" bestFit="1" customWidth="1"/>
    <col min="30" max="30" width="9.140625" style="4" customWidth="1"/>
    <col min="31" max="31" width="28.5703125" style="4" bestFit="1" customWidth="1"/>
    <col min="32" max="32" width="8.140625" style="4" customWidth="1"/>
    <col min="33" max="33" width="11.7109375" style="4" bestFit="1" customWidth="1"/>
    <col min="34" max="16384" width="8.7109375" style="4"/>
  </cols>
  <sheetData>
    <row r="1" spans="1:32" ht="23.25" x14ac:dyDescent="0.25">
      <c r="A1" s="107" t="s">
        <v>141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</row>
    <row r="2" spans="1:32" s="5" customFormat="1" ht="60" customHeight="1" x14ac:dyDescent="0.25">
      <c r="A2" s="118" t="s">
        <v>0</v>
      </c>
      <c r="B2" s="120" t="s">
        <v>163</v>
      </c>
      <c r="C2" s="120"/>
      <c r="D2" s="120"/>
      <c r="E2" s="120"/>
      <c r="F2" s="120"/>
      <c r="G2" s="120"/>
      <c r="H2" s="121" t="s">
        <v>128</v>
      </c>
      <c r="I2" s="122"/>
      <c r="J2" s="122"/>
      <c r="K2" s="122"/>
      <c r="L2" s="60"/>
      <c r="M2" s="123" t="s">
        <v>129</v>
      </c>
      <c r="N2" s="123" t="s">
        <v>133</v>
      </c>
      <c r="O2" s="125" t="s">
        <v>132</v>
      </c>
      <c r="P2" s="125" t="s">
        <v>164</v>
      </c>
      <c r="Q2" s="127" t="s">
        <v>113</v>
      </c>
      <c r="R2" s="16" t="s">
        <v>165</v>
      </c>
      <c r="S2" s="17" t="s">
        <v>186</v>
      </c>
      <c r="T2" s="129" t="s">
        <v>142</v>
      </c>
      <c r="U2" s="130"/>
      <c r="V2" s="131" t="s">
        <v>166</v>
      </c>
      <c r="W2" s="131"/>
      <c r="X2" s="131"/>
      <c r="Y2" s="131"/>
      <c r="Z2" s="131"/>
      <c r="AA2" s="131"/>
      <c r="AB2" s="131"/>
      <c r="AC2" s="132" t="s">
        <v>167</v>
      </c>
      <c r="AD2" s="132"/>
      <c r="AE2" s="132"/>
      <c r="AF2" s="132"/>
    </row>
    <row r="3" spans="1:32" s="5" customFormat="1" ht="95.25" customHeight="1" x14ac:dyDescent="0.25">
      <c r="A3" s="119"/>
      <c r="B3" s="61" t="s">
        <v>127</v>
      </c>
      <c r="C3" s="61" t="s">
        <v>63</v>
      </c>
      <c r="D3" s="61" t="s">
        <v>64</v>
      </c>
      <c r="E3" s="1" t="s">
        <v>65</v>
      </c>
      <c r="F3" s="1" t="s">
        <v>66</v>
      </c>
      <c r="G3" s="1" t="s">
        <v>67</v>
      </c>
      <c r="H3" s="2" t="s">
        <v>187</v>
      </c>
      <c r="I3" s="2" t="s">
        <v>88</v>
      </c>
      <c r="J3" s="2" t="s">
        <v>108</v>
      </c>
      <c r="K3" s="3" t="s">
        <v>109</v>
      </c>
      <c r="L3" s="10" t="s">
        <v>115</v>
      </c>
      <c r="M3" s="124"/>
      <c r="N3" s="124"/>
      <c r="O3" s="126"/>
      <c r="P3" s="126"/>
      <c r="Q3" s="128"/>
      <c r="R3" s="18" t="s">
        <v>1</v>
      </c>
      <c r="S3" s="18" t="s">
        <v>1</v>
      </c>
      <c r="T3" s="15" t="s">
        <v>168</v>
      </c>
      <c r="U3" s="15" t="s">
        <v>170</v>
      </c>
      <c r="V3" s="12" t="s">
        <v>143</v>
      </c>
      <c r="W3" s="13" t="s">
        <v>63</v>
      </c>
      <c r="X3" s="13" t="s">
        <v>64</v>
      </c>
      <c r="Y3" s="13" t="s">
        <v>65</v>
      </c>
      <c r="Z3" s="13" t="s">
        <v>67</v>
      </c>
      <c r="AA3" s="12" t="s">
        <v>144</v>
      </c>
      <c r="AB3" s="12" t="s">
        <v>145</v>
      </c>
      <c r="AC3" s="14" t="s">
        <v>63</v>
      </c>
      <c r="AD3" s="14" t="s">
        <v>67</v>
      </c>
      <c r="AE3" s="14" t="s">
        <v>64</v>
      </c>
      <c r="AF3" s="14" t="s">
        <v>65</v>
      </c>
    </row>
    <row r="4" spans="1:32" s="6" customFormat="1" x14ac:dyDescent="0.25">
      <c r="A4" s="20">
        <v>1</v>
      </c>
      <c r="B4" s="21" t="s">
        <v>6</v>
      </c>
      <c r="C4" s="22" t="s">
        <v>22</v>
      </c>
      <c r="D4" s="22" t="s">
        <v>116</v>
      </c>
      <c r="E4" s="22" t="s">
        <v>117</v>
      </c>
      <c r="F4" s="22" t="s">
        <v>114</v>
      </c>
      <c r="G4" s="22" t="s">
        <v>118</v>
      </c>
      <c r="H4" s="23">
        <v>0</v>
      </c>
      <c r="I4" s="24" t="s">
        <v>89</v>
      </c>
      <c r="J4" s="25">
        <v>123</v>
      </c>
      <c r="K4" s="24" t="s">
        <v>5</v>
      </c>
      <c r="L4" s="24">
        <v>549</v>
      </c>
      <c r="M4" s="24" t="s">
        <v>130</v>
      </c>
      <c r="N4" s="26" t="s">
        <v>134</v>
      </c>
      <c r="O4" s="27">
        <v>44197</v>
      </c>
      <c r="P4" s="27">
        <v>44561</v>
      </c>
      <c r="Q4" s="28">
        <v>12</v>
      </c>
      <c r="R4" s="29">
        <v>0</v>
      </c>
      <c r="S4" s="30">
        <f>R4+(R4*0.2)</f>
        <v>0</v>
      </c>
      <c r="T4" s="31">
        <v>0</v>
      </c>
      <c r="U4" s="31">
        <v>0</v>
      </c>
      <c r="V4" s="32" t="s">
        <v>6</v>
      </c>
      <c r="W4" s="32" t="s">
        <v>22</v>
      </c>
      <c r="X4" s="32" t="s">
        <v>116</v>
      </c>
      <c r="Y4" s="32" t="s">
        <v>117</v>
      </c>
      <c r="Z4" s="32" t="s">
        <v>118</v>
      </c>
      <c r="AA4" s="33">
        <v>322293</v>
      </c>
      <c r="AB4" s="34">
        <v>6571839041</v>
      </c>
      <c r="AC4" s="32" t="s">
        <v>22</v>
      </c>
      <c r="AD4" s="32" t="s">
        <v>118</v>
      </c>
      <c r="AE4" s="32" t="s">
        <v>116</v>
      </c>
      <c r="AF4" s="32" t="s">
        <v>117</v>
      </c>
    </row>
    <row r="5" spans="1:32" s="7" customFormat="1" x14ac:dyDescent="0.25">
      <c r="A5" s="35">
        <v>2</v>
      </c>
      <c r="B5" s="21" t="s">
        <v>6</v>
      </c>
      <c r="C5" s="22" t="s">
        <v>22</v>
      </c>
      <c r="D5" s="22" t="s">
        <v>119</v>
      </c>
      <c r="E5" s="22">
        <v>4</v>
      </c>
      <c r="F5" s="22" t="s">
        <v>114</v>
      </c>
      <c r="G5" s="22" t="s">
        <v>120</v>
      </c>
      <c r="H5" s="23">
        <v>0</v>
      </c>
      <c r="I5" s="24" t="s">
        <v>90</v>
      </c>
      <c r="J5" s="25">
        <v>1821210</v>
      </c>
      <c r="K5" s="24" t="s">
        <v>5</v>
      </c>
      <c r="L5" s="24">
        <v>187</v>
      </c>
      <c r="M5" s="24" t="s">
        <v>130</v>
      </c>
      <c r="N5" s="26" t="s">
        <v>134</v>
      </c>
      <c r="O5" s="27">
        <v>44198</v>
      </c>
      <c r="P5" s="27">
        <v>44561</v>
      </c>
      <c r="Q5" s="28">
        <v>12</v>
      </c>
      <c r="R5" s="29">
        <v>0</v>
      </c>
      <c r="S5" s="30">
        <f t="shared" ref="S5:S30" si="0">R5+(R5*0.2)</f>
        <v>0</v>
      </c>
      <c r="T5" s="31">
        <v>0</v>
      </c>
      <c r="U5" s="31">
        <v>0</v>
      </c>
      <c r="V5" s="32" t="s">
        <v>6</v>
      </c>
      <c r="W5" s="32" t="s">
        <v>22</v>
      </c>
      <c r="X5" s="32" t="s">
        <v>116</v>
      </c>
      <c r="Y5" s="32" t="s">
        <v>117</v>
      </c>
      <c r="Z5" s="32" t="s">
        <v>118</v>
      </c>
      <c r="AA5" s="33">
        <v>322293</v>
      </c>
      <c r="AB5" s="34">
        <v>6571839041</v>
      </c>
      <c r="AC5" s="32" t="s">
        <v>22</v>
      </c>
      <c r="AD5" s="32" t="s">
        <v>118</v>
      </c>
      <c r="AE5" s="32" t="s">
        <v>116</v>
      </c>
      <c r="AF5" s="32" t="s">
        <v>117</v>
      </c>
    </row>
    <row r="6" spans="1:32" s="6" customFormat="1" x14ac:dyDescent="0.25">
      <c r="A6" s="35">
        <v>3</v>
      </c>
      <c r="B6" s="21" t="s">
        <v>6</v>
      </c>
      <c r="C6" s="22" t="s">
        <v>22</v>
      </c>
      <c r="D6" s="22" t="s">
        <v>121</v>
      </c>
      <c r="E6" s="22">
        <v>5</v>
      </c>
      <c r="F6" s="22" t="s">
        <v>114</v>
      </c>
      <c r="G6" s="22" t="s">
        <v>122</v>
      </c>
      <c r="H6" s="23">
        <v>0</v>
      </c>
      <c r="I6" s="25">
        <v>301004</v>
      </c>
      <c r="J6" s="25">
        <v>25059</v>
      </c>
      <c r="K6" s="24" t="s">
        <v>4</v>
      </c>
      <c r="L6" s="24"/>
      <c r="M6" s="24" t="s">
        <v>130</v>
      </c>
      <c r="N6" s="26" t="s">
        <v>134</v>
      </c>
      <c r="O6" s="27">
        <v>44199</v>
      </c>
      <c r="P6" s="27">
        <v>44561</v>
      </c>
      <c r="Q6" s="28">
        <v>12</v>
      </c>
      <c r="R6" s="29">
        <v>0</v>
      </c>
      <c r="S6" s="30">
        <f t="shared" si="0"/>
        <v>0</v>
      </c>
      <c r="T6" s="31">
        <v>0</v>
      </c>
      <c r="U6" s="31">
        <v>0</v>
      </c>
      <c r="V6" s="32" t="s">
        <v>6</v>
      </c>
      <c r="W6" s="32" t="s">
        <v>22</v>
      </c>
      <c r="X6" s="32" t="s">
        <v>116</v>
      </c>
      <c r="Y6" s="32" t="s">
        <v>117</v>
      </c>
      <c r="Z6" s="32" t="s">
        <v>118</v>
      </c>
      <c r="AA6" s="33">
        <v>322293</v>
      </c>
      <c r="AB6" s="34">
        <v>6571839041</v>
      </c>
      <c r="AC6" s="32" t="s">
        <v>22</v>
      </c>
      <c r="AD6" s="32" t="s">
        <v>118</v>
      </c>
      <c r="AE6" s="32" t="s">
        <v>116</v>
      </c>
      <c r="AF6" s="32" t="s">
        <v>117</v>
      </c>
    </row>
    <row r="7" spans="1:32" s="6" customFormat="1" x14ac:dyDescent="0.25">
      <c r="A7" s="35">
        <v>4</v>
      </c>
      <c r="B7" s="21" t="s">
        <v>6</v>
      </c>
      <c r="C7" s="22" t="s">
        <v>23</v>
      </c>
      <c r="D7" s="22" t="s">
        <v>123</v>
      </c>
      <c r="E7" s="22">
        <v>18</v>
      </c>
      <c r="F7" s="22" t="s">
        <v>114</v>
      </c>
      <c r="G7" s="22" t="s">
        <v>124</v>
      </c>
      <c r="H7" s="23">
        <v>0</v>
      </c>
      <c r="I7" s="24" t="s">
        <v>91</v>
      </c>
      <c r="J7" s="24">
        <v>30992986</v>
      </c>
      <c r="K7" s="24" t="s">
        <v>5</v>
      </c>
      <c r="L7" s="24">
        <v>111</v>
      </c>
      <c r="M7" s="24" t="s">
        <v>130</v>
      </c>
      <c r="N7" s="26" t="s">
        <v>134</v>
      </c>
      <c r="O7" s="27">
        <v>44200</v>
      </c>
      <c r="P7" s="27">
        <v>44561</v>
      </c>
      <c r="Q7" s="28">
        <v>12</v>
      </c>
      <c r="R7" s="29">
        <v>0</v>
      </c>
      <c r="S7" s="30">
        <f t="shared" si="0"/>
        <v>0</v>
      </c>
      <c r="T7" s="31">
        <v>0</v>
      </c>
      <c r="U7" s="31">
        <v>0</v>
      </c>
      <c r="V7" s="32" t="s">
        <v>6</v>
      </c>
      <c r="W7" s="32" t="s">
        <v>22</v>
      </c>
      <c r="X7" s="32" t="s">
        <v>116</v>
      </c>
      <c r="Y7" s="32" t="s">
        <v>117</v>
      </c>
      <c r="Z7" s="32" t="s">
        <v>118</v>
      </c>
      <c r="AA7" s="33">
        <v>322293</v>
      </c>
      <c r="AB7" s="34">
        <v>6571839041</v>
      </c>
      <c r="AC7" s="32" t="s">
        <v>22</v>
      </c>
      <c r="AD7" s="32" t="s">
        <v>118</v>
      </c>
      <c r="AE7" s="32" t="s">
        <v>116</v>
      </c>
      <c r="AF7" s="32" t="s">
        <v>117</v>
      </c>
    </row>
    <row r="8" spans="1:32" s="7" customFormat="1" x14ac:dyDescent="0.25">
      <c r="A8" s="35">
        <v>5</v>
      </c>
      <c r="B8" s="21" t="s">
        <v>6</v>
      </c>
      <c r="C8" s="22" t="s">
        <v>24</v>
      </c>
      <c r="D8" s="22" t="s">
        <v>125</v>
      </c>
      <c r="E8" s="22">
        <v>13</v>
      </c>
      <c r="F8" s="22">
        <v>53</v>
      </c>
      <c r="G8" s="22" t="s">
        <v>126</v>
      </c>
      <c r="H8" s="23">
        <v>0</v>
      </c>
      <c r="I8" s="24">
        <v>3044053</v>
      </c>
      <c r="J8" s="24" t="s">
        <v>114</v>
      </c>
      <c r="K8" s="24" t="s">
        <v>3</v>
      </c>
      <c r="L8" s="24"/>
      <c r="M8" s="24" t="s">
        <v>130</v>
      </c>
      <c r="N8" s="26" t="s">
        <v>134</v>
      </c>
      <c r="O8" s="27">
        <v>44201</v>
      </c>
      <c r="P8" s="27">
        <v>44561</v>
      </c>
      <c r="Q8" s="28">
        <v>12</v>
      </c>
      <c r="R8" s="29">
        <v>0</v>
      </c>
      <c r="S8" s="30">
        <f t="shared" si="0"/>
        <v>0</v>
      </c>
      <c r="T8" s="31">
        <v>0</v>
      </c>
      <c r="U8" s="31">
        <v>0</v>
      </c>
      <c r="V8" s="32" t="s">
        <v>6</v>
      </c>
      <c r="W8" s="32" t="s">
        <v>22</v>
      </c>
      <c r="X8" s="32" t="s">
        <v>116</v>
      </c>
      <c r="Y8" s="32" t="s">
        <v>117</v>
      </c>
      <c r="Z8" s="32" t="s">
        <v>118</v>
      </c>
      <c r="AA8" s="33">
        <v>322293</v>
      </c>
      <c r="AB8" s="34">
        <v>6571839041</v>
      </c>
      <c r="AC8" s="32" t="s">
        <v>22</v>
      </c>
      <c r="AD8" s="32" t="s">
        <v>118</v>
      </c>
      <c r="AE8" s="32" t="s">
        <v>116</v>
      </c>
      <c r="AF8" s="32" t="s">
        <v>117</v>
      </c>
    </row>
    <row r="9" spans="1:32" s="7" customFormat="1" x14ac:dyDescent="0.25">
      <c r="A9" s="35">
        <v>6</v>
      </c>
      <c r="B9" s="21" t="s">
        <v>6</v>
      </c>
      <c r="C9" s="22" t="s">
        <v>24</v>
      </c>
      <c r="D9" s="22" t="s">
        <v>43</v>
      </c>
      <c r="E9" s="22">
        <v>2</v>
      </c>
      <c r="F9" s="22" t="s">
        <v>114</v>
      </c>
      <c r="G9" s="22" t="s">
        <v>126</v>
      </c>
      <c r="H9" s="23">
        <v>0</v>
      </c>
      <c r="I9" s="24">
        <v>3000096</v>
      </c>
      <c r="J9" s="24">
        <v>30992973</v>
      </c>
      <c r="K9" s="24" t="s">
        <v>4</v>
      </c>
      <c r="L9" s="24"/>
      <c r="M9" s="24" t="s">
        <v>130</v>
      </c>
      <c r="N9" s="26" t="s">
        <v>134</v>
      </c>
      <c r="O9" s="27">
        <v>44202</v>
      </c>
      <c r="P9" s="27">
        <v>44561</v>
      </c>
      <c r="Q9" s="28">
        <v>12</v>
      </c>
      <c r="R9" s="29">
        <v>0</v>
      </c>
      <c r="S9" s="30">
        <f t="shared" si="0"/>
        <v>0</v>
      </c>
      <c r="T9" s="31">
        <v>0</v>
      </c>
      <c r="U9" s="31">
        <v>0</v>
      </c>
      <c r="V9" s="32" t="s">
        <v>6</v>
      </c>
      <c r="W9" s="32" t="s">
        <v>22</v>
      </c>
      <c r="X9" s="32" t="s">
        <v>116</v>
      </c>
      <c r="Y9" s="32" t="s">
        <v>117</v>
      </c>
      <c r="Z9" s="32" t="s">
        <v>118</v>
      </c>
      <c r="AA9" s="33">
        <v>322293</v>
      </c>
      <c r="AB9" s="34">
        <v>6571839041</v>
      </c>
      <c r="AC9" s="32" t="s">
        <v>22</v>
      </c>
      <c r="AD9" s="32" t="s">
        <v>118</v>
      </c>
      <c r="AE9" s="32" t="s">
        <v>116</v>
      </c>
      <c r="AF9" s="32" t="s">
        <v>117</v>
      </c>
    </row>
    <row r="10" spans="1:32" s="7" customFormat="1" x14ac:dyDescent="0.25">
      <c r="A10" s="35">
        <v>7</v>
      </c>
      <c r="B10" s="36" t="s">
        <v>6</v>
      </c>
      <c r="C10" s="37" t="s">
        <v>25</v>
      </c>
      <c r="D10" s="37" t="s">
        <v>44</v>
      </c>
      <c r="E10" s="37">
        <v>11</v>
      </c>
      <c r="F10" s="37" t="s">
        <v>114</v>
      </c>
      <c r="G10" s="37" t="s">
        <v>68</v>
      </c>
      <c r="H10" s="23">
        <v>0</v>
      </c>
      <c r="I10" s="38" t="s">
        <v>92</v>
      </c>
      <c r="J10" s="38" t="s">
        <v>114</v>
      </c>
      <c r="K10" s="38" t="s">
        <v>5</v>
      </c>
      <c r="L10" s="38">
        <v>350</v>
      </c>
      <c r="M10" s="38" t="s">
        <v>130</v>
      </c>
      <c r="N10" s="26" t="s">
        <v>134</v>
      </c>
      <c r="O10" s="27">
        <v>44203</v>
      </c>
      <c r="P10" s="27">
        <v>44561</v>
      </c>
      <c r="Q10" s="28">
        <v>12</v>
      </c>
      <c r="R10" s="29">
        <v>0</v>
      </c>
      <c r="S10" s="30">
        <f t="shared" si="0"/>
        <v>0</v>
      </c>
      <c r="T10" s="31">
        <v>0</v>
      </c>
      <c r="U10" s="31">
        <v>0</v>
      </c>
      <c r="V10" s="32" t="s">
        <v>6</v>
      </c>
      <c r="W10" s="32" t="s">
        <v>22</v>
      </c>
      <c r="X10" s="32" t="s">
        <v>116</v>
      </c>
      <c r="Y10" s="32" t="s">
        <v>117</v>
      </c>
      <c r="Z10" s="32" t="s">
        <v>118</v>
      </c>
      <c r="AA10" s="39">
        <v>322293</v>
      </c>
      <c r="AB10" s="32">
        <v>6571839041</v>
      </c>
      <c r="AC10" s="32" t="s">
        <v>22</v>
      </c>
      <c r="AD10" s="32" t="s">
        <v>118</v>
      </c>
      <c r="AE10" s="32" t="s">
        <v>116</v>
      </c>
      <c r="AF10" s="32" t="s">
        <v>117</v>
      </c>
    </row>
    <row r="11" spans="1:32" s="7" customFormat="1" x14ac:dyDescent="0.25">
      <c r="A11" s="35">
        <v>8</v>
      </c>
      <c r="B11" s="36" t="s">
        <v>7</v>
      </c>
      <c r="C11" s="37" t="s">
        <v>26</v>
      </c>
      <c r="D11" s="37" t="s">
        <v>45</v>
      </c>
      <c r="E11" s="37">
        <v>11</v>
      </c>
      <c r="F11" s="37"/>
      <c r="G11" s="37" t="s">
        <v>69</v>
      </c>
      <c r="H11" s="40">
        <v>0</v>
      </c>
      <c r="I11" s="41" t="s">
        <v>93</v>
      </c>
      <c r="J11" s="41">
        <v>17726613</v>
      </c>
      <c r="K11" s="41" t="s">
        <v>5</v>
      </c>
      <c r="L11" s="41">
        <v>176</v>
      </c>
      <c r="M11" s="63" t="s">
        <v>131</v>
      </c>
      <c r="N11" s="42" t="s">
        <v>135</v>
      </c>
      <c r="O11" s="43">
        <v>44204</v>
      </c>
      <c r="P11" s="43">
        <v>44561</v>
      </c>
      <c r="Q11" s="44">
        <v>12</v>
      </c>
      <c r="R11" s="45">
        <v>0</v>
      </c>
      <c r="S11" s="30">
        <f t="shared" si="0"/>
        <v>0</v>
      </c>
      <c r="T11" s="31">
        <v>0</v>
      </c>
      <c r="U11" s="31">
        <v>0</v>
      </c>
      <c r="V11" s="32" t="s">
        <v>146</v>
      </c>
      <c r="W11" s="32" t="s">
        <v>147</v>
      </c>
      <c r="X11" s="32" t="s">
        <v>148</v>
      </c>
      <c r="Y11" s="32">
        <v>7</v>
      </c>
      <c r="Z11" s="32" t="s">
        <v>149</v>
      </c>
      <c r="AA11" s="33">
        <v>322695</v>
      </c>
      <c r="AB11" s="32">
        <v>6761069043</v>
      </c>
      <c r="AC11" s="32" t="s">
        <v>147</v>
      </c>
      <c r="AD11" s="32" t="s">
        <v>149</v>
      </c>
      <c r="AE11" s="32" t="s">
        <v>148</v>
      </c>
      <c r="AF11" s="32">
        <v>7</v>
      </c>
    </row>
    <row r="12" spans="1:32" s="6" customFormat="1" x14ac:dyDescent="0.25">
      <c r="A12" s="35">
        <v>9</v>
      </c>
      <c r="B12" s="36" t="s">
        <v>8</v>
      </c>
      <c r="C12" s="37" t="s">
        <v>27</v>
      </c>
      <c r="D12" s="37" t="s">
        <v>46</v>
      </c>
      <c r="E12" s="37">
        <v>7</v>
      </c>
      <c r="F12" s="37"/>
      <c r="G12" s="37" t="s">
        <v>70</v>
      </c>
      <c r="H12" s="23">
        <v>0</v>
      </c>
      <c r="I12" s="38" t="s">
        <v>94</v>
      </c>
      <c r="J12" s="38">
        <v>5408779</v>
      </c>
      <c r="K12" s="38" t="s">
        <v>5</v>
      </c>
      <c r="L12" s="38">
        <v>219</v>
      </c>
      <c r="M12" s="38" t="s">
        <v>130</v>
      </c>
      <c r="N12" s="42" t="s">
        <v>135</v>
      </c>
      <c r="O12" s="27">
        <v>44205</v>
      </c>
      <c r="P12" s="27">
        <v>44561</v>
      </c>
      <c r="Q12" s="28">
        <v>12</v>
      </c>
      <c r="R12" s="29">
        <v>0</v>
      </c>
      <c r="S12" s="30">
        <f t="shared" si="0"/>
        <v>0</v>
      </c>
      <c r="T12" s="31">
        <v>0</v>
      </c>
      <c r="U12" s="31">
        <v>0</v>
      </c>
      <c r="V12" s="32" t="s">
        <v>146</v>
      </c>
      <c r="W12" s="32" t="s">
        <v>147</v>
      </c>
      <c r="X12" s="32" t="s">
        <v>148</v>
      </c>
      <c r="Y12" s="32">
        <v>7</v>
      </c>
      <c r="Z12" s="32" t="s">
        <v>149</v>
      </c>
      <c r="AA12" s="33">
        <v>322695</v>
      </c>
      <c r="AB12" s="32">
        <v>6761069043</v>
      </c>
      <c r="AC12" s="32" t="s">
        <v>147</v>
      </c>
      <c r="AD12" s="32" t="s">
        <v>149</v>
      </c>
      <c r="AE12" s="32" t="s">
        <v>148</v>
      </c>
      <c r="AF12" s="32">
        <v>7</v>
      </c>
    </row>
    <row r="13" spans="1:32" s="6" customFormat="1" x14ac:dyDescent="0.25">
      <c r="A13" s="35">
        <v>10</v>
      </c>
      <c r="B13" s="36" t="s">
        <v>9</v>
      </c>
      <c r="C13" s="37" t="s">
        <v>28</v>
      </c>
      <c r="D13" s="37" t="s">
        <v>47</v>
      </c>
      <c r="E13" s="37">
        <v>3</v>
      </c>
      <c r="F13" s="46"/>
      <c r="G13" s="37" t="s">
        <v>71</v>
      </c>
      <c r="H13" s="23">
        <v>0</v>
      </c>
      <c r="I13" s="38" t="s">
        <v>95</v>
      </c>
      <c r="J13" s="38">
        <v>47</v>
      </c>
      <c r="K13" s="38" t="s">
        <v>5</v>
      </c>
      <c r="L13" s="38">
        <v>439</v>
      </c>
      <c r="M13" s="38" t="s">
        <v>130</v>
      </c>
      <c r="N13" s="26" t="s">
        <v>134</v>
      </c>
      <c r="O13" s="27">
        <v>44206</v>
      </c>
      <c r="P13" s="27">
        <v>44561</v>
      </c>
      <c r="Q13" s="28">
        <v>12</v>
      </c>
      <c r="R13" s="29">
        <v>0</v>
      </c>
      <c r="S13" s="30">
        <f t="shared" si="0"/>
        <v>0</v>
      </c>
      <c r="T13" s="31">
        <v>0</v>
      </c>
      <c r="U13" s="31">
        <v>0</v>
      </c>
      <c r="V13" s="32" t="s">
        <v>9</v>
      </c>
      <c r="W13" s="32" t="s">
        <v>28</v>
      </c>
      <c r="X13" s="32" t="s">
        <v>150</v>
      </c>
      <c r="Y13" s="32">
        <v>3</v>
      </c>
      <c r="Z13" s="32" t="s">
        <v>71</v>
      </c>
      <c r="AA13" s="33">
        <v>684033</v>
      </c>
      <c r="AB13" s="32">
        <v>7341057192</v>
      </c>
      <c r="AC13" s="32" t="s">
        <v>28</v>
      </c>
      <c r="AD13" s="32" t="s">
        <v>71</v>
      </c>
      <c r="AE13" s="32" t="s">
        <v>47</v>
      </c>
      <c r="AF13" s="32">
        <v>3</v>
      </c>
    </row>
    <row r="14" spans="1:32" s="7" customFormat="1" x14ac:dyDescent="0.25">
      <c r="A14" s="35">
        <v>11</v>
      </c>
      <c r="B14" s="36" t="s">
        <v>9</v>
      </c>
      <c r="C14" s="37" t="s">
        <v>28</v>
      </c>
      <c r="D14" s="37" t="s">
        <v>48</v>
      </c>
      <c r="E14" s="37" t="s">
        <v>72</v>
      </c>
      <c r="F14" s="46"/>
      <c r="G14" s="37" t="s">
        <v>71</v>
      </c>
      <c r="H14" s="23">
        <v>0</v>
      </c>
      <c r="I14" s="38" t="s">
        <v>96</v>
      </c>
      <c r="J14" s="38">
        <v>5645669</v>
      </c>
      <c r="K14" s="38" t="s">
        <v>5</v>
      </c>
      <c r="L14" s="38">
        <v>176</v>
      </c>
      <c r="M14" s="38" t="s">
        <v>130</v>
      </c>
      <c r="N14" s="26" t="s">
        <v>134</v>
      </c>
      <c r="O14" s="27">
        <v>44207</v>
      </c>
      <c r="P14" s="27">
        <v>44561</v>
      </c>
      <c r="Q14" s="28">
        <v>12</v>
      </c>
      <c r="R14" s="29">
        <v>0</v>
      </c>
      <c r="S14" s="30">
        <f t="shared" si="0"/>
        <v>0</v>
      </c>
      <c r="T14" s="31">
        <v>0</v>
      </c>
      <c r="U14" s="31">
        <v>0</v>
      </c>
      <c r="V14" s="32" t="s">
        <v>9</v>
      </c>
      <c r="W14" s="32" t="s">
        <v>28</v>
      </c>
      <c r="X14" s="32" t="s">
        <v>150</v>
      </c>
      <c r="Y14" s="32">
        <v>3</v>
      </c>
      <c r="Z14" s="32" t="s">
        <v>71</v>
      </c>
      <c r="AA14" s="33">
        <v>684033</v>
      </c>
      <c r="AB14" s="32">
        <v>7341057192</v>
      </c>
      <c r="AC14" s="32" t="s">
        <v>28</v>
      </c>
      <c r="AD14" s="32" t="s">
        <v>71</v>
      </c>
      <c r="AE14" s="32" t="s">
        <v>47</v>
      </c>
      <c r="AF14" s="32">
        <v>3</v>
      </c>
    </row>
    <row r="15" spans="1:32" s="7" customFormat="1" x14ac:dyDescent="0.25">
      <c r="A15" s="35">
        <v>12</v>
      </c>
      <c r="B15" s="36" t="s">
        <v>10</v>
      </c>
      <c r="C15" s="37" t="s">
        <v>29</v>
      </c>
      <c r="D15" s="37" t="s">
        <v>49</v>
      </c>
      <c r="E15" s="37">
        <v>4</v>
      </c>
      <c r="F15" s="37"/>
      <c r="G15" s="37" t="s">
        <v>73</v>
      </c>
      <c r="H15" s="23">
        <v>0</v>
      </c>
      <c r="I15" s="38" t="s">
        <v>97</v>
      </c>
      <c r="J15" s="47" t="s">
        <v>110</v>
      </c>
      <c r="K15" s="38" t="s">
        <v>5</v>
      </c>
      <c r="L15" s="38">
        <v>165</v>
      </c>
      <c r="M15" s="38" t="s">
        <v>130</v>
      </c>
      <c r="N15" s="26" t="s">
        <v>134</v>
      </c>
      <c r="O15" s="27">
        <v>44208</v>
      </c>
      <c r="P15" s="27">
        <v>44561</v>
      </c>
      <c r="Q15" s="28">
        <v>12</v>
      </c>
      <c r="R15" s="29">
        <v>0</v>
      </c>
      <c r="S15" s="30">
        <f t="shared" si="0"/>
        <v>0</v>
      </c>
      <c r="T15" s="31">
        <v>0</v>
      </c>
      <c r="U15" s="31">
        <v>0</v>
      </c>
      <c r="V15" s="32" t="s">
        <v>151</v>
      </c>
      <c r="W15" s="32" t="s">
        <v>31</v>
      </c>
      <c r="X15" s="32" t="s">
        <v>152</v>
      </c>
      <c r="Y15" s="32">
        <v>27</v>
      </c>
      <c r="Z15" s="32" t="s">
        <v>75</v>
      </c>
      <c r="AA15" s="33">
        <v>570708</v>
      </c>
      <c r="AB15" s="32">
        <v>8731047701</v>
      </c>
      <c r="AC15" s="32" t="s">
        <v>29</v>
      </c>
      <c r="AD15" s="32" t="s">
        <v>73</v>
      </c>
      <c r="AE15" s="32" t="s">
        <v>43</v>
      </c>
      <c r="AF15" s="32">
        <v>4</v>
      </c>
    </row>
    <row r="16" spans="1:32" s="7" customFormat="1" x14ac:dyDescent="0.25">
      <c r="A16" s="35">
        <v>13</v>
      </c>
      <c r="B16" s="36" t="s">
        <v>11</v>
      </c>
      <c r="C16" s="37" t="s">
        <v>30</v>
      </c>
      <c r="D16" s="37" t="s">
        <v>50</v>
      </c>
      <c r="E16" s="37">
        <v>2</v>
      </c>
      <c r="F16" s="37"/>
      <c r="G16" s="37" t="s">
        <v>74</v>
      </c>
      <c r="H16" s="23">
        <v>0</v>
      </c>
      <c r="I16" s="38" t="s">
        <v>98</v>
      </c>
      <c r="J16" s="38" t="s">
        <v>111</v>
      </c>
      <c r="K16" s="38" t="s">
        <v>5</v>
      </c>
      <c r="L16" s="38">
        <v>121</v>
      </c>
      <c r="M16" s="38" t="s">
        <v>130</v>
      </c>
      <c r="N16" s="42" t="s">
        <v>135</v>
      </c>
      <c r="O16" s="27">
        <v>44209</v>
      </c>
      <c r="P16" s="27">
        <v>44561</v>
      </c>
      <c r="Q16" s="28">
        <v>12</v>
      </c>
      <c r="R16" s="29">
        <v>0</v>
      </c>
      <c r="S16" s="30">
        <f t="shared" si="0"/>
        <v>0</v>
      </c>
      <c r="T16" s="31">
        <v>0</v>
      </c>
      <c r="U16" s="31">
        <v>0</v>
      </c>
      <c r="V16" s="32" t="s">
        <v>151</v>
      </c>
      <c r="W16" s="32" t="s">
        <v>31</v>
      </c>
      <c r="X16" s="32" t="s">
        <v>152</v>
      </c>
      <c r="Y16" s="32">
        <v>27</v>
      </c>
      <c r="Z16" s="32" t="s">
        <v>75</v>
      </c>
      <c r="AA16" s="33">
        <v>570708</v>
      </c>
      <c r="AB16" s="32">
        <v>8731047701</v>
      </c>
      <c r="AC16" s="32" t="s">
        <v>30</v>
      </c>
      <c r="AD16" s="32" t="s">
        <v>74</v>
      </c>
      <c r="AE16" s="32" t="s">
        <v>153</v>
      </c>
      <c r="AF16" s="32">
        <v>2</v>
      </c>
    </row>
    <row r="17" spans="1:32" s="7" customFormat="1" x14ac:dyDescent="0.25">
      <c r="A17" s="35">
        <v>14</v>
      </c>
      <c r="B17" s="36" t="s">
        <v>151</v>
      </c>
      <c r="C17" s="37" t="s">
        <v>31</v>
      </c>
      <c r="D17" s="37" t="s">
        <v>51</v>
      </c>
      <c r="E17" s="37">
        <v>7</v>
      </c>
      <c r="F17" s="37">
        <v>59</v>
      </c>
      <c r="G17" s="37" t="s">
        <v>75</v>
      </c>
      <c r="H17" s="23">
        <v>0</v>
      </c>
      <c r="I17" s="48">
        <v>855994</v>
      </c>
      <c r="J17" s="38">
        <v>1543618</v>
      </c>
      <c r="K17" s="38" t="s">
        <v>3</v>
      </c>
      <c r="L17" s="38"/>
      <c r="M17" s="38" t="s">
        <v>130</v>
      </c>
      <c r="N17" s="26" t="s">
        <v>134</v>
      </c>
      <c r="O17" s="27">
        <v>44210</v>
      </c>
      <c r="P17" s="27">
        <v>44561</v>
      </c>
      <c r="Q17" s="28">
        <v>12</v>
      </c>
      <c r="R17" s="29">
        <v>0</v>
      </c>
      <c r="S17" s="30">
        <f t="shared" si="0"/>
        <v>0</v>
      </c>
      <c r="T17" s="31">
        <v>0</v>
      </c>
      <c r="U17" s="31">
        <v>0</v>
      </c>
      <c r="V17" s="32" t="s">
        <v>151</v>
      </c>
      <c r="W17" s="32" t="s">
        <v>31</v>
      </c>
      <c r="X17" s="32" t="s">
        <v>152</v>
      </c>
      <c r="Y17" s="32">
        <v>27</v>
      </c>
      <c r="Z17" s="32" t="s">
        <v>75</v>
      </c>
      <c r="AA17" s="39">
        <v>570708</v>
      </c>
      <c r="AB17" s="32">
        <v>8731047701</v>
      </c>
      <c r="AC17" s="32" t="s">
        <v>31</v>
      </c>
      <c r="AD17" s="32" t="s">
        <v>75</v>
      </c>
      <c r="AE17" s="32" t="s">
        <v>152</v>
      </c>
      <c r="AF17" s="32">
        <v>27</v>
      </c>
    </row>
    <row r="18" spans="1:32" s="7" customFormat="1" x14ac:dyDescent="0.25">
      <c r="A18" s="35">
        <v>15</v>
      </c>
      <c r="B18" s="36" t="s">
        <v>12</v>
      </c>
      <c r="C18" s="37" t="s">
        <v>32</v>
      </c>
      <c r="D18" s="37" t="s">
        <v>43</v>
      </c>
      <c r="E18" s="37">
        <v>20</v>
      </c>
      <c r="F18" s="37"/>
      <c r="G18" s="37" t="s">
        <v>76</v>
      </c>
      <c r="H18" s="23">
        <v>0</v>
      </c>
      <c r="I18" s="38" t="s">
        <v>99</v>
      </c>
      <c r="J18" s="38">
        <v>22727368</v>
      </c>
      <c r="K18" s="38" t="s">
        <v>5</v>
      </c>
      <c r="L18" s="38">
        <v>165</v>
      </c>
      <c r="M18" s="38" t="s">
        <v>130</v>
      </c>
      <c r="N18" s="26" t="s">
        <v>134</v>
      </c>
      <c r="O18" s="27">
        <v>44211</v>
      </c>
      <c r="P18" s="27">
        <v>44561</v>
      </c>
      <c r="Q18" s="28">
        <v>12</v>
      </c>
      <c r="R18" s="29">
        <v>0</v>
      </c>
      <c r="S18" s="30">
        <f t="shared" si="0"/>
        <v>0</v>
      </c>
      <c r="T18" s="31">
        <v>0</v>
      </c>
      <c r="U18" s="31">
        <v>0</v>
      </c>
      <c r="V18" s="32" t="s">
        <v>12</v>
      </c>
      <c r="W18" s="32" t="s">
        <v>32</v>
      </c>
      <c r="X18" s="32" t="s">
        <v>43</v>
      </c>
      <c r="Y18" s="32">
        <v>20</v>
      </c>
      <c r="Z18" s="32" t="s">
        <v>76</v>
      </c>
      <c r="AA18" s="39">
        <v>683625</v>
      </c>
      <c r="AB18" s="32">
        <v>8691035748</v>
      </c>
      <c r="AC18" s="32" t="s">
        <v>32</v>
      </c>
      <c r="AD18" s="32" t="s">
        <v>76</v>
      </c>
      <c r="AE18" s="32" t="s">
        <v>43</v>
      </c>
      <c r="AF18" s="32">
        <v>20</v>
      </c>
    </row>
    <row r="19" spans="1:32" s="7" customFormat="1" x14ac:dyDescent="0.25">
      <c r="A19" s="35">
        <v>16</v>
      </c>
      <c r="B19" s="36" t="s">
        <v>169</v>
      </c>
      <c r="C19" s="37" t="s">
        <v>33</v>
      </c>
      <c r="D19" s="37" t="s">
        <v>52</v>
      </c>
      <c r="E19" s="37">
        <v>5</v>
      </c>
      <c r="F19" s="37"/>
      <c r="G19" s="37" t="s">
        <v>77</v>
      </c>
      <c r="H19" s="23">
        <v>0</v>
      </c>
      <c r="I19" s="38" t="s">
        <v>100</v>
      </c>
      <c r="J19" s="38">
        <v>5046346</v>
      </c>
      <c r="K19" s="38" t="s">
        <v>5</v>
      </c>
      <c r="L19" s="38">
        <v>219</v>
      </c>
      <c r="M19" s="38" t="s">
        <v>130</v>
      </c>
      <c r="N19" s="26" t="s">
        <v>134</v>
      </c>
      <c r="O19" s="27">
        <v>44212</v>
      </c>
      <c r="P19" s="27">
        <v>44561</v>
      </c>
      <c r="Q19" s="28">
        <v>12</v>
      </c>
      <c r="R19" s="29">
        <v>0</v>
      </c>
      <c r="S19" s="30">
        <f t="shared" si="0"/>
        <v>0</v>
      </c>
      <c r="T19" s="31">
        <v>0</v>
      </c>
      <c r="U19" s="31">
        <v>0</v>
      </c>
      <c r="V19" s="32" t="s">
        <v>169</v>
      </c>
      <c r="W19" s="32" t="s">
        <v>33</v>
      </c>
      <c r="X19" s="32" t="s">
        <v>52</v>
      </c>
      <c r="Y19" s="32">
        <v>5</v>
      </c>
      <c r="Z19" s="32" t="s">
        <v>77</v>
      </c>
      <c r="AA19" s="39">
        <v>322318</v>
      </c>
      <c r="AB19" s="32">
        <v>6551418017</v>
      </c>
      <c r="AC19" s="32" t="s">
        <v>33</v>
      </c>
      <c r="AD19" s="32" t="s">
        <v>77</v>
      </c>
      <c r="AE19" s="32" t="s">
        <v>52</v>
      </c>
      <c r="AF19" s="32">
        <v>5</v>
      </c>
    </row>
    <row r="20" spans="1:32" s="7" customFormat="1" x14ac:dyDescent="0.25">
      <c r="A20" s="35">
        <v>17</v>
      </c>
      <c r="B20" s="36" t="s">
        <v>13</v>
      </c>
      <c r="C20" s="37" t="s">
        <v>34</v>
      </c>
      <c r="D20" s="37" t="s">
        <v>53</v>
      </c>
      <c r="E20" s="37">
        <v>5</v>
      </c>
      <c r="F20" s="37"/>
      <c r="G20" s="37" t="s">
        <v>78</v>
      </c>
      <c r="H20" s="23">
        <v>0</v>
      </c>
      <c r="I20" s="41" t="s">
        <v>101</v>
      </c>
      <c r="J20" s="41">
        <v>22727399</v>
      </c>
      <c r="K20" s="41" t="s">
        <v>5</v>
      </c>
      <c r="L20" s="41">
        <v>165</v>
      </c>
      <c r="M20" s="38" t="s">
        <v>130</v>
      </c>
      <c r="N20" s="26" t="s">
        <v>134</v>
      </c>
      <c r="O20" s="27">
        <v>44213</v>
      </c>
      <c r="P20" s="27">
        <v>44561</v>
      </c>
      <c r="Q20" s="28">
        <v>12</v>
      </c>
      <c r="R20" s="29">
        <v>0</v>
      </c>
      <c r="S20" s="30">
        <f t="shared" si="0"/>
        <v>0</v>
      </c>
      <c r="T20" s="31">
        <v>0</v>
      </c>
      <c r="U20" s="31">
        <v>0</v>
      </c>
      <c r="V20" s="32" t="s">
        <v>13</v>
      </c>
      <c r="W20" s="32" t="s">
        <v>34</v>
      </c>
      <c r="X20" s="32" t="s">
        <v>53</v>
      </c>
      <c r="Y20" s="32">
        <v>5</v>
      </c>
      <c r="Z20" s="32" t="s">
        <v>78</v>
      </c>
      <c r="AA20" s="39">
        <v>324292</v>
      </c>
      <c r="AB20" s="32">
        <v>7381010535</v>
      </c>
      <c r="AC20" s="32" t="s">
        <v>34</v>
      </c>
      <c r="AD20" s="32" t="s">
        <v>78</v>
      </c>
      <c r="AE20" s="32" t="s">
        <v>53</v>
      </c>
      <c r="AF20" s="32">
        <v>5</v>
      </c>
    </row>
    <row r="21" spans="1:32" s="7" customFormat="1" x14ac:dyDescent="0.25">
      <c r="A21" s="35">
        <v>18</v>
      </c>
      <c r="B21" s="36" t="s">
        <v>14</v>
      </c>
      <c r="C21" s="37" t="s">
        <v>35</v>
      </c>
      <c r="D21" s="37" t="s">
        <v>54</v>
      </c>
      <c r="E21" s="37">
        <v>74</v>
      </c>
      <c r="F21" s="37"/>
      <c r="G21" s="37" t="s">
        <v>79</v>
      </c>
      <c r="H21" s="23">
        <v>0</v>
      </c>
      <c r="I21" s="38" t="s">
        <v>102</v>
      </c>
      <c r="J21" s="38" t="s">
        <v>112</v>
      </c>
      <c r="K21" s="41" t="s">
        <v>5</v>
      </c>
      <c r="L21" s="38">
        <v>165</v>
      </c>
      <c r="M21" s="38" t="s">
        <v>130</v>
      </c>
      <c r="N21" s="42" t="s">
        <v>135</v>
      </c>
      <c r="O21" s="27">
        <v>44214</v>
      </c>
      <c r="P21" s="27">
        <v>44561</v>
      </c>
      <c r="Q21" s="28">
        <v>12</v>
      </c>
      <c r="R21" s="29">
        <v>0</v>
      </c>
      <c r="S21" s="30">
        <f t="shared" si="0"/>
        <v>0</v>
      </c>
      <c r="T21" s="31">
        <v>0</v>
      </c>
      <c r="U21" s="31">
        <v>0</v>
      </c>
      <c r="V21" s="32" t="s">
        <v>14</v>
      </c>
      <c r="W21" s="32" t="s">
        <v>35</v>
      </c>
      <c r="X21" s="32" t="s">
        <v>154</v>
      </c>
      <c r="Y21" s="32">
        <v>74</v>
      </c>
      <c r="Z21" s="32" t="s">
        <v>79</v>
      </c>
      <c r="AA21" s="39">
        <v>322324</v>
      </c>
      <c r="AB21" s="32">
        <v>6561475169</v>
      </c>
      <c r="AC21" s="32" t="s">
        <v>35</v>
      </c>
      <c r="AD21" s="32" t="s">
        <v>79</v>
      </c>
      <c r="AE21" s="32" t="s">
        <v>154</v>
      </c>
      <c r="AF21" s="32">
        <v>74</v>
      </c>
    </row>
    <row r="22" spans="1:32" s="7" customFormat="1" x14ac:dyDescent="0.25">
      <c r="A22" s="35">
        <v>19</v>
      </c>
      <c r="B22" s="36" t="s">
        <v>15</v>
      </c>
      <c r="C22" s="37" t="s">
        <v>36</v>
      </c>
      <c r="D22" s="37" t="s">
        <v>55</v>
      </c>
      <c r="E22" s="37">
        <v>18</v>
      </c>
      <c r="F22" s="37"/>
      <c r="G22" s="37" t="s">
        <v>80</v>
      </c>
      <c r="H22" s="23">
        <v>0</v>
      </c>
      <c r="I22" s="41">
        <v>6416035</v>
      </c>
      <c r="J22" s="41">
        <v>333123</v>
      </c>
      <c r="K22" s="41" t="s">
        <v>3</v>
      </c>
      <c r="L22" s="41"/>
      <c r="M22" s="38" t="s">
        <v>130</v>
      </c>
      <c r="N22" s="26" t="s">
        <v>134</v>
      </c>
      <c r="O22" s="27">
        <v>44215</v>
      </c>
      <c r="P22" s="27">
        <v>44561</v>
      </c>
      <c r="Q22" s="28">
        <v>12</v>
      </c>
      <c r="R22" s="29">
        <v>0</v>
      </c>
      <c r="S22" s="30">
        <f t="shared" si="0"/>
        <v>0</v>
      </c>
      <c r="T22" s="31">
        <v>0</v>
      </c>
      <c r="U22" s="31">
        <v>0</v>
      </c>
      <c r="V22" s="32" t="s">
        <v>15</v>
      </c>
      <c r="W22" s="32" t="s">
        <v>28</v>
      </c>
      <c r="X22" s="32" t="s">
        <v>155</v>
      </c>
      <c r="Y22" s="32">
        <v>1</v>
      </c>
      <c r="Z22" s="32" t="s">
        <v>71</v>
      </c>
      <c r="AA22" s="33">
        <v>322815</v>
      </c>
      <c r="AB22" s="34">
        <v>7341633313</v>
      </c>
      <c r="AC22" s="32" t="s">
        <v>28</v>
      </c>
      <c r="AD22" s="32" t="s">
        <v>71</v>
      </c>
      <c r="AE22" s="32" t="s">
        <v>156</v>
      </c>
      <c r="AF22" s="32">
        <v>1</v>
      </c>
    </row>
    <row r="23" spans="1:32" s="7" customFormat="1" x14ac:dyDescent="0.25">
      <c r="A23" s="35">
        <v>20</v>
      </c>
      <c r="B23" s="36" t="s">
        <v>16</v>
      </c>
      <c r="C23" s="37" t="s">
        <v>37</v>
      </c>
      <c r="D23" s="37" t="s">
        <v>56</v>
      </c>
      <c r="E23" s="37">
        <v>29</v>
      </c>
      <c r="F23" s="37"/>
      <c r="G23" s="37" t="s">
        <v>81</v>
      </c>
      <c r="H23" s="23">
        <v>0</v>
      </c>
      <c r="I23" s="38" t="s">
        <v>103</v>
      </c>
      <c r="J23" s="48">
        <v>1124118</v>
      </c>
      <c r="K23" s="38" t="s">
        <v>5</v>
      </c>
      <c r="L23" s="38">
        <v>240</v>
      </c>
      <c r="M23" s="38" t="s">
        <v>130</v>
      </c>
      <c r="N23" s="26" t="s">
        <v>134</v>
      </c>
      <c r="O23" s="27">
        <v>44216</v>
      </c>
      <c r="P23" s="27">
        <v>44561</v>
      </c>
      <c r="Q23" s="28">
        <v>12</v>
      </c>
      <c r="R23" s="29">
        <v>0</v>
      </c>
      <c r="S23" s="30">
        <f t="shared" si="0"/>
        <v>0</v>
      </c>
      <c r="T23" s="31">
        <v>0</v>
      </c>
      <c r="U23" s="31">
        <v>0</v>
      </c>
      <c r="V23" s="32" t="s">
        <v>16</v>
      </c>
      <c r="W23" s="32" t="s">
        <v>37</v>
      </c>
      <c r="X23" s="32" t="s">
        <v>56</v>
      </c>
      <c r="Y23" s="32">
        <v>29</v>
      </c>
      <c r="Z23" s="32" t="s">
        <v>81</v>
      </c>
      <c r="AA23" s="39">
        <v>322821</v>
      </c>
      <c r="AB23" s="32">
        <v>7351604112</v>
      </c>
      <c r="AC23" s="32" t="s">
        <v>37</v>
      </c>
      <c r="AD23" s="32" t="s">
        <v>81</v>
      </c>
      <c r="AE23" s="32" t="s">
        <v>56</v>
      </c>
      <c r="AF23" s="32">
        <v>29</v>
      </c>
    </row>
    <row r="24" spans="1:32" s="7" customFormat="1" x14ac:dyDescent="0.25">
      <c r="A24" s="35">
        <v>21</v>
      </c>
      <c r="B24" s="36" t="s">
        <v>17</v>
      </c>
      <c r="C24" s="37" t="s">
        <v>38</v>
      </c>
      <c r="D24" s="37" t="s">
        <v>57</v>
      </c>
      <c r="E24" s="37">
        <v>45</v>
      </c>
      <c r="F24" s="37"/>
      <c r="G24" s="37" t="s">
        <v>82</v>
      </c>
      <c r="H24" s="40">
        <v>0</v>
      </c>
      <c r="I24" s="41" t="s">
        <v>104</v>
      </c>
      <c r="J24" s="41">
        <v>5051091</v>
      </c>
      <c r="K24" s="41" t="s">
        <v>5</v>
      </c>
      <c r="L24" s="41">
        <v>197</v>
      </c>
      <c r="M24" s="63" t="s">
        <v>131</v>
      </c>
      <c r="N24" s="26" t="s">
        <v>134</v>
      </c>
      <c r="O24" s="43">
        <v>44217</v>
      </c>
      <c r="P24" s="43">
        <v>44561</v>
      </c>
      <c r="Q24" s="44">
        <v>12</v>
      </c>
      <c r="R24" s="45">
        <v>0</v>
      </c>
      <c r="S24" s="30">
        <f t="shared" si="0"/>
        <v>0</v>
      </c>
      <c r="T24" s="31">
        <v>0</v>
      </c>
      <c r="U24" s="31">
        <v>0</v>
      </c>
      <c r="V24" s="49" t="s">
        <v>17</v>
      </c>
      <c r="W24" s="49" t="s">
        <v>38</v>
      </c>
      <c r="X24" s="49" t="s">
        <v>157</v>
      </c>
      <c r="Y24" s="50">
        <v>45</v>
      </c>
      <c r="Z24" s="49" t="s">
        <v>82</v>
      </c>
      <c r="AA24" s="50">
        <v>322838</v>
      </c>
      <c r="AB24" s="32">
        <v>6371063771</v>
      </c>
      <c r="AC24" s="49" t="s">
        <v>38</v>
      </c>
      <c r="AD24" s="49" t="s">
        <v>82</v>
      </c>
      <c r="AE24" s="49" t="s">
        <v>157</v>
      </c>
      <c r="AF24" s="50">
        <v>45</v>
      </c>
    </row>
    <row r="25" spans="1:32" s="7" customFormat="1" x14ac:dyDescent="0.25">
      <c r="A25" s="35">
        <v>22</v>
      </c>
      <c r="B25" s="36" t="s">
        <v>18</v>
      </c>
      <c r="C25" s="37" t="s">
        <v>39</v>
      </c>
      <c r="D25" s="37" t="s">
        <v>58</v>
      </c>
      <c r="E25" s="37">
        <v>1</v>
      </c>
      <c r="F25" s="37"/>
      <c r="G25" s="37" t="s">
        <v>83</v>
      </c>
      <c r="H25" s="40">
        <v>0</v>
      </c>
      <c r="I25" s="41" t="s">
        <v>105</v>
      </c>
      <c r="J25" s="41">
        <v>15095276</v>
      </c>
      <c r="K25" s="41" t="s">
        <v>5</v>
      </c>
      <c r="L25" s="41">
        <v>329</v>
      </c>
      <c r="M25" s="38" t="s">
        <v>130</v>
      </c>
      <c r="N25" s="26" t="s">
        <v>134</v>
      </c>
      <c r="O25" s="27">
        <v>44218</v>
      </c>
      <c r="P25" s="27">
        <v>44561</v>
      </c>
      <c r="Q25" s="28">
        <v>12</v>
      </c>
      <c r="R25" s="29">
        <v>0</v>
      </c>
      <c r="S25" s="30">
        <f t="shared" si="0"/>
        <v>0</v>
      </c>
      <c r="T25" s="31">
        <v>0</v>
      </c>
      <c r="U25" s="31">
        <v>0</v>
      </c>
      <c r="V25" s="32" t="s">
        <v>18</v>
      </c>
      <c r="W25" s="32" t="s">
        <v>39</v>
      </c>
      <c r="X25" s="32" t="s">
        <v>58</v>
      </c>
      <c r="Y25" s="32">
        <v>1</v>
      </c>
      <c r="Z25" s="32" t="s">
        <v>83</v>
      </c>
      <c r="AA25" s="51">
        <v>322407</v>
      </c>
      <c r="AB25" s="32">
        <v>6611663922</v>
      </c>
      <c r="AC25" s="49" t="s">
        <v>39</v>
      </c>
      <c r="AD25" s="32" t="s">
        <v>83</v>
      </c>
      <c r="AE25" s="32" t="s">
        <v>58</v>
      </c>
      <c r="AF25" s="32">
        <v>1</v>
      </c>
    </row>
    <row r="26" spans="1:32" s="7" customFormat="1" x14ac:dyDescent="0.25">
      <c r="A26" s="35">
        <v>23</v>
      </c>
      <c r="B26" s="36" t="s">
        <v>19</v>
      </c>
      <c r="C26" s="37" t="s">
        <v>40</v>
      </c>
      <c r="D26" s="37" t="s">
        <v>59</v>
      </c>
      <c r="E26" s="37">
        <v>20</v>
      </c>
      <c r="F26" s="37"/>
      <c r="G26" s="37" t="s">
        <v>84</v>
      </c>
      <c r="H26" s="40">
        <v>0</v>
      </c>
      <c r="I26" s="52">
        <v>30310459</v>
      </c>
      <c r="J26" s="52">
        <v>520561</v>
      </c>
      <c r="K26" s="41" t="s">
        <v>2</v>
      </c>
      <c r="L26" s="41"/>
      <c r="M26" s="63" t="s">
        <v>131</v>
      </c>
      <c r="N26" s="42" t="s">
        <v>135</v>
      </c>
      <c r="O26" s="43">
        <v>44219</v>
      </c>
      <c r="P26" s="43">
        <v>44561</v>
      </c>
      <c r="Q26" s="44">
        <v>12</v>
      </c>
      <c r="R26" s="45">
        <v>0</v>
      </c>
      <c r="S26" s="30">
        <f t="shared" si="0"/>
        <v>0</v>
      </c>
      <c r="T26" s="31">
        <v>0</v>
      </c>
      <c r="U26" s="31">
        <v>0</v>
      </c>
      <c r="V26" s="32" t="s">
        <v>19</v>
      </c>
      <c r="W26" s="32" t="s">
        <v>158</v>
      </c>
      <c r="X26" s="32" t="s">
        <v>159</v>
      </c>
      <c r="Y26" s="32">
        <v>14</v>
      </c>
      <c r="Z26" s="32" t="s">
        <v>160</v>
      </c>
      <c r="AA26" s="51">
        <v>322844</v>
      </c>
      <c r="AB26" s="32">
        <v>5491217578</v>
      </c>
      <c r="AC26" s="49" t="s">
        <v>158</v>
      </c>
      <c r="AD26" s="32" t="s">
        <v>160</v>
      </c>
      <c r="AE26" s="32" t="s">
        <v>159</v>
      </c>
      <c r="AF26" s="32">
        <v>14</v>
      </c>
    </row>
    <row r="27" spans="1:32" s="7" customFormat="1" x14ac:dyDescent="0.25">
      <c r="A27" s="35">
        <v>24</v>
      </c>
      <c r="B27" s="36" t="s">
        <v>20</v>
      </c>
      <c r="C27" s="37" t="s">
        <v>41</v>
      </c>
      <c r="D27" s="37" t="s">
        <v>60</v>
      </c>
      <c r="E27" s="37" t="s">
        <v>85</v>
      </c>
      <c r="F27" s="37"/>
      <c r="G27" s="37" t="s">
        <v>86</v>
      </c>
      <c r="H27" s="23">
        <v>0</v>
      </c>
      <c r="I27" s="38" t="s">
        <v>106</v>
      </c>
      <c r="J27" s="38">
        <v>40012</v>
      </c>
      <c r="K27" s="38" t="s">
        <v>5</v>
      </c>
      <c r="L27" s="38">
        <v>121</v>
      </c>
      <c r="M27" s="38" t="s">
        <v>130</v>
      </c>
      <c r="N27" s="26" t="s">
        <v>134</v>
      </c>
      <c r="O27" s="27">
        <v>44220</v>
      </c>
      <c r="P27" s="27">
        <v>44561</v>
      </c>
      <c r="Q27" s="28">
        <v>12</v>
      </c>
      <c r="R27" s="29">
        <v>0</v>
      </c>
      <c r="S27" s="30">
        <f t="shared" si="0"/>
        <v>0</v>
      </c>
      <c r="T27" s="31">
        <v>0</v>
      </c>
      <c r="U27" s="31">
        <v>0</v>
      </c>
      <c r="V27" s="32" t="s">
        <v>20</v>
      </c>
      <c r="W27" s="32" t="s">
        <v>41</v>
      </c>
      <c r="X27" s="32" t="s">
        <v>60</v>
      </c>
      <c r="Y27" s="32" t="s">
        <v>85</v>
      </c>
      <c r="Z27" s="32" t="s">
        <v>86</v>
      </c>
      <c r="AA27" s="51">
        <v>322442</v>
      </c>
      <c r="AB27" s="32">
        <v>8641330250</v>
      </c>
      <c r="AC27" s="32" t="s">
        <v>41</v>
      </c>
      <c r="AD27" s="32" t="s">
        <v>86</v>
      </c>
      <c r="AE27" s="32" t="s">
        <v>60</v>
      </c>
      <c r="AF27" s="32" t="s">
        <v>85</v>
      </c>
    </row>
    <row r="28" spans="1:32" s="7" customFormat="1" x14ac:dyDescent="0.25">
      <c r="A28" s="35">
        <v>25</v>
      </c>
      <c r="B28" s="36" t="s">
        <v>20</v>
      </c>
      <c r="C28" s="37" t="s">
        <v>41</v>
      </c>
      <c r="D28" s="37" t="s">
        <v>61</v>
      </c>
      <c r="E28" s="37">
        <v>3</v>
      </c>
      <c r="F28" s="37">
        <v>6</v>
      </c>
      <c r="G28" s="37" t="s">
        <v>86</v>
      </c>
      <c r="H28" s="23">
        <v>0</v>
      </c>
      <c r="I28" s="38">
        <v>1992042</v>
      </c>
      <c r="J28" s="38">
        <v>24836060</v>
      </c>
      <c r="K28" s="38" t="s">
        <v>3</v>
      </c>
      <c r="L28" s="38"/>
      <c r="M28" s="38" t="s">
        <v>130</v>
      </c>
      <c r="N28" s="26" t="s">
        <v>134</v>
      </c>
      <c r="O28" s="27">
        <v>44221</v>
      </c>
      <c r="P28" s="27">
        <v>44561</v>
      </c>
      <c r="Q28" s="28">
        <v>12</v>
      </c>
      <c r="R28" s="29">
        <v>0</v>
      </c>
      <c r="S28" s="30">
        <f t="shared" si="0"/>
        <v>0</v>
      </c>
      <c r="T28" s="31">
        <v>0</v>
      </c>
      <c r="U28" s="31">
        <v>0</v>
      </c>
      <c r="V28" s="32" t="s">
        <v>20</v>
      </c>
      <c r="W28" s="32" t="s">
        <v>41</v>
      </c>
      <c r="X28" s="32" t="s">
        <v>60</v>
      </c>
      <c r="Y28" s="32" t="s">
        <v>85</v>
      </c>
      <c r="Z28" s="32" t="s">
        <v>86</v>
      </c>
      <c r="AA28" s="51">
        <v>322442</v>
      </c>
      <c r="AB28" s="32">
        <v>8641330250</v>
      </c>
      <c r="AC28" s="32" t="s">
        <v>41</v>
      </c>
      <c r="AD28" s="32" t="s">
        <v>86</v>
      </c>
      <c r="AE28" s="32" t="s">
        <v>60</v>
      </c>
      <c r="AF28" s="32" t="s">
        <v>85</v>
      </c>
    </row>
    <row r="29" spans="1:32" s="7" customFormat="1" x14ac:dyDescent="0.25">
      <c r="A29" s="35">
        <v>26</v>
      </c>
      <c r="B29" s="36" t="s">
        <v>20</v>
      </c>
      <c r="C29" s="37" t="s">
        <v>41</v>
      </c>
      <c r="D29" s="37" t="s">
        <v>61</v>
      </c>
      <c r="E29" s="37">
        <v>3</v>
      </c>
      <c r="F29" s="37">
        <v>8</v>
      </c>
      <c r="G29" s="37" t="s">
        <v>86</v>
      </c>
      <c r="H29" s="23">
        <v>0</v>
      </c>
      <c r="I29" s="38">
        <v>1992046</v>
      </c>
      <c r="J29" s="38">
        <v>11120</v>
      </c>
      <c r="K29" s="38" t="s">
        <v>3</v>
      </c>
      <c r="L29" s="38"/>
      <c r="M29" s="38" t="s">
        <v>130</v>
      </c>
      <c r="N29" s="26" t="s">
        <v>134</v>
      </c>
      <c r="O29" s="27">
        <v>44222</v>
      </c>
      <c r="P29" s="27">
        <v>44561</v>
      </c>
      <c r="Q29" s="28">
        <v>12</v>
      </c>
      <c r="R29" s="29">
        <v>0</v>
      </c>
      <c r="S29" s="30">
        <f t="shared" si="0"/>
        <v>0</v>
      </c>
      <c r="T29" s="31">
        <v>0</v>
      </c>
      <c r="U29" s="31">
        <v>0</v>
      </c>
      <c r="V29" s="32" t="s">
        <v>20</v>
      </c>
      <c r="W29" s="32" t="s">
        <v>41</v>
      </c>
      <c r="X29" s="32" t="s">
        <v>60</v>
      </c>
      <c r="Y29" s="32" t="s">
        <v>85</v>
      </c>
      <c r="Z29" s="32" t="s">
        <v>86</v>
      </c>
      <c r="AA29" s="51">
        <v>322442</v>
      </c>
      <c r="AB29" s="32">
        <v>8641330250</v>
      </c>
      <c r="AC29" s="32" t="s">
        <v>41</v>
      </c>
      <c r="AD29" s="32" t="s">
        <v>86</v>
      </c>
      <c r="AE29" s="32" t="s">
        <v>60</v>
      </c>
      <c r="AF29" s="32" t="s">
        <v>85</v>
      </c>
    </row>
    <row r="30" spans="1:32" s="7" customFormat="1" x14ac:dyDescent="0.25">
      <c r="A30" s="35">
        <v>27</v>
      </c>
      <c r="B30" s="36" t="s">
        <v>21</v>
      </c>
      <c r="C30" s="37" t="s">
        <v>42</v>
      </c>
      <c r="D30" s="37" t="s">
        <v>62</v>
      </c>
      <c r="E30" s="37">
        <v>13</v>
      </c>
      <c r="F30" s="37"/>
      <c r="G30" s="37" t="s">
        <v>87</v>
      </c>
      <c r="H30" s="23">
        <v>0</v>
      </c>
      <c r="I30" s="38" t="s">
        <v>107</v>
      </c>
      <c r="J30" s="38">
        <v>120794</v>
      </c>
      <c r="K30" s="38" t="s">
        <v>5</v>
      </c>
      <c r="L30" s="38">
        <v>439</v>
      </c>
      <c r="M30" s="38" t="s">
        <v>130</v>
      </c>
      <c r="N30" s="42" t="s">
        <v>135</v>
      </c>
      <c r="O30" s="27">
        <v>44223</v>
      </c>
      <c r="P30" s="27">
        <v>44561</v>
      </c>
      <c r="Q30" s="28">
        <v>12</v>
      </c>
      <c r="R30" s="29">
        <v>0</v>
      </c>
      <c r="S30" s="30">
        <f t="shared" si="0"/>
        <v>0</v>
      </c>
      <c r="T30" s="31">
        <v>0</v>
      </c>
      <c r="U30" s="31">
        <v>0</v>
      </c>
      <c r="V30" s="32" t="s">
        <v>21</v>
      </c>
      <c r="W30" s="32" t="s">
        <v>42</v>
      </c>
      <c r="X30" s="32" t="s">
        <v>62</v>
      </c>
      <c r="Y30" s="32">
        <v>13</v>
      </c>
      <c r="Z30" s="32" t="s">
        <v>87</v>
      </c>
      <c r="AA30" s="51">
        <v>571582</v>
      </c>
      <c r="AB30" s="32">
        <v>7361277962</v>
      </c>
      <c r="AC30" s="49" t="s">
        <v>42</v>
      </c>
      <c r="AD30" s="49" t="s">
        <v>87</v>
      </c>
      <c r="AE30" s="49" t="s">
        <v>62</v>
      </c>
      <c r="AF30" s="50">
        <v>13</v>
      </c>
    </row>
    <row r="31" spans="1:3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  <c r="P31" s="9"/>
      <c r="Q31" s="9"/>
    </row>
    <row r="32" spans="1:32" x14ac:dyDescent="0.25">
      <c r="B32" s="5" t="s">
        <v>136</v>
      </c>
      <c r="D32" s="7"/>
    </row>
    <row r="33" spans="1:22" x14ac:dyDescent="0.25">
      <c r="B33" s="62" t="s">
        <v>137</v>
      </c>
    </row>
    <row r="34" spans="1:22" x14ac:dyDescent="0.25">
      <c r="B34" s="11" t="s">
        <v>138</v>
      </c>
      <c r="G34" s="7"/>
      <c r="H34" s="7"/>
    </row>
    <row r="35" spans="1:22" ht="21" x14ac:dyDescent="0.25">
      <c r="A35" s="19" t="s">
        <v>139</v>
      </c>
      <c r="B35" s="133" t="s">
        <v>190</v>
      </c>
      <c r="C35" s="133"/>
      <c r="D35" s="133"/>
      <c r="E35" s="133"/>
      <c r="F35" s="133"/>
      <c r="G35" s="133"/>
      <c r="H35" s="133"/>
      <c r="I35" s="133"/>
      <c r="J35" s="133"/>
      <c r="K35" s="133"/>
      <c r="L35" s="133"/>
    </row>
    <row r="36" spans="1:22" ht="21" x14ac:dyDescent="0.25">
      <c r="A36" s="19" t="s">
        <v>140</v>
      </c>
      <c r="B36" s="134" t="s">
        <v>191</v>
      </c>
      <c r="C36" s="134"/>
      <c r="D36" s="134"/>
      <c r="E36" s="134"/>
      <c r="F36" s="134"/>
      <c r="G36" s="134"/>
      <c r="H36" s="134"/>
      <c r="I36" s="134"/>
      <c r="J36" s="134"/>
      <c r="K36" s="134"/>
      <c r="L36" s="134"/>
    </row>
    <row r="37" spans="1:22" ht="21" x14ac:dyDescent="0.25">
      <c r="A37" s="19" t="s">
        <v>161</v>
      </c>
      <c r="B37" s="117" t="s">
        <v>171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7"/>
    </row>
    <row r="38" spans="1:22" ht="21" customHeight="1" x14ac:dyDescent="0.25">
      <c r="A38" s="19" t="s">
        <v>162</v>
      </c>
      <c r="B38" s="117" t="s">
        <v>172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</row>
    <row r="39" spans="1:22" ht="15" customHeight="1" x14ac:dyDescent="0.25">
      <c r="A39" s="1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</row>
    <row r="40" spans="1:22" x14ac:dyDescent="0.25">
      <c r="B40" s="135" t="s">
        <v>188</v>
      </c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</row>
    <row r="41" spans="1:22" x14ac:dyDescent="0.25"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</row>
    <row r="42" spans="1:22" ht="15" customHeight="1" x14ac:dyDescent="0.25">
      <c r="B42" s="136" t="s">
        <v>189</v>
      </c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</row>
    <row r="44" spans="1:22" x14ac:dyDescent="0.25">
      <c r="B44" s="5" t="s">
        <v>179</v>
      </c>
    </row>
    <row r="45" spans="1:22" x14ac:dyDescent="0.25">
      <c r="B45" s="53" t="s">
        <v>178</v>
      </c>
      <c r="C45" s="56">
        <v>0.10365000000000001</v>
      </c>
      <c r="D45" s="58" t="s">
        <v>174</v>
      </c>
    </row>
    <row r="46" spans="1:22" x14ac:dyDescent="0.25">
      <c r="B46" s="53" t="s">
        <v>176</v>
      </c>
      <c r="C46" s="56">
        <v>3.3</v>
      </c>
      <c r="D46" s="58" t="s">
        <v>175</v>
      </c>
    </row>
    <row r="47" spans="1:22" x14ac:dyDescent="0.25">
      <c r="B47" s="53" t="s">
        <v>173</v>
      </c>
      <c r="C47" s="56">
        <v>4.7140000000000001E-2</v>
      </c>
      <c r="D47" s="58" t="s">
        <v>174</v>
      </c>
    </row>
    <row r="48" spans="1:22" x14ac:dyDescent="0.25">
      <c r="B48" s="53" t="s">
        <v>183</v>
      </c>
      <c r="C48" s="56">
        <v>3.11</v>
      </c>
      <c r="D48" s="58" t="s">
        <v>175</v>
      </c>
    </row>
    <row r="50" spans="2:4" x14ac:dyDescent="0.25">
      <c r="B50" s="5" t="s">
        <v>180</v>
      </c>
    </row>
    <row r="51" spans="2:4" x14ac:dyDescent="0.25">
      <c r="B51" s="53" t="s">
        <v>177</v>
      </c>
      <c r="C51" s="56">
        <v>0.10727</v>
      </c>
      <c r="D51" s="58" t="s">
        <v>174</v>
      </c>
    </row>
    <row r="52" spans="2:4" x14ac:dyDescent="0.25">
      <c r="B52" s="53" t="s">
        <v>176</v>
      </c>
      <c r="C52" s="56">
        <v>6.28</v>
      </c>
      <c r="D52" s="58" t="s">
        <v>175</v>
      </c>
    </row>
    <row r="53" spans="2:4" x14ac:dyDescent="0.25">
      <c r="B53" s="53" t="s">
        <v>173</v>
      </c>
      <c r="C53" s="56">
        <v>3.4750000000000003E-2</v>
      </c>
      <c r="D53" s="58" t="s">
        <v>174</v>
      </c>
    </row>
    <row r="54" spans="2:4" x14ac:dyDescent="0.25">
      <c r="B54" s="53" t="s">
        <v>183</v>
      </c>
      <c r="C54" s="56">
        <v>20.56</v>
      </c>
      <c r="D54" s="58" t="s">
        <v>175</v>
      </c>
    </row>
    <row r="56" spans="2:4" x14ac:dyDescent="0.25">
      <c r="B56" s="5" t="s">
        <v>181</v>
      </c>
    </row>
    <row r="57" spans="2:4" x14ac:dyDescent="0.25">
      <c r="B57" s="53" t="s">
        <v>178</v>
      </c>
      <c r="C57" s="56">
        <v>0.10365000000000001</v>
      </c>
      <c r="D57" s="58" t="s">
        <v>174</v>
      </c>
    </row>
    <row r="58" spans="2:4" x14ac:dyDescent="0.25">
      <c r="B58" s="53" t="s">
        <v>176</v>
      </c>
      <c r="C58" s="56">
        <v>15.85</v>
      </c>
      <c r="D58" s="58" t="s">
        <v>175</v>
      </c>
    </row>
    <row r="59" spans="2:4" x14ac:dyDescent="0.25">
      <c r="B59" s="53" t="s">
        <v>173</v>
      </c>
      <c r="C59" s="56">
        <v>2.521E-2</v>
      </c>
      <c r="D59" s="58" t="s">
        <v>174</v>
      </c>
    </row>
    <row r="60" spans="2:4" x14ac:dyDescent="0.25">
      <c r="B60" s="53" t="s">
        <v>183</v>
      </c>
      <c r="C60" s="56">
        <v>171.08</v>
      </c>
      <c r="D60" s="58" t="s">
        <v>175</v>
      </c>
    </row>
    <row r="62" spans="2:4" x14ac:dyDescent="0.25">
      <c r="B62" s="5" t="s">
        <v>185</v>
      </c>
    </row>
    <row r="63" spans="2:4" x14ac:dyDescent="0.25">
      <c r="B63" s="53" t="s">
        <v>177</v>
      </c>
      <c r="C63" s="57">
        <v>0.10727</v>
      </c>
      <c r="D63" s="58" t="s">
        <v>174</v>
      </c>
    </row>
    <row r="64" spans="2:4" x14ac:dyDescent="0.25">
      <c r="B64" s="53" t="s">
        <v>176</v>
      </c>
      <c r="C64" s="57">
        <v>121</v>
      </c>
      <c r="D64" s="58" t="s">
        <v>175</v>
      </c>
    </row>
    <row r="65" spans="2:8" x14ac:dyDescent="0.25">
      <c r="B65" s="53" t="s">
        <v>173</v>
      </c>
      <c r="C65" s="57">
        <v>2.2849999999999999E-2</v>
      </c>
      <c r="D65" s="54" t="s">
        <v>174</v>
      </c>
    </row>
    <row r="66" spans="2:8" ht="18.75" customHeight="1" x14ac:dyDescent="0.25">
      <c r="B66" s="53" t="s">
        <v>183</v>
      </c>
      <c r="C66" s="57">
        <v>4.4200000000000003E-3</v>
      </c>
      <c r="D66" s="137" t="s">
        <v>184</v>
      </c>
      <c r="E66" s="137"/>
      <c r="F66" s="137"/>
      <c r="G66" s="137"/>
      <c r="H66" s="137"/>
    </row>
    <row r="68" spans="2:8" x14ac:dyDescent="0.25">
      <c r="B68" s="5" t="s">
        <v>182</v>
      </c>
    </row>
    <row r="69" spans="2:8" x14ac:dyDescent="0.25">
      <c r="B69" s="53" t="s">
        <v>178</v>
      </c>
      <c r="C69" s="56">
        <v>0.10365000000000001</v>
      </c>
      <c r="D69" s="58" t="s">
        <v>174</v>
      </c>
    </row>
    <row r="70" spans="2:8" x14ac:dyDescent="0.25">
      <c r="B70" s="53" t="s">
        <v>176</v>
      </c>
      <c r="C70" s="56">
        <v>121</v>
      </c>
      <c r="D70" s="58" t="s">
        <v>175</v>
      </c>
    </row>
    <row r="71" spans="2:8" x14ac:dyDescent="0.25">
      <c r="B71" s="53" t="s">
        <v>173</v>
      </c>
      <c r="C71" s="56">
        <v>2.2849999999999999E-2</v>
      </c>
      <c r="D71" s="54" t="s">
        <v>174</v>
      </c>
    </row>
    <row r="72" spans="2:8" x14ac:dyDescent="0.25">
      <c r="B72" s="53" t="s">
        <v>183</v>
      </c>
      <c r="C72" s="56">
        <v>4.4200000000000003E-3</v>
      </c>
      <c r="D72" s="137" t="s">
        <v>184</v>
      </c>
      <c r="E72" s="137"/>
      <c r="F72" s="137"/>
      <c r="G72" s="137"/>
      <c r="H72" s="137"/>
    </row>
  </sheetData>
  <sheetProtection selectLockedCells="1" selectUnlockedCells="1"/>
  <autoFilter ref="A3:R30">
    <filterColumn colId="5" hiddenButton="1" showButton="0"/>
    <filterColumn colId="6" showButton="0"/>
  </autoFilter>
  <mergeCells count="20">
    <mergeCell ref="B38:T38"/>
    <mergeCell ref="B40:S40"/>
    <mergeCell ref="B42:V42"/>
    <mergeCell ref="D66:H66"/>
    <mergeCell ref="D72:H72"/>
    <mergeCell ref="T2:U2"/>
    <mergeCell ref="V2:AB2"/>
    <mergeCell ref="AC2:AF2"/>
    <mergeCell ref="B35:L35"/>
    <mergeCell ref="B36:L36"/>
    <mergeCell ref="B37:L37"/>
    <mergeCell ref="A1:R1"/>
    <mergeCell ref="A2:A3"/>
    <mergeCell ref="B2:G2"/>
    <mergeCell ref="H2:K2"/>
    <mergeCell ref="M2:M3"/>
    <mergeCell ref="N2:N3"/>
    <mergeCell ref="O2:O3"/>
    <mergeCell ref="P2:P3"/>
    <mergeCell ref="Q2:Q3"/>
  </mergeCells>
  <conditionalFormatting sqref="K19">
    <cfRule type="duplicateValues" dxfId="106" priority="84"/>
  </conditionalFormatting>
  <conditionalFormatting sqref="K20">
    <cfRule type="duplicateValues" dxfId="105" priority="83"/>
  </conditionalFormatting>
  <conditionalFormatting sqref="K22">
    <cfRule type="duplicateValues" dxfId="104" priority="82"/>
  </conditionalFormatting>
  <conditionalFormatting sqref="K23">
    <cfRule type="duplicateValues" dxfId="103" priority="81"/>
  </conditionalFormatting>
  <conditionalFormatting sqref="K26">
    <cfRule type="duplicateValues" dxfId="102" priority="80"/>
  </conditionalFormatting>
  <conditionalFormatting sqref="K12">
    <cfRule type="duplicateValues" dxfId="101" priority="79"/>
  </conditionalFormatting>
  <conditionalFormatting sqref="K21">
    <cfRule type="duplicateValues" dxfId="100" priority="78"/>
  </conditionalFormatting>
  <conditionalFormatting sqref="K24">
    <cfRule type="duplicateValues" dxfId="99" priority="77"/>
  </conditionalFormatting>
  <conditionalFormatting sqref="K25">
    <cfRule type="duplicateValues" dxfId="98" priority="76"/>
  </conditionalFormatting>
  <conditionalFormatting sqref="K27">
    <cfRule type="duplicateValues" dxfId="97" priority="75"/>
  </conditionalFormatting>
  <conditionalFormatting sqref="K13">
    <cfRule type="duplicateValues" dxfId="96" priority="74"/>
  </conditionalFormatting>
  <conditionalFormatting sqref="K14">
    <cfRule type="duplicateValues" dxfId="95" priority="73"/>
  </conditionalFormatting>
  <conditionalFormatting sqref="K15">
    <cfRule type="duplicateValues" dxfId="94" priority="72"/>
  </conditionalFormatting>
  <conditionalFormatting sqref="K16">
    <cfRule type="duplicateValues" dxfId="93" priority="71"/>
  </conditionalFormatting>
  <conditionalFormatting sqref="I16">
    <cfRule type="duplicateValues" dxfId="92" priority="70"/>
  </conditionalFormatting>
  <conditionalFormatting sqref="I18">
    <cfRule type="duplicateValues" dxfId="91" priority="69"/>
  </conditionalFormatting>
  <conditionalFormatting sqref="I20">
    <cfRule type="duplicateValues" dxfId="90" priority="68"/>
  </conditionalFormatting>
  <conditionalFormatting sqref="I21">
    <cfRule type="duplicateValues" dxfId="89" priority="67"/>
  </conditionalFormatting>
  <conditionalFormatting sqref="I22">
    <cfRule type="duplicateValues" dxfId="88" priority="66"/>
  </conditionalFormatting>
  <conditionalFormatting sqref="I23">
    <cfRule type="duplicateValues" dxfId="87" priority="65"/>
  </conditionalFormatting>
  <conditionalFormatting sqref="I24">
    <cfRule type="duplicateValues" dxfId="86" priority="64"/>
  </conditionalFormatting>
  <conditionalFormatting sqref="I25">
    <cfRule type="duplicateValues" dxfId="85" priority="63"/>
  </conditionalFormatting>
  <conditionalFormatting sqref="I26">
    <cfRule type="duplicateValues" dxfId="84" priority="62"/>
  </conditionalFormatting>
  <conditionalFormatting sqref="I11:I12">
    <cfRule type="duplicateValues" dxfId="83" priority="61"/>
  </conditionalFormatting>
  <conditionalFormatting sqref="I17">
    <cfRule type="duplicateValues" dxfId="82" priority="60"/>
  </conditionalFormatting>
  <conditionalFormatting sqref="I19">
    <cfRule type="duplicateValues" dxfId="81" priority="59"/>
  </conditionalFormatting>
  <conditionalFormatting sqref="J19">
    <cfRule type="duplicateValues" dxfId="80" priority="58"/>
  </conditionalFormatting>
  <conditionalFormatting sqref="J16">
    <cfRule type="duplicateValues" dxfId="79" priority="57"/>
  </conditionalFormatting>
  <conditionalFormatting sqref="J18">
    <cfRule type="duplicateValues" dxfId="78" priority="56"/>
  </conditionalFormatting>
  <conditionalFormatting sqref="J25">
    <cfRule type="duplicateValues" dxfId="77" priority="55"/>
  </conditionalFormatting>
  <conditionalFormatting sqref="J26">
    <cfRule type="duplicateValues" dxfId="76" priority="54"/>
  </conditionalFormatting>
  <conditionalFormatting sqref="L19">
    <cfRule type="duplicateValues" dxfId="75" priority="53"/>
  </conditionalFormatting>
  <conditionalFormatting sqref="L16">
    <cfRule type="duplicateValues" dxfId="74" priority="52"/>
  </conditionalFormatting>
  <conditionalFormatting sqref="L18">
    <cfRule type="duplicateValues" dxfId="73" priority="51"/>
  </conditionalFormatting>
  <conditionalFormatting sqref="L20">
    <cfRule type="duplicateValues" dxfId="72" priority="50"/>
  </conditionalFormatting>
  <conditionalFormatting sqref="L21">
    <cfRule type="duplicateValues" dxfId="71" priority="49"/>
  </conditionalFormatting>
  <conditionalFormatting sqref="L22">
    <cfRule type="duplicateValues" dxfId="70" priority="48"/>
  </conditionalFormatting>
  <conditionalFormatting sqref="L23">
    <cfRule type="duplicateValues" dxfId="69" priority="47"/>
  </conditionalFormatting>
  <conditionalFormatting sqref="L24">
    <cfRule type="duplicateValues" dxfId="68" priority="46"/>
  </conditionalFormatting>
  <conditionalFormatting sqref="L25">
    <cfRule type="duplicateValues" dxfId="67" priority="45"/>
  </conditionalFormatting>
  <conditionalFormatting sqref="L26">
    <cfRule type="duplicateValues" dxfId="66" priority="44"/>
  </conditionalFormatting>
  <conditionalFormatting sqref="L11:L12">
    <cfRule type="duplicateValues" dxfId="65" priority="43"/>
  </conditionalFormatting>
  <conditionalFormatting sqref="B15">
    <cfRule type="duplicateValues" dxfId="64" priority="42"/>
  </conditionalFormatting>
  <conditionalFormatting sqref="B19">
    <cfRule type="duplicateValues" dxfId="63" priority="41"/>
  </conditionalFormatting>
  <conditionalFormatting sqref="C19:G19">
    <cfRule type="duplicateValues" dxfId="62" priority="40"/>
  </conditionalFormatting>
  <conditionalFormatting sqref="B8">
    <cfRule type="duplicateValues" dxfId="61" priority="39"/>
  </conditionalFormatting>
  <conditionalFormatting sqref="B7">
    <cfRule type="duplicateValues" dxfId="60" priority="38"/>
  </conditionalFormatting>
  <conditionalFormatting sqref="B9">
    <cfRule type="duplicateValues" dxfId="59" priority="37"/>
  </conditionalFormatting>
  <conditionalFormatting sqref="B10">
    <cfRule type="duplicateValues" dxfId="58" priority="36"/>
  </conditionalFormatting>
  <conditionalFormatting sqref="B13">
    <cfRule type="duplicateValues" dxfId="57" priority="35"/>
  </conditionalFormatting>
  <conditionalFormatting sqref="B14">
    <cfRule type="duplicateValues" dxfId="56" priority="34"/>
  </conditionalFormatting>
  <conditionalFormatting sqref="B16:G16">
    <cfRule type="duplicateValues" dxfId="55" priority="33"/>
  </conditionalFormatting>
  <conditionalFormatting sqref="B18:G18">
    <cfRule type="duplicateValues" dxfId="54" priority="32"/>
  </conditionalFormatting>
  <conditionalFormatting sqref="B20">
    <cfRule type="duplicateValues" dxfId="53" priority="31"/>
  </conditionalFormatting>
  <conditionalFormatting sqref="C20:G20">
    <cfRule type="duplicateValues" dxfId="52" priority="30"/>
  </conditionalFormatting>
  <conditionalFormatting sqref="B21">
    <cfRule type="duplicateValues" dxfId="51" priority="29"/>
  </conditionalFormatting>
  <conditionalFormatting sqref="C21:G21">
    <cfRule type="duplicateValues" dxfId="50" priority="28"/>
  </conditionalFormatting>
  <conditionalFormatting sqref="C22:G22">
    <cfRule type="duplicateValues" dxfId="49" priority="27"/>
  </conditionalFormatting>
  <conditionalFormatting sqref="B23">
    <cfRule type="duplicateValues" dxfId="48" priority="26"/>
  </conditionalFormatting>
  <conditionalFormatting sqref="C23:G23">
    <cfRule type="duplicateValues" dxfId="47" priority="25"/>
  </conditionalFormatting>
  <conditionalFormatting sqref="B24">
    <cfRule type="duplicateValues" dxfId="46" priority="24"/>
  </conditionalFormatting>
  <conditionalFormatting sqref="C24">
    <cfRule type="duplicateValues" dxfId="45" priority="23"/>
  </conditionalFormatting>
  <conditionalFormatting sqref="D24">
    <cfRule type="duplicateValues" dxfId="44" priority="22"/>
  </conditionalFormatting>
  <conditionalFormatting sqref="E24:G24">
    <cfRule type="duplicateValues" dxfId="43" priority="21"/>
  </conditionalFormatting>
  <conditionalFormatting sqref="D25:G25">
    <cfRule type="duplicateValues" dxfId="42" priority="20"/>
  </conditionalFormatting>
  <conditionalFormatting sqref="D26">
    <cfRule type="duplicateValues" dxfId="41" priority="19"/>
  </conditionalFormatting>
  <conditionalFormatting sqref="B25">
    <cfRule type="duplicateValues" dxfId="40" priority="18"/>
  </conditionalFormatting>
  <conditionalFormatting sqref="B26">
    <cfRule type="duplicateValues" dxfId="39" priority="17"/>
  </conditionalFormatting>
  <conditionalFormatting sqref="C26">
    <cfRule type="duplicateValues" dxfId="38" priority="16"/>
  </conditionalFormatting>
  <conditionalFormatting sqref="E26:G26">
    <cfRule type="duplicateValues" dxfId="37" priority="15"/>
  </conditionalFormatting>
  <conditionalFormatting sqref="C29:D29 D27">
    <cfRule type="duplicateValues" dxfId="36" priority="14"/>
  </conditionalFormatting>
  <conditionalFormatting sqref="B27">
    <cfRule type="duplicateValues" dxfId="35" priority="13"/>
  </conditionalFormatting>
  <conditionalFormatting sqref="B29">
    <cfRule type="duplicateValues" dxfId="34" priority="12"/>
  </conditionalFormatting>
  <conditionalFormatting sqref="B28">
    <cfRule type="duplicateValues" dxfId="33" priority="11"/>
  </conditionalFormatting>
  <conditionalFormatting sqref="C27">
    <cfRule type="duplicateValues" dxfId="32" priority="10"/>
  </conditionalFormatting>
  <conditionalFormatting sqref="C28">
    <cfRule type="duplicateValues" dxfId="31" priority="9"/>
  </conditionalFormatting>
  <conditionalFormatting sqref="D28">
    <cfRule type="duplicateValues" dxfId="30" priority="8"/>
  </conditionalFormatting>
  <conditionalFormatting sqref="B30">
    <cfRule type="duplicateValues" dxfId="29" priority="7"/>
  </conditionalFormatting>
  <conditionalFormatting sqref="C30">
    <cfRule type="duplicateValues" dxfId="28" priority="6"/>
  </conditionalFormatting>
  <conditionalFormatting sqref="D30">
    <cfRule type="duplicateValues" dxfId="27" priority="5"/>
  </conditionalFormatting>
  <conditionalFormatting sqref="B11:G12">
    <cfRule type="duplicateValues" dxfId="26" priority="4"/>
  </conditionalFormatting>
  <conditionalFormatting sqref="B17">
    <cfRule type="duplicateValues" dxfId="25" priority="3"/>
  </conditionalFormatting>
  <conditionalFormatting sqref="S2">
    <cfRule type="duplicateValues" dxfId="24" priority="2"/>
  </conditionalFormatting>
  <conditionalFormatting sqref="J20">
    <cfRule type="duplicateValues" dxfId="23" priority="85"/>
  </conditionalFormatting>
  <conditionalFormatting sqref="J21">
    <cfRule type="duplicateValues" dxfId="22" priority="86"/>
  </conditionalFormatting>
  <conditionalFormatting sqref="J22">
    <cfRule type="duplicateValues" dxfId="21" priority="87"/>
  </conditionalFormatting>
  <conditionalFormatting sqref="J23">
    <cfRule type="duplicateValues" dxfId="20" priority="88"/>
  </conditionalFormatting>
  <conditionalFormatting sqref="J24">
    <cfRule type="duplicateValues" dxfId="19" priority="89"/>
  </conditionalFormatting>
  <conditionalFormatting sqref="J11:J12">
    <cfRule type="duplicateValues" dxfId="18" priority="90"/>
  </conditionalFormatting>
  <conditionalFormatting sqref="B22">
    <cfRule type="duplicateValues" dxfId="17" priority="1"/>
  </conditionalFormatting>
  <dataValidations count="1">
    <dataValidation type="whole" allowBlank="1" showInputMessage="1" showErrorMessage="1" prompt="Wprowadź ciąg 10 znaków" sqref="AB4:AB10 AB22 AB15:AB16 AB26:AB30 AC17">
      <formula1>1000000000</formula1>
      <formula2>9999999999</formula2>
    </dataValidation>
  </dataValidations>
  <pageMargins left="0.7" right="0.7" top="0.75" bottom="0.75" header="0.51180555555555551" footer="0.51180555555555551"/>
  <pageSetup paperSize="9" scale="2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2023</vt:lpstr>
      <vt:lpstr>ZAPOTRZEBOWANIA2021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Monika Panek</cp:lastModifiedBy>
  <cp:revision>21</cp:revision>
  <cp:lastPrinted>2022-10-03T07:55:47Z</cp:lastPrinted>
  <dcterms:created xsi:type="dcterms:W3CDTF">2017-03-29T08:23:15Z</dcterms:created>
  <dcterms:modified xsi:type="dcterms:W3CDTF">2023-06-06T13:09:58Z</dcterms:modified>
</cp:coreProperties>
</file>