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840" activeTab="3"/>
  </bookViews>
  <sheets>
    <sheet name="KOŁO" sheetId="20" r:id="rId1"/>
    <sheet name="MŁYNÓW" sheetId="24" r:id="rId2"/>
    <sheet name="NOWOLIPKI" sheetId="22" r:id="rId3"/>
    <sheet name="OGRODOWA" sheetId="23" r:id="rId4"/>
    <sheet name="kalkulacja (2)" sheetId="10" state="hidden" r:id="rId5"/>
  </sheets>
  <definedNames>
    <definedName name="_xlnm._FilterDatabase" localSheetId="1" hidden="1">MŁYNÓW!$B$2:$B$48</definedName>
    <definedName name="_xlnm._FilterDatabase" localSheetId="2" hidden="1">NOWOLIPKI!$B$2:$B$46</definedName>
    <definedName name="_xlnm._FilterDatabase" localSheetId="3" hidden="1">OGRODOWA!$B$2:$B$83</definedName>
    <definedName name="_xlnm.Print_Area" localSheetId="0">KOŁO!$A$1:$N$58</definedName>
    <definedName name="_xlnm.Print_Area" localSheetId="1">MŁYNÓW!$A$1:$N$53</definedName>
    <definedName name="_xlnm.Print_Area" localSheetId="2">NOWOLIPKI!$A$1:$N$63</definedName>
    <definedName name="_xlnm.Print_Area" localSheetId="3">OGRODOWA!$A$1:$N$77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9" i="22" l="1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4" i="22" s="1"/>
  <c r="A45" i="22" s="1"/>
  <c r="A46" i="22" s="1"/>
  <c r="A47" i="22" s="1"/>
  <c r="A48" i="22" s="1"/>
  <c r="A49" i="22" s="1"/>
  <c r="A50" i="22" s="1"/>
  <c r="A51" i="22" s="1"/>
  <c r="A52" i="22" s="1"/>
  <c r="A53" i="22" s="1"/>
  <c r="A54" i="22" s="1"/>
  <c r="A55" i="22" s="1"/>
  <c r="A56" i="22" s="1"/>
  <c r="A57" i="22" s="1"/>
  <c r="M53" i="24" l="1"/>
  <c r="L53" i="24"/>
  <c r="K53" i="24"/>
  <c r="J53" i="24"/>
  <c r="I53" i="24"/>
  <c r="H53" i="24"/>
  <c r="G53" i="24"/>
  <c r="F53" i="24"/>
  <c r="E53" i="24"/>
  <c r="D53" i="24"/>
  <c r="C53" i="24"/>
  <c r="C77" i="23" l="1"/>
  <c r="D77" i="23"/>
  <c r="M77" i="23" l="1"/>
  <c r="L77" i="23"/>
  <c r="K77" i="23"/>
  <c r="J77" i="23"/>
  <c r="I77" i="23"/>
  <c r="H77" i="23"/>
  <c r="G77" i="23"/>
  <c r="F77" i="23"/>
  <c r="E77" i="23"/>
  <c r="M58" i="22" l="1"/>
  <c r="L58" i="22"/>
  <c r="K58" i="22"/>
  <c r="J58" i="22"/>
  <c r="I58" i="22"/>
  <c r="H58" i="22"/>
  <c r="G58" i="22"/>
  <c r="F58" i="22"/>
  <c r="E58" i="22"/>
  <c r="D58" i="22"/>
  <c r="C58" i="22"/>
  <c r="M58" i="20" l="1"/>
  <c r="L58" i="20"/>
  <c r="K58" i="20"/>
  <c r="J58" i="20"/>
  <c r="I58" i="20"/>
  <c r="H58" i="20"/>
  <c r="G58" i="20"/>
  <c r="F58" i="20"/>
  <c r="E58" i="20"/>
  <c r="D58" i="20"/>
  <c r="C58" i="20"/>
  <c r="D7" i="10" l="1"/>
  <c r="B25" i="10" s="1"/>
  <c r="B17" i="10" l="1"/>
  <c r="D17" i="10" s="1"/>
  <c r="B18" i="10"/>
  <c r="D18" i="10" s="1"/>
  <c r="D19" i="10" l="1"/>
  <c r="B5" i="10" l="1"/>
  <c r="D5" i="10" s="1"/>
  <c r="B6" i="10"/>
  <c r="D6" i="10" s="1"/>
  <c r="B11" i="10" l="1"/>
  <c r="D11" i="10" s="1"/>
  <c r="B23" i="10" s="1"/>
  <c r="D8" i="10"/>
  <c r="B12" i="10"/>
  <c r="D12" i="10" s="1"/>
  <c r="D13" i="10" l="1"/>
  <c r="B28" i="10"/>
  <c r="B32" i="10" s="1"/>
  <c r="B24" i="10"/>
  <c r="B26" i="10" s="1"/>
</calcChain>
</file>

<file path=xl/sharedStrings.xml><?xml version="1.0" encoding="utf-8"?>
<sst xmlns="http://schemas.openxmlformats.org/spreadsheetml/2006/main" count="1481" uniqueCount="265">
  <si>
    <t>Przeglądy kominowe</t>
  </si>
  <si>
    <t>Lp.</t>
  </si>
  <si>
    <t>Adres</t>
  </si>
  <si>
    <t>II czyszczenie</t>
  </si>
  <si>
    <t>III czyszczenie</t>
  </si>
  <si>
    <t>IV czyszczenie</t>
  </si>
  <si>
    <t>Harmonogram</t>
  </si>
  <si>
    <t>mieszkalne</t>
  </si>
  <si>
    <t>użytkowe</t>
  </si>
  <si>
    <t>siedziby</t>
  </si>
  <si>
    <t>VI</t>
  </si>
  <si>
    <t>Czorsztyńska 6</t>
  </si>
  <si>
    <t>Deotymy 37</t>
  </si>
  <si>
    <t>Obozowa 60</t>
  </si>
  <si>
    <t>M.Bielskiego 3</t>
  </si>
  <si>
    <t>IV</t>
  </si>
  <si>
    <t>M.Bielskiego 8</t>
  </si>
  <si>
    <t>Górczewska 123</t>
  </si>
  <si>
    <t>Górczewska 139</t>
  </si>
  <si>
    <t>Górczewska 141</t>
  </si>
  <si>
    <t>Monte Cassino 10</t>
  </si>
  <si>
    <t>Parafialna 2</t>
  </si>
  <si>
    <t>Redutowa 10</t>
  </si>
  <si>
    <t>K.Szczecińskiego 1</t>
  </si>
  <si>
    <t>Elekcyjna 27A</t>
  </si>
  <si>
    <t>Andrychowska 8</t>
  </si>
  <si>
    <t>Bolecha 32</t>
  </si>
  <si>
    <t>Bolecha 35</t>
  </si>
  <si>
    <t>Bolecha 78</t>
  </si>
  <si>
    <t>Deotymy 46</t>
  </si>
  <si>
    <t>Elekcyjna 21/23</t>
  </si>
  <si>
    <t>V</t>
  </si>
  <si>
    <t>K.Garbińskiego 1</t>
  </si>
  <si>
    <t>Redutowa 37</t>
  </si>
  <si>
    <t>Pustola 36</t>
  </si>
  <si>
    <t>K.Garbińskiego 4- kotłownia gaz.</t>
  </si>
  <si>
    <t>Bolecha 47</t>
  </si>
  <si>
    <t>E.Ciołka 33</t>
  </si>
  <si>
    <t>Jana Olbrachta 44</t>
  </si>
  <si>
    <t>Jana Olbrachta 7</t>
  </si>
  <si>
    <t>X</t>
  </si>
  <si>
    <t>Jana Olbrachta 9</t>
  </si>
  <si>
    <t>Batalionu AK "Zośka" 5A</t>
  </si>
  <si>
    <t>Dobrogniewa 2/4</t>
  </si>
  <si>
    <t>Górczewska 93</t>
  </si>
  <si>
    <t>Górczewska 95</t>
  </si>
  <si>
    <t>Górczewska 97</t>
  </si>
  <si>
    <t>Jana Olbrachta 11</t>
  </si>
  <si>
    <t>Redutowa 48</t>
  </si>
  <si>
    <t>Wolska 176</t>
  </si>
  <si>
    <t>Batalionu AK "Zośka" 4A</t>
  </si>
  <si>
    <t>Razem</t>
  </si>
  <si>
    <t>lokale mieszkalne</t>
  </si>
  <si>
    <t>lokale użytkowe</t>
  </si>
  <si>
    <t>siedziby własne</t>
  </si>
  <si>
    <t>Terenowy Zespół Obsługi Mieszkańców Młynów</t>
  </si>
  <si>
    <t>Agawy 16</t>
  </si>
  <si>
    <t>Banderii 19</t>
  </si>
  <si>
    <t>Bema 69</t>
  </si>
  <si>
    <t>Bema 70</t>
  </si>
  <si>
    <t>Bema 76</t>
  </si>
  <si>
    <t>Bema 91</t>
  </si>
  <si>
    <t>Działdowska 15</t>
  </si>
  <si>
    <t>Górczewska 45</t>
  </si>
  <si>
    <t>Górczewska 13</t>
  </si>
  <si>
    <t>Grenady 16</t>
  </si>
  <si>
    <t>Karolkowa 56A</t>
  </si>
  <si>
    <t>Karolkowa 58A</t>
  </si>
  <si>
    <t>Młynarska 16</t>
  </si>
  <si>
    <t>Płocka 3</t>
  </si>
  <si>
    <t>Płocka 5</t>
  </si>
  <si>
    <t>Płocka 7</t>
  </si>
  <si>
    <t>Płocka 7A</t>
  </si>
  <si>
    <t>Płocka 11</t>
  </si>
  <si>
    <t>Płocka 22</t>
  </si>
  <si>
    <t xml:space="preserve">Płocka 22A </t>
  </si>
  <si>
    <t>Płocka 30</t>
  </si>
  <si>
    <t>Płocka 34</t>
  </si>
  <si>
    <t>Płocka 41</t>
  </si>
  <si>
    <t>Rabsztyńska 4</t>
  </si>
  <si>
    <t>Sokołowska 10</t>
  </si>
  <si>
    <t>Sokołowska 22</t>
  </si>
  <si>
    <t>Staszica 3</t>
  </si>
  <si>
    <t>Staszica 13</t>
  </si>
  <si>
    <t>Staszica 15</t>
  </si>
  <si>
    <t>Syreny 10</t>
  </si>
  <si>
    <t>Syreny 13</t>
  </si>
  <si>
    <t>Syreny 13A</t>
  </si>
  <si>
    <t>Syreny 13B</t>
  </si>
  <si>
    <t>Syreny 34</t>
  </si>
  <si>
    <t>Wawelberga 15</t>
  </si>
  <si>
    <t>Wolska 60</t>
  </si>
  <si>
    <t>Wolska 66</t>
  </si>
  <si>
    <t>Wolska 82</t>
  </si>
  <si>
    <t>Zawiszy 5</t>
  </si>
  <si>
    <t>Żytnia 64</t>
  </si>
  <si>
    <t>Żytnia 83</t>
  </si>
  <si>
    <t>Terenowy Zespół Obsługi Mieszkańców Nowolipki</t>
  </si>
  <si>
    <t>Al.Solidarności 84</t>
  </si>
  <si>
    <t>Anielewicza 49A</t>
  </si>
  <si>
    <t>Burakowska 11</t>
  </si>
  <si>
    <t>Długosza 12</t>
  </si>
  <si>
    <t>Długosza 21</t>
  </si>
  <si>
    <t>Dzielna 74(kotłownia gaz)</t>
  </si>
  <si>
    <t>Esperanto 12</t>
  </si>
  <si>
    <t>Esperanto 7A</t>
  </si>
  <si>
    <t>Gibalskiego 11</t>
  </si>
  <si>
    <t>Górczewska 4</t>
  </si>
  <si>
    <t>Jana Pawła II 57</t>
  </si>
  <si>
    <t>Kacza 21</t>
  </si>
  <si>
    <t>Karolkowa 69</t>
  </si>
  <si>
    <t>Kolska 10</t>
  </si>
  <si>
    <t>Leonarda 2</t>
  </si>
  <si>
    <t>Nowolipie 18</t>
  </si>
  <si>
    <t>Nowolipie 23</t>
  </si>
  <si>
    <t>Nowolipki 16</t>
  </si>
  <si>
    <t>Okopowa 24</t>
  </si>
  <si>
    <t>Pawia 69</t>
  </si>
  <si>
    <t>Pawia 71</t>
  </si>
  <si>
    <t>Piaskowa 11</t>
  </si>
  <si>
    <t>Powązkowska 28</t>
  </si>
  <si>
    <t>Skwer Wyszyńskiego 1</t>
  </si>
  <si>
    <t>Skwer Wyszyńskiego 3</t>
  </si>
  <si>
    <t>Skwer Wyszyńskiego 7</t>
  </si>
  <si>
    <t>Smocza 19</t>
  </si>
  <si>
    <t>Smocza 1A</t>
  </si>
  <si>
    <t>Stawki 27</t>
  </si>
  <si>
    <t>Szlenkierów 17</t>
  </si>
  <si>
    <t>Tyszkiewicza 10</t>
  </si>
  <si>
    <t>Tyszkiewicza 36A</t>
  </si>
  <si>
    <t>Wolność 1/3</t>
  </si>
  <si>
    <t>Żytnia 40</t>
  </si>
  <si>
    <t>Żytnia 61</t>
  </si>
  <si>
    <t>Terenowy Zespół Obsługi Mieszkańców Ogrodowa</t>
  </si>
  <si>
    <t>Brylowska 4 (kotłownia gazowa)</t>
  </si>
  <si>
    <t>Brylowska 31</t>
  </si>
  <si>
    <t>Chłodna 29</t>
  </si>
  <si>
    <t>Chłodna 31</t>
  </si>
  <si>
    <t>Chłodna 34</t>
  </si>
  <si>
    <t>Chłodna 36/46 lok. szkolny</t>
  </si>
  <si>
    <t>Chmielna 130</t>
  </si>
  <si>
    <t>Grzybowska 47a</t>
  </si>
  <si>
    <t xml:space="preserve">Grzybowska 88  </t>
  </si>
  <si>
    <t>Grzybowska 90</t>
  </si>
  <si>
    <t>Grzybowska 90A</t>
  </si>
  <si>
    <t>Hrubieszowska 4</t>
  </si>
  <si>
    <t>Hrubieszowska 6</t>
  </si>
  <si>
    <t>Krochmalna 46</t>
  </si>
  <si>
    <t>Krzyżanowskiego 34</t>
  </si>
  <si>
    <t>Krzyżanowskiego 40</t>
  </si>
  <si>
    <t>Krzyżanowskiego 42</t>
  </si>
  <si>
    <t>Krzyżanowskiego 44 (kotłownia gazowa)</t>
  </si>
  <si>
    <t>Krzyżanowskiego 46</t>
  </si>
  <si>
    <t>Krzyżanowskiego 48 (kotłownia gazowa)</t>
  </si>
  <si>
    <t>Miedziana 1</t>
  </si>
  <si>
    <t>Miedziana 3</t>
  </si>
  <si>
    <t>Miedziana 6</t>
  </si>
  <si>
    <t xml:space="preserve">Miedziana 7 </t>
  </si>
  <si>
    <t>Miedziana 8</t>
  </si>
  <si>
    <t>Ogrodowa 3</t>
  </si>
  <si>
    <t>Ogrodowa 13/29</t>
  </si>
  <si>
    <t>Ogrodowa 28/30</t>
  </si>
  <si>
    <t>Ogrodowa 50</t>
  </si>
  <si>
    <t>Ogrodowa 51</t>
  </si>
  <si>
    <t>Ogrodowa 55</t>
  </si>
  <si>
    <t>Ogrodowa 56</t>
  </si>
  <si>
    <t>Ogrodowa 67</t>
  </si>
  <si>
    <t>Pańska 99 (kotłownia gazowa)</t>
  </si>
  <si>
    <t>Pańska 100</t>
  </si>
  <si>
    <t>Płocka 2BC</t>
  </si>
  <si>
    <t>Skierniewicka 11</t>
  </si>
  <si>
    <t>Sławińska 4 (kotłownia gazowa)</t>
  </si>
  <si>
    <t>Twarda 56ABCDEFG</t>
  </si>
  <si>
    <t>Wronia 33</t>
  </si>
  <si>
    <t>Złota 73A</t>
  </si>
  <si>
    <t>Żelazna 43a</t>
  </si>
  <si>
    <t>Żelazna 64</t>
  </si>
  <si>
    <t>Żelazna 69</t>
  </si>
  <si>
    <t>Żelazna 74</t>
  </si>
  <si>
    <t>Żelazna 81</t>
  </si>
  <si>
    <t>Żelazna 91</t>
  </si>
  <si>
    <t>mieszkalnych</t>
  </si>
  <si>
    <t>użytkowych</t>
  </si>
  <si>
    <t>K.Garbińskiego 4</t>
  </si>
  <si>
    <t>Dzielna 74</t>
  </si>
  <si>
    <t>Młynarska 34</t>
  </si>
  <si>
    <t>Sławińska 2A (kotłownia gazowa)</t>
  </si>
  <si>
    <t>ilość lokali</t>
  </si>
  <si>
    <t>cena brutto za lokal</t>
  </si>
  <si>
    <t>ogółem wartość brutto</t>
  </si>
  <si>
    <t>razem</t>
  </si>
  <si>
    <t>Czyszczenie przewodów spalinowych, dymowych</t>
  </si>
  <si>
    <t>Przeglądy instalacji gazu</t>
  </si>
  <si>
    <t>wartość brutto</t>
  </si>
  <si>
    <t>Przeglądy lokale mieszkalne</t>
  </si>
  <si>
    <t>Przeglądy lokale użytkowe</t>
  </si>
  <si>
    <t>Przeglądy siedziby własne</t>
  </si>
  <si>
    <t>Wartość netto</t>
  </si>
  <si>
    <t>vat 23%</t>
  </si>
  <si>
    <t>vat 8%</t>
  </si>
  <si>
    <t>wartość w euro</t>
  </si>
  <si>
    <t>Cenę jednostkową ustalono w oparciu o średnie ceny rynkowe wykonania przedmiotowych usług.</t>
  </si>
  <si>
    <t>przegląd z I czyszczeniem</t>
  </si>
  <si>
    <t>Sporządził: Grzegorz Weremko</t>
  </si>
  <si>
    <t>Warszawa, dn. 03.11.2017 r.</t>
  </si>
  <si>
    <t>Wolność 2A</t>
  </si>
  <si>
    <t>Dhalbergha 5</t>
  </si>
  <si>
    <t>Burakowska 9</t>
  </si>
  <si>
    <t>Spokojna 13</t>
  </si>
  <si>
    <t xml:space="preserve">Brylowska 4 </t>
  </si>
  <si>
    <t>Chłodna 39</t>
  </si>
  <si>
    <t>Krzyżanowskiego 44</t>
  </si>
  <si>
    <t xml:space="preserve">Krzyżanowskiego 48 </t>
  </si>
  <si>
    <t xml:space="preserve">Pańska 99 </t>
  </si>
  <si>
    <t xml:space="preserve">Sławińska 2A </t>
  </si>
  <si>
    <t>Sławińska 4</t>
  </si>
  <si>
    <t>-</t>
  </si>
  <si>
    <t>Obozowa 110 (kotłownia gaz.)</t>
  </si>
  <si>
    <t xml:space="preserve">Piaskowa 7 </t>
  </si>
  <si>
    <t xml:space="preserve">Obozowa 110 </t>
  </si>
  <si>
    <t>Monte Cassino 6 (kotłownia gaz.)</t>
  </si>
  <si>
    <t>Młynarska 34 (kotłownia gaz)</t>
  </si>
  <si>
    <t xml:space="preserve">Bolecha 40 </t>
  </si>
  <si>
    <t>Hrubieszowska 9</t>
  </si>
  <si>
    <t>Ilość lokali z instalacją gazową</t>
  </si>
  <si>
    <t>Al. Solidarności 102</t>
  </si>
  <si>
    <t xml:space="preserve">Krochmalna 30  </t>
  </si>
  <si>
    <t xml:space="preserve">Grzybowska 47 </t>
  </si>
  <si>
    <t>Brylowska 33</t>
  </si>
  <si>
    <t>Zwrotnicza 1/3</t>
  </si>
  <si>
    <t>Danuty Siedzikówny "Inki" 1</t>
  </si>
  <si>
    <t>Danuty Siedzikówny "Inki" 1A</t>
  </si>
  <si>
    <t>Danuty Siedzikówny "Inki" 3</t>
  </si>
  <si>
    <t>Danuty Siedzikówny "Inki" 7</t>
  </si>
  <si>
    <t>Działdowska 15 (kotł. gaz.)</t>
  </si>
  <si>
    <t xml:space="preserve"> IX</t>
  </si>
  <si>
    <t>Płocka 22A (kotł. gaz.)</t>
  </si>
  <si>
    <t>VIII</t>
  </si>
  <si>
    <t>VII</t>
  </si>
  <si>
    <t>IV, X</t>
  </si>
  <si>
    <t>IX</t>
  </si>
  <si>
    <t>Piaskowa 9 I przegląd</t>
  </si>
  <si>
    <t>Piaskowa 9 II przegląd</t>
  </si>
  <si>
    <t>Chłodna 45 (kompleks budynków)</t>
  </si>
  <si>
    <t>Kasprzaka 19/21 szkoła</t>
  </si>
  <si>
    <t xml:space="preserve">Terenowy Zespół Obsługi Mieszkańców Koło </t>
  </si>
  <si>
    <t>Przeglądy kominowe/gaz</t>
  </si>
  <si>
    <t xml:space="preserve">Bitwy pod Lenino 13 </t>
  </si>
  <si>
    <t>Przeglądy kominowe i gazowe</t>
  </si>
  <si>
    <t>Płocka 33A</t>
  </si>
  <si>
    <t>Bielskiego 3A</t>
  </si>
  <si>
    <t>Okopowa 53</t>
  </si>
  <si>
    <t>Twarda 64 ( w tym garaże)</t>
  </si>
  <si>
    <t>Nowolipie 22A</t>
  </si>
  <si>
    <r>
      <t xml:space="preserve">Chłodna 41 </t>
    </r>
    <r>
      <rPr>
        <u/>
        <sz val="10"/>
        <rFont val="Arial"/>
        <family val="2"/>
        <charset val="238"/>
      </rPr>
      <t>(budynek wykwaterowywany)</t>
    </r>
  </si>
  <si>
    <r>
      <t xml:space="preserve">Grzybowska 71  </t>
    </r>
    <r>
      <rPr>
        <u/>
        <sz val="10"/>
        <rFont val="Arial"/>
        <family val="2"/>
        <charset val="238"/>
      </rPr>
      <t>(budynek wykwaterowywany)</t>
    </r>
  </si>
  <si>
    <t>III/IV,VI,VIII,XI</t>
  </si>
  <si>
    <t>IV,X</t>
  </si>
  <si>
    <t>III/IV, IX</t>
  </si>
  <si>
    <t>III/IV</t>
  </si>
  <si>
    <t>III/IV,IX</t>
  </si>
  <si>
    <t>IV,IX</t>
  </si>
  <si>
    <t>V,X</t>
  </si>
  <si>
    <t>V,IX</t>
  </si>
  <si>
    <t>Leszno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</si>
</sst>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 CE"/>
      <charset val="238"/>
    </font>
    <font>
      <sz val="10"/>
      <name val="Arial"/>
      <family val="2"/>
    </font>
    <font>
      <sz val="10"/>
      <name val="Arial"/>
      <family val="2"/>
      <charset val="1"/>
    </font>
    <font>
      <sz val="11"/>
      <color rgb="FFFF0000"/>
      <name val="Calibri"/>
      <family val="2"/>
      <scheme val="minor"/>
    </font>
    <font>
      <sz val="11"/>
      <color indexed="8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b/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scheme val="minor"/>
    </font>
    <font>
      <u/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3"/>
        <bgColor indexed="55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">
    <xf numFmtId="0" fontId="0" fillId="0" borderId="0"/>
    <xf numFmtId="0" fontId="6" fillId="0" borderId="0"/>
    <xf numFmtId="0" fontId="9" fillId="0" borderId="0"/>
    <xf numFmtId="0" fontId="16" fillId="0" borderId="0"/>
    <xf numFmtId="0" fontId="19" fillId="0" borderId="0"/>
  </cellStyleXfs>
  <cellXfs count="1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1" fontId="1" fillId="0" borderId="2" xfId="0" applyNumberFormat="1" applyFont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right"/>
    </xf>
    <xf numFmtId="1" fontId="1" fillId="3" borderId="2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2" borderId="0" xfId="0" applyFont="1" applyFill="1" applyBorder="1" applyAlignment="1">
      <alignment vertical="center" wrapText="1"/>
    </xf>
    <xf numFmtId="1" fontId="1" fillId="0" borderId="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3" fillId="0" borderId="0" xfId="0" applyFont="1" applyAlignment="1">
      <alignment vertical="center"/>
    </xf>
    <xf numFmtId="0" fontId="3" fillId="0" borderId="0" xfId="0" applyFont="1" applyFill="1" applyBorder="1"/>
    <xf numFmtId="1" fontId="3" fillId="0" borderId="0" xfId="0" applyNumberFormat="1" applyFont="1" applyAlignment="1">
      <alignment vertical="center"/>
    </xf>
    <xf numFmtId="1" fontId="1" fillId="4" borderId="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1" applyFont="1" applyBorder="1"/>
    <xf numFmtId="0" fontId="8" fillId="0" borderId="0" xfId="1" applyFont="1" applyBorder="1"/>
    <xf numFmtId="0" fontId="7" fillId="0" borderId="2" xfId="1" applyFont="1" applyBorder="1" applyAlignment="1">
      <alignment horizontal="left" vertical="center"/>
    </xf>
    <xf numFmtId="0" fontId="7" fillId="0" borderId="2" xfId="1" applyFont="1" applyBorder="1" applyAlignment="1">
      <alignment horizontal="center" vertical="center" wrapText="1"/>
    </xf>
    <xf numFmtId="0" fontId="8" fillId="0" borderId="2" xfId="1" applyFont="1" applyBorder="1" applyAlignment="1">
      <alignment vertical="center"/>
    </xf>
    <xf numFmtId="1" fontId="8" fillId="0" borderId="2" xfId="1" applyNumberFormat="1" applyFont="1" applyBorder="1" applyAlignment="1">
      <alignment horizontal="right" vertical="center" wrapText="1"/>
    </xf>
    <xf numFmtId="4" fontId="9" fillId="0" borderId="2" xfId="1" applyNumberFormat="1" applyFont="1" applyBorder="1" applyAlignment="1">
      <alignment vertical="top" wrapText="1"/>
    </xf>
    <xf numFmtId="1" fontId="8" fillId="0" borderId="2" xfId="1" applyNumberFormat="1" applyFont="1" applyBorder="1" applyAlignment="1">
      <alignment horizontal="right" vertical="center"/>
    </xf>
    <xf numFmtId="0" fontId="8" fillId="0" borderId="2" xfId="1" applyFont="1" applyBorder="1" applyAlignment="1">
      <alignment horizontal="right" vertical="center"/>
    </xf>
    <xf numFmtId="0" fontId="8" fillId="0" borderId="0" xfId="1" applyFont="1" applyBorder="1" applyAlignment="1">
      <alignment vertical="center"/>
    </xf>
    <xf numFmtId="0" fontId="8" fillId="0" borderId="0" xfId="1" applyFont="1" applyBorder="1" applyAlignment="1">
      <alignment horizontal="right" vertical="center" wrapText="1"/>
    </xf>
    <xf numFmtId="4" fontId="7" fillId="0" borderId="2" xfId="1" applyNumberFormat="1" applyFont="1" applyBorder="1" applyAlignment="1">
      <alignment horizontal="right" vertical="top" wrapText="1"/>
    </xf>
    <xf numFmtId="4" fontId="7" fillId="0" borderId="2" xfId="1" applyNumberFormat="1" applyFont="1" applyBorder="1" applyAlignment="1">
      <alignment vertical="top" wrapText="1"/>
    </xf>
    <xf numFmtId="4" fontId="7" fillId="0" borderId="0" xfId="1" applyNumberFormat="1" applyFont="1" applyBorder="1" applyAlignment="1">
      <alignment horizontal="right" vertical="top" wrapText="1"/>
    </xf>
    <xf numFmtId="4" fontId="7" fillId="0" borderId="0" xfId="1" applyNumberFormat="1" applyFont="1" applyBorder="1" applyAlignment="1">
      <alignment vertical="top" wrapText="1"/>
    </xf>
    <xf numFmtId="0" fontId="7" fillId="0" borderId="2" xfId="1" applyFont="1" applyBorder="1" applyAlignment="1">
      <alignment horizontal="left" vertical="center" wrapText="1"/>
    </xf>
    <xf numFmtId="1" fontId="8" fillId="0" borderId="0" xfId="1" applyNumberFormat="1" applyFont="1" applyBorder="1" applyAlignment="1">
      <alignment horizontal="right" vertical="center"/>
    </xf>
    <xf numFmtId="4" fontId="9" fillId="0" borderId="0" xfId="1" applyNumberFormat="1" applyFont="1" applyBorder="1" applyAlignment="1">
      <alignment vertical="top" wrapText="1"/>
    </xf>
    <xf numFmtId="0" fontId="8" fillId="0" borderId="0" xfId="1" applyFont="1" applyBorder="1" applyAlignment="1">
      <alignment horizontal="right" vertical="center"/>
    </xf>
    <xf numFmtId="0" fontId="8" fillId="0" borderId="2" xfId="1" applyFont="1" applyBorder="1" applyAlignment="1">
      <alignment horizontal="right" vertical="center" wrapText="1"/>
    </xf>
    <xf numFmtId="4" fontId="8" fillId="0" borderId="0" xfId="1" applyNumberFormat="1" applyFont="1" applyBorder="1" applyAlignment="1">
      <alignment horizontal="right" vertical="center"/>
    </xf>
    <xf numFmtId="0" fontId="10" fillId="0" borderId="0" xfId="1" applyFont="1" applyBorder="1" applyAlignment="1">
      <alignment horizontal="right" vertical="center"/>
    </xf>
    <xf numFmtId="4" fontId="10" fillId="0" borderId="0" xfId="1" applyNumberFormat="1" applyFont="1" applyBorder="1" applyAlignment="1">
      <alignment horizontal="right" vertical="center"/>
    </xf>
    <xf numFmtId="0" fontId="10" fillId="0" borderId="0" xfId="1" applyFont="1" applyBorder="1" applyAlignment="1">
      <alignment horizontal="right"/>
    </xf>
    <xf numFmtId="4" fontId="10" fillId="0" borderId="0" xfId="1" applyNumberFormat="1" applyFont="1" applyBorder="1"/>
    <xf numFmtId="0" fontId="7" fillId="0" borderId="0" xfId="1" applyFont="1" applyBorder="1" applyAlignment="1">
      <alignment horizontal="right"/>
    </xf>
    <xf numFmtId="0" fontId="10" fillId="0" borderId="0" xfId="1" applyFont="1" applyAlignment="1">
      <alignment horizontal="right"/>
    </xf>
    <xf numFmtId="4" fontId="10" fillId="0" borderId="0" xfId="1" applyNumberFormat="1" applyFont="1"/>
    <xf numFmtId="0" fontId="8" fillId="0" borderId="0" xfId="1" applyFont="1"/>
    <xf numFmtId="0" fontId="11" fillId="0" borderId="0" xfId="1" applyFont="1"/>
    <xf numFmtId="0" fontId="12" fillId="0" borderId="0" xfId="1" applyFont="1" applyAlignment="1">
      <alignment vertical="center" wrapText="1"/>
    </xf>
    <xf numFmtId="4" fontId="11" fillId="0" borderId="0" xfId="1" applyNumberFormat="1" applyFont="1"/>
    <xf numFmtId="2" fontId="9" fillId="0" borderId="0" xfId="1" applyNumberFormat="1" applyFont="1" applyBorder="1" applyAlignment="1">
      <alignment vertical="center"/>
    </xf>
    <xf numFmtId="4" fontId="9" fillId="0" borderId="0" xfId="1" applyNumberFormat="1" applyFont="1" applyBorder="1" applyAlignment="1">
      <alignment horizontal="right" vertical="center"/>
    </xf>
    <xf numFmtId="4" fontId="7" fillId="0" borderId="0" xfId="1" applyNumberFormat="1" applyFont="1" applyBorder="1" applyAlignment="1">
      <alignment vertical="center"/>
    </xf>
    <xf numFmtId="4" fontId="7" fillId="0" borderId="0" xfId="1" applyNumberFormat="1" applyFont="1" applyBorder="1" applyAlignment="1"/>
    <xf numFmtId="0" fontId="7" fillId="0" borderId="0" xfId="1" applyFont="1" applyBorder="1" applyAlignment="1"/>
    <xf numFmtId="2" fontId="7" fillId="0" borderId="0" xfId="1" applyNumberFormat="1" applyFont="1" applyBorder="1" applyAlignment="1"/>
    <xf numFmtId="0" fontId="8" fillId="0" borderId="0" xfId="1" applyFont="1" applyBorder="1" applyAlignment="1">
      <alignment horizontal="left" vertical="center"/>
    </xf>
    <xf numFmtId="4" fontId="7" fillId="0" borderId="0" xfId="1" applyNumberFormat="1" applyFont="1" applyBorder="1" applyAlignment="1">
      <alignment horizontal="right" vertical="center"/>
    </xf>
    <xf numFmtId="4" fontId="8" fillId="0" borderId="0" xfId="1" applyNumberFormat="1" applyFont="1" applyBorder="1"/>
    <xf numFmtId="2" fontId="7" fillId="0" borderId="0" xfId="1" applyNumberFormat="1" applyFont="1" applyBorder="1" applyAlignment="1">
      <alignment horizontal="right" vertical="center"/>
    </xf>
    <xf numFmtId="4" fontId="7" fillId="0" borderId="0" xfId="1" applyNumberFormat="1" applyFont="1" applyBorder="1" applyAlignment="1">
      <alignment horizontal="center" vertical="center"/>
    </xf>
    <xf numFmtId="0" fontId="7" fillId="0" borderId="0" xfId="1" applyFont="1" applyBorder="1" applyAlignment="1">
      <alignment vertical="center" wrapText="1"/>
    </xf>
    <xf numFmtId="1" fontId="1" fillId="0" borderId="0" xfId="0" applyNumberFormat="1" applyFont="1" applyAlignment="1">
      <alignment vertical="center"/>
    </xf>
    <xf numFmtId="2" fontId="8" fillId="0" borderId="0" xfId="1" applyNumberFormat="1" applyFont="1" applyBorder="1"/>
    <xf numFmtId="0" fontId="1" fillId="0" borderId="0" xfId="1" applyFont="1"/>
    <xf numFmtId="0" fontId="13" fillId="0" borderId="7" xfId="2" applyFont="1" applyBorder="1"/>
    <xf numFmtId="0" fontId="13" fillId="0" borderId="2" xfId="2" applyFont="1" applyBorder="1" applyAlignment="1">
      <alignment horizontal="center"/>
    </xf>
    <xf numFmtId="0" fontId="13" fillId="0" borderId="7" xfId="2" applyFont="1" applyBorder="1" applyAlignment="1">
      <alignment horizontal="center" vertical="center"/>
    </xf>
    <xf numFmtId="1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2" borderId="2" xfId="0" applyFont="1" applyFill="1" applyBorder="1" applyAlignment="1">
      <alignment vertical="center" wrapText="1"/>
    </xf>
    <xf numFmtId="0" fontId="13" fillId="5" borderId="11" xfId="2" applyFont="1" applyFill="1" applyBorder="1" applyAlignment="1">
      <alignment horizontal="center" vertical="center"/>
    </xf>
    <xf numFmtId="0" fontId="13" fillId="5" borderId="7" xfId="2" applyFont="1" applyFill="1" applyBorder="1" applyAlignment="1">
      <alignment horizontal="center" vertical="center"/>
    </xf>
    <xf numFmtId="0" fontId="13" fillId="5" borderId="7" xfId="2" applyFont="1" applyFill="1" applyBorder="1" applyAlignment="1">
      <alignment wrapText="1"/>
    </xf>
    <xf numFmtId="0" fontId="13" fillId="5" borderId="8" xfId="2" applyFont="1" applyFill="1" applyBorder="1" applyAlignment="1">
      <alignment horizontal="center" vertical="center"/>
    </xf>
    <xf numFmtId="0" fontId="13" fillId="5" borderId="2" xfId="2" applyFont="1" applyFill="1" applyBorder="1" applyAlignment="1">
      <alignment horizontal="center"/>
    </xf>
    <xf numFmtId="0" fontId="9" fillId="0" borderId="2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0" fillId="0" borderId="0" xfId="0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1" fontId="4" fillId="0" borderId="2" xfId="0" applyNumberFormat="1" applyFont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13" fillId="5" borderId="7" xfId="2" applyFont="1" applyFill="1" applyBorder="1"/>
    <xf numFmtId="0" fontId="13" fillId="5" borderId="9" xfId="2" applyFont="1" applyFill="1" applyBorder="1"/>
    <xf numFmtId="0" fontId="14" fillId="5" borderId="7" xfId="2" applyFont="1" applyFill="1" applyBorder="1" applyAlignment="1">
      <alignment horizontal="center" vertical="center"/>
    </xf>
    <xf numFmtId="0" fontId="13" fillId="5" borderId="8" xfId="2" applyFont="1" applyFill="1" applyBorder="1"/>
    <xf numFmtId="0" fontId="14" fillId="5" borderId="8" xfId="2" applyFont="1" applyFill="1" applyBorder="1" applyAlignment="1">
      <alignment horizontal="center"/>
    </xf>
    <xf numFmtId="0" fontId="14" fillId="5" borderId="7" xfId="2" applyFont="1" applyFill="1" applyBorder="1" applyAlignment="1">
      <alignment horizontal="center"/>
    </xf>
    <xf numFmtId="13" fontId="14" fillId="5" borderId="7" xfId="2" applyNumberFormat="1" applyFont="1" applyFill="1" applyBorder="1"/>
    <xf numFmtId="0" fontId="9" fillId="0" borderId="2" xfId="0" applyFont="1" applyFill="1" applyBorder="1" applyAlignment="1">
      <alignment horizontal="center" vertical="center"/>
    </xf>
    <xf numFmtId="1" fontId="9" fillId="0" borderId="10" xfId="0" applyNumberFormat="1" applyFont="1" applyFill="1" applyBorder="1" applyAlignment="1">
      <alignment horizontal="center" vertical="center"/>
    </xf>
    <xf numFmtId="0" fontId="0" fillId="0" borderId="0" xfId="0" applyBorder="1"/>
    <xf numFmtId="1" fontId="9" fillId="0" borderId="10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2" fillId="0" borderId="0" xfId="0" applyFont="1"/>
    <xf numFmtId="0" fontId="1" fillId="0" borderId="2" xfId="0" applyFont="1" applyBorder="1" applyAlignment="1">
      <alignment horizontal="right"/>
    </xf>
    <xf numFmtId="2" fontId="1" fillId="0" borderId="0" xfId="0" applyNumberFormat="1" applyFont="1" applyAlignment="1">
      <alignment vertical="center"/>
    </xf>
    <xf numFmtId="0" fontId="1" fillId="2" borderId="0" xfId="0" applyFont="1" applyFill="1" applyAlignment="1">
      <alignment vertical="center" wrapText="1"/>
    </xf>
    <xf numFmtId="1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/>
    <xf numFmtId="0" fontId="9" fillId="5" borderId="2" xfId="2" applyFont="1" applyFill="1" applyBorder="1" applyAlignment="1">
      <alignment horizontal="center"/>
    </xf>
    <xf numFmtId="0" fontId="9" fillId="5" borderId="7" xfId="2" applyFont="1" applyFill="1" applyBorder="1" applyAlignment="1">
      <alignment horizontal="center" vertical="center"/>
    </xf>
    <xf numFmtId="0" fontId="20" fillId="0" borderId="0" xfId="0" applyFont="1"/>
    <xf numFmtId="0" fontId="13" fillId="5" borderId="7" xfId="2" applyFont="1" applyFill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13" fillId="0" borderId="7" xfId="2" applyFont="1" applyBorder="1" applyAlignment="1">
      <alignment wrapText="1"/>
    </xf>
    <xf numFmtId="0" fontId="13" fillId="5" borderId="11" xfId="2" applyFont="1" applyFill="1" applyBorder="1" applyAlignment="1">
      <alignment horizontal="center"/>
    </xf>
    <xf numFmtId="0" fontId="13" fillId="5" borderId="2" xfId="2" applyFont="1" applyFill="1" applyBorder="1" applyAlignment="1">
      <alignment horizontal="center" vertical="center"/>
    </xf>
    <xf numFmtId="0" fontId="13" fillId="5" borderId="8" xfId="2" applyFont="1" applyFill="1" applyBorder="1" applyAlignment="1">
      <alignment horizontal="center"/>
    </xf>
    <xf numFmtId="0" fontId="9" fillId="5" borderId="7" xfId="2" applyFont="1" applyFill="1" applyBorder="1" applyAlignment="1">
      <alignment horizontal="center"/>
    </xf>
    <xf numFmtId="0" fontId="9" fillId="5" borderId="8" xfId="2" applyFont="1" applyFill="1" applyBorder="1" applyAlignment="1">
      <alignment horizontal="center"/>
    </xf>
    <xf numFmtId="0" fontId="14" fillId="0" borderId="7" xfId="2" applyFont="1" applyBorder="1" applyAlignment="1">
      <alignment horizontal="center"/>
    </xf>
    <xf numFmtId="0" fontId="13" fillId="5" borderId="12" xfId="2" applyFont="1" applyFill="1" applyBorder="1"/>
    <xf numFmtId="0" fontId="13" fillId="5" borderId="12" xfId="2" applyFont="1" applyFill="1" applyBorder="1" applyAlignment="1">
      <alignment horizontal="center"/>
    </xf>
    <xf numFmtId="0" fontId="13" fillId="5" borderId="12" xfId="2" applyFont="1" applyFill="1" applyBorder="1" applyAlignment="1">
      <alignment horizontal="center" vertical="center"/>
    </xf>
    <xf numFmtId="0" fontId="13" fillId="5" borderId="2" xfId="2" applyFont="1" applyFill="1" applyBorder="1"/>
    <xf numFmtId="0" fontId="13" fillId="5" borderId="0" xfId="2" applyFont="1" applyFill="1" applyBorder="1"/>
    <xf numFmtId="0" fontId="14" fillId="5" borderId="2" xfId="2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9" fillId="0" borderId="7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1" fontId="9" fillId="0" borderId="10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1" fontId="9" fillId="0" borderId="10" xfId="0" applyNumberFormat="1" applyFont="1" applyBorder="1" applyAlignment="1">
      <alignment horizontal="center" vertical="center" wrapText="1"/>
    </xf>
    <xf numFmtId="1" fontId="1" fillId="8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7" fillId="0" borderId="0" xfId="0" applyFont="1"/>
    <xf numFmtId="0" fontId="17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9" fillId="0" borderId="15" xfId="1" applyFont="1" applyBorder="1"/>
    <xf numFmtId="0" fontId="4" fillId="0" borderId="15" xfId="0" applyFont="1" applyBorder="1" applyAlignment="1">
      <alignment horizontal="center" wrapText="1"/>
    </xf>
    <xf numFmtId="0" fontId="4" fillId="0" borderId="15" xfId="0" applyFont="1" applyBorder="1" applyAlignment="1">
      <alignment horizontal="center"/>
    </xf>
    <xf numFmtId="0" fontId="9" fillId="0" borderId="15" xfId="1" applyFont="1" applyBorder="1" applyAlignment="1">
      <alignment horizontal="center"/>
    </xf>
    <xf numFmtId="1" fontId="9" fillId="0" borderId="15" xfId="1" applyNumberFormat="1" applyFont="1" applyBorder="1" applyAlignment="1">
      <alignment horizontal="center" vertical="center"/>
    </xf>
    <xf numFmtId="0" fontId="9" fillId="0" borderId="15" xfId="1" applyFont="1" applyBorder="1" applyAlignment="1">
      <alignment wrapText="1"/>
    </xf>
    <xf numFmtId="0" fontId="9" fillId="0" borderId="7" xfId="1" applyFont="1" applyBorder="1"/>
    <xf numFmtId="0" fontId="9" fillId="0" borderId="7" xfId="1" applyFont="1" applyBorder="1" applyAlignment="1">
      <alignment horizontal="center"/>
    </xf>
    <xf numFmtId="0" fontId="4" fillId="0" borderId="15" xfId="0" applyFont="1" applyBorder="1" applyAlignment="1">
      <alignment horizontal="right"/>
    </xf>
    <xf numFmtId="0" fontId="4" fillId="6" borderId="15" xfId="0" applyFont="1" applyFill="1" applyBorder="1" applyAlignment="1">
      <alignment horizontal="center"/>
    </xf>
    <xf numFmtId="0" fontId="4" fillId="7" borderId="15" xfId="0" applyFont="1" applyFill="1" applyBorder="1" applyAlignment="1">
      <alignment horizontal="center"/>
    </xf>
    <xf numFmtId="0" fontId="18" fillId="0" borderId="0" xfId="0" applyFont="1" applyAlignment="1">
      <alignment wrapText="1"/>
    </xf>
    <xf numFmtId="0" fontId="18" fillId="0" borderId="0" xfId="0" applyFont="1" applyAlignment="1">
      <alignment vertical="center"/>
    </xf>
    <xf numFmtId="0" fontId="18" fillId="0" borderId="0" xfId="0" applyFont="1"/>
    <xf numFmtId="0" fontId="18" fillId="0" borderId="0" xfId="0" applyFont="1" applyAlignment="1">
      <alignment horizontal="center"/>
    </xf>
    <xf numFmtId="1" fontId="18" fillId="0" borderId="0" xfId="0" applyNumberFormat="1" applyFont="1" applyAlignment="1">
      <alignment vertical="center"/>
    </xf>
    <xf numFmtId="1" fontId="4" fillId="0" borderId="0" xfId="0" applyNumberFormat="1" applyFont="1" applyAlignment="1">
      <alignment vertical="center"/>
    </xf>
    <xf numFmtId="0" fontId="20" fillId="0" borderId="0" xfId="0" applyFont="1" applyAlignment="1">
      <alignment wrapText="1"/>
    </xf>
    <xf numFmtId="0" fontId="20" fillId="0" borderId="0" xfId="0" applyFont="1" applyBorder="1"/>
    <xf numFmtId="0" fontId="9" fillId="5" borderId="7" xfId="2" applyFont="1" applyFill="1" applyBorder="1"/>
    <xf numFmtId="0" fontId="20" fillId="5" borderId="2" xfId="0" applyFont="1" applyFill="1" applyBorder="1" applyAlignment="1">
      <alignment horizontal="center"/>
    </xf>
    <xf numFmtId="1" fontId="9" fillId="5" borderId="10" xfId="0" applyNumberFormat="1" applyFont="1" applyFill="1" applyBorder="1" applyAlignment="1">
      <alignment horizontal="center" vertical="center"/>
    </xf>
    <xf numFmtId="0" fontId="20" fillId="5" borderId="0" xfId="0" applyFont="1" applyFill="1" applyBorder="1"/>
    <xf numFmtId="0" fontId="20" fillId="5" borderId="0" xfId="0" applyFont="1" applyFill="1"/>
    <xf numFmtId="0" fontId="9" fillId="5" borderId="2" xfId="2" applyFont="1" applyFill="1" applyBorder="1" applyAlignment="1">
      <alignment horizontal="center" vertical="center"/>
    </xf>
    <xf numFmtId="0" fontId="22" fillId="0" borderId="2" xfId="0" applyFont="1" applyBorder="1" applyAlignment="1">
      <alignment horizontal="center"/>
    </xf>
    <xf numFmtId="0" fontId="1" fillId="0" borderId="0" xfId="0" applyFont="1" applyBorder="1" applyAlignment="1">
      <alignment vertical="center"/>
    </xf>
    <xf numFmtId="2" fontId="1" fillId="0" borderId="0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8" borderId="15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18" fillId="0" borderId="14" xfId="0" applyFont="1" applyBorder="1" applyAlignment="1">
      <alignment horizontal="left" vertical="center"/>
    </xf>
    <xf numFmtId="0" fontId="9" fillId="0" borderId="0" xfId="1" applyFont="1" applyAlignment="1">
      <alignment horizontal="left" vertical="center" wrapText="1"/>
    </xf>
    <xf numFmtId="1" fontId="9" fillId="0" borderId="0" xfId="0" applyNumberFormat="1" applyFont="1" applyBorder="1" applyAlignment="1">
      <alignment horizontal="center" vertical="center" wrapText="1"/>
    </xf>
  </cellXfs>
  <cellStyles count="5">
    <cellStyle name="Normalny" xfId="0" builtinId="0"/>
    <cellStyle name="Normalny 2" xfId="1"/>
    <cellStyle name="Normalny 2 2" xfId="4"/>
    <cellStyle name="Normalny 3" xfId="2"/>
    <cellStyle name="Normalny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65"/>
  <sheetViews>
    <sheetView topLeftCell="A19" workbookViewId="0">
      <selection activeCell="N17" sqref="N17"/>
    </sheetView>
  </sheetViews>
  <sheetFormatPr defaultRowHeight="15"/>
  <cols>
    <col min="2" max="2" width="18.5703125" customWidth="1"/>
    <col min="3" max="4" width="13.85546875" customWidth="1"/>
    <col min="5" max="5" width="10.140625" customWidth="1"/>
    <col min="8" max="8" width="11.28515625" customWidth="1"/>
    <col min="10" max="10" width="11" customWidth="1"/>
    <col min="12" max="12" width="10.42578125" customWidth="1"/>
    <col min="14" max="14" width="12.28515625" customWidth="1"/>
    <col min="15" max="15" width="23.28515625" customWidth="1"/>
  </cols>
  <sheetData>
    <row r="2" spans="1:15">
      <c r="A2" s="1"/>
      <c r="B2" s="97" t="s">
        <v>245</v>
      </c>
      <c r="C2" s="97"/>
      <c r="D2" s="97"/>
      <c r="E2" s="97"/>
      <c r="F2" s="1"/>
      <c r="G2" s="1"/>
      <c r="H2" s="1"/>
      <c r="I2" s="1"/>
      <c r="J2" s="1"/>
      <c r="K2" s="1"/>
      <c r="L2" s="1"/>
      <c r="M2" s="1"/>
      <c r="N2" s="1"/>
    </row>
    <row r="3" spans="1:15">
      <c r="A3" s="1"/>
      <c r="B3" s="3"/>
      <c r="C3" s="3"/>
      <c r="D3" s="3"/>
      <c r="E3" s="3"/>
      <c r="F3" s="1"/>
      <c r="G3" s="1"/>
      <c r="H3" s="1"/>
      <c r="I3" s="1"/>
      <c r="J3" s="1"/>
      <c r="K3" s="1"/>
      <c r="L3" s="1"/>
      <c r="M3" s="1"/>
      <c r="N3" s="1"/>
    </row>
    <row r="4" spans="1:15">
      <c r="A4" s="181" t="s">
        <v>246</v>
      </c>
      <c r="B4" s="181"/>
      <c r="C4" s="181"/>
      <c r="D4" s="181"/>
      <c r="E4" s="181"/>
      <c r="F4" s="1"/>
      <c r="G4" s="1"/>
      <c r="H4" s="1"/>
      <c r="I4" s="1"/>
      <c r="J4" s="1"/>
      <c r="K4" s="1"/>
      <c r="L4" s="1"/>
      <c r="M4" s="1"/>
      <c r="N4" s="4"/>
    </row>
    <row r="5" spans="1:15">
      <c r="A5" s="180" t="s">
        <v>1</v>
      </c>
      <c r="B5" s="180" t="s">
        <v>2</v>
      </c>
      <c r="C5" s="180" t="s">
        <v>224</v>
      </c>
      <c r="D5" s="180"/>
      <c r="E5" s="180" t="s">
        <v>202</v>
      </c>
      <c r="F5" s="180"/>
      <c r="G5" s="180"/>
      <c r="H5" s="176" t="s">
        <v>3</v>
      </c>
      <c r="I5" s="177"/>
      <c r="J5" s="176" t="s">
        <v>4</v>
      </c>
      <c r="K5" s="177"/>
      <c r="L5" s="176" t="s">
        <v>5</v>
      </c>
      <c r="M5" s="177"/>
      <c r="N5" s="178" t="s">
        <v>6</v>
      </c>
    </row>
    <row r="6" spans="1:15" ht="25.5">
      <c r="A6" s="180"/>
      <c r="B6" s="180"/>
      <c r="C6" s="125" t="s">
        <v>181</v>
      </c>
      <c r="D6" s="124" t="s">
        <v>182</v>
      </c>
      <c r="E6" s="125" t="s">
        <v>7</v>
      </c>
      <c r="F6" s="124" t="s">
        <v>8</v>
      </c>
      <c r="G6" s="125" t="s">
        <v>9</v>
      </c>
      <c r="H6" s="125" t="s">
        <v>7</v>
      </c>
      <c r="I6" s="124" t="s">
        <v>8</v>
      </c>
      <c r="J6" s="125" t="s">
        <v>7</v>
      </c>
      <c r="K6" s="124" t="s">
        <v>8</v>
      </c>
      <c r="L6" s="125" t="s">
        <v>7</v>
      </c>
      <c r="M6" s="124" t="s">
        <v>8</v>
      </c>
      <c r="N6" s="179"/>
    </row>
    <row r="7" spans="1:15">
      <c r="A7" s="124">
        <v>1</v>
      </c>
      <c r="B7" s="126" t="s">
        <v>43</v>
      </c>
      <c r="C7" s="78">
        <v>2</v>
      </c>
      <c r="D7" s="79" t="s">
        <v>216</v>
      </c>
      <c r="E7" s="70">
        <v>2</v>
      </c>
      <c r="F7" s="70" t="s">
        <v>216</v>
      </c>
      <c r="G7" s="70" t="s">
        <v>216</v>
      </c>
      <c r="H7" s="70">
        <v>2</v>
      </c>
      <c r="I7" s="70" t="s">
        <v>216</v>
      </c>
      <c r="J7" s="70">
        <v>2</v>
      </c>
      <c r="K7" s="70" t="s">
        <v>216</v>
      </c>
      <c r="L7" s="70">
        <v>2</v>
      </c>
      <c r="M7" s="70" t="s">
        <v>216</v>
      </c>
      <c r="N7" s="71" t="s">
        <v>256</v>
      </c>
      <c r="O7" s="127"/>
    </row>
    <row r="8" spans="1:15">
      <c r="A8" s="124">
        <v>2</v>
      </c>
      <c r="B8" s="72" t="s">
        <v>21</v>
      </c>
      <c r="C8" s="79" t="s">
        <v>216</v>
      </c>
      <c r="D8" s="79" t="s">
        <v>216</v>
      </c>
      <c r="E8" s="70">
        <v>1</v>
      </c>
      <c r="F8" s="70" t="s">
        <v>216</v>
      </c>
      <c r="G8" s="70" t="s">
        <v>216</v>
      </c>
      <c r="H8" s="70">
        <v>1</v>
      </c>
      <c r="I8" s="70" t="s">
        <v>216</v>
      </c>
      <c r="J8" s="70">
        <v>1</v>
      </c>
      <c r="K8" s="70" t="s">
        <v>216</v>
      </c>
      <c r="L8" s="70">
        <v>1</v>
      </c>
      <c r="M8" s="70" t="s">
        <v>216</v>
      </c>
      <c r="N8" s="71" t="s">
        <v>256</v>
      </c>
      <c r="O8" s="80"/>
    </row>
    <row r="9" spans="1:15">
      <c r="A9" s="124">
        <v>3</v>
      </c>
      <c r="B9" s="72" t="s">
        <v>26</v>
      </c>
      <c r="C9" s="128">
        <v>3</v>
      </c>
      <c r="D9" s="79" t="s">
        <v>216</v>
      </c>
      <c r="E9" s="70">
        <v>4</v>
      </c>
      <c r="F9" s="70" t="s">
        <v>216</v>
      </c>
      <c r="G9" s="70" t="s">
        <v>216</v>
      </c>
      <c r="H9" s="70">
        <v>3</v>
      </c>
      <c r="I9" s="70" t="s">
        <v>216</v>
      </c>
      <c r="J9" s="70">
        <v>1</v>
      </c>
      <c r="K9" s="70" t="s">
        <v>216</v>
      </c>
      <c r="L9" s="70">
        <v>1</v>
      </c>
      <c r="M9" s="70" t="s">
        <v>216</v>
      </c>
      <c r="N9" s="71" t="s">
        <v>256</v>
      </c>
      <c r="O9" s="129"/>
    </row>
    <row r="10" spans="1:15">
      <c r="A10" s="124">
        <v>4</v>
      </c>
      <c r="B10" s="72" t="s">
        <v>36</v>
      </c>
      <c r="C10" s="78">
        <v>2</v>
      </c>
      <c r="D10" s="79" t="s">
        <v>216</v>
      </c>
      <c r="E10" s="70">
        <v>2</v>
      </c>
      <c r="F10" s="70" t="s">
        <v>216</v>
      </c>
      <c r="G10" s="70" t="s">
        <v>216</v>
      </c>
      <c r="H10" s="70">
        <v>2</v>
      </c>
      <c r="I10" s="70" t="s">
        <v>216</v>
      </c>
      <c r="J10" s="70">
        <v>1</v>
      </c>
      <c r="K10" s="70" t="s">
        <v>216</v>
      </c>
      <c r="L10" s="70">
        <v>1</v>
      </c>
      <c r="M10" s="70" t="s">
        <v>216</v>
      </c>
      <c r="N10" s="71" t="s">
        <v>256</v>
      </c>
      <c r="O10" s="129"/>
    </row>
    <row r="11" spans="1:15">
      <c r="A11" s="124">
        <v>5</v>
      </c>
      <c r="B11" s="126" t="s">
        <v>206</v>
      </c>
      <c r="C11" s="78">
        <v>2</v>
      </c>
      <c r="D11" s="79" t="s">
        <v>216</v>
      </c>
      <c r="E11" s="70">
        <v>2</v>
      </c>
      <c r="F11" s="70" t="s">
        <v>216</v>
      </c>
      <c r="G11" s="70" t="s">
        <v>216</v>
      </c>
      <c r="H11" s="70">
        <v>2</v>
      </c>
      <c r="I11" s="70" t="s">
        <v>216</v>
      </c>
      <c r="J11" s="70">
        <v>2</v>
      </c>
      <c r="K11" s="70" t="s">
        <v>216</v>
      </c>
      <c r="L11" s="70">
        <v>2</v>
      </c>
      <c r="M11" s="70" t="s">
        <v>216</v>
      </c>
      <c r="N11" s="71" t="s">
        <v>256</v>
      </c>
      <c r="O11" s="129"/>
    </row>
    <row r="12" spans="1:15">
      <c r="A12" s="124">
        <v>6</v>
      </c>
      <c r="B12" s="72" t="s">
        <v>17</v>
      </c>
      <c r="C12" s="78">
        <v>15</v>
      </c>
      <c r="D12" s="79">
        <v>2</v>
      </c>
      <c r="E12" s="70">
        <v>18</v>
      </c>
      <c r="F12" s="70">
        <v>5</v>
      </c>
      <c r="G12" s="70" t="s">
        <v>216</v>
      </c>
      <c r="H12" s="70" t="s">
        <v>216</v>
      </c>
      <c r="I12" s="70" t="s">
        <v>216</v>
      </c>
      <c r="J12" s="70" t="s">
        <v>216</v>
      </c>
      <c r="K12" s="70" t="s">
        <v>216</v>
      </c>
      <c r="L12" s="70" t="s">
        <v>216</v>
      </c>
      <c r="M12" s="70" t="s">
        <v>216</v>
      </c>
      <c r="N12" s="71" t="s">
        <v>259</v>
      </c>
    </row>
    <row r="13" spans="1:15">
      <c r="A13" s="124">
        <v>7</v>
      </c>
      <c r="B13" s="72" t="s">
        <v>12</v>
      </c>
      <c r="C13" s="78">
        <v>2</v>
      </c>
      <c r="D13" s="79" t="s">
        <v>216</v>
      </c>
      <c r="E13" s="70">
        <v>2</v>
      </c>
      <c r="F13" s="70" t="s">
        <v>216</v>
      </c>
      <c r="G13" s="70" t="s">
        <v>216</v>
      </c>
      <c r="H13" s="70">
        <v>1</v>
      </c>
      <c r="I13" s="70" t="s">
        <v>216</v>
      </c>
      <c r="J13" s="70" t="s">
        <v>216</v>
      </c>
      <c r="K13" s="70" t="s">
        <v>216</v>
      </c>
      <c r="L13" s="70" t="s">
        <v>216</v>
      </c>
      <c r="M13" s="70" t="s">
        <v>216</v>
      </c>
      <c r="N13" s="71" t="s">
        <v>260</v>
      </c>
      <c r="O13" s="129"/>
    </row>
    <row r="14" spans="1:15">
      <c r="A14" s="124">
        <v>8</v>
      </c>
      <c r="B14" s="72" t="s">
        <v>27</v>
      </c>
      <c r="C14" s="78">
        <v>2</v>
      </c>
      <c r="D14" s="79" t="s">
        <v>216</v>
      </c>
      <c r="E14" s="70">
        <v>2</v>
      </c>
      <c r="F14" s="70" t="s">
        <v>216</v>
      </c>
      <c r="G14" s="70" t="s">
        <v>216</v>
      </c>
      <c r="H14" s="70">
        <v>2</v>
      </c>
      <c r="I14" s="70" t="s">
        <v>216</v>
      </c>
      <c r="J14" s="70" t="s">
        <v>216</v>
      </c>
      <c r="K14" s="70" t="s">
        <v>216</v>
      </c>
      <c r="L14" s="70" t="s">
        <v>216</v>
      </c>
      <c r="M14" s="70" t="s">
        <v>216</v>
      </c>
      <c r="N14" s="71" t="s">
        <v>260</v>
      </c>
      <c r="O14" s="127"/>
    </row>
    <row r="15" spans="1:15">
      <c r="A15" s="124">
        <v>9</v>
      </c>
      <c r="B15" s="72" t="s">
        <v>222</v>
      </c>
      <c r="C15" s="78">
        <v>2</v>
      </c>
      <c r="D15" s="79" t="s">
        <v>216</v>
      </c>
      <c r="E15" s="70">
        <v>2</v>
      </c>
      <c r="F15" s="70" t="s">
        <v>216</v>
      </c>
      <c r="G15" s="70" t="s">
        <v>216</v>
      </c>
      <c r="H15" s="70">
        <v>2</v>
      </c>
      <c r="I15" s="70" t="s">
        <v>216</v>
      </c>
      <c r="J15" s="70" t="s">
        <v>216</v>
      </c>
      <c r="K15" s="70" t="s">
        <v>216</v>
      </c>
      <c r="L15" s="70" t="s">
        <v>216</v>
      </c>
      <c r="M15" s="70" t="s">
        <v>216</v>
      </c>
      <c r="N15" s="71" t="s">
        <v>260</v>
      </c>
      <c r="O15" s="127"/>
    </row>
    <row r="16" spans="1:15">
      <c r="A16" s="124">
        <v>10</v>
      </c>
      <c r="B16" s="72" t="s">
        <v>28</v>
      </c>
      <c r="C16" s="78">
        <v>2</v>
      </c>
      <c r="D16" s="79" t="s">
        <v>216</v>
      </c>
      <c r="E16" s="70">
        <v>2</v>
      </c>
      <c r="F16" s="70" t="s">
        <v>216</v>
      </c>
      <c r="G16" s="70" t="s">
        <v>216</v>
      </c>
      <c r="H16" s="70">
        <v>2</v>
      </c>
      <c r="I16" s="70" t="s">
        <v>216</v>
      </c>
      <c r="J16" s="70" t="s">
        <v>216</v>
      </c>
      <c r="K16" s="70" t="s">
        <v>216</v>
      </c>
      <c r="L16" s="70" t="s">
        <v>216</v>
      </c>
      <c r="M16" s="70" t="s">
        <v>216</v>
      </c>
      <c r="N16" s="71" t="s">
        <v>260</v>
      </c>
      <c r="O16" s="127"/>
    </row>
    <row r="17" spans="1:15" ht="25.5">
      <c r="A17" s="124">
        <v>11</v>
      </c>
      <c r="B17" s="72" t="s">
        <v>220</v>
      </c>
      <c r="C17" s="79" t="s">
        <v>216</v>
      </c>
      <c r="D17" s="79">
        <v>1</v>
      </c>
      <c r="E17" s="70" t="s">
        <v>216</v>
      </c>
      <c r="F17" s="70">
        <v>1</v>
      </c>
      <c r="G17" s="70" t="s">
        <v>216</v>
      </c>
      <c r="H17" s="70" t="s">
        <v>216</v>
      </c>
      <c r="I17" s="70">
        <v>1</v>
      </c>
      <c r="J17" s="70" t="s">
        <v>216</v>
      </c>
      <c r="K17" s="70" t="s">
        <v>216</v>
      </c>
      <c r="L17" s="70" t="s">
        <v>216</v>
      </c>
      <c r="M17" s="70" t="s">
        <v>216</v>
      </c>
      <c r="N17" s="71" t="s">
        <v>260</v>
      </c>
    </row>
    <row r="18" spans="1:15">
      <c r="A18" s="124">
        <v>12</v>
      </c>
      <c r="B18" s="126" t="s">
        <v>44</v>
      </c>
      <c r="C18" s="78" t="s">
        <v>216</v>
      </c>
      <c r="D18" s="79">
        <v>2</v>
      </c>
      <c r="E18" s="70" t="s">
        <v>216</v>
      </c>
      <c r="F18" s="70">
        <v>5</v>
      </c>
      <c r="G18" s="70" t="s">
        <v>216</v>
      </c>
      <c r="H18" s="70" t="s">
        <v>216</v>
      </c>
      <c r="I18" s="70">
        <v>2</v>
      </c>
      <c r="J18" s="70" t="s">
        <v>216</v>
      </c>
      <c r="K18" s="70" t="s">
        <v>216</v>
      </c>
      <c r="L18" s="70" t="s">
        <v>216</v>
      </c>
      <c r="M18" s="70" t="s">
        <v>216</v>
      </c>
      <c r="N18" s="71" t="s">
        <v>260</v>
      </c>
      <c r="O18" s="127"/>
    </row>
    <row r="19" spans="1:15">
      <c r="A19" s="124">
        <v>13</v>
      </c>
      <c r="B19" s="126" t="s">
        <v>48</v>
      </c>
      <c r="C19" s="78" t="s">
        <v>216</v>
      </c>
      <c r="D19" s="79">
        <v>1</v>
      </c>
      <c r="E19" s="70" t="s">
        <v>216</v>
      </c>
      <c r="F19" s="70">
        <v>9</v>
      </c>
      <c r="G19" s="70" t="s">
        <v>216</v>
      </c>
      <c r="H19" s="70" t="s">
        <v>216</v>
      </c>
      <c r="I19" s="70">
        <v>1</v>
      </c>
      <c r="J19" s="70" t="s">
        <v>216</v>
      </c>
      <c r="K19" s="70" t="s">
        <v>216</v>
      </c>
      <c r="L19" s="70" t="s">
        <v>216</v>
      </c>
      <c r="M19" s="70" t="s">
        <v>216</v>
      </c>
      <c r="N19" s="71" t="s">
        <v>260</v>
      </c>
    </row>
    <row r="20" spans="1:15">
      <c r="A20" s="124">
        <v>14</v>
      </c>
      <c r="B20" s="126" t="s">
        <v>219</v>
      </c>
      <c r="C20" s="78">
        <v>4</v>
      </c>
      <c r="D20" s="79" t="s">
        <v>216</v>
      </c>
      <c r="E20" s="70">
        <v>4</v>
      </c>
      <c r="F20" s="70">
        <v>1</v>
      </c>
      <c r="G20" s="70" t="s">
        <v>216</v>
      </c>
      <c r="H20" s="70" t="s">
        <v>216</v>
      </c>
      <c r="I20" s="70" t="s">
        <v>216</v>
      </c>
      <c r="J20" s="70" t="s">
        <v>216</v>
      </c>
      <c r="K20" s="70" t="s">
        <v>216</v>
      </c>
      <c r="L20" s="70" t="s">
        <v>216</v>
      </c>
      <c r="M20" s="70" t="s">
        <v>216</v>
      </c>
      <c r="N20" s="71" t="s">
        <v>15</v>
      </c>
    </row>
    <row r="21" spans="1:15" ht="25.5">
      <c r="A21" s="124">
        <v>15</v>
      </c>
      <c r="B21" s="126" t="s">
        <v>217</v>
      </c>
      <c r="C21" s="78">
        <v>1</v>
      </c>
      <c r="D21" s="79" t="s">
        <v>216</v>
      </c>
      <c r="E21" s="70">
        <v>1</v>
      </c>
      <c r="F21" s="70" t="s">
        <v>216</v>
      </c>
      <c r="G21" s="70" t="s">
        <v>216</v>
      </c>
      <c r="H21" s="70">
        <v>1</v>
      </c>
      <c r="I21" s="70" t="s">
        <v>216</v>
      </c>
      <c r="J21" s="70" t="s">
        <v>216</v>
      </c>
      <c r="K21" s="70" t="s">
        <v>216</v>
      </c>
      <c r="L21" s="70" t="s">
        <v>216</v>
      </c>
      <c r="M21" s="70" t="s">
        <v>216</v>
      </c>
      <c r="N21" s="71" t="s">
        <v>257</v>
      </c>
    </row>
    <row r="22" spans="1:15">
      <c r="A22" s="124">
        <v>16</v>
      </c>
      <c r="B22" s="72" t="s">
        <v>183</v>
      </c>
      <c r="C22" s="78">
        <v>4</v>
      </c>
      <c r="D22" s="79" t="s">
        <v>216</v>
      </c>
      <c r="E22" s="70">
        <v>4</v>
      </c>
      <c r="F22" s="70" t="s">
        <v>216</v>
      </c>
      <c r="G22" s="70" t="s">
        <v>216</v>
      </c>
      <c r="H22" s="70" t="s">
        <v>216</v>
      </c>
      <c r="I22" s="70" t="s">
        <v>216</v>
      </c>
      <c r="J22" s="70" t="s">
        <v>216</v>
      </c>
      <c r="K22" s="70" t="s">
        <v>216</v>
      </c>
      <c r="L22" s="70" t="s">
        <v>216</v>
      </c>
      <c r="M22" s="70" t="s">
        <v>216</v>
      </c>
      <c r="N22" s="71" t="s">
        <v>15</v>
      </c>
    </row>
    <row r="23" spans="1:15" ht="25.5">
      <c r="A23" s="124">
        <v>17</v>
      </c>
      <c r="B23" s="72" t="s">
        <v>35</v>
      </c>
      <c r="C23" s="78">
        <v>1</v>
      </c>
      <c r="D23" s="79" t="s">
        <v>216</v>
      </c>
      <c r="E23" s="70">
        <v>1</v>
      </c>
      <c r="F23" s="70" t="s">
        <v>216</v>
      </c>
      <c r="G23" s="70" t="s">
        <v>216</v>
      </c>
      <c r="H23" s="70">
        <v>1</v>
      </c>
      <c r="I23" s="70" t="s">
        <v>216</v>
      </c>
      <c r="J23" s="70" t="s">
        <v>216</v>
      </c>
      <c r="K23" s="70" t="s">
        <v>216</v>
      </c>
      <c r="L23" s="70" t="s">
        <v>216</v>
      </c>
      <c r="M23" s="70" t="s">
        <v>216</v>
      </c>
      <c r="N23" s="71" t="s">
        <v>257</v>
      </c>
    </row>
    <row r="24" spans="1:15">
      <c r="A24" s="124">
        <v>18</v>
      </c>
      <c r="B24" s="72" t="s">
        <v>37</v>
      </c>
      <c r="C24" s="78">
        <v>6</v>
      </c>
      <c r="D24" s="79">
        <v>1</v>
      </c>
      <c r="E24" s="70">
        <v>6</v>
      </c>
      <c r="F24" s="70">
        <v>2</v>
      </c>
      <c r="G24" s="70">
        <v>1</v>
      </c>
      <c r="H24" s="70">
        <v>6</v>
      </c>
      <c r="I24" s="70">
        <v>1</v>
      </c>
      <c r="J24" s="70" t="s">
        <v>216</v>
      </c>
      <c r="K24" s="70" t="s">
        <v>216</v>
      </c>
      <c r="L24" s="70" t="s">
        <v>216</v>
      </c>
      <c r="M24" s="70" t="s">
        <v>216</v>
      </c>
      <c r="N24" s="71" t="s">
        <v>257</v>
      </c>
      <c r="O24" s="129"/>
    </row>
    <row r="25" spans="1:15">
      <c r="A25" s="124">
        <v>19</v>
      </c>
      <c r="B25" s="72" t="s">
        <v>14</v>
      </c>
      <c r="C25" s="81" t="s">
        <v>216</v>
      </c>
      <c r="D25" s="81" t="s">
        <v>216</v>
      </c>
      <c r="E25" s="70" t="s">
        <v>216</v>
      </c>
      <c r="F25" s="70">
        <v>1</v>
      </c>
      <c r="G25" s="70" t="s">
        <v>216</v>
      </c>
      <c r="H25" s="70" t="s">
        <v>216</v>
      </c>
      <c r="I25" s="70" t="s">
        <v>216</v>
      </c>
      <c r="J25" s="70" t="s">
        <v>216</v>
      </c>
      <c r="K25" s="70" t="s">
        <v>216</v>
      </c>
      <c r="L25" s="70" t="s">
        <v>216</v>
      </c>
      <c r="M25" s="70" t="s">
        <v>216</v>
      </c>
      <c r="N25" s="71" t="s">
        <v>15</v>
      </c>
    </row>
    <row r="26" spans="1:15">
      <c r="A26" s="124">
        <v>20</v>
      </c>
      <c r="B26" s="72" t="s">
        <v>16</v>
      </c>
      <c r="C26" s="78">
        <v>16</v>
      </c>
      <c r="D26" s="79" t="s">
        <v>216</v>
      </c>
      <c r="E26" s="70">
        <v>16</v>
      </c>
      <c r="F26" s="70" t="s">
        <v>216</v>
      </c>
      <c r="G26" s="70" t="s">
        <v>216</v>
      </c>
      <c r="H26" s="70" t="s">
        <v>216</v>
      </c>
      <c r="I26" s="70" t="s">
        <v>216</v>
      </c>
      <c r="J26" s="70" t="s">
        <v>216</v>
      </c>
      <c r="K26" s="70" t="s">
        <v>216</v>
      </c>
      <c r="L26" s="70" t="s">
        <v>216</v>
      </c>
      <c r="M26" s="70" t="s">
        <v>216</v>
      </c>
      <c r="N26" s="71" t="s">
        <v>15</v>
      </c>
    </row>
    <row r="27" spans="1:15">
      <c r="A27" s="124">
        <v>21</v>
      </c>
      <c r="B27" s="72" t="s">
        <v>18</v>
      </c>
      <c r="C27" s="78">
        <v>19</v>
      </c>
      <c r="D27" s="79" t="s">
        <v>216</v>
      </c>
      <c r="E27" s="70">
        <v>26</v>
      </c>
      <c r="F27" s="70">
        <v>1</v>
      </c>
      <c r="G27" s="70" t="s">
        <v>216</v>
      </c>
      <c r="H27" s="70" t="s">
        <v>216</v>
      </c>
      <c r="I27" s="70" t="s">
        <v>216</v>
      </c>
      <c r="J27" s="70" t="s">
        <v>216</v>
      </c>
      <c r="K27" s="70" t="s">
        <v>216</v>
      </c>
      <c r="L27" s="70" t="s">
        <v>216</v>
      </c>
      <c r="M27" s="70" t="s">
        <v>216</v>
      </c>
      <c r="N27" s="71" t="s">
        <v>15</v>
      </c>
    </row>
    <row r="28" spans="1:15">
      <c r="A28" s="124">
        <v>22</v>
      </c>
      <c r="B28" s="72" t="s">
        <v>19</v>
      </c>
      <c r="C28" s="78">
        <v>23</v>
      </c>
      <c r="D28" s="79" t="s">
        <v>216</v>
      </c>
      <c r="E28" s="70">
        <v>25</v>
      </c>
      <c r="F28" s="70">
        <v>1</v>
      </c>
      <c r="G28" s="70" t="s">
        <v>216</v>
      </c>
      <c r="H28" s="70" t="s">
        <v>216</v>
      </c>
      <c r="I28" s="70" t="s">
        <v>216</v>
      </c>
      <c r="J28" s="70" t="s">
        <v>216</v>
      </c>
      <c r="K28" s="70" t="s">
        <v>216</v>
      </c>
      <c r="L28" s="70" t="s">
        <v>216</v>
      </c>
      <c r="M28" s="70" t="s">
        <v>216</v>
      </c>
      <c r="N28" s="71" t="s">
        <v>15</v>
      </c>
    </row>
    <row r="29" spans="1:15" ht="25.5">
      <c r="A29" s="124">
        <v>23</v>
      </c>
      <c r="B29" s="72" t="s">
        <v>231</v>
      </c>
      <c r="C29" s="78">
        <v>29</v>
      </c>
      <c r="D29" s="79" t="s">
        <v>216</v>
      </c>
      <c r="E29" s="70">
        <v>32</v>
      </c>
      <c r="F29" s="70" t="s">
        <v>216</v>
      </c>
      <c r="G29" s="70" t="s">
        <v>216</v>
      </c>
      <c r="H29" s="70" t="s">
        <v>216</v>
      </c>
      <c r="I29" s="70" t="s">
        <v>216</v>
      </c>
      <c r="J29" s="70" t="s">
        <v>216</v>
      </c>
      <c r="K29" s="70" t="s">
        <v>216</v>
      </c>
      <c r="L29" s="70" t="s">
        <v>216</v>
      </c>
      <c r="M29" s="70" t="s">
        <v>216</v>
      </c>
      <c r="N29" s="71" t="s">
        <v>15</v>
      </c>
    </row>
    <row r="30" spans="1:15">
      <c r="A30" s="124">
        <v>24</v>
      </c>
      <c r="B30" s="72" t="s">
        <v>20</v>
      </c>
      <c r="C30" s="79" t="s">
        <v>216</v>
      </c>
      <c r="D30" s="79">
        <v>1</v>
      </c>
      <c r="E30" s="70" t="s">
        <v>216</v>
      </c>
      <c r="F30" s="70">
        <v>1</v>
      </c>
      <c r="G30" s="70" t="s">
        <v>216</v>
      </c>
      <c r="H30" s="70" t="s">
        <v>216</v>
      </c>
      <c r="I30" s="70">
        <v>1</v>
      </c>
      <c r="J30" s="70" t="s">
        <v>216</v>
      </c>
      <c r="K30" s="70" t="s">
        <v>216</v>
      </c>
      <c r="L30" s="70" t="s">
        <v>216</v>
      </c>
      <c r="M30" s="70" t="s">
        <v>216</v>
      </c>
      <c r="N30" s="71" t="s">
        <v>257</v>
      </c>
    </row>
    <row r="31" spans="1:15">
      <c r="A31" s="124">
        <v>25</v>
      </c>
      <c r="B31" s="72" t="s">
        <v>24</v>
      </c>
      <c r="C31" s="79" t="s">
        <v>216</v>
      </c>
      <c r="D31" s="79" t="s">
        <v>216</v>
      </c>
      <c r="E31" s="70" t="s">
        <v>216</v>
      </c>
      <c r="F31" s="70">
        <v>1</v>
      </c>
      <c r="G31" s="70" t="s">
        <v>216</v>
      </c>
      <c r="H31" s="70" t="s">
        <v>216</v>
      </c>
      <c r="I31" s="70" t="s">
        <v>216</v>
      </c>
      <c r="J31" s="70" t="s">
        <v>216</v>
      </c>
      <c r="K31" s="70" t="s">
        <v>216</v>
      </c>
      <c r="L31" s="70" t="s">
        <v>216</v>
      </c>
      <c r="M31" s="70" t="s">
        <v>216</v>
      </c>
      <c r="N31" s="71" t="s">
        <v>15</v>
      </c>
    </row>
    <row r="32" spans="1:15" ht="25.5">
      <c r="A32" s="124">
        <v>26</v>
      </c>
      <c r="B32" s="72" t="s">
        <v>233</v>
      </c>
      <c r="C32" s="79" t="s">
        <v>216</v>
      </c>
      <c r="D32" s="79" t="s">
        <v>216</v>
      </c>
      <c r="E32" s="70" t="s">
        <v>216</v>
      </c>
      <c r="F32" s="70">
        <v>2</v>
      </c>
      <c r="G32" s="70" t="s">
        <v>216</v>
      </c>
      <c r="H32" s="70" t="s">
        <v>216</v>
      </c>
      <c r="I32" s="70" t="s">
        <v>216</v>
      </c>
      <c r="J32" s="70" t="s">
        <v>216</v>
      </c>
      <c r="K32" s="70" t="s">
        <v>216</v>
      </c>
      <c r="L32" s="70" t="s">
        <v>216</v>
      </c>
      <c r="M32" s="70" t="s">
        <v>216</v>
      </c>
      <c r="N32" s="71" t="s">
        <v>15</v>
      </c>
    </row>
    <row r="33" spans="1:14">
      <c r="A33" s="180" t="s">
        <v>1</v>
      </c>
      <c r="B33" s="180" t="s">
        <v>2</v>
      </c>
      <c r="C33" s="180" t="s">
        <v>224</v>
      </c>
      <c r="D33" s="180"/>
      <c r="E33" s="180" t="s">
        <v>202</v>
      </c>
      <c r="F33" s="180"/>
      <c r="G33" s="180"/>
      <c r="H33" s="176" t="s">
        <v>3</v>
      </c>
      <c r="I33" s="177"/>
      <c r="J33" s="176" t="s">
        <v>4</v>
      </c>
      <c r="K33" s="177"/>
      <c r="L33" s="176" t="s">
        <v>5</v>
      </c>
      <c r="M33" s="177"/>
      <c r="N33" s="178" t="s">
        <v>6</v>
      </c>
    </row>
    <row r="34" spans="1:14" ht="25.5">
      <c r="A34" s="180"/>
      <c r="B34" s="180"/>
      <c r="C34" s="167" t="s">
        <v>181</v>
      </c>
      <c r="D34" s="165" t="s">
        <v>182</v>
      </c>
      <c r="E34" s="167" t="s">
        <v>7</v>
      </c>
      <c r="F34" s="165" t="s">
        <v>8</v>
      </c>
      <c r="G34" s="167" t="s">
        <v>9</v>
      </c>
      <c r="H34" s="167" t="s">
        <v>7</v>
      </c>
      <c r="I34" s="165" t="s">
        <v>8</v>
      </c>
      <c r="J34" s="167" t="s">
        <v>7</v>
      </c>
      <c r="K34" s="165" t="s">
        <v>8</v>
      </c>
      <c r="L34" s="167" t="s">
        <v>7</v>
      </c>
      <c r="M34" s="165" t="s">
        <v>8</v>
      </c>
      <c r="N34" s="179"/>
    </row>
    <row r="35" spans="1:14">
      <c r="A35" s="124">
        <v>27</v>
      </c>
      <c r="B35" s="72" t="s">
        <v>29</v>
      </c>
      <c r="C35" s="78">
        <v>8</v>
      </c>
      <c r="D35" s="79" t="s">
        <v>216</v>
      </c>
      <c r="E35" s="70">
        <v>8</v>
      </c>
      <c r="F35" s="70" t="s">
        <v>216</v>
      </c>
      <c r="G35" s="70" t="s">
        <v>216</v>
      </c>
      <c r="H35" s="70" t="s">
        <v>216</v>
      </c>
      <c r="I35" s="70" t="s">
        <v>216</v>
      </c>
      <c r="J35" s="70" t="s">
        <v>216</v>
      </c>
      <c r="K35" s="70" t="s">
        <v>216</v>
      </c>
      <c r="L35" s="70" t="s">
        <v>216</v>
      </c>
      <c r="M35" s="70" t="s">
        <v>216</v>
      </c>
      <c r="N35" s="71" t="s">
        <v>31</v>
      </c>
    </row>
    <row r="36" spans="1:14">
      <c r="A36" s="124">
        <v>28</v>
      </c>
      <c r="B36" s="72" t="s">
        <v>25</v>
      </c>
      <c r="C36" s="78">
        <v>9</v>
      </c>
      <c r="D36" s="79" t="s">
        <v>216</v>
      </c>
      <c r="E36" s="70">
        <v>9</v>
      </c>
      <c r="F36" s="70" t="s">
        <v>216</v>
      </c>
      <c r="G36" s="70" t="s">
        <v>216</v>
      </c>
      <c r="H36" s="70" t="s">
        <v>216</v>
      </c>
      <c r="I36" s="70" t="s">
        <v>216</v>
      </c>
      <c r="J36" s="70" t="s">
        <v>216</v>
      </c>
      <c r="K36" s="70" t="s">
        <v>216</v>
      </c>
      <c r="L36" s="70" t="s">
        <v>216</v>
      </c>
      <c r="M36" s="70" t="s">
        <v>216</v>
      </c>
      <c r="N36" s="71" t="s">
        <v>31</v>
      </c>
    </row>
    <row r="37" spans="1:14">
      <c r="A37" s="124">
        <v>29</v>
      </c>
      <c r="B37" s="72" t="s">
        <v>38</v>
      </c>
      <c r="C37" s="78">
        <v>12</v>
      </c>
      <c r="D37" s="79" t="s">
        <v>216</v>
      </c>
      <c r="E37" s="70">
        <v>12</v>
      </c>
      <c r="F37" s="70" t="s">
        <v>216</v>
      </c>
      <c r="G37" s="70" t="s">
        <v>216</v>
      </c>
      <c r="H37" s="70" t="s">
        <v>216</v>
      </c>
      <c r="I37" s="70" t="s">
        <v>216</v>
      </c>
      <c r="J37" s="70" t="s">
        <v>216</v>
      </c>
      <c r="K37" s="70" t="s">
        <v>216</v>
      </c>
      <c r="L37" s="70" t="s">
        <v>216</v>
      </c>
      <c r="M37" s="70" t="s">
        <v>216</v>
      </c>
      <c r="N37" s="71" t="s">
        <v>31</v>
      </c>
    </row>
    <row r="38" spans="1:14">
      <c r="A38" s="124">
        <v>30</v>
      </c>
      <c r="B38" s="72" t="s">
        <v>30</v>
      </c>
      <c r="C38" s="78">
        <v>1</v>
      </c>
      <c r="D38" s="79" t="s">
        <v>216</v>
      </c>
      <c r="E38" s="70">
        <v>1</v>
      </c>
      <c r="F38" s="70" t="s">
        <v>216</v>
      </c>
      <c r="G38" s="70" t="s">
        <v>216</v>
      </c>
      <c r="H38" s="70" t="s">
        <v>216</v>
      </c>
      <c r="I38" s="70" t="s">
        <v>216</v>
      </c>
      <c r="J38" s="70" t="s">
        <v>216</v>
      </c>
      <c r="K38" s="70" t="s">
        <v>216</v>
      </c>
      <c r="L38" s="70" t="s">
        <v>216</v>
      </c>
      <c r="M38" s="70" t="s">
        <v>216</v>
      </c>
      <c r="N38" s="71" t="s">
        <v>31</v>
      </c>
    </row>
    <row r="39" spans="1:14">
      <c r="A39" s="124">
        <v>31</v>
      </c>
      <c r="B39" s="72" t="s">
        <v>32</v>
      </c>
      <c r="C39" s="78">
        <v>2</v>
      </c>
      <c r="D39" s="79" t="s">
        <v>216</v>
      </c>
      <c r="E39" s="70">
        <v>2</v>
      </c>
      <c r="F39" s="70" t="s">
        <v>216</v>
      </c>
      <c r="G39" s="70" t="s">
        <v>216</v>
      </c>
      <c r="H39" s="70" t="s">
        <v>216</v>
      </c>
      <c r="I39" s="70" t="s">
        <v>216</v>
      </c>
      <c r="J39" s="70" t="s">
        <v>216</v>
      </c>
      <c r="K39" s="70" t="s">
        <v>216</v>
      </c>
      <c r="L39" s="70" t="s">
        <v>216</v>
      </c>
      <c r="M39" s="70" t="s">
        <v>216</v>
      </c>
      <c r="N39" s="71" t="s">
        <v>31</v>
      </c>
    </row>
    <row r="40" spans="1:14">
      <c r="A40" s="124">
        <v>32</v>
      </c>
      <c r="B40" s="72" t="s">
        <v>33</v>
      </c>
      <c r="C40" s="78">
        <v>2</v>
      </c>
      <c r="D40" s="79" t="s">
        <v>216</v>
      </c>
      <c r="E40" s="70">
        <v>2</v>
      </c>
      <c r="F40" s="70" t="s">
        <v>216</v>
      </c>
      <c r="G40" s="70" t="s">
        <v>216</v>
      </c>
      <c r="H40" s="70" t="s">
        <v>216</v>
      </c>
      <c r="I40" s="70" t="s">
        <v>216</v>
      </c>
      <c r="J40" s="70" t="s">
        <v>216</v>
      </c>
      <c r="K40" s="70" t="s">
        <v>216</v>
      </c>
      <c r="L40" s="70" t="s">
        <v>216</v>
      </c>
      <c r="M40" s="70" t="s">
        <v>216</v>
      </c>
      <c r="N40" s="71" t="s">
        <v>31</v>
      </c>
    </row>
    <row r="41" spans="1:14">
      <c r="A41" s="124">
        <v>33</v>
      </c>
      <c r="B41" s="72" t="s">
        <v>34</v>
      </c>
      <c r="C41" s="79" t="s">
        <v>216</v>
      </c>
      <c r="D41" s="79" t="s">
        <v>216</v>
      </c>
      <c r="E41" s="70" t="s">
        <v>216</v>
      </c>
      <c r="F41" s="70">
        <v>1</v>
      </c>
      <c r="G41" s="70" t="s">
        <v>216</v>
      </c>
      <c r="H41" s="70" t="s">
        <v>216</v>
      </c>
      <c r="I41" s="70" t="s">
        <v>216</v>
      </c>
      <c r="J41" s="70" t="s">
        <v>216</v>
      </c>
      <c r="K41" s="70" t="s">
        <v>216</v>
      </c>
      <c r="L41" s="70" t="s">
        <v>216</v>
      </c>
      <c r="M41" s="70" t="s">
        <v>216</v>
      </c>
      <c r="N41" s="71" t="s">
        <v>31</v>
      </c>
    </row>
    <row r="42" spans="1:14">
      <c r="A42" s="124">
        <v>34</v>
      </c>
      <c r="B42" s="126" t="s">
        <v>45</v>
      </c>
      <c r="C42" s="78" t="s">
        <v>216</v>
      </c>
      <c r="D42" s="79">
        <v>5</v>
      </c>
      <c r="E42" s="70" t="s">
        <v>216</v>
      </c>
      <c r="F42" s="70">
        <v>9</v>
      </c>
      <c r="G42" s="70" t="s">
        <v>216</v>
      </c>
      <c r="H42" s="70" t="s">
        <v>216</v>
      </c>
      <c r="I42" s="70" t="s">
        <v>216</v>
      </c>
      <c r="J42" s="70" t="s">
        <v>216</v>
      </c>
      <c r="K42" s="70" t="s">
        <v>216</v>
      </c>
      <c r="L42" s="70" t="s">
        <v>216</v>
      </c>
      <c r="M42" s="70" t="s">
        <v>216</v>
      </c>
      <c r="N42" s="71" t="s">
        <v>31</v>
      </c>
    </row>
    <row r="43" spans="1:14">
      <c r="A43" s="124">
        <v>35</v>
      </c>
      <c r="B43" s="126" t="s">
        <v>46</v>
      </c>
      <c r="C43" s="79" t="s">
        <v>216</v>
      </c>
      <c r="D43" s="79" t="s">
        <v>216</v>
      </c>
      <c r="E43" s="70" t="s">
        <v>216</v>
      </c>
      <c r="F43" s="70">
        <v>10</v>
      </c>
      <c r="G43" s="70" t="s">
        <v>216</v>
      </c>
      <c r="H43" s="70" t="s">
        <v>216</v>
      </c>
      <c r="I43" s="70" t="s">
        <v>216</v>
      </c>
      <c r="J43" s="70" t="s">
        <v>216</v>
      </c>
      <c r="K43" s="70" t="s">
        <v>216</v>
      </c>
      <c r="L43" s="70" t="s">
        <v>216</v>
      </c>
      <c r="M43" s="70" t="s">
        <v>216</v>
      </c>
      <c r="N43" s="71" t="s">
        <v>31</v>
      </c>
    </row>
    <row r="44" spans="1:14">
      <c r="A44" s="124">
        <v>36</v>
      </c>
      <c r="B44" s="72" t="s">
        <v>11</v>
      </c>
      <c r="C44" s="79" t="s">
        <v>216</v>
      </c>
      <c r="D44" s="79" t="s">
        <v>216</v>
      </c>
      <c r="E44" s="70" t="s">
        <v>216</v>
      </c>
      <c r="F44" s="70">
        <v>1</v>
      </c>
      <c r="G44" s="70" t="s">
        <v>216</v>
      </c>
      <c r="H44" s="70" t="s">
        <v>216</v>
      </c>
      <c r="I44" s="70" t="s">
        <v>216</v>
      </c>
      <c r="J44" s="70" t="s">
        <v>216</v>
      </c>
      <c r="K44" s="70" t="s">
        <v>216</v>
      </c>
      <c r="L44" s="70" t="s">
        <v>216</v>
      </c>
      <c r="M44" s="70" t="s">
        <v>216</v>
      </c>
      <c r="N44" s="71" t="s">
        <v>31</v>
      </c>
    </row>
    <row r="45" spans="1:14">
      <c r="A45" s="124">
        <v>37</v>
      </c>
      <c r="B45" s="72" t="s">
        <v>13</v>
      </c>
      <c r="C45" s="78">
        <v>1</v>
      </c>
      <c r="D45" s="79" t="s">
        <v>216</v>
      </c>
      <c r="E45" s="70">
        <v>1</v>
      </c>
      <c r="F45" s="70" t="s">
        <v>216</v>
      </c>
      <c r="G45" s="70" t="s">
        <v>216</v>
      </c>
      <c r="H45" s="70" t="s">
        <v>216</v>
      </c>
      <c r="I45" s="70" t="s">
        <v>216</v>
      </c>
      <c r="J45" s="70" t="s">
        <v>216</v>
      </c>
      <c r="K45" s="70" t="s">
        <v>216</v>
      </c>
      <c r="L45" s="70" t="s">
        <v>216</v>
      </c>
      <c r="M45" s="70" t="s">
        <v>216</v>
      </c>
      <c r="N45" s="71" t="s">
        <v>31</v>
      </c>
    </row>
    <row r="46" spans="1:14">
      <c r="A46" s="124">
        <v>38</v>
      </c>
      <c r="B46" s="72" t="s">
        <v>22</v>
      </c>
      <c r="C46" s="79" t="s">
        <v>216</v>
      </c>
      <c r="D46" s="79" t="s">
        <v>216</v>
      </c>
      <c r="E46" s="70" t="s">
        <v>216</v>
      </c>
      <c r="F46" s="70">
        <v>1</v>
      </c>
      <c r="G46" s="70" t="s">
        <v>216</v>
      </c>
      <c r="H46" s="70" t="s">
        <v>216</v>
      </c>
      <c r="I46" s="70" t="s">
        <v>216</v>
      </c>
      <c r="J46" s="70" t="s">
        <v>216</v>
      </c>
      <c r="K46" s="70" t="s">
        <v>216</v>
      </c>
      <c r="L46" s="70" t="s">
        <v>216</v>
      </c>
      <c r="M46" s="70" t="s">
        <v>216</v>
      </c>
      <c r="N46" s="71" t="s">
        <v>10</v>
      </c>
    </row>
    <row r="47" spans="1:14">
      <c r="A47" s="124">
        <v>39</v>
      </c>
      <c r="B47" s="72" t="s">
        <v>23</v>
      </c>
      <c r="C47" s="78">
        <v>8</v>
      </c>
      <c r="D47" s="79" t="s">
        <v>216</v>
      </c>
      <c r="E47" s="70">
        <v>8</v>
      </c>
      <c r="F47" s="70" t="s">
        <v>216</v>
      </c>
      <c r="G47" s="70" t="s">
        <v>216</v>
      </c>
      <c r="H47" s="70" t="s">
        <v>216</v>
      </c>
      <c r="I47" s="70" t="s">
        <v>216</v>
      </c>
      <c r="J47" s="70" t="s">
        <v>216</v>
      </c>
      <c r="K47" s="70" t="s">
        <v>216</v>
      </c>
      <c r="L47" s="70" t="s">
        <v>216</v>
      </c>
      <c r="M47" s="70" t="s">
        <v>216</v>
      </c>
      <c r="N47" s="71" t="s">
        <v>10</v>
      </c>
    </row>
    <row r="48" spans="1:14">
      <c r="A48" s="124">
        <v>40</v>
      </c>
      <c r="B48" s="72" t="s">
        <v>250</v>
      </c>
      <c r="C48" s="79" t="s">
        <v>216</v>
      </c>
      <c r="D48" s="79" t="s">
        <v>216</v>
      </c>
      <c r="E48" s="70" t="s">
        <v>216</v>
      </c>
      <c r="F48" s="70">
        <v>1</v>
      </c>
      <c r="G48" s="70" t="s">
        <v>216</v>
      </c>
      <c r="H48" s="70" t="s">
        <v>216</v>
      </c>
      <c r="I48" s="70" t="s">
        <v>216</v>
      </c>
      <c r="J48" s="70" t="s">
        <v>216</v>
      </c>
      <c r="K48" s="70" t="s">
        <v>216</v>
      </c>
      <c r="L48" s="70" t="s">
        <v>216</v>
      </c>
      <c r="M48" s="70" t="s">
        <v>216</v>
      </c>
      <c r="N48" s="71" t="s">
        <v>10</v>
      </c>
    </row>
    <row r="49" spans="1:14">
      <c r="A49" s="124">
        <v>41</v>
      </c>
      <c r="B49" s="72" t="s">
        <v>39</v>
      </c>
      <c r="C49" s="79" t="s">
        <v>216</v>
      </c>
      <c r="D49" s="79" t="s">
        <v>216</v>
      </c>
      <c r="E49" s="70" t="s">
        <v>216</v>
      </c>
      <c r="F49" s="70">
        <v>1</v>
      </c>
      <c r="G49" s="70" t="s">
        <v>216</v>
      </c>
      <c r="H49" s="70" t="s">
        <v>216</v>
      </c>
      <c r="I49" s="70" t="s">
        <v>216</v>
      </c>
      <c r="J49" s="70" t="s">
        <v>216</v>
      </c>
      <c r="K49" s="70" t="s">
        <v>216</v>
      </c>
      <c r="L49" s="70" t="s">
        <v>216</v>
      </c>
      <c r="M49" s="70" t="s">
        <v>216</v>
      </c>
      <c r="N49" s="71" t="s">
        <v>10</v>
      </c>
    </row>
    <row r="50" spans="1:14">
      <c r="A50" s="124">
        <v>42</v>
      </c>
      <c r="B50" s="126" t="s">
        <v>41</v>
      </c>
      <c r="C50" s="79" t="s">
        <v>216</v>
      </c>
      <c r="D50" s="79" t="s">
        <v>216</v>
      </c>
      <c r="E50" s="70" t="s">
        <v>216</v>
      </c>
      <c r="F50" s="70">
        <v>1</v>
      </c>
      <c r="G50" s="70" t="s">
        <v>216</v>
      </c>
      <c r="H50" s="70" t="s">
        <v>216</v>
      </c>
      <c r="I50" s="70" t="s">
        <v>216</v>
      </c>
      <c r="J50" s="70" t="s">
        <v>216</v>
      </c>
      <c r="K50" s="70" t="s">
        <v>216</v>
      </c>
      <c r="L50" s="70" t="s">
        <v>216</v>
      </c>
      <c r="M50" s="70" t="s">
        <v>216</v>
      </c>
      <c r="N50" s="71" t="s">
        <v>10</v>
      </c>
    </row>
    <row r="51" spans="1:14" ht="25.5">
      <c r="A51" s="124">
        <v>43</v>
      </c>
      <c r="B51" s="126" t="s">
        <v>42</v>
      </c>
      <c r="C51" s="79" t="s">
        <v>216</v>
      </c>
      <c r="D51" s="79" t="s">
        <v>216</v>
      </c>
      <c r="E51" s="70" t="s">
        <v>216</v>
      </c>
      <c r="F51" s="70">
        <v>1</v>
      </c>
      <c r="G51" s="70" t="s">
        <v>216</v>
      </c>
      <c r="H51" s="70" t="s">
        <v>216</v>
      </c>
      <c r="I51" s="70" t="s">
        <v>216</v>
      </c>
      <c r="J51" s="70" t="s">
        <v>216</v>
      </c>
      <c r="K51" s="70" t="s">
        <v>216</v>
      </c>
      <c r="L51" s="70" t="s">
        <v>216</v>
      </c>
      <c r="M51" s="70" t="s">
        <v>216</v>
      </c>
      <c r="N51" s="71" t="s">
        <v>10</v>
      </c>
    </row>
    <row r="52" spans="1:14">
      <c r="A52" s="124">
        <v>44</v>
      </c>
      <c r="B52" s="126" t="s">
        <v>47</v>
      </c>
      <c r="C52" s="79" t="s">
        <v>216</v>
      </c>
      <c r="D52" s="79" t="s">
        <v>216</v>
      </c>
      <c r="E52" s="70" t="s">
        <v>216</v>
      </c>
      <c r="F52" s="70">
        <v>7</v>
      </c>
      <c r="G52" s="70" t="s">
        <v>216</v>
      </c>
      <c r="H52" s="70" t="s">
        <v>216</v>
      </c>
      <c r="I52" s="70" t="s">
        <v>216</v>
      </c>
      <c r="J52" s="70" t="s">
        <v>216</v>
      </c>
      <c r="K52" s="70" t="s">
        <v>216</v>
      </c>
      <c r="L52" s="70" t="s">
        <v>216</v>
      </c>
      <c r="M52" s="70" t="s">
        <v>216</v>
      </c>
      <c r="N52" s="71" t="s">
        <v>10</v>
      </c>
    </row>
    <row r="53" spans="1:14" ht="25.5">
      <c r="A53" s="124">
        <v>45</v>
      </c>
      <c r="B53" s="126" t="s">
        <v>230</v>
      </c>
      <c r="C53" s="78">
        <v>24</v>
      </c>
      <c r="D53" s="79" t="s">
        <v>216</v>
      </c>
      <c r="E53" s="70">
        <v>24</v>
      </c>
      <c r="F53" s="70" t="s">
        <v>216</v>
      </c>
      <c r="G53" s="70" t="s">
        <v>216</v>
      </c>
      <c r="H53" s="70" t="s">
        <v>216</v>
      </c>
      <c r="I53" s="70" t="s">
        <v>216</v>
      </c>
      <c r="J53" s="70" t="s">
        <v>216</v>
      </c>
      <c r="K53" s="70" t="s">
        <v>216</v>
      </c>
      <c r="L53" s="70" t="s">
        <v>216</v>
      </c>
      <c r="M53" s="70" t="s">
        <v>216</v>
      </c>
      <c r="N53" s="71" t="s">
        <v>10</v>
      </c>
    </row>
    <row r="54" spans="1:14" ht="25.5">
      <c r="A54" s="124">
        <v>46</v>
      </c>
      <c r="B54" s="126" t="s">
        <v>232</v>
      </c>
      <c r="C54" s="78">
        <v>24</v>
      </c>
      <c r="D54" s="79" t="s">
        <v>216</v>
      </c>
      <c r="E54" s="70">
        <v>24</v>
      </c>
      <c r="F54" s="70" t="s">
        <v>216</v>
      </c>
      <c r="G54" s="70" t="s">
        <v>216</v>
      </c>
      <c r="H54" s="70" t="s">
        <v>216</v>
      </c>
      <c r="I54" s="70" t="s">
        <v>216</v>
      </c>
      <c r="J54" s="70" t="s">
        <v>216</v>
      </c>
      <c r="K54" s="70" t="s">
        <v>216</v>
      </c>
      <c r="L54" s="70" t="s">
        <v>216</v>
      </c>
      <c r="M54" s="70" t="s">
        <v>216</v>
      </c>
      <c r="N54" s="71" t="s">
        <v>10</v>
      </c>
    </row>
    <row r="55" spans="1:14">
      <c r="A55" s="124">
        <v>47</v>
      </c>
      <c r="B55" s="126" t="s">
        <v>49</v>
      </c>
      <c r="C55" s="79" t="s">
        <v>216</v>
      </c>
      <c r="D55" s="79" t="s">
        <v>216</v>
      </c>
      <c r="E55" s="70" t="s">
        <v>216</v>
      </c>
      <c r="F55" s="70">
        <v>1</v>
      </c>
      <c r="G55" s="70" t="s">
        <v>216</v>
      </c>
      <c r="H55" s="70" t="s">
        <v>216</v>
      </c>
      <c r="I55" s="70" t="s">
        <v>216</v>
      </c>
      <c r="J55" s="70" t="s">
        <v>216</v>
      </c>
      <c r="K55" s="70" t="s">
        <v>216</v>
      </c>
      <c r="L55" s="70" t="s">
        <v>216</v>
      </c>
      <c r="M55" s="70" t="s">
        <v>216</v>
      </c>
      <c r="N55" s="71" t="s">
        <v>10</v>
      </c>
    </row>
    <row r="56" spans="1:14">
      <c r="A56" s="124">
        <v>48</v>
      </c>
      <c r="B56" s="126" t="s">
        <v>247</v>
      </c>
      <c r="C56" s="79" t="s">
        <v>216</v>
      </c>
      <c r="D56" s="79" t="s">
        <v>216</v>
      </c>
      <c r="E56" s="70" t="s">
        <v>216</v>
      </c>
      <c r="F56" s="70">
        <v>1</v>
      </c>
      <c r="G56" s="70" t="s">
        <v>216</v>
      </c>
      <c r="H56" s="70" t="s">
        <v>216</v>
      </c>
      <c r="I56" s="70" t="s">
        <v>216</v>
      </c>
      <c r="J56" s="70" t="s">
        <v>216</v>
      </c>
      <c r="K56" s="70" t="s">
        <v>216</v>
      </c>
      <c r="L56" s="70" t="s">
        <v>216</v>
      </c>
      <c r="M56" s="70" t="s">
        <v>216</v>
      </c>
      <c r="N56" s="71" t="s">
        <v>10</v>
      </c>
    </row>
    <row r="57" spans="1:14" ht="25.5">
      <c r="A57" s="124">
        <v>49</v>
      </c>
      <c r="B57" s="126" t="s">
        <v>50</v>
      </c>
      <c r="C57" s="78">
        <v>28</v>
      </c>
      <c r="D57" s="79" t="s">
        <v>216</v>
      </c>
      <c r="E57" s="70">
        <v>42</v>
      </c>
      <c r="F57" s="70" t="s">
        <v>216</v>
      </c>
      <c r="G57" s="70" t="s">
        <v>216</v>
      </c>
      <c r="H57" s="70" t="s">
        <v>216</v>
      </c>
      <c r="I57" s="70" t="s">
        <v>216</v>
      </c>
      <c r="J57" s="70" t="s">
        <v>216</v>
      </c>
      <c r="K57" s="70" t="s">
        <v>216</v>
      </c>
      <c r="L57" s="70" t="s">
        <v>216</v>
      </c>
      <c r="M57" s="70" t="s">
        <v>216</v>
      </c>
      <c r="N57" s="71" t="s">
        <v>10</v>
      </c>
    </row>
    <row r="58" spans="1:14">
      <c r="A58" s="4"/>
      <c r="B58" s="98" t="s">
        <v>51</v>
      </c>
      <c r="C58" s="98">
        <f t="shared" ref="C58:M58" si="0">SUM(C7:C57)</f>
        <v>254</v>
      </c>
      <c r="D58" s="98">
        <f t="shared" si="0"/>
        <v>13</v>
      </c>
      <c r="E58" s="10">
        <f t="shared" si="0"/>
        <v>285</v>
      </c>
      <c r="F58" s="18">
        <f t="shared" si="0"/>
        <v>65</v>
      </c>
      <c r="G58" s="130">
        <f t="shared" si="0"/>
        <v>1</v>
      </c>
      <c r="H58" s="10">
        <f t="shared" si="0"/>
        <v>25</v>
      </c>
      <c r="I58" s="18">
        <f t="shared" si="0"/>
        <v>6</v>
      </c>
      <c r="J58" s="10">
        <f t="shared" si="0"/>
        <v>7</v>
      </c>
      <c r="K58" s="18">
        <f t="shared" si="0"/>
        <v>0</v>
      </c>
      <c r="L58" s="10">
        <f t="shared" si="0"/>
        <v>7</v>
      </c>
      <c r="M58" s="18">
        <f t="shared" si="0"/>
        <v>0</v>
      </c>
      <c r="N58" s="4"/>
    </row>
    <row r="59" spans="1:14">
      <c r="A59" s="4"/>
      <c r="B59" s="100"/>
      <c r="C59" s="100"/>
      <c r="D59" s="100"/>
      <c r="E59" s="101"/>
      <c r="F59" s="101"/>
      <c r="G59" s="101"/>
      <c r="H59" s="101"/>
      <c r="I59" s="101"/>
      <c r="J59" s="101"/>
      <c r="K59" s="101"/>
      <c r="L59" s="101"/>
      <c r="M59" s="101"/>
      <c r="N59" s="4"/>
    </row>
    <row r="60" spans="1:14">
      <c r="A60" s="4"/>
      <c r="B60" s="102"/>
      <c r="C60" s="102"/>
      <c r="D60" s="102"/>
      <c r="E60" s="15"/>
      <c r="F60" s="1"/>
      <c r="G60" s="1"/>
      <c r="H60" s="64"/>
      <c r="I60" s="1"/>
      <c r="J60" s="1"/>
      <c r="K60" s="1"/>
      <c r="L60" s="1"/>
      <c r="M60" s="1"/>
      <c r="N60" s="4"/>
    </row>
    <row r="61" spans="1:14">
      <c r="A61" s="4"/>
      <c r="B61" s="103"/>
      <c r="C61" s="103"/>
      <c r="D61" s="103"/>
      <c r="E61" s="17"/>
      <c r="F61" s="64"/>
      <c r="G61" s="1"/>
      <c r="H61" s="64"/>
      <c r="I61" s="1"/>
      <c r="J61" s="1"/>
      <c r="K61" s="1"/>
      <c r="L61" s="1"/>
      <c r="M61" s="1"/>
      <c r="N61" s="4"/>
    </row>
    <row r="62" spans="1:14">
      <c r="A62" s="4"/>
      <c r="B62" s="103"/>
      <c r="C62" s="103"/>
      <c r="D62" s="103"/>
      <c r="E62" s="17"/>
      <c r="F62" s="64"/>
      <c r="G62" s="1"/>
      <c r="H62" s="1"/>
      <c r="I62" s="1"/>
      <c r="J62" s="1"/>
      <c r="K62" s="1"/>
      <c r="L62" s="1"/>
      <c r="M62" s="1"/>
      <c r="N62" s="4"/>
    </row>
    <row r="63" spans="1:14">
      <c r="A63" s="4"/>
      <c r="B63" s="103"/>
      <c r="C63" s="103"/>
      <c r="D63" s="103"/>
      <c r="E63" s="17"/>
      <c r="F63" s="1"/>
      <c r="G63" s="1"/>
      <c r="H63" s="1"/>
      <c r="I63" s="1"/>
      <c r="J63" s="1"/>
      <c r="K63" s="1"/>
      <c r="L63" s="1"/>
      <c r="M63" s="1"/>
      <c r="N63" s="4"/>
    </row>
    <row r="65" spans="1:5">
      <c r="A65" s="96"/>
      <c r="B65" s="96"/>
      <c r="C65" s="96"/>
      <c r="D65" s="96"/>
      <c r="E65" s="96"/>
    </row>
  </sheetData>
  <mergeCells count="17">
    <mergeCell ref="J5:K5"/>
    <mergeCell ref="L5:M5"/>
    <mergeCell ref="N5:N6"/>
    <mergeCell ref="A4:E4"/>
    <mergeCell ref="A5:A6"/>
    <mergeCell ref="B5:B6"/>
    <mergeCell ref="C5:D5"/>
    <mergeCell ref="E5:G5"/>
    <mergeCell ref="H5:I5"/>
    <mergeCell ref="J33:K33"/>
    <mergeCell ref="L33:M33"/>
    <mergeCell ref="N33:N34"/>
    <mergeCell ref="A33:A34"/>
    <mergeCell ref="B33:B34"/>
    <mergeCell ref="C33:D33"/>
    <mergeCell ref="E33:G33"/>
    <mergeCell ref="H33:I33"/>
  </mergeCells>
  <pageMargins left="0.25" right="0.25" top="0.75" bottom="0.75" header="0.3" footer="0.3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5"/>
  <sheetViews>
    <sheetView topLeftCell="A9" zoomScaleNormal="100" workbookViewId="0">
      <selection sqref="A1:N53"/>
    </sheetView>
  </sheetViews>
  <sheetFormatPr defaultColWidth="9.140625" defaultRowHeight="12.75"/>
  <cols>
    <col min="1" max="1" width="6.5703125" style="4" customWidth="1"/>
    <col min="2" max="2" width="23.85546875" style="1" customWidth="1"/>
    <col min="3" max="6" width="10.7109375" style="1" customWidth="1"/>
    <col min="7" max="7" width="9.42578125" style="1" customWidth="1"/>
    <col min="8" max="8" width="10.7109375" style="1" customWidth="1"/>
    <col min="9" max="9" width="9.85546875" style="1" customWidth="1"/>
    <col min="10" max="10" width="10.7109375" style="1" customWidth="1"/>
    <col min="11" max="11" width="9.5703125" style="1" customWidth="1"/>
    <col min="12" max="12" width="10.7109375" style="1" customWidth="1"/>
    <col min="13" max="13" width="9.42578125" style="1" customWidth="1"/>
    <col min="14" max="14" width="12" style="4" customWidth="1"/>
    <col min="15" max="15" width="40.140625" style="1" customWidth="1"/>
    <col min="16" max="16384" width="9.140625" style="1"/>
  </cols>
  <sheetData>
    <row r="1" spans="1:21">
      <c r="A1" s="163"/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</row>
    <row r="2" spans="1:21" ht="15">
      <c r="A2" s="163"/>
      <c r="B2" s="172" t="s">
        <v>55</v>
      </c>
      <c r="C2" s="172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</row>
    <row r="3" spans="1:21" ht="15">
      <c r="A3" s="163"/>
      <c r="B3" s="173"/>
      <c r="C3" s="17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</row>
    <row r="4" spans="1:21" ht="14.25" customHeight="1">
      <c r="A4" s="181" t="s">
        <v>248</v>
      </c>
      <c r="B4" s="181"/>
      <c r="C4" s="181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6"/>
    </row>
    <row r="5" spans="1:21" ht="29.25" customHeight="1">
      <c r="A5" s="180" t="s">
        <v>1</v>
      </c>
      <c r="B5" s="180" t="s">
        <v>2</v>
      </c>
      <c r="C5" s="183" t="s">
        <v>224</v>
      </c>
      <c r="D5" s="183"/>
      <c r="E5" s="184" t="s">
        <v>202</v>
      </c>
      <c r="F5" s="185"/>
      <c r="G5" s="186"/>
      <c r="H5" s="176" t="s">
        <v>3</v>
      </c>
      <c r="I5" s="177"/>
      <c r="J5" s="176" t="s">
        <v>4</v>
      </c>
      <c r="K5" s="177"/>
      <c r="L5" s="176" t="s">
        <v>5</v>
      </c>
      <c r="M5" s="177"/>
      <c r="N5" s="178" t="s">
        <v>6</v>
      </c>
      <c r="O5" s="163"/>
      <c r="P5" s="182"/>
      <c r="Q5" s="182"/>
      <c r="R5" s="182"/>
      <c r="S5" s="182"/>
      <c r="T5" s="182"/>
      <c r="U5" s="182"/>
    </row>
    <row r="6" spans="1:21">
      <c r="A6" s="180"/>
      <c r="B6" s="180"/>
      <c r="C6" s="167" t="s">
        <v>7</v>
      </c>
      <c r="D6" s="165" t="s">
        <v>8</v>
      </c>
      <c r="E6" s="165" t="s">
        <v>7</v>
      </c>
      <c r="F6" s="165" t="s">
        <v>8</v>
      </c>
      <c r="G6" s="165" t="s">
        <v>9</v>
      </c>
      <c r="H6" s="167" t="s">
        <v>7</v>
      </c>
      <c r="I6" s="165" t="s">
        <v>8</v>
      </c>
      <c r="J6" s="167" t="s">
        <v>7</v>
      </c>
      <c r="K6" s="165" t="s">
        <v>8</v>
      </c>
      <c r="L6" s="167" t="s">
        <v>7</v>
      </c>
      <c r="M6" s="165" t="s">
        <v>8</v>
      </c>
      <c r="N6" s="179"/>
      <c r="O6" s="170"/>
      <c r="P6" s="11"/>
      <c r="Q6" s="11"/>
      <c r="R6" s="11"/>
      <c r="S6" s="11"/>
      <c r="T6" s="11"/>
      <c r="U6" s="11"/>
    </row>
    <row r="7" spans="1:21">
      <c r="A7" s="165">
        <v>1</v>
      </c>
      <c r="B7" s="6" t="s">
        <v>56</v>
      </c>
      <c r="C7" s="83">
        <v>49</v>
      </c>
      <c r="D7" s="83"/>
      <c r="E7" s="83">
        <v>49</v>
      </c>
      <c r="F7" s="83">
        <v>0</v>
      </c>
      <c r="G7" s="83"/>
      <c r="H7" s="7"/>
      <c r="I7" s="7"/>
      <c r="J7" s="7"/>
      <c r="K7" s="7"/>
      <c r="L7" s="7"/>
      <c r="M7" s="7"/>
      <c r="N7" s="165" t="s">
        <v>40</v>
      </c>
      <c r="O7" s="163"/>
      <c r="P7" s="163"/>
      <c r="Q7" s="163"/>
      <c r="R7" s="163"/>
      <c r="S7" s="163"/>
      <c r="T7" s="163"/>
      <c r="U7" s="163"/>
    </row>
    <row r="8" spans="1:21">
      <c r="A8" s="165">
        <v>2</v>
      </c>
      <c r="B8" s="8" t="s">
        <v>57</v>
      </c>
      <c r="C8" s="7">
        <v>14</v>
      </c>
      <c r="D8" s="7"/>
      <c r="E8" s="7">
        <v>14</v>
      </c>
      <c r="F8" s="7">
        <v>2</v>
      </c>
      <c r="G8" s="7"/>
      <c r="H8" s="7"/>
      <c r="I8" s="7"/>
      <c r="J8" s="7"/>
      <c r="K8" s="7"/>
      <c r="L8" s="7"/>
      <c r="M8" s="7"/>
      <c r="N8" s="165" t="s">
        <v>40</v>
      </c>
      <c r="O8" s="163"/>
      <c r="P8" s="163"/>
      <c r="Q8" s="163"/>
      <c r="R8" s="163"/>
      <c r="S8" s="163"/>
      <c r="T8" s="163"/>
      <c r="U8" s="163"/>
    </row>
    <row r="9" spans="1:21">
      <c r="A9" s="165">
        <v>3</v>
      </c>
      <c r="B9" s="8" t="s">
        <v>58</v>
      </c>
      <c r="C9" s="7">
        <v>11</v>
      </c>
      <c r="D9" s="7"/>
      <c r="E9" s="70">
        <v>11</v>
      </c>
      <c r="F9" s="7">
        <v>0</v>
      </c>
      <c r="G9" s="7"/>
      <c r="H9" s="7">
        <v>11</v>
      </c>
      <c r="I9" s="7"/>
      <c r="J9" s="7"/>
      <c r="K9" s="7"/>
      <c r="L9" s="7"/>
      <c r="M9" s="7"/>
      <c r="N9" s="165" t="s">
        <v>258</v>
      </c>
      <c r="O9" s="163"/>
      <c r="P9" s="163"/>
      <c r="Q9" s="163"/>
      <c r="R9" s="163"/>
      <c r="S9" s="163"/>
      <c r="T9" s="163"/>
      <c r="U9" s="163"/>
    </row>
    <row r="10" spans="1:21">
      <c r="A10" s="165">
        <v>4</v>
      </c>
      <c r="B10" s="8" t="s">
        <v>59</v>
      </c>
      <c r="C10" s="7"/>
      <c r="D10" s="7"/>
      <c r="E10" s="7">
        <v>0</v>
      </c>
      <c r="F10" s="7">
        <v>0</v>
      </c>
      <c r="G10" s="7">
        <v>1</v>
      </c>
      <c r="H10" s="7"/>
      <c r="I10" s="7"/>
      <c r="J10" s="7"/>
      <c r="K10" s="7"/>
      <c r="L10" s="7"/>
      <c r="M10" s="7"/>
      <c r="N10" s="165" t="s">
        <v>259</v>
      </c>
      <c r="O10" s="163"/>
      <c r="P10" s="163"/>
      <c r="Q10" s="163"/>
      <c r="R10" s="163"/>
      <c r="S10" s="163"/>
      <c r="T10" s="163"/>
      <c r="U10" s="163"/>
    </row>
    <row r="11" spans="1:21">
      <c r="A11" s="165">
        <v>5</v>
      </c>
      <c r="B11" s="6" t="s">
        <v>60</v>
      </c>
      <c r="C11" s="83">
        <v>11</v>
      </c>
      <c r="D11" s="83"/>
      <c r="E11" s="70">
        <v>11</v>
      </c>
      <c r="F11" s="83">
        <v>0</v>
      </c>
      <c r="G11" s="83"/>
      <c r="H11" s="7"/>
      <c r="I11" s="7"/>
      <c r="J11" s="7"/>
      <c r="K11" s="7"/>
      <c r="L11" s="7"/>
      <c r="M11" s="7"/>
      <c r="N11" s="165" t="s">
        <v>15</v>
      </c>
      <c r="O11" s="163"/>
      <c r="P11" s="163"/>
      <c r="Q11" s="163"/>
      <c r="R11" s="163"/>
      <c r="S11" s="163"/>
      <c r="T11" s="163"/>
      <c r="U11" s="163"/>
    </row>
    <row r="12" spans="1:21">
      <c r="A12" s="165">
        <v>7</v>
      </c>
      <c r="B12" s="82" t="s">
        <v>61</v>
      </c>
      <c r="C12" s="7">
        <v>40</v>
      </c>
      <c r="D12" s="7"/>
      <c r="E12" s="7">
        <v>40</v>
      </c>
      <c r="F12" s="7">
        <v>3</v>
      </c>
      <c r="G12" s="7"/>
      <c r="H12" s="7"/>
      <c r="I12" s="7"/>
      <c r="J12" s="7"/>
      <c r="K12" s="7"/>
      <c r="L12" s="7"/>
      <c r="M12" s="7"/>
      <c r="N12" s="165" t="s">
        <v>10</v>
      </c>
      <c r="O12" s="163"/>
      <c r="P12" s="163"/>
      <c r="Q12" s="163"/>
      <c r="R12" s="163"/>
      <c r="S12" s="163"/>
      <c r="T12" s="163"/>
      <c r="U12" s="163"/>
    </row>
    <row r="13" spans="1:21">
      <c r="A13" s="165">
        <v>8</v>
      </c>
      <c r="B13" s="82" t="s">
        <v>62</v>
      </c>
      <c r="C13" s="7">
        <v>13</v>
      </c>
      <c r="D13" s="7"/>
      <c r="E13" s="7">
        <v>13</v>
      </c>
      <c r="F13" s="7">
        <v>0</v>
      </c>
      <c r="G13" s="7"/>
      <c r="H13" s="7"/>
      <c r="I13" s="7"/>
      <c r="J13" s="7"/>
      <c r="K13" s="7"/>
      <c r="L13" s="7"/>
      <c r="M13" s="7"/>
      <c r="N13" s="165" t="s">
        <v>15</v>
      </c>
      <c r="O13" s="163"/>
      <c r="P13" s="163"/>
      <c r="Q13" s="163"/>
      <c r="R13" s="163"/>
      <c r="S13" s="163"/>
      <c r="T13" s="163"/>
      <c r="U13" s="163"/>
    </row>
    <row r="14" spans="1:21">
      <c r="A14" s="165">
        <v>9</v>
      </c>
      <c r="B14" s="82" t="s">
        <v>234</v>
      </c>
      <c r="C14" s="7"/>
      <c r="D14" s="7">
        <v>1</v>
      </c>
      <c r="E14" s="7">
        <v>0</v>
      </c>
      <c r="F14" s="7">
        <v>1</v>
      </c>
      <c r="G14" s="7"/>
      <c r="H14" s="7"/>
      <c r="I14" s="7">
        <v>1</v>
      </c>
      <c r="J14" s="7"/>
      <c r="K14" s="7"/>
      <c r="L14" s="7"/>
      <c r="M14" s="7"/>
      <c r="N14" s="169" t="s">
        <v>258</v>
      </c>
      <c r="O14" s="163"/>
      <c r="P14" s="163"/>
      <c r="Q14" s="163"/>
      <c r="R14" s="163"/>
      <c r="S14" s="163"/>
      <c r="T14" s="163"/>
      <c r="U14" s="163"/>
    </row>
    <row r="15" spans="1:21">
      <c r="A15" s="165">
        <v>10</v>
      </c>
      <c r="B15" s="82" t="s">
        <v>63</v>
      </c>
      <c r="C15" s="7"/>
      <c r="D15" s="7"/>
      <c r="E15" s="7">
        <v>19</v>
      </c>
      <c r="F15" s="7">
        <v>1</v>
      </c>
      <c r="G15" s="7"/>
      <c r="H15" s="7"/>
      <c r="I15" s="7"/>
      <c r="J15" s="7"/>
      <c r="K15" s="7"/>
      <c r="L15" s="7"/>
      <c r="M15" s="7"/>
      <c r="N15" s="165" t="s">
        <v>10</v>
      </c>
      <c r="O15" s="163"/>
      <c r="P15" s="163"/>
      <c r="Q15" s="163"/>
      <c r="R15" s="163"/>
      <c r="S15" s="163"/>
      <c r="T15" s="163"/>
      <c r="U15" s="163"/>
    </row>
    <row r="16" spans="1:21">
      <c r="A16" s="165">
        <v>11</v>
      </c>
      <c r="B16" s="82" t="s">
        <v>64</v>
      </c>
      <c r="C16" s="7"/>
      <c r="D16" s="7"/>
      <c r="E16" s="7">
        <v>0</v>
      </c>
      <c r="F16" s="7">
        <v>5</v>
      </c>
      <c r="G16" s="7"/>
      <c r="H16" s="7"/>
      <c r="I16" s="7"/>
      <c r="J16" s="7"/>
      <c r="K16" s="7"/>
      <c r="L16" s="7"/>
      <c r="M16" s="7"/>
      <c r="N16" s="165" t="s">
        <v>259</v>
      </c>
      <c r="O16" s="163"/>
      <c r="P16" s="163"/>
      <c r="Q16" s="163"/>
      <c r="R16" s="163"/>
      <c r="S16" s="163"/>
      <c r="T16" s="163"/>
      <c r="U16" s="163"/>
    </row>
    <row r="17" spans="1:21">
      <c r="A17" s="165">
        <v>12</v>
      </c>
      <c r="B17" s="82" t="s">
        <v>65</v>
      </c>
      <c r="C17" s="7">
        <v>14</v>
      </c>
      <c r="D17" s="7"/>
      <c r="E17" s="7">
        <v>14</v>
      </c>
      <c r="F17" s="7">
        <v>0</v>
      </c>
      <c r="G17" s="7"/>
      <c r="H17" s="7"/>
      <c r="I17" s="7"/>
      <c r="J17" s="7"/>
      <c r="K17" s="7"/>
      <c r="L17" s="7"/>
      <c r="M17" s="7"/>
      <c r="N17" s="165" t="s">
        <v>40</v>
      </c>
      <c r="O17" s="163"/>
      <c r="P17" s="163"/>
      <c r="Q17" s="163"/>
      <c r="R17" s="163"/>
      <c r="S17" s="163"/>
      <c r="T17" s="163"/>
      <c r="U17" s="163"/>
    </row>
    <row r="18" spans="1:21">
      <c r="A18" s="165">
        <v>13</v>
      </c>
      <c r="B18" s="82" t="s">
        <v>66</v>
      </c>
      <c r="C18" s="7">
        <v>6</v>
      </c>
      <c r="D18" s="7"/>
      <c r="E18" s="7">
        <v>6</v>
      </c>
      <c r="F18" s="7">
        <v>0</v>
      </c>
      <c r="G18" s="7"/>
      <c r="H18" s="7">
        <v>6</v>
      </c>
      <c r="I18" s="7"/>
      <c r="J18" s="7"/>
      <c r="K18" s="7"/>
      <c r="L18" s="7"/>
      <c r="M18" s="7"/>
      <c r="N18" s="169" t="s">
        <v>258</v>
      </c>
      <c r="O18" s="163"/>
      <c r="P18" s="163"/>
      <c r="Q18" s="163"/>
      <c r="R18" s="163"/>
      <c r="S18" s="163"/>
      <c r="T18" s="163"/>
      <c r="U18" s="163"/>
    </row>
    <row r="19" spans="1:21" ht="12.6" customHeight="1">
      <c r="A19" s="165">
        <v>14</v>
      </c>
      <c r="B19" s="82" t="s">
        <v>67</v>
      </c>
      <c r="C19" s="7"/>
      <c r="D19" s="7"/>
      <c r="E19" s="7">
        <v>0</v>
      </c>
      <c r="F19" s="7">
        <v>2</v>
      </c>
      <c r="G19" s="7"/>
      <c r="H19" s="7"/>
      <c r="I19" s="7"/>
      <c r="J19" s="7"/>
      <c r="K19" s="7"/>
      <c r="L19" s="7"/>
      <c r="M19" s="7"/>
      <c r="N19" s="165" t="s">
        <v>259</v>
      </c>
      <c r="O19" s="163"/>
      <c r="P19" s="163"/>
      <c r="Q19" s="163"/>
      <c r="R19" s="163"/>
      <c r="S19" s="163"/>
      <c r="T19" s="163"/>
      <c r="U19" s="163"/>
    </row>
    <row r="20" spans="1:21">
      <c r="A20" s="165">
        <v>15</v>
      </c>
      <c r="B20" s="82" t="s">
        <v>68</v>
      </c>
      <c r="C20" s="7"/>
      <c r="D20" s="7"/>
      <c r="E20" s="7">
        <v>0</v>
      </c>
      <c r="F20" s="7">
        <v>2</v>
      </c>
      <c r="G20" s="7"/>
      <c r="H20" s="7"/>
      <c r="I20" s="7"/>
      <c r="J20" s="7"/>
      <c r="K20" s="7"/>
      <c r="L20" s="7"/>
      <c r="M20" s="7"/>
      <c r="N20" s="165" t="s">
        <v>259</v>
      </c>
      <c r="O20" s="163"/>
      <c r="P20" s="163"/>
      <c r="Q20" s="163"/>
      <c r="R20" s="163"/>
      <c r="S20" s="163"/>
      <c r="T20" s="163"/>
      <c r="U20" s="163"/>
    </row>
    <row r="21" spans="1:21">
      <c r="A21" s="165">
        <v>16</v>
      </c>
      <c r="B21" s="82" t="s">
        <v>69</v>
      </c>
      <c r="C21" s="7">
        <v>51</v>
      </c>
      <c r="D21" s="7"/>
      <c r="E21" s="7">
        <v>51</v>
      </c>
      <c r="F21" s="7">
        <v>3</v>
      </c>
      <c r="G21" s="7"/>
      <c r="H21" s="7"/>
      <c r="I21" s="7"/>
      <c r="J21" s="7"/>
      <c r="K21" s="7"/>
      <c r="L21" s="7"/>
      <c r="M21" s="7"/>
      <c r="N21" s="165" t="s">
        <v>40</v>
      </c>
      <c r="O21" s="163"/>
      <c r="P21" s="163"/>
      <c r="Q21" s="163"/>
      <c r="R21" s="163"/>
      <c r="S21" s="163"/>
      <c r="T21" s="163"/>
      <c r="U21" s="163"/>
    </row>
    <row r="22" spans="1:21">
      <c r="A22" s="165">
        <v>17</v>
      </c>
      <c r="B22" s="82" t="s">
        <v>70</v>
      </c>
      <c r="C22" s="7">
        <v>29</v>
      </c>
      <c r="D22" s="7"/>
      <c r="E22" s="7">
        <v>29</v>
      </c>
      <c r="F22" s="7">
        <v>0</v>
      </c>
      <c r="G22" s="7"/>
      <c r="H22" s="7"/>
      <c r="I22" s="7"/>
      <c r="J22" s="7"/>
      <c r="K22" s="7"/>
      <c r="L22" s="7"/>
      <c r="M22" s="7"/>
      <c r="N22" s="165" t="s">
        <v>10</v>
      </c>
      <c r="O22" s="163"/>
      <c r="P22" s="163"/>
      <c r="Q22" s="163"/>
      <c r="R22" s="163"/>
      <c r="S22" s="163"/>
      <c r="T22" s="163"/>
      <c r="U22" s="163"/>
    </row>
    <row r="23" spans="1:21">
      <c r="A23" s="165">
        <v>18</v>
      </c>
      <c r="B23" s="82" t="s">
        <v>71</v>
      </c>
      <c r="C23" s="7">
        <v>17</v>
      </c>
      <c r="D23" s="7"/>
      <c r="E23" s="7">
        <v>17</v>
      </c>
      <c r="F23" s="7">
        <v>0</v>
      </c>
      <c r="G23" s="7"/>
      <c r="H23" s="7"/>
      <c r="I23" s="7"/>
      <c r="J23" s="7"/>
      <c r="K23" s="7"/>
      <c r="L23" s="7"/>
      <c r="M23" s="7"/>
      <c r="N23" s="165" t="s">
        <v>10</v>
      </c>
      <c r="O23" s="163"/>
      <c r="P23" s="163"/>
      <c r="Q23" s="163"/>
      <c r="R23" s="163"/>
      <c r="S23" s="163"/>
      <c r="T23" s="163"/>
      <c r="U23" s="163"/>
    </row>
    <row r="24" spans="1:21">
      <c r="A24" s="165">
        <v>19</v>
      </c>
      <c r="B24" s="82" t="s">
        <v>72</v>
      </c>
      <c r="C24" s="7">
        <v>24</v>
      </c>
      <c r="D24" s="7"/>
      <c r="E24" s="7">
        <v>24</v>
      </c>
      <c r="F24" s="7">
        <v>0</v>
      </c>
      <c r="G24" s="7"/>
      <c r="H24" s="7"/>
      <c r="I24" s="7"/>
      <c r="J24" s="7"/>
      <c r="K24" s="7"/>
      <c r="L24" s="7"/>
      <c r="M24" s="7"/>
      <c r="N24" s="165" t="s">
        <v>235</v>
      </c>
      <c r="O24" s="163"/>
      <c r="P24" s="163"/>
      <c r="Q24" s="163"/>
      <c r="R24" s="163"/>
      <c r="S24" s="163"/>
      <c r="T24" s="163"/>
      <c r="U24" s="163"/>
    </row>
    <row r="25" spans="1:21">
      <c r="A25" s="165">
        <v>20</v>
      </c>
      <c r="B25" s="82" t="s">
        <v>73</v>
      </c>
      <c r="C25" s="7">
        <v>14</v>
      </c>
      <c r="D25" s="7"/>
      <c r="E25" s="7">
        <v>14</v>
      </c>
      <c r="F25" s="7">
        <v>0</v>
      </c>
      <c r="G25" s="7"/>
      <c r="H25" s="7"/>
      <c r="I25" s="7"/>
      <c r="J25" s="7"/>
      <c r="K25" s="7"/>
      <c r="L25" s="7"/>
      <c r="M25" s="7"/>
      <c r="N25" s="165" t="s">
        <v>10</v>
      </c>
      <c r="O25" s="163"/>
      <c r="P25" s="163"/>
      <c r="Q25" s="163"/>
      <c r="R25" s="163"/>
      <c r="S25" s="163"/>
      <c r="T25" s="163"/>
      <c r="U25" s="163"/>
    </row>
    <row r="26" spans="1:21">
      <c r="A26" s="165">
        <v>21</v>
      </c>
      <c r="B26" s="82" t="s">
        <v>74</v>
      </c>
      <c r="C26" s="7"/>
      <c r="D26" s="7"/>
      <c r="E26" s="7">
        <v>0</v>
      </c>
      <c r="F26" s="70">
        <v>2</v>
      </c>
      <c r="G26" s="7"/>
      <c r="H26" s="7"/>
      <c r="I26" s="7"/>
      <c r="J26" s="7"/>
      <c r="K26" s="7"/>
      <c r="L26" s="7"/>
      <c r="M26" s="7"/>
      <c r="N26" s="169" t="s">
        <v>259</v>
      </c>
      <c r="O26" s="163"/>
      <c r="P26" s="163"/>
      <c r="Q26" s="163"/>
      <c r="R26" s="163"/>
      <c r="S26" s="163"/>
      <c r="T26" s="163"/>
      <c r="U26" s="163"/>
    </row>
    <row r="27" spans="1:21">
      <c r="A27" s="165">
        <v>22</v>
      </c>
      <c r="B27" s="82" t="s">
        <v>75</v>
      </c>
      <c r="C27" s="7">
        <v>35</v>
      </c>
      <c r="D27" s="7"/>
      <c r="E27" s="7">
        <v>35</v>
      </c>
      <c r="F27" s="7">
        <v>1</v>
      </c>
      <c r="G27" s="7"/>
      <c r="H27" s="7"/>
      <c r="I27" s="7"/>
      <c r="J27" s="7"/>
      <c r="K27" s="7"/>
      <c r="L27" s="7"/>
      <c r="M27" s="7"/>
      <c r="N27" s="169" t="s">
        <v>259</v>
      </c>
      <c r="O27" s="163"/>
      <c r="P27" s="163"/>
      <c r="Q27" s="163"/>
      <c r="R27" s="163"/>
      <c r="S27" s="163"/>
      <c r="T27" s="163"/>
      <c r="U27" s="163"/>
    </row>
    <row r="28" spans="1:21">
      <c r="A28" s="165">
        <v>23</v>
      </c>
      <c r="B28" s="82" t="s">
        <v>236</v>
      </c>
      <c r="C28" s="7"/>
      <c r="D28" s="7">
        <v>1</v>
      </c>
      <c r="E28" s="7">
        <v>0</v>
      </c>
      <c r="F28" s="7">
        <v>0</v>
      </c>
      <c r="G28" s="7"/>
      <c r="H28" s="7">
        <v>1</v>
      </c>
      <c r="I28" s="7"/>
      <c r="J28" s="7"/>
      <c r="K28" s="7"/>
      <c r="L28" s="7"/>
      <c r="M28" s="7"/>
      <c r="N28" s="169" t="s">
        <v>258</v>
      </c>
      <c r="O28" s="163"/>
      <c r="P28" s="163"/>
      <c r="Q28" s="163"/>
      <c r="R28" s="163"/>
      <c r="S28" s="163"/>
      <c r="T28" s="163"/>
      <c r="U28" s="163"/>
    </row>
    <row r="29" spans="1:21">
      <c r="A29" s="165">
        <v>24</v>
      </c>
      <c r="B29" s="82" t="s">
        <v>76</v>
      </c>
      <c r="C29" s="7"/>
      <c r="D29" s="7"/>
      <c r="E29" s="7">
        <v>2</v>
      </c>
      <c r="F29" s="7">
        <v>0</v>
      </c>
      <c r="G29" s="7"/>
      <c r="H29" s="7"/>
      <c r="I29" s="7"/>
      <c r="J29" s="7"/>
      <c r="K29" s="7"/>
      <c r="L29" s="7"/>
      <c r="M29" s="7"/>
      <c r="N29" s="165" t="s">
        <v>10</v>
      </c>
      <c r="O29" s="163"/>
      <c r="P29" s="163"/>
      <c r="Q29" s="163"/>
      <c r="R29" s="163"/>
      <c r="S29" s="163"/>
      <c r="T29" s="163"/>
      <c r="U29" s="163"/>
    </row>
    <row r="30" spans="1:21">
      <c r="A30" s="165">
        <v>25</v>
      </c>
      <c r="B30" s="82" t="s">
        <v>249</v>
      </c>
      <c r="C30" s="7"/>
      <c r="D30" s="7">
        <v>1</v>
      </c>
      <c r="E30" s="7"/>
      <c r="F30" s="7">
        <v>1</v>
      </c>
      <c r="G30" s="7"/>
      <c r="H30" s="7"/>
      <c r="I30" s="7"/>
      <c r="J30" s="7"/>
      <c r="K30" s="7"/>
      <c r="L30" s="7"/>
      <c r="M30" s="7"/>
      <c r="N30" s="165" t="s">
        <v>10</v>
      </c>
      <c r="O30" s="163"/>
      <c r="P30" s="163"/>
      <c r="Q30" s="163"/>
      <c r="R30" s="163"/>
      <c r="S30" s="163"/>
      <c r="T30" s="163"/>
      <c r="U30" s="163"/>
    </row>
    <row r="31" spans="1:21">
      <c r="A31" s="165">
        <v>26</v>
      </c>
      <c r="B31" s="82" t="s">
        <v>77</v>
      </c>
      <c r="C31" s="7"/>
      <c r="D31" s="7"/>
      <c r="E31" s="7">
        <v>0</v>
      </c>
      <c r="F31" s="7">
        <v>8</v>
      </c>
      <c r="G31" s="7"/>
      <c r="H31" s="7"/>
      <c r="I31" s="7"/>
      <c r="J31" s="7"/>
      <c r="K31" s="7"/>
      <c r="L31" s="7"/>
      <c r="M31" s="7"/>
      <c r="N31" s="169" t="s">
        <v>259</v>
      </c>
      <c r="O31" s="171"/>
      <c r="P31" s="163"/>
      <c r="Q31" s="163"/>
      <c r="R31" s="163"/>
      <c r="S31" s="163"/>
      <c r="T31" s="163"/>
      <c r="U31" s="163"/>
    </row>
    <row r="32" spans="1:21">
      <c r="A32" s="165">
        <v>27</v>
      </c>
      <c r="B32" s="82" t="s">
        <v>78</v>
      </c>
      <c r="C32" s="7">
        <v>23</v>
      </c>
      <c r="D32" s="7"/>
      <c r="E32" s="7">
        <v>24</v>
      </c>
      <c r="F32" s="7">
        <v>0</v>
      </c>
      <c r="G32" s="7"/>
      <c r="H32" s="7"/>
      <c r="I32" s="7"/>
      <c r="J32" s="7"/>
      <c r="K32" s="7"/>
      <c r="L32" s="7"/>
      <c r="M32" s="7"/>
      <c r="N32" s="165" t="s">
        <v>10</v>
      </c>
      <c r="O32" s="163"/>
      <c r="P32" s="163"/>
      <c r="Q32" s="163"/>
      <c r="R32" s="163"/>
      <c r="S32" s="163"/>
      <c r="T32" s="163"/>
      <c r="U32" s="163"/>
    </row>
    <row r="33" spans="1:21">
      <c r="A33" s="165">
        <v>28</v>
      </c>
      <c r="B33" s="82" t="s">
        <v>79</v>
      </c>
      <c r="C33" s="7">
        <v>25</v>
      </c>
      <c r="D33" s="7"/>
      <c r="E33" s="70">
        <v>24</v>
      </c>
      <c r="F33" s="70">
        <v>1</v>
      </c>
      <c r="G33" s="7"/>
      <c r="H33" s="7"/>
      <c r="I33" s="7"/>
      <c r="J33" s="7"/>
      <c r="K33" s="7"/>
      <c r="L33" s="7"/>
      <c r="M33" s="7"/>
      <c r="N33" s="165" t="s">
        <v>40</v>
      </c>
      <c r="O33" s="163"/>
      <c r="P33" s="163"/>
      <c r="Q33" s="163"/>
      <c r="R33" s="163"/>
      <c r="S33" s="163"/>
      <c r="T33" s="163"/>
      <c r="U33" s="163"/>
    </row>
    <row r="34" spans="1:21">
      <c r="A34" s="165">
        <v>29</v>
      </c>
      <c r="B34" s="82" t="s">
        <v>80</v>
      </c>
      <c r="C34" s="7"/>
      <c r="D34" s="7">
        <v>1</v>
      </c>
      <c r="E34" s="7">
        <v>0</v>
      </c>
      <c r="F34" s="7">
        <v>3</v>
      </c>
      <c r="G34" s="7"/>
      <c r="H34" s="7"/>
      <c r="I34" s="7">
        <v>1</v>
      </c>
      <c r="J34" s="7"/>
      <c r="K34" s="7"/>
      <c r="L34" s="7"/>
      <c r="M34" s="7"/>
      <c r="N34" s="169" t="s">
        <v>258</v>
      </c>
      <c r="O34" s="163"/>
      <c r="P34" s="163"/>
      <c r="Q34" s="163"/>
      <c r="R34" s="163"/>
      <c r="S34" s="163"/>
      <c r="T34" s="163"/>
      <c r="U34" s="163"/>
    </row>
    <row r="35" spans="1:21">
      <c r="A35" s="165">
        <v>30</v>
      </c>
      <c r="B35" s="82" t="s">
        <v>81</v>
      </c>
      <c r="C35" s="7">
        <v>12</v>
      </c>
      <c r="D35" s="7"/>
      <c r="E35" s="70">
        <v>12</v>
      </c>
      <c r="F35" s="7">
        <v>0</v>
      </c>
      <c r="G35" s="7"/>
      <c r="H35" s="7"/>
      <c r="I35" s="7"/>
      <c r="J35" s="7"/>
      <c r="K35" s="7"/>
      <c r="L35" s="7"/>
      <c r="M35" s="7"/>
      <c r="N35" s="165" t="s">
        <v>40</v>
      </c>
      <c r="O35" s="163"/>
      <c r="P35" s="163"/>
      <c r="Q35" s="163"/>
      <c r="R35" s="163"/>
      <c r="S35" s="163"/>
      <c r="T35" s="163"/>
      <c r="U35" s="163"/>
    </row>
    <row r="36" spans="1:21">
      <c r="A36" s="165">
        <v>31</v>
      </c>
      <c r="B36" s="82" t="s">
        <v>82</v>
      </c>
      <c r="C36" s="7"/>
      <c r="D36" s="7"/>
      <c r="E36" s="7">
        <v>0</v>
      </c>
      <c r="F36" s="7">
        <v>1</v>
      </c>
      <c r="G36" s="7"/>
      <c r="H36" s="7"/>
      <c r="I36" s="7"/>
      <c r="J36" s="7"/>
      <c r="K36" s="7"/>
      <c r="L36" s="7"/>
      <c r="M36" s="7"/>
      <c r="N36" s="169" t="s">
        <v>259</v>
      </c>
      <c r="O36" s="163"/>
      <c r="P36" s="163"/>
      <c r="Q36" s="163"/>
      <c r="R36" s="163"/>
      <c r="S36" s="163"/>
      <c r="T36" s="163"/>
      <c r="U36" s="163"/>
    </row>
    <row r="37" spans="1:21">
      <c r="A37" s="165">
        <v>32</v>
      </c>
      <c r="B37" s="82" t="s">
        <v>83</v>
      </c>
      <c r="C37" s="7">
        <v>23</v>
      </c>
      <c r="D37" s="7"/>
      <c r="E37" s="7">
        <v>23</v>
      </c>
      <c r="F37" s="7">
        <v>5</v>
      </c>
      <c r="G37" s="7"/>
      <c r="H37" s="7">
        <v>23</v>
      </c>
      <c r="I37" s="7">
        <v>5</v>
      </c>
      <c r="J37" s="7"/>
      <c r="K37" s="7"/>
      <c r="L37" s="7"/>
      <c r="M37" s="7"/>
      <c r="N37" s="169" t="s">
        <v>258</v>
      </c>
      <c r="O37" s="163"/>
      <c r="P37" s="163"/>
      <c r="Q37" s="163"/>
      <c r="R37" s="163"/>
      <c r="S37" s="163"/>
      <c r="T37" s="163"/>
      <c r="U37" s="163"/>
    </row>
    <row r="38" spans="1:21">
      <c r="A38" s="165">
        <v>33</v>
      </c>
      <c r="B38" s="82" t="s">
        <v>84</v>
      </c>
      <c r="C38" s="7">
        <v>4</v>
      </c>
      <c r="D38" s="7"/>
      <c r="E38" s="7">
        <v>4</v>
      </c>
      <c r="F38" s="7">
        <v>0</v>
      </c>
      <c r="G38" s="7"/>
      <c r="H38" s="7">
        <v>4</v>
      </c>
      <c r="I38" s="7"/>
      <c r="J38" s="7"/>
      <c r="K38" s="7"/>
      <c r="L38" s="7"/>
      <c r="M38" s="7"/>
      <c r="N38" s="169" t="s">
        <v>258</v>
      </c>
      <c r="O38" s="163"/>
      <c r="P38" s="163"/>
      <c r="Q38" s="163"/>
      <c r="R38" s="163"/>
      <c r="S38" s="163"/>
      <c r="T38" s="163"/>
      <c r="U38" s="163"/>
    </row>
    <row r="39" spans="1:21">
      <c r="A39" s="165">
        <v>34</v>
      </c>
      <c r="B39" s="82" t="s">
        <v>85</v>
      </c>
      <c r="C39" s="7"/>
      <c r="D39" s="7"/>
      <c r="E39" s="7">
        <v>33</v>
      </c>
      <c r="F39" s="7">
        <v>1</v>
      </c>
      <c r="G39" s="7"/>
      <c r="H39" s="7"/>
      <c r="I39" s="7"/>
      <c r="J39" s="7"/>
      <c r="K39" s="7"/>
      <c r="L39" s="7"/>
      <c r="M39" s="7"/>
      <c r="N39" s="165" t="s">
        <v>40</v>
      </c>
      <c r="O39" s="163"/>
      <c r="P39" s="163"/>
      <c r="Q39" s="163"/>
      <c r="R39" s="163"/>
      <c r="S39" s="163"/>
      <c r="T39" s="163"/>
      <c r="U39" s="163"/>
    </row>
    <row r="40" spans="1:21">
      <c r="A40" s="165">
        <v>35</v>
      </c>
      <c r="B40" s="82" t="s">
        <v>86</v>
      </c>
      <c r="C40" s="7"/>
      <c r="D40" s="7"/>
      <c r="E40" s="7">
        <v>39</v>
      </c>
      <c r="F40" s="7">
        <v>0</v>
      </c>
      <c r="G40" s="7"/>
      <c r="H40" s="7"/>
      <c r="I40" s="7"/>
      <c r="J40" s="7"/>
      <c r="K40" s="7"/>
      <c r="L40" s="7"/>
      <c r="M40" s="7"/>
      <c r="N40" s="165" t="s">
        <v>40</v>
      </c>
      <c r="O40" s="163"/>
      <c r="P40" s="163"/>
      <c r="Q40" s="163"/>
      <c r="R40" s="163"/>
      <c r="S40" s="163"/>
      <c r="T40" s="163"/>
      <c r="U40" s="163"/>
    </row>
    <row r="41" spans="1:21" ht="29.25" customHeight="1">
      <c r="A41" s="180" t="s">
        <v>1</v>
      </c>
      <c r="B41" s="180" t="s">
        <v>2</v>
      </c>
      <c r="C41" s="183" t="s">
        <v>224</v>
      </c>
      <c r="D41" s="183"/>
      <c r="E41" s="184" t="s">
        <v>202</v>
      </c>
      <c r="F41" s="185"/>
      <c r="G41" s="186"/>
      <c r="H41" s="176" t="s">
        <v>3</v>
      </c>
      <c r="I41" s="177"/>
      <c r="J41" s="176" t="s">
        <v>4</v>
      </c>
      <c r="K41" s="177"/>
      <c r="L41" s="176" t="s">
        <v>5</v>
      </c>
      <c r="M41" s="177"/>
      <c r="N41" s="178" t="s">
        <v>6</v>
      </c>
      <c r="O41" s="163"/>
      <c r="P41" s="182"/>
      <c r="Q41" s="182"/>
      <c r="R41" s="182"/>
      <c r="S41" s="182"/>
      <c r="T41" s="182"/>
      <c r="U41" s="182"/>
    </row>
    <row r="42" spans="1:21">
      <c r="A42" s="180"/>
      <c r="B42" s="180"/>
      <c r="C42" s="167" t="s">
        <v>7</v>
      </c>
      <c r="D42" s="165" t="s">
        <v>8</v>
      </c>
      <c r="E42" s="165" t="s">
        <v>7</v>
      </c>
      <c r="F42" s="165" t="s">
        <v>8</v>
      </c>
      <c r="G42" s="165" t="s">
        <v>9</v>
      </c>
      <c r="H42" s="167" t="s">
        <v>7</v>
      </c>
      <c r="I42" s="165" t="s">
        <v>8</v>
      </c>
      <c r="J42" s="167" t="s">
        <v>7</v>
      </c>
      <c r="K42" s="165" t="s">
        <v>8</v>
      </c>
      <c r="L42" s="167" t="s">
        <v>7</v>
      </c>
      <c r="M42" s="165" t="s">
        <v>8</v>
      </c>
      <c r="N42" s="179"/>
      <c r="O42" s="170"/>
      <c r="P42" s="166"/>
      <c r="Q42" s="166"/>
      <c r="R42" s="166"/>
      <c r="S42" s="166"/>
      <c r="T42" s="166"/>
      <c r="U42" s="166"/>
    </row>
    <row r="43" spans="1:21">
      <c r="A43" s="165">
        <v>36</v>
      </c>
      <c r="B43" s="82" t="s">
        <v>87</v>
      </c>
      <c r="C43" s="7"/>
      <c r="D43" s="7"/>
      <c r="E43" s="7">
        <v>35</v>
      </c>
      <c r="F43" s="7">
        <v>0</v>
      </c>
      <c r="G43" s="7"/>
      <c r="H43" s="7"/>
      <c r="I43" s="7"/>
      <c r="J43" s="7"/>
      <c r="K43" s="7"/>
      <c r="L43" s="7"/>
      <c r="M43" s="7"/>
      <c r="N43" s="165" t="s">
        <v>40</v>
      </c>
      <c r="O43" s="163"/>
      <c r="P43" s="163"/>
      <c r="Q43" s="163"/>
      <c r="R43" s="163"/>
      <c r="S43" s="163"/>
      <c r="T43" s="163"/>
      <c r="U43" s="163"/>
    </row>
    <row r="44" spans="1:21">
      <c r="A44" s="165">
        <v>37</v>
      </c>
      <c r="B44" s="82" t="s">
        <v>88</v>
      </c>
      <c r="C44" s="7"/>
      <c r="D44" s="7"/>
      <c r="E44" s="7">
        <v>38</v>
      </c>
      <c r="F44" s="7">
        <v>0</v>
      </c>
      <c r="G44" s="7"/>
      <c r="H44" s="7"/>
      <c r="I44" s="7"/>
      <c r="J44" s="7"/>
      <c r="K44" s="7"/>
      <c r="L44" s="7"/>
      <c r="M44" s="7"/>
      <c r="N44" s="165" t="s">
        <v>40</v>
      </c>
      <c r="O44" s="163"/>
      <c r="P44" s="163"/>
      <c r="Q44" s="163"/>
      <c r="R44" s="163"/>
      <c r="S44" s="163"/>
      <c r="T44" s="163"/>
      <c r="U44" s="163"/>
    </row>
    <row r="45" spans="1:21">
      <c r="A45" s="165">
        <v>38</v>
      </c>
      <c r="B45" s="82" t="s">
        <v>89</v>
      </c>
      <c r="C45" s="7"/>
      <c r="D45" s="7"/>
      <c r="E45" s="7">
        <v>0</v>
      </c>
      <c r="F45" s="70">
        <v>3</v>
      </c>
      <c r="G45" s="7"/>
      <c r="H45" s="7"/>
      <c r="I45" s="7"/>
      <c r="J45" s="7"/>
      <c r="K45" s="7"/>
      <c r="L45" s="7"/>
      <c r="M45" s="7"/>
      <c r="N45" s="165" t="s">
        <v>40</v>
      </c>
      <c r="O45" s="163"/>
      <c r="P45" s="163"/>
      <c r="Q45" s="163"/>
      <c r="R45" s="163"/>
      <c r="S45" s="163"/>
      <c r="T45" s="163"/>
      <c r="U45" s="163"/>
    </row>
    <row r="46" spans="1:21">
      <c r="A46" s="165">
        <v>39</v>
      </c>
      <c r="B46" s="82" t="s">
        <v>90</v>
      </c>
      <c r="C46" s="7"/>
      <c r="D46" s="7"/>
      <c r="E46" s="7">
        <v>0</v>
      </c>
      <c r="F46" s="7">
        <v>0</v>
      </c>
      <c r="G46" s="7">
        <v>1</v>
      </c>
      <c r="H46" s="7"/>
      <c r="I46" s="7"/>
      <c r="J46" s="7"/>
      <c r="K46" s="7"/>
      <c r="L46" s="7"/>
      <c r="M46" s="7"/>
      <c r="N46" s="165" t="s">
        <v>237</v>
      </c>
      <c r="O46" s="163"/>
      <c r="P46" s="163"/>
      <c r="Q46" s="163"/>
      <c r="R46" s="163"/>
      <c r="S46" s="163"/>
      <c r="T46" s="163"/>
      <c r="U46" s="163"/>
    </row>
    <row r="47" spans="1:21">
      <c r="A47" s="165">
        <v>40</v>
      </c>
      <c r="B47" s="82" t="s">
        <v>91</v>
      </c>
      <c r="C47" s="7"/>
      <c r="D47" s="7"/>
      <c r="E47" s="7">
        <v>0</v>
      </c>
      <c r="F47" s="70">
        <v>7</v>
      </c>
      <c r="G47" s="7"/>
      <c r="H47" s="7"/>
      <c r="I47" s="7"/>
      <c r="J47" s="7"/>
      <c r="K47" s="7"/>
      <c r="L47" s="7"/>
      <c r="M47" s="7"/>
      <c r="N47" s="165" t="s">
        <v>238</v>
      </c>
      <c r="O47" s="163"/>
      <c r="P47" s="163"/>
      <c r="Q47" s="163"/>
      <c r="R47" s="163"/>
      <c r="S47" s="163"/>
      <c r="T47" s="163"/>
      <c r="U47" s="163"/>
    </row>
    <row r="48" spans="1:21">
      <c r="A48" s="165">
        <v>41</v>
      </c>
      <c r="B48" s="82" t="s">
        <v>92</v>
      </c>
      <c r="C48" s="7"/>
      <c r="D48" s="7"/>
      <c r="E48" s="7">
        <v>0</v>
      </c>
      <c r="F48" s="70">
        <v>4</v>
      </c>
      <c r="G48" s="7"/>
      <c r="H48" s="7"/>
      <c r="I48" s="7"/>
      <c r="J48" s="7"/>
      <c r="K48" s="7"/>
      <c r="L48" s="7"/>
      <c r="M48" s="7"/>
      <c r="N48" s="165" t="s">
        <v>238</v>
      </c>
      <c r="O48" s="163"/>
      <c r="P48" s="163"/>
      <c r="Q48" s="163"/>
      <c r="R48" s="163"/>
      <c r="S48" s="163"/>
      <c r="T48" s="163"/>
      <c r="U48" s="163"/>
    </row>
    <row r="49" spans="1:21">
      <c r="A49" s="165">
        <v>42</v>
      </c>
      <c r="B49" s="82" t="s">
        <v>93</v>
      </c>
      <c r="C49" s="7"/>
      <c r="D49" s="7"/>
      <c r="E49" s="7">
        <v>0</v>
      </c>
      <c r="F49" s="70">
        <v>2</v>
      </c>
      <c r="G49" s="7"/>
      <c r="H49" s="7"/>
      <c r="I49" s="7"/>
      <c r="J49" s="7"/>
      <c r="K49" s="7"/>
      <c r="L49" s="7"/>
      <c r="M49" s="7"/>
      <c r="N49" s="165" t="s">
        <v>15</v>
      </c>
      <c r="O49" s="163"/>
      <c r="P49" s="163"/>
      <c r="Q49" s="163"/>
      <c r="R49" s="163"/>
      <c r="S49" s="163"/>
      <c r="T49" s="163"/>
      <c r="U49" s="163"/>
    </row>
    <row r="50" spans="1:21">
      <c r="A50" s="165">
        <v>43</v>
      </c>
      <c r="B50" s="82" t="s">
        <v>94</v>
      </c>
      <c r="C50" s="7"/>
      <c r="D50" s="7"/>
      <c r="E50" s="7">
        <v>0</v>
      </c>
      <c r="F50" s="70">
        <v>7</v>
      </c>
      <c r="G50" s="7"/>
      <c r="H50" s="7"/>
      <c r="I50" s="7"/>
      <c r="J50" s="7"/>
      <c r="K50" s="7"/>
      <c r="L50" s="7"/>
      <c r="M50" s="7"/>
      <c r="N50" s="165" t="s">
        <v>238</v>
      </c>
      <c r="O50" s="163"/>
      <c r="P50" s="163"/>
      <c r="Q50" s="163"/>
      <c r="R50" s="163"/>
      <c r="S50" s="163"/>
      <c r="T50" s="163"/>
      <c r="U50" s="163"/>
    </row>
    <row r="51" spans="1:21">
      <c r="A51" s="165">
        <v>44</v>
      </c>
      <c r="B51" s="82" t="s">
        <v>95</v>
      </c>
      <c r="C51" s="7"/>
      <c r="D51" s="7">
        <v>1</v>
      </c>
      <c r="E51" s="7">
        <v>0</v>
      </c>
      <c r="F51" s="70">
        <v>9</v>
      </c>
      <c r="G51" s="7"/>
      <c r="H51" s="7"/>
      <c r="I51" s="7">
        <v>1</v>
      </c>
      <c r="J51" s="7"/>
      <c r="K51" s="7"/>
      <c r="L51" s="7"/>
      <c r="M51" s="7"/>
      <c r="N51" s="165" t="s">
        <v>239</v>
      </c>
      <c r="O51" s="171"/>
      <c r="P51" s="163"/>
      <c r="Q51" s="163"/>
      <c r="R51" s="163"/>
      <c r="S51" s="163"/>
      <c r="T51" s="163"/>
      <c r="U51" s="163"/>
    </row>
    <row r="52" spans="1:21">
      <c r="A52" s="165">
        <v>45</v>
      </c>
      <c r="B52" s="82" t="s">
        <v>96</v>
      </c>
      <c r="C52" s="7">
        <v>30</v>
      </c>
      <c r="D52" s="7"/>
      <c r="E52" s="7">
        <v>30</v>
      </c>
      <c r="F52" s="7">
        <v>0</v>
      </c>
      <c r="G52" s="7"/>
      <c r="H52" s="7"/>
      <c r="I52" s="7"/>
      <c r="J52" s="7"/>
      <c r="K52" s="7"/>
      <c r="L52" s="7"/>
      <c r="M52" s="7"/>
      <c r="N52" s="165" t="s">
        <v>15</v>
      </c>
      <c r="O52" s="163"/>
      <c r="P52" s="163"/>
      <c r="Q52" s="163"/>
      <c r="R52" s="163"/>
      <c r="S52" s="163"/>
      <c r="T52" s="163"/>
      <c r="U52" s="163"/>
    </row>
    <row r="53" spans="1:21">
      <c r="A53" s="165"/>
      <c r="B53" s="98" t="s">
        <v>51</v>
      </c>
      <c r="C53" s="10">
        <f t="shared" ref="C53:M53" si="0">SUM(C7:C52)</f>
        <v>445</v>
      </c>
      <c r="D53" s="18">
        <f t="shared" si="0"/>
        <v>5</v>
      </c>
      <c r="E53" s="10">
        <f t="shared" si="0"/>
        <v>611</v>
      </c>
      <c r="F53" s="18">
        <f t="shared" si="0"/>
        <v>74</v>
      </c>
      <c r="G53" s="130">
        <f t="shared" si="0"/>
        <v>2</v>
      </c>
      <c r="H53" s="10">
        <f t="shared" si="0"/>
        <v>45</v>
      </c>
      <c r="I53" s="18">
        <f t="shared" si="0"/>
        <v>8</v>
      </c>
      <c r="J53" s="10">
        <f t="shared" si="0"/>
        <v>0</v>
      </c>
      <c r="K53" s="18">
        <f t="shared" si="0"/>
        <v>0</v>
      </c>
      <c r="L53" s="10">
        <f t="shared" si="0"/>
        <v>0</v>
      </c>
      <c r="M53" s="18">
        <f t="shared" si="0"/>
        <v>0</v>
      </c>
      <c r="N53" s="165"/>
      <c r="O53" s="164"/>
      <c r="P53" s="164"/>
      <c r="Q53" s="163"/>
      <c r="R53" s="163"/>
      <c r="S53" s="163"/>
      <c r="T53" s="163"/>
      <c r="U53" s="163"/>
    </row>
    <row r="54" spans="1:21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O54" s="99"/>
    </row>
    <row r="56" spans="1:21">
      <c r="B56" s="102"/>
      <c r="C56" s="17"/>
    </row>
    <row r="57" spans="1:21">
      <c r="B57" s="103"/>
      <c r="C57" s="17"/>
      <c r="D57" s="64"/>
    </row>
    <row r="58" spans="1:21">
      <c r="B58" s="103"/>
      <c r="C58" s="17"/>
      <c r="D58" s="64"/>
    </row>
    <row r="59" spans="1:21">
      <c r="B59" s="103"/>
      <c r="C59" s="17"/>
    </row>
    <row r="60" spans="1:21">
      <c r="B60" s="103"/>
      <c r="C60" s="17"/>
    </row>
    <row r="61" spans="1:21">
      <c r="B61" s="102"/>
      <c r="C61" s="17"/>
    </row>
    <row r="62" spans="1:21">
      <c r="B62" s="103"/>
      <c r="C62" s="17"/>
    </row>
    <row r="63" spans="1:21">
      <c r="B63" s="103"/>
      <c r="C63" s="17"/>
    </row>
    <row r="65" spans="2:2">
      <c r="B65" s="19"/>
    </row>
  </sheetData>
  <mergeCells count="23">
    <mergeCell ref="T41:U41"/>
    <mergeCell ref="T5:U5"/>
    <mergeCell ref="A4:C4"/>
    <mergeCell ref="A5:A6"/>
    <mergeCell ref="B5:B6"/>
    <mergeCell ref="C5:D5"/>
    <mergeCell ref="E5:G5"/>
    <mergeCell ref="H5:I5"/>
    <mergeCell ref="J5:K5"/>
    <mergeCell ref="L5:M5"/>
    <mergeCell ref="N5:N6"/>
    <mergeCell ref="P5:Q5"/>
    <mergeCell ref="R5:S5"/>
    <mergeCell ref="J41:K41"/>
    <mergeCell ref="L41:M41"/>
    <mergeCell ref="N41:N42"/>
    <mergeCell ref="P41:Q41"/>
    <mergeCell ref="R41:S41"/>
    <mergeCell ref="A41:A42"/>
    <mergeCell ref="B41:B42"/>
    <mergeCell ref="C41:D41"/>
    <mergeCell ref="E41:G41"/>
    <mergeCell ref="H41:I41"/>
  </mergeCells>
  <printOptions horizontalCentered="1"/>
  <pageMargins left="0.23622047244094491" right="0.23622047244094491" top="0.94488188976377963" bottom="0.74803149606299213" header="0.31496062992125984" footer="0.31496062992125984"/>
  <pageSetup paperSize="9" scale="9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63"/>
  <sheetViews>
    <sheetView view="pageBreakPreview" topLeftCell="A19" zoomScale="89" zoomScaleNormal="100" zoomScaleSheetLayoutView="89" workbookViewId="0">
      <selection activeCell="D47" sqref="D47"/>
    </sheetView>
  </sheetViews>
  <sheetFormatPr defaultRowHeight="15"/>
  <cols>
    <col min="2" max="2" width="22.7109375" customWidth="1"/>
    <col min="3" max="4" width="13.85546875" customWidth="1"/>
    <col min="5" max="5" width="10.140625" customWidth="1"/>
    <col min="8" max="8" width="11.28515625" customWidth="1"/>
    <col min="10" max="10" width="11" customWidth="1"/>
    <col min="12" max="12" width="10.42578125" customWidth="1"/>
    <col min="14" max="14" width="14" customWidth="1"/>
    <col min="15" max="15" width="23.28515625" customWidth="1"/>
  </cols>
  <sheetData>
    <row r="2" spans="1:15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</row>
    <row r="3" spans="1:15">
      <c r="A3" s="131"/>
      <c r="B3" s="132" t="s">
        <v>97</v>
      </c>
      <c r="C3" s="132"/>
      <c r="D3" s="132"/>
      <c r="E3" s="132"/>
      <c r="F3" s="131"/>
      <c r="G3" s="131"/>
      <c r="H3" s="131"/>
      <c r="I3" s="131"/>
      <c r="J3" s="131"/>
      <c r="K3" s="131"/>
      <c r="L3" s="131"/>
      <c r="M3" s="131"/>
      <c r="N3" s="131"/>
    </row>
    <row r="4" spans="1:15" ht="15" customHeight="1">
      <c r="A4" s="131"/>
      <c r="B4" s="133"/>
      <c r="C4" s="133"/>
      <c r="D4" s="133"/>
      <c r="E4" s="133"/>
      <c r="F4" s="131"/>
      <c r="G4" s="131"/>
      <c r="H4" s="131"/>
      <c r="I4" s="131"/>
      <c r="J4" s="131"/>
      <c r="K4" s="131"/>
      <c r="L4" s="131"/>
      <c r="M4" s="131"/>
      <c r="N4" s="131"/>
    </row>
    <row r="5" spans="1:15">
      <c r="A5" s="189" t="s">
        <v>0</v>
      </c>
      <c r="B5" s="189"/>
      <c r="C5" s="189"/>
      <c r="D5" s="189"/>
      <c r="E5" s="189"/>
      <c r="F5" s="131"/>
      <c r="G5" s="131"/>
      <c r="H5" s="131"/>
      <c r="I5" s="131"/>
      <c r="J5" s="131"/>
      <c r="K5" s="131"/>
      <c r="L5" s="131"/>
      <c r="M5" s="131"/>
      <c r="N5" s="134"/>
    </row>
    <row r="6" spans="1:15">
      <c r="A6" s="188" t="s">
        <v>1</v>
      </c>
      <c r="B6" s="188" t="s">
        <v>2</v>
      </c>
      <c r="C6" s="188" t="s">
        <v>224</v>
      </c>
      <c r="D6" s="188"/>
      <c r="E6" s="188" t="s">
        <v>202</v>
      </c>
      <c r="F6" s="188"/>
      <c r="G6" s="188"/>
      <c r="H6" s="187" t="s">
        <v>3</v>
      </c>
      <c r="I6" s="187"/>
      <c r="J6" s="187" t="s">
        <v>4</v>
      </c>
      <c r="K6" s="187"/>
      <c r="L6" s="187" t="s">
        <v>5</v>
      </c>
      <c r="M6" s="187"/>
      <c r="N6" s="188" t="s">
        <v>6</v>
      </c>
      <c r="O6" s="127"/>
    </row>
    <row r="7" spans="1:15" ht="25.5">
      <c r="A7" s="188"/>
      <c r="B7" s="188"/>
      <c r="C7" s="135" t="s">
        <v>181</v>
      </c>
      <c r="D7" s="136" t="s">
        <v>182</v>
      </c>
      <c r="E7" s="135" t="s">
        <v>7</v>
      </c>
      <c r="F7" s="136" t="s">
        <v>8</v>
      </c>
      <c r="G7" s="135" t="s">
        <v>9</v>
      </c>
      <c r="H7" s="135" t="s">
        <v>7</v>
      </c>
      <c r="I7" s="136" t="s">
        <v>8</v>
      </c>
      <c r="J7" s="135" t="s">
        <v>7</v>
      </c>
      <c r="K7" s="136" t="s">
        <v>8</v>
      </c>
      <c r="L7" s="135" t="s">
        <v>7</v>
      </c>
      <c r="M7" s="136" t="s">
        <v>8</v>
      </c>
      <c r="N7" s="188"/>
      <c r="O7" s="80"/>
    </row>
    <row r="8" spans="1:15">
      <c r="A8" s="136">
        <v>1</v>
      </c>
      <c r="B8" s="137" t="s">
        <v>98</v>
      </c>
      <c r="C8" s="138" t="s">
        <v>216</v>
      </c>
      <c r="D8" s="139">
        <v>4</v>
      </c>
      <c r="E8" s="140" t="s">
        <v>216</v>
      </c>
      <c r="F8" s="140">
        <v>4</v>
      </c>
      <c r="G8" s="140" t="s">
        <v>216</v>
      </c>
      <c r="H8" s="140" t="s">
        <v>216</v>
      </c>
      <c r="I8" s="140" t="s">
        <v>216</v>
      </c>
      <c r="J8" s="140" t="s">
        <v>216</v>
      </c>
      <c r="K8" s="140" t="s">
        <v>216</v>
      </c>
      <c r="L8" s="140" t="s">
        <v>216</v>
      </c>
      <c r="M8" s="140" t="s">
        <v>216</v>
      </c>
      <c r="N8" s="140" t="s">
        <v>15</v>
      </c>
      <c r="O8" s="129"/>
    </row>
    <row r="9" spans="1:15">
      <c r="A9" s="136">
        <f>A8+1</f>
        <v>2</v>
      </c>
      <c r="B9" s="137" t="s">
        <v>225</v>
      </c>
      <c r="C9" s="139" t="s">
        <v>216</v>
      </c>
      <c r="D9" s="139" t="s">
        <v>216</v>
      </c>
      <c r="E9" s="140" t="s">
        <v>216</v>
      </c>
      <c r="F9" s="140">
        <v>1</v>
      </c>
      <c r="G9" s="140" t="s">
        <v>216</v>
      </c>
      <c r="H9" s="140" t="s">
        <v>216</v>
      </c>
      <c r="I9" s="140" t="s">
        <v>216</v>
      </c>
      <c r="J9" s="140" t="s">
        <v>216</v>
      </c>
      <c r="K9" s="140" t="s">
        <v>216</v>
      </c>
      <c r="L9" s="140" t="s">
        <v>216</v>
      </c>
      <c r="M9" s="140" t="s">
        <v>216</v>
      </c>
      <c r="N9" s="140" t="s">
        <v>15</v>
      </c>
      <c r="O9" s="129"/>
    </row>
    <row r="10" spans="1:15">
      <c r="A10" s="175">
        <f t="shared" ref="A10:A57" si="0">A9+1</f>
        <v>3</v>
      </c>
      <c r="B10" s="137" t="s">
        <v>99</v>
      </c>
      <c r="C10" s="139" t="s">
        <v>216</v>
      </c>
      <c r="D10" s="139" t="s">
        <v>216</v>
      </c>
      <c r="E10" s="140" t="s">
        <v>216</v>
      </c>
      <c r="F10" s="140">
        <v>1</v>
      </c>
      <c r="G10" s="140" t="s">
        <v>216</v>
      </c>
      <c r="H10" s="140" t="s">
        <v>216</v>
      </c>
      <c r="I10" s="140" t="s">
        <v>216</v>
      </c>
      <c r="J10" s="140" t="s">
        <v>216</v>
      </c>
      <c r="K10" s="140" t="s">
        <v>216</v>
      </c>
      <c r="L10" s="140" t="s">
        <v>216</v>
      </c>
      <c r="M10" s="140" t="s">
        <v>216</v>
      </c>
      <c r="N10" s="140" t="s">
        <v>10</v>
      </c>
      <c r="O10" s="129"/>
    </row>
    <row r="11" spans="1:15">
      <c r="A11" s="175">
        <f t="shared" si="0"/>
        <v>4</v>
      </c>
      <c r="B11" s="137" t="s">
        <v>100</v>
      </c>
      <c r="C11" s="139" t="s">
        <v>216</v>
      </c>
      <c r="D11" s="139" t="s">
        <v>216</v>
      </c>
      <c r="E11" s="140" t="s">
        <v>216</v>
      </c>
      <c r="F11" s="140">
        <v>1</v>
      </c>
      <c r="G11" s="140" t="s">
        <v>216</v>
      </c>
      <c r="H11" s="140" t="s">
        <v>216</v>
      </c>
      <c r="I11" s="140" t="s">
        <v>216</v>
      </c>
      <c r="J11" s="140" t="s">
        <v>216</v>
      </c>
      <c r="K11" s="140" t="s">
        <v>216</v>
      </c>
      <c r="L11" s="140" t="s">
        <v>216</v>
      </c>
      <c r="M11" s="140" t="s">
        <v>216</v>
      </c>
      <c r="N11" s="140" t="s">
        <v>31</v>
      </c>
      <c r="O11" s="127"/>
    </row>
    <row r="12" spans="1:15" ht="27.75" customHeight="1">
      <c r="A12" s="175">
        <f t="shared" si="0"/>
        <v>5</v>
      </c>
      <c r="B12" s="137" t="s">
        <v>207</v>
      </c>
      <c r="C12" s="139" t="s">
        <v>216</v>
      </c>
      <c r="D12" s="139" t="s">
        <v>216</v>
      </c>
      <c r="E12" s="140" t="s">
        <v>216</v>
      </c>
      <c r="F12" s="140">
        <v>11</v>
      </c>
      <c r="G12" s="140" t="s">
        <v>216</v>
      </c>
      <c r="H12" s="140" t="s">
        <v>216</v>
      </c>
      <c r="I12" s="140" t="s">
        <v>216</v>
      </c>
      <c r="J12" s="140" t="s">
        <v>216</v>
      </c>
      <c r="K12" s="140" t="s">
        <v>216</v>
      </c>
      <c r="L12" s="140" t="s">
        <v>216</v>
      </c>
      <c r="M12" s="140" t="s">
        <v>216</v>
      </c>
      <c r="N12" s="140" t="s">
        <v>10</v>
      </c>
      <c r="O12" s="129"/>
    </row>
    <row r="13" spans="1:15">
      <c r="A13" s="175">
        <f t="shared" si="0"/>
        <v>6</v>
      </c>
      <c r="B13" s="137" t="s">
        <v>101</v>
      </c>
      <c r="C13" s="139" t="s">
        <v>216</v>
      </c>
      <c r="D13" s="139" t="s">
        <v>216</v>
      </c>
      <c r="E13" s="140" t="s">
        <v>216</v>
      </c>
      <c r="F13" s="140">
        <v>3</v>
      </c>
      <c r="G13" s="140" t="s">
        <v>216</v>
      </c>
      <c r="H13" s="140" t="s">
        <v>216</v>
      </c>
      <c r="I13" s="140" t="s">
        <v>216</v>
      </c>
      <c r="J13" s="140" t="s">
        <v>216</v>
      </c>
      <c r="K13" s="140" t="s">
        <v>216</v>
      </c>
      <c r="L13" s="140" t="s">
        <v>216</v>
      </c>
      <c r="M13" s="140" t="s">
        <v>216</v>
      </c>
      <c r="N13" s="140" t="s">
        <v>31</v>
      </c>
    </row>
    <row r="14" spans="1:15">
      <c r="A14" s="175">
        <f t="shared" si="0"/>
        <v>7</v>
      </c>
      <c r="B14" s="137" t="s">
        <v>102</v>
      </c>
      <c r="C14" s="138">
        <v>25</v>
      </c>
      <c r="D14" s="139" t="s">
        <v>216</v>
      </c>
      <c r="E14" s="140">
        <v>25</v>
      </c>
      <c r="F14" s="140" t="s">
        <v>216</v>
      </c>
      <c r="G14" s="140" t="s">
        <v>216</v>
      </c>
      <c r="H14" s="141" t="s">
        <v>216</v>
      </c>
      <c r="I14" s="140" t="s">
        <v>216</v>
      </c>
      <c r="J14" s="140" t="s">
        <v>216</v>
      </c>
      <c r="K14" s="140" t="s">
        <v>216</v>
      </c>
      <c r="L14" s="140" t="s">
        <v>216</v>
      </c>
      <c r="M14" s="140" t="s">
        <v>216</v>
      </c>
      <c r="N14" s="140" t="s">
        <v>15</v>
      </c>
      <c r="O14" s="129"/>
    </row>
    <row r="15" spans="1:15">
      <c r="A15" s="175">
        <f t="shared" si="0"/>
        <v>8</v>
      </c>
      <c r="B15" s="137" t="s">
        <v>184</v>
      </c>
      <c r="C15" s="139">
        <v>12</v>
      </c>
      <c r="D15" s="139" t="s">
        <v>216</v>
      </c>
      <c r="E15" s="140">
        <v>12</v>
      </c>
      <c r="F15" s="140">
        <v>4</v>
      </c>
      <c r="G15" s="140" t="s">
        <v>216</v>
      </c>
      <c r="H15" s="141" t="s">
        <v>216</v>
      </c>
      <c r="I15" s="141" t="s">
        <v>216</v>
      </c>
      <c r="J15" s="140" t="s">
        <v>216</v>
      </c>
      <c r="K15" s="140" t="s">
        <v>216</v>
      </c>
      <c r="L15" s="140" t="s">
        <v>216</v>
      </c>
      <c r="M15" s="140" t="s">
        <v>216</v>
      </c>
      <c r="N15" s="140" t="s">
        <v>15</v>
      </c>
      <c r="O15" s="127"/>
    </row>
    <row r="16" spans="1:15">
      <c r="A16" s="175">
        <f t="shared" si="0"/>
        <v>9</v>
      </c>
      <c r="B16" s="137" t="s">
        <v>103</v>
      </c>
      <c r="C16" s="139">
        <v>1</v>
      </c>
      <c r="D16" s="139" t="s">
        <v>216</v>
      </c>
      <c r="E16" s="140">
        <v>1</v>
      </c>
      <c r="F16" s="140" t="s">
        <v>216</v>
      </c>
      <c r="G16" s="140" t="s">
        <v>216</v>
      </c>
      <c r="H16" s="141">
        <v>1</v>
      </c>
      <c r="I16" s="141" t="s">
        <v>216</v>
      </c>
      <c r="J16" s="140" t="s">
        <v>216</v>
      </c>
      <c r="K16" s="140" t="s">
        <v>216</v>
      </c>
      <c r="L16" s="140" t="s">
        <v>216</v>
      </c>
      <c r="M16" s="140" t="s">
        <v>216</v>
      </c>
      <c r="N16" s="140" t="s">
        <v>257</v>
      </c>
      <c r="O16" s="127"/>
    </row>
    <row r="17" spans="1:15">
      <c r="A17" s="175">
        <f t="shared" si="0"/>
        <v>10</v>
      </c>
      <c r="B17" s="137" t="s">
        <v>104</v>
      </c>
      <c r="C17" s="139" t="s">
        <v>216</v>
      </c>
      <c r="D17" s="139" t="s">
        <v>216</v>
      </c>
      <c r="E17" s="140" t="s">
        <v>216</v>
      </c>
      <c r="F17" s="140">
        <v>7</v>
      </c>
      <c r="G17" s="140" t="s">
        <v>216</v>
      </c>
      <c r="H17" s="140" t="s">
        <v>216</v>
      </c>
      <c r="I17" s="140" t="s">
        <v>216</v>
      </c>
      <c r="J17" s="140" t="s">
        <v>216</v>
      </c>
      <c r="K17" s="140" t="s">
        <v>216</v>
      </c>
      <c r="L17" s="140" t="s">
        <v>216</v>
      </c>
      <c r="M17" s="140" t="s">
        <v>216</v>
      </c>
      <c r="N17" s="140" t="s">
        <v>15</v>
      </c>
      <c r="O17" s="127"/>
    </row>
    <row r="18" spans="1:15">
      <c r="A18" s="175">
        <f t="shared" si="0"/>
        <v>11</v>
      </c>
      <c r="B18" s="137" t="s">
        <v>105</v>
      </c>
      <c r="C18" s="139">
        <v>1</v>
      </c>
      <c r="D18" s="139" t="s">
        <v>216</v>
      </c>
      <c r="E18" s="140">
        <v>2</v>
      </c>
      <c r="F18" s="140" t="s">
        <v>216</v>
      </c>
      <c r="G18" s="140" t="s">
        <v>216</v>
      </c>
      <c r="H18" s="140" t="s">
        <v>216</v>
      </c>
      <c r="I18" s="140" t="s">
        <v>216</v>
      </c>
      <c r="J18" s="140" t="s">
        <v>216</v>
      </c>
      <c r="K18" s="140" t="s">
        <v>216</v>
      </c>
      <c r="L18" s="140" t="s">
        <v>216</v>
      </c>
      <c r="M18" s="140" t="s">
        <v>216</v>
      </c>
      <c r="N18" s="140" t="s">
        <v>238</v>
      </c>
    </row>
    <row r="19" spans="1:15">
      <c r="A19" s="175">
        <f t="shared" si="0"/>
        <v>12</v>
      </c>
      <c r="B19" s="137" t="s">
        <v>106</v>
      </c>
      <c r="C19" s="138">
        <v>6</v>
      </c>
      <c r="D19" s="139" t="s">
        <v>216</v>
      </c>
      <c r="E19" s="140">
        <v>6</v>
      </c>
      <c r="F19" s="140">
        <v>1</v>
      </c>
      <c r="G19" s="140" t="s">
        <v>216</v>
      </c>
      <c r="H19" s="141" t="s">
        <v>216</v>
      </c>
      <c r="I19" s="141" t="s">
        <v>216</v>
      </c>
      <c r="J19" s="140" t="s">
        <v>216</v>
      </c>
      <c r="K19" s="140" t="s">
        <v>216</v>
      </c>
      <c r="L19" s="140" t="s">
        <v>216</v>
      </c>
      <c r="M19" s="140" t="s">
        <v>216</v>
      </c>
      <c r="N19" s="140" t="s">
        <v>15</v>
      </c>
      <c r="O19" s="127"/>
    </row>
    <row r="20" spans="1:15">
      <c r="A20" s="175">
        <f t="shared" si="0"/>
        <v>13</v>
      </c>
      <c r="B20" s="137" t="s">
        <v>107</v>
      </c>
      <c r="C20" s="138">
        <v>16</v>
      </c>
      <c r="D20" s="139" t="s">
        <v>216</v>
      </c>
      <c r="E20" s="140">
        <v>16</v>
      </c>
      <c r="F20" s="140">
        <v>4</v>
      </c>
      <c r="G20" s="140" t="s">
        <v>216</v>
      </c>
      <c r="H20" s="141">
        <v>13</v>
      </c>
      <c r="I20" s="141" t="s">
        <v>216</v>
      </c>
      <c r="J20" s="140" t="s">
        <v>216</v>
      </c>
      <c r="K20" s="140" t="s">
        <v>216</v>
      </c>
      <c r="L20" s="140" t="s">
        <v>216</v>
      </c>
      <c r="M20" s="140" t="s">
        <v>216</v>
      </c>
      <c r="N20" s="140" t="s">
        <v>260</v>
      </c>
    </row>
    <row r="21" spans="1:15">
      <c r="A21" s="175">
        <f t="shared" si="0"/>
        <v>14</v>
      </c>
      <c r="B21" s="137" t="s">
        <v>108</v>
      </c>
      <c r="C21" s="138" t="s">
        <v>216</v>
      </c>
      <c r="D21" s="139">
        <v>3</v>
      </c>
      <c r="E21" s="140" t="s">
        <v>216</v>
      </c>
      <c r="F21" s="140">
        <v>7</v>
      </c>
      <c r="G21" s="140" t="s">
        <v>216</v>
      </c>
      <c r="H21" s="140" t="s">
        <v>216</v>
      </c>
      <c r="I21" s="140" t="s">
        <v>216</v>
      </c>
      <c r="J21" s="140" t="s">
        <v>216</v>
      </c>
      <c r="K21" s="140" t="s">
        <v>216</v>
      </c>
      <c r="L21" s="140" t="s">
        <v>216</v>
      </c>
      <c r="M21" s="140" t="s">
        <v>216</v>
      </c>
      <c r="N21" s="140" t="s">
        <v>31</v>
      </c>
    </row>
    <row r="22" spans="1:15">
      <c r="A22" s="175">
        <f t="shared" si="0"/>
        <v>15</v>
      </c>
      <c r="B22" s="137" t="s">
        <v>109</v>
      </c>
      <c r="C22" s="138">
        <v>25</v>
      </c>
      <c r="D22" s="139" t="s">
        <v>216</v>
      </c>
      <c r="E22" s="140">
        <v>25</v>
      </c>
      <c r="F22" s="140">
        <v>2</v>
      </c>
      <c r="G22" s="140" t="s">
        <v>216</v>
      </c>
      <c r="H22" s="140" t="s">
        <v>216</v>
      </c>
      <c r="I22" s="140" t="s">
        <v>216</v>
      </c>
      <c r="J22" s="140" t="s">
        <v>216</v>
      </c>
      <c r="K22" s="140" t="s">
        <v>216</v>
      </c>
      <c r="L22" s="140" t="s">
        <v>216</v>
      </c>
      <c r="M22" s="140" t="s">
        <v>216</v>
      </c>
      <c r="N22" s="140" t="s">
        <v>31</v>
      </c>
    </row>
    <row r="23" spans="1:15">
      <c r="A23" s="175">
        <f t="shared" si="0"/>
        <v>16</v>
      </c>
      <c r="B23" s="137" t="s">
        <v>110</v>
      </c>
      <c r="C23" s="138">
        <v>38</v>
      </c>
      <c r="D23" s="139" t="s">
        <v>216</v>
      </c>
      <c r="E23" s="140">
        <v>53</v>
      </c>
      <c r="F23" s="140">
        <v>1</v>
      </c>
      <c r="G23" s="140" t="s">
        <v>216</v>
      </c>
      <c r="H23" s="140" t="s">
        <v>216</v>
      </c>
      <c r="I23" s="140" t="s">
        <v>216</v>
      </c>
      <c r="J23" s="140" t="s">
        <v>216</v>
      </c>
      <c r="K23" s="140" t="s">
        <v>216</v>
      </c>
      <c r="L23" s="140" t="s">
        <v>216</v>
      </c>
      <c r="M23" s="140" t="s">
        <v>216</v>
      </c>
      <c r="N23" s="140" t="s">
        <v>31</v>
      </c>
    </row>
    <row r="24" spans="1:15">
      <c r="A24" s="175">
        <f t="shared" si="0"/>
        <v>17</v>
      </c>
      <c r="B24" s="137" t="s">
        <v>111</v>
      </c>
      <c r="C24" s="139" t="s">
        <v>216</v>
      </c>
      <c r="D24" s="139" t="s">
        <v>216</v>
      </c>
      <c r="E24" s="140" t="s">
        <v>216</v>
      </c>
      <c r="F24" s="140">
        <v>1</v>
      </c>
      <c r="G24" s="140" t="s">
        <v>216</v>
      </c>
      <c r="H24" s="140" t="s">
        <v>216</v>
      </c>
      <c r="I24" s="140" t="s">
        <v>216</v>
      </c>
      <c r="J24" s="140" t="s">
        <v>216</v>
      </c>
      <c r="K24" s="140" t="s">
        <v>216</v>
      </c>
      <c r="L24" s="140" t="s">
        <v>216</v>
      </c>
      <c r="M24" s="140" t="s">
        <v>216</v>
      </c>
      <c r="N24" s="140" t="s">
        <v>31</v>
      </c>
    </row>
    <row r="25" spans="1:15">
      <c r="A25" s="175">
        <f t="shared" si="0"/>
        <v>18</v>
      </c>
      <c r="B25" s="137" t="s">
        <v>112</v>
      </c>
      <c r="C25" s="138">
        <v>8</v>
      </c>
      <c r="D25" s="139" t="s">
        <v>216</v>
      </c>
      <c r="E25" s="140">
        <v>9</v>
      </c>
      <c r="F25" s="140">
        <v>1</v>
      </c>
      <c r="G25" s="140" t="s">
        <v>216</v>
      </c>
      <c r="H25" s="140" t="s">
        <v>216</v>
      </c>
      <c r="I25" s="140" t="s">
        <v>216</v>
      </c>
      <c r="J25" s="140" t="s">
        <v>216</v>
      </c>
      <c r="K25" s="140" t="s">
        <v>216</v>
      </c>
      <c r="L25" s="140" t="s">
        <v>216</v>
      </c>
      <c r="M25" s="140" t="s">
        <v>216</v>
      </c>
      <c r="N25" s="140" t="s">
        <v>10</v>
      </c>
      <c r="O25" s="129"/>
    </row>
    <row r="26" spans="1:15">
      <c r="A26" s="175">
        <f t="shared" si="0"/>
        <v>19</v>
      </c>
      <c r="B26" s="137" t="s">
        <v>264</v>
      </c>
      <c r="C26" s="138" t="s">
        <v>216</v>
      </c>
      <c r="D26" s="139" t="s">
        <v>216</v>
      </c>
      <c r="E26" s="140" t="s">
        <v>216</v>
      </c>
      <c r="F26" s="140">
        <v>10</v>
      </c>
      <c r="G26" s="140" t="s">
        <v>216</v>
      </c>
      <c r="H26" s="140" t="s">
        <v>216</v>
      </c>
      <c r="I26" s="140" t="s">
        <v>216</v>
      </c>
      <c r="J26" s="140" t="s">
        <v>216</v>
      </c>
      <c r="K26" s="140" t="s">
        <v>216</v>
      </c>
      <c r="L26" s="140" t="s">
        <v>216</v>
      </c>
      <c r="M26" s="140" t="s">
        <v>216</v>
      </c>
      <c r="N26" s="140" t="s">
        <v>10</v>
      </c>
      <c r="O26" s="191"/>
    </row>
    <row r="27" spans="1:15">
      <c r="A27" s="175">
        <f t="shared" si="0"/>
        <v>20</v>
      </c>
      <c r="B27" s="142" t="s">
        <v>185</v>
      </c>
      <c r="C27" s="139">
        <v>39</v>
      </c>
      <c r="D27" s="139" t="s">
        <v>216</v>
      </c>
      <c r="E27" s="140">
        <v>39</v>
      </c>
      <c r="F27" s="140">
        <v>4</v>
      </c>
      <c r="G27" s="140" t="s">
        <v>216</v>
      </c>
      <c r="H27" s="141" t="s">
        <v>216</v>
      </c>
      <c r="I27" s="141" t="s">
        <v>216</v>
      </c>
      <c r="J27" s="140" t="s">
        <v>216</v>
      </c>
      <c r="K27" s="140" t="s">
        <v>216</v>
      </c>
      <c r="L27" s="140" t="s">
        <v>216</v>
      </c>
      <c r="M27" s="140" t="s">
        <v>216</v>
      </c>
      <c r="N27" s="140" t="s">
        <v>15</v>
      </c>
    </row>
    <row r="28" spans="1:15" ht="26.25">
      <c r="A28" s="175">
        <f t="shared" si="0"/>
        <v>21</v>
      </c>
      <c r="B28" s="142" t="s">
        <v>221</v>
      </c>
      <c r="C28" s="139">
        <v>1</v>
      </c>
      <c r="D28" s="139" t="s">
        <v>216</v>
      </c>
      <c r="E28" s="140">
        <v>1</v>
      </c>
      <c r="F28" s="140" t="s">
        <v>216</v>
      </c>
      <c r="G28" s="140" t="s">
        <v>216</v>
      </c>
      <c r="H28" s="141">
        <v>1</v>
      </c>
      <c r="I28" s="141" t="s">
        <v>216</v>
      </c>
      <c r="J28" s="140" t="s">
        <v>216</v>
      </c>
      <c r="K28" s="140" t="s">
        <v>216</v>
      </c>
      <c r="L28" s="140" t="s">
        <v>216</v>
      </c>
      <c r="M28" s="140" t="s">
        <v>216</v>
      </c>
      <c r="N28" s="140" t="s">
        <v>257</v>
      </c>
    </row>
    <row r="29" spans="1:15">
      <c r="A29" s="175">
        <f t="shared" si="0"/>
        <v>22</v>
      </c>
      <c r="B29" s="137" t="s">
        <v>113</v>
      </c>
      <c r="C29" s="139" t="s">
        <v>216</v>
      </c>
      <c r="D29" s="139" t="s">
        <v>216</v>
      </c>
      <c r="E29" s="140" t="s">
        <v>216</v>
      </c>
      <c r="F29" s="140">
        <v>2</v>
      </c>
      <c r="G29" s="140" t="s">
        <v>216</v>
      </c>
      <c r="H29" s="140" t="s">
        <v>216</v>
      </c>
      <c r="I29" s="140" t="s">
        <v>216</v>
      </c>
      <c r="J29" s="140" t="s">
        <v>216</v>
      </c>
      <c r="K29" s="140" t="s">
        <v>216</v>
      </c>
      <c r="L29" s="140" t="s">
        <v>216</v>
      </c>
      <c r="M29" s="140" t="s">
        <v>216</v>
      </c>
      <c r="N29" s="140" t="s">
        <v>10</v>
      </c>
    </row>
    <row r="30" spans="1:15">
      <c r="A30" s="175">
        <f t="shared" si="0"/>
        <v>23</v>
      </c>
      <c r="B30" s="137" t="s">
        <v>253</v>
      </c>
      <c r="C30" s="139" t="s">
        <v>216</v>
      </c>
      <c r="D30" s="139" t="s">
        <v>216</v>
      </c>
      <c r="E30" s="140" t="s">
        <v>216</v>
      </c>
      <c r="F30" s="140">
        <v>25</v>
      </c>
      <c r="G30" s="140" t="s">
        <v>216</v>
      </c>
      <c r="H30" s="140" t="s">
        <v>216</v>
      </c>
      <c r="I30" s="140" t="s">
        <v>216</v>
      </c>
      <c r="J30" s="140" t="s">
        <v>216</v>
      </c>
      <c r="K30" s="140" t="s">
        <v>216</v>
      </c>
      <c r="L30" s="140" t="s">
        <v>216</v>
      </c>
      <c r="M30" s="140" t="s">
        <v>216</v>
      </c>
      <c r="N30" s="140" t="s">
        <v>10</v>
      </c>
    </row>
    <row r="31" spans="1:15">
      <c r="A31" s="175">
        <f t="shared" si="0"/>
        <v>24</v>
      </c>
      <c r="B31" s="137" t="s">
        <v>114</v>
      </c>
      <c r="C31" s="139" t="s">
        <v>216</v>
      </c>
      <c r="D31" s="139" t="s">
        <v>216</v>
      </c>
      <c r="E31" s="140" t="s">
        <v>216</v>
      </c>
      <c r="F31" s="140">
        <v>7</v>
      </c>
      <c r="G31" s="140" t="s">
        <v>216</v>
      </c>
      <c r="H31" s="140" t="s">
        <v>216</v>
      </c>
      <c r="I31" s="140" t="s">
        <v>216</v>
      </c>
      <c r="J31" s="140" t="s">
        <v>216</v>
      </c>
      <c r="K31" s="140" t="s">
        <v>216</v>
      </c>
      <c r="L31" s="140" t="s">
        <v>216</v>
      </c>
      <c r="M31" s="140" t="s">
        <v>216</v>
      </c>
      <c r="N31" s="140" t="s">
        <v>10</v>
      </c>
    </row>
    <row r="32" spans="1:15">
      <c r="A32" s="175">
        <f t="shared" si="0"/>
        <v>25</v>
      </c>
      <c r="B32" s="137" t="s">
        <v>115</v>
      </c>
      <c r="C32" s="139" t="s">
        <v>216</v>
      </c>
      <c r="D32" s="139" t="s">
        <v>216</v>
      </c>
      <c r="E32" s="140" t="s">
        <v>216</v>
      </c>
      <c r="F32" s="140" t="s">
        <v>216</v>
      </c>
      <c r="G32" s="140">
        <v>1</v>
      </c>
      <c r="H32" s="140" t="s">
        <v>216</v>
      </c>
      <c r="I32" s="140" t="s">
        <v>216</v>
      </c>
      <c r="J32" s="140" t="s">
        <v>216</v>
      </c>
      <c r="K32" s="140" t="s">
        <v>216</v>
      </c>
      <c r="L32" s="140" t="s">
        <v>216</v>
      </c>
      <c r="M32" s="140" t="s">
        <v>216</v>
      </c>
      <c r="N32" s="140" t="s">
        <v>10</v>
      </c>
    </row>
    <row r="33" spans="1:15">
      <c r="A33" s="175">
        <f t="shared" si="0"/>
        <v>26</v>
      </c>
      <c r="B33" s="137" t="s">
        <v>116</v>
      </c>
      <c r="C33" s="139" t="s">
        <v>216</v>
      </c>
      <c r="D33" s="139" t="s">
        <v>216</v>
      </c>
      <c r="E33" s="140" t="s">
        <v>216</v>
      </c>
      <c r="F33" s="140">
        <v>4</v>
      </c>
      <c r="G33" s="140" t="s">
        <v>216</v>
      </c>
      <c r="H33" s="140" t="s">
        <v>216</v>
      </c>
      <c r="I33" s="140" t="s">
        <v>216</v>
      </c>
      <c r="J33" s="140" t="s">
        <v>216</v>
      </c>
      <c r="K33" s="140" t="s">
        <v>216</v>
      </c>
      <c r="L33" s="140" t="s">
        <v>216</v>
      </c>
      <c r="M33" s="140" t="s">
        <v>216</v>
      </c>
      <c r="N33" s="140" t="s">
        <v>240</v>
      </c>
    </row>
    <row r="34" spans="1:15">
      <c r="A34" s="175">
        <f t="shared" si="0"/>
        <v>27</v>
      </c>
      <c r="B34" s="137" t="s">
        <v>251</v>
      </c>
      <c r="C34" s="139" t="s">
        <v>216</v>
      </c>
      <c r="D34" s="139" t="s">
        <v>216</v>
      </c>
      <c r="E34" s="140" t="s">
        <v>216</v>
      </c>
      <c r="F34" s="140">
        <v>3</v>
      </c>
      <c r="G34" s="140" t="s">
        <v>216</v>
      </c>
      <c r="H34" s="140" t="s">
        <v>216</v>
      </c>
      <c r="I34" s="140" t="s">
        <v>216</v>
      </c>
      <c r="J34" s="140" t="s">
        <v>216</v>
      </c>
      <c r="K34" s="140" t="s">
        <v>216</v>
      </c>
      <c r="L34" s="140" t="s">
        <v>216</v>
      </c>
      <c r="M34" s="140" t="s">
        <v>216</v>
      </c>
      <c r="N34" s="140" t="s">
        <v>259</v>
      </c>
    </row>
    <row r="35" spans="1:15">
      <c r="A35" s="175">
        <f t="shared" si="0"/>
        <v>28</v>
      </c>
      <c r="B35" s="137" t="s">
        <v>117</v>
      </c>
      <c r="C35" s="138">
        <v>22</v>
      </c>
      <c r="D35" s="139" t="s">
        <v>216</v>
      </c>
      <c r="E35" s="140">
        <v>22</v>
      </c>
      <c r="F35" s="140">
        <v>5</v>
      </c>
      <c r="G35" s="140" t="s">
        <v>216</v>
      </c>
      <c r="H35" s="140" t="s">
        <v>216</v>
      </c>
      <c r="I35" s="140" t="s">
        <v>216</v>
      </c>
      <c r="J35" s="140" t="s">
        <v>216</v>
      </c>
      <c r="K35" s="140" t="s">
        <v>216</v>
      </c>
      <c r="L35" s="140" t="s">
        <v>216</v>
      </c>
      <c r="M35" s="140" t="s">
        <v>216</v>
      </c>
      <c r="N35" s="140" t="s">
        <v>10</v>
      </c>
    </row>
    <row r="36" spans="1:15">
      <c r="A36" s="175">
        <f t="shared" si="0"/>
        <v>29</v>
      </c>
      <c r="B36" s="137" t="s">
        <v>118</v>
      </c>
      <c r="C36" s="138">
        <v>24</v>
      </c>
      <c r="D36" s="139" t="s">
        <v>216</v>
      </c>
      <c r="E36" s="140">
        <v>24</v>
      </c>
      <c r="F36" s="140">
        <v>4</v>
      </c>
      <c r="G36" s="140" t="s">
        <v>216</v>
      </c>
      <c r="H36" s="140" t="s">
        <v>216</v>
      </c>
      <c r="I36" s="140" t="s">
        <v>216</v>
      </c>
      <c r="J36" s="140" t="s">
        <v>216</v>
      </c>
      <c r="K36" s="140" t="s">
        <v>216</v>
      </c>
      <c r="L36" s="140" t="s">
        <v>216</v>
      </c>
      <c r="M36" s="140" t="s">
        <v>216</v>
      </c>
      <c r="N36" s="140" t="s">
        <v>10</v>
      </c>
    </row>
    <row r="37" spans="1:15">
      <c r="A37" s="175">
        <f t="shared" si="0"/>
        <v>30</v>
      </c>
      <c r="B37" s="137" t="s">
        <v>119</v>
      </c>
      <c r="C37" s="139" t="s">
        <v>216</v>
      </c>
      <c r="D37" s="139" t="s">
        <v>216</v>
      </c>
      <c r="E37" s="140">
        <v>62</v>
      </c>
      <c r="F37" s="140" t="s">
        <v>216</v>
      </c>
      <c r="G37" s="140" t="s">
        <v>216</v>
      </c>
      <c r="H37" s="140" t="s">
        <v>216</v>
      </c>
      <c r="I37" s="140" t="s">
        <v>216</v>
      </c>
      <c r="J37" s="140" t="s">
        <v>216</v>
      </c>
      <c r="K37" s="140" t="s">
        <v>216</v>
      </c>
      <c r="L37" s="140" t="s">
        <v>216</v>
      </c>
      <c r="M37" s="140" t="s">
        <v>216</v>
      </c>
      <c r="N37" s="140" t="s">
        <v>31</v>
      </c>
    </row>
    <row r="38" spans="1:15">
      <c r="A38" s="175">
        <f t="shared" si="0"/>
        <v>31</v>
      </c>
      <c r="B38" s="137" t="s">
        <v>218</v>
      </c>
      <c r="C38" s="139" t="s">
        <v>216</v>
      </c>
      <c r="D38" s="139" t="s">
        <v>216</v>
      </c>
      <c r="E38" s="140">
        <v>100</v>
      </c>
      <c r="F38" s="140">
        <v>3</v>
      </c>
      <c r="G38" s="140" t="s">
        <v>216</v>
      </c>
      <c r="H38" s="140" t="s">
        <v>216</v>
      </c>
      <c r="I38" s="140" t="s">
        <v>216</v>
      </c>
      <c r="J38" s="140" t="s">
        <v>216</v>
      </c>
      <c r="K38" s="140" t="s">
        <v>216</v>
      </c>
      <c r="L38" s="140" t="s">
        <v>216</v>
      </c>
      <c r="M38" s="140" t="s">
        <v>216</v>
      </c>
      <c r="N38" s="140" t="s">
        <v>15</v>
      </c>
    </row>
    <row r="39" spans="1:15">
      <c r="A39" s="175">
        <f t="shared" si="0"/>
        <v>32</v>
      </c>
      <c r="B39" s="137" t="s">
        <v>241</v>
      </c>
      <c r="C39" s="139" t="s">
        <v>216</v>
      </c>
      <c r="D39" s="139" t="s">
        <v>216</v>
      </c>
      <c r="E39" s="140">
        <v>237</v>
      </c>
      <c r="F39" s="140" t="s">
        <v>216</v>
      </c>
      <c r="G39" s="140" t="s">
        <v>216</v>
      </c>
      <c r="H39" s="140" t="s">
        <v>216</v>
      </c>
      <c r="I39" s="140" t="s">
        <v>216</v>
      </c>
      <c r="J39" s="140" t="s">
        <v>216</v>
      </c>
      <c r="K39" s="140" t="s">
        <v>216</v>
      </c>
      <c r="L39" s="140" t="s">
        <v>216</v>
      </c>
      <c r="M39" s="140" t="s">
        <v>216</v>
      </c>
      <c r="N39" s="140" t="s">
        <v>259</v>
      </c>
    </row>
    <row r="40" spans="1:15">
      <c r="A40" s="175">
        <f t="shared" si="0"/>
        <v>33</v>
      </c>
      <c r="B40" s="137" t="s">
        <v>242</v>
      </c>
      <c r="C40" s="139" t="s">
        <v>216</v>
      </c>
      <c r="D40" s="139" t="s">
        <v>216</v>
      </c>
      <c r="E40" s="140">
        <v>237</v>
      </c>
      <c r="F40" s="140" t="s">
        <v>216</v>
      </c>
      <c r="G40" s="140"/>
      <c r="H40" s="140"/>
      <c r="I40" s="140"/>
      <c r="J40" s="140"/>
      <c r="K40" s="140"/>
      <c r="L40" s="140"/>
      <c r="M40" s="140"/>
      <c r="N40" s="140" t="s">
        <v>238</v>
      </c>
    </row>
    <row r="41" spans="1:15">
      <c r="A41" s="175">
        <f t="shared" si="0"/>
        <v>34</v>
      </c>
      <c r="B41" s="137" t="s">
        <v>120</v>
      </c>
      <c r="C41" s="139" t="s">
        <v>216</v>
      </c>
      <c r="D41" s="139" t="s">
        <v>216</v>
      </c>
      <c r="E41" s="140" t="s">
        <v>216</v>
      </c>
      <c r="F41" s="140">
        <v>1</v>
      </c>
      <c r="G41" s="140" t="s">
        <v>216</v>
      </c>
      <c r="H41" s="140" t="s">
        <v>216</v>
      </c>
      <c r="I41" s="140" t="s">
        <v>216</v>
      </c>
      <c r="J41" s="140" t="s">
        <v>216</v>
      </c>
      <c r="K41" s="140" t="s">
        <v>216</v>
      </c>
      <c r="L41" s="140" t="s">
        <v>216</v>
      </c>
      <c r="M41" s="140" t="s">
        <v>216</v>
      </c>
      <c r="N41" s="140" t="s">
        <v>31</v>
      </c>
    </row>
    <row r="42" spans="1:15">
      <c r="A42" s="188" t="s">
        <v>1</v>
      </c>
      <c r="B42" s="188" t="s">
        <v>2</v>
      </c>
      <c r="C42" s="188" t="s">
        <v>224</v>
      </c>
      <c r="D42" s="188"/>
      <c r="E42" s="188" t="s">
        <v>202</v>
      </c>
      <c r="F42" s="188"/>
      <c r="G42" s="188"/>
      <c r="H42" s="187" t="s">
        <v>3</v>
      </c>
      <c r="I42" s="187"/>
      <c r="J42" s="187" t="s">
        <v>4</v>
      </c>
      <c r="K42" s="187"/>
      <c r="L42" s="187" t="s">
        <v>5</v>
      </c>
      <c r="M42" s="187"/>
      <c r="N42" s="188" t="s">
        <v>6</v>
      </c>
      <c r="O42" s="127"/>
    </row>
    <row r="43" spans="1:15" ht="25.5">
      <c r="A43" s="188"/>
      <c r="B43" s="188"/>
      <c r="C43" s="174" t="s">
        <v>181</v>
      </c>
      <c r="D43" s="175" t="s">
        <v>182</v>
      </c>
      <c r="E43" s="174" t="s">
        <v>7</v>
      </c>
      <c r="F43" s="175" t="s">
        <v>8</v>
      </c>
      <c r="G43" s="174" t="s">
        <v>9</v>
      </c>
      <c r="H43" s="174" t="s">
        <v>7</v>
      </c>
      <c r="I43" s="175" t="s">
        <v>8</v>
      </c>
      <c r="J43" s="174" t="s">
        <v>7</v>
      </c>
      <c r="K43" s="175" t="s">
        <v>8</v>
      </c>
      <c r="L43" s="174" t="s">
        <v>7</v>
      </c>
      <c r="M43" s="175" t="s">
        <v>8</v>
      </c>
      <c r="N43" s="188"/>
      <c r="O43" s="80"/>
    </row>
    <row r="44" spans="1:15">
      <c r="A44" s="175">
        <f>A41+1</f>
        <v>35</v>
      </c>
      <c r="B44" s="137" t="s">
        <v>121</v>
      </c>
      <c r="C44" s="139" t="s">
        <v>216</v>
      </c>
      <c r="D44" s="139">
        <v>1</v>
      </c>
      <c r="E44" s="140" t="s">
        <v>216</v>
      </c>
      <c r="F44" s="140">
        <v>1</v>
      </c>
      <c r="G44" s="140" t="s">
        <v>216</v>
      </c>
      <c r="H44" s="140" t="s">
        <v>216</v>
      </c>
      <c r="I44" s="140">
        <v>1</v>
      </c>
      <c r="J44" s="140" t="s">
        <v>216</v>
      </c>
      <c r="K44" s="140" t="s">
        <v>216</v>
      </c>
      <c r="L44" s="140" t="s">
        <v>216</v>
      </c>
      <c r="M44" s="140" t="s">
        <v>216</v>
      </c>
      <c r="N44" s="140" t="s">
        <v>260</v>
      </c>
    </row>
    <row r="45" spans="1:15">
      <c r="A45" s="175">
        <f t="shared" si="0"/>
        <v>36</v>
      </c>
      <c r="B45" s="137" t="s">
        <v>122</v>
      </c>
      <c r="C45" s="138">
        <v>13</v>
      </c>
      <c r="D45" s="139" t="s">
        <v>216</v>
      </c>
      <c r="E45" s="140">
        <v>13</v>
      </c>
      <c r="F45" s="140">
        <v>5</v>
      </c>
      <c r="G45" s="140" t="s">
        <v>216</v>
      </c>
      <c r="H45" s="141" t="s">
        <v>216</v>
      </c>
      <c r="I45" s="141" t="s">
        <v>216</v>
      </c>
      <c r="J45" s="140" t="s">
        <v>216</v>
      </c>
      <c r="K45" s="140" t="s">
        <v>216</v>
      </c>
      <c r="L45" s="140" t="s">
        <v>216</v>
      </c>
      <c r="M45" s="140" t="s">
        <v>216</v>
      </c>
      <c r="N45" s="140" t="s">
        <v>259</v>
      </c>
    </row>
    <row r="46" spans="1:15">
      <c r="A46" s="175">
        <f t="shared" si="0"/>
        <v>37</v>
      </c>
      <c r="B46" s="137" t="s">
        <v>123</v>
      </c>
      <c r="C46" s="139">
        <v>14</v>
      </c>
      <c r="D46" s="139" t="s">
        <v>216</v>
      </c>
      <c r="E46" s="140">
        <v>14</v>
      </c>
      <c r="F46" s="140">
        <v>2</v>
      </c>
      <c r="G46" s="140" t="s">
        <v>216</v>
      </c>
      <c r="H46" s="140" t="s">
        <v>216</v>
      </c>
      <c r="I46" s="140" t="s">
        <v>216</v>
      </c>
      <c r="J46" s="140" t="s">
        <v>216</v>
      </c>
      <c r="K46" s="140" t="s">
        <v>216</v>
      </c>
      <c r="L46" s="140" t="s">
        <v>216</v>
      </c>
      <c r="M46" s="140" t="s">
        <v>216</v>
      </c>
      <c r="N46" s="140" t="s">
        <v>259</v>
      </c>
    </row>
    <row r="47" spans="1:15">
      <c r="A47" s="175">
        <f t="shared" si="0"/>
        <v>38</v>
      </c>
      <c r="B47" s="137" t="s">
        <v>124</v>
      </c>
      <c r="C47" s="139" t="s">
        <v>216</v>
      </c>
      <c r="D47" s="139" t="s">
        <v>216</v>
      </c>
      <c r="E47" s="140">
        <v>1</v>
      </c>
      <c r="F47" s="140" t="s">
        <v>216</v>
      </c>
      <c r="G47" s="140" t="s">
        <v>216</v>
      </c>
      <c r="H47" s="140" t="s">
        <v>216</v>
      </c>
      <c r="I47" s="140" t="s">
        <v>216</v>
      </c>
      <c r="J47" s="140" t="s">
        <v>216</v>
      </c>
      <c r="K47" s="140" t="s">
        <v>216</v>
      </c>
      <c r="L47" s="140" t="s">
        <v>216</v>
      </c>
      <c r="M47" s="140" t="s">
        <v>216</v>
      </c>
      <c r="N47" s="140" t="s">
        <v>10</v>
      </c>
    </row>
    <row r="48" spans="1:15">
      <c r="A48" s="175">
        <f t="shared" si="0"/>
        <v>39</v>
      </c>
      <c r="B48" s="137" t="s">
        <v>125</v>
      </c>
      <c r="C48" s="138" t="s">
        <v>216</v>
      </c>
      <c r="D48" s="139">
        <v>1</v>
      </c>
      <c r="E48" s="140" t="s">
        <v>216</v>
      </c>
      <c r="F48" s="140">
        <v>1</v>
      </c>
      <c r="G48" s="140" t="s">
        <v>216</v>
      </c>
      <c r="H48" s="140" t="s">
        <v>216</v>
      </c>
      <c r="I48" s="140">
        <v>1</v>
      </c>
      <c r="J48" s="140" t="s">
        <v>216</v>
      </c>
      <c r="K48" s="140" t="s">
        <v>216</v>
      </c>
      <c r="L48" s="140" t="s">
        <v>216</v>
      </c>
      <c r="M48" s="140" t="s">
        <v>216</v>
      </c>
      <c r="N48" s="140" t="s">
        <v>260</v>
      </c>
    </row>
    <row r="49" spans="1:14">
      <c r="A49" s="175">
        <f t="shared" si="0"/>
        <v>40</v>
      </c>
      <c r="B49" s="137" t="s">
        <v>208</v>
      </c>
      <c r="C49" s="139" t="s">
        <v>216</v>
      </c>
      <c r="D49" s="139" t="s">
        <v>216</v>
      </c>
      <c r="E49" s="140">
        <v>2</v>
      </c>
      <c r="F49" s="140" t="s">
        <v>216</v>
      </c>
      <c r="G49" s="140" t="s">
        <v>216</v>
      </c>
      <c r="H49" s="140" t="s">
        <v>216</v>
      </c>
      <c r="I49" s="140" t="s">
        <v>216</v>
      </c>
      <c r="J49" s="140" t="s">
        <v>216</v>
      </c>
      <c r="K49" s="140" t="s">
        <v>216</v>
      </c>
      <c r="L49" s="140" t="s">
        <v>216</v>
      </c>
      <c r="M49" s="140" t="s">
        <v>216</v>
      </c>
      <c r="N49" s="140" t="s">
        <v>259</v>
      </c>
    </row>
    <row r="50" spans="1:14">
      <c r="A50" s="175">
        <f t="shared" si="0"/>
        <v>41</v>
      </c>
      <c r="B50" s="137" t="s">
        <v>126</v>
      </c>
      <c r="C50" s="139" t="s">
        <v>216</v>
      </c>
      <c r="D50" s="139" t="s">
        <v>216</v>
      </c>
      <c r="E50" s="140" t="s">
        <v>216</v>
      </c>
      <c r="F50" s="140">
        <v>1</v>
      </c>
      <c r="G50" s="140" t="s">
        <v>216</v>
      </c>
      <c r="H50" s="140" t="s">
        <v>216</v>
      </c>
      <c r="I50" s="140" t="s">
        <v>216</v>
      </c>
      <c r="J50" s="140" t="s">
        <v>216</v>
      </c>
      <c r="K50" s="140" t="s">
        <v>216</v>
      </c>
      <c r="L50" s="140" t="s">
        <v>216</v>
      </c>
      <c r="M50" s="140" t="s">
        <v>216</v>
      </c>
      <c r="N50" s="140" t="s">
        <v>15</v>
      </c>
    </row>
    <row r="51" spans="1:14">
      <c r="A51" s="175">
        <f t="shared" si="0"/>
        <v>42</v>
      </c>
      <c r="B51" s="137" t="s">
        <v>127</v>
      </c>
      <c r="C51" s="138">
        <v>20</v>
      </c>
      <c r="D51" s="139" t="s">
        <v>216</v>
      </c>
      <c r="E51" s="140">
        <v>20</v>
      </c>
      <c r="F51" s="140">
        <v>1</v>
      </c>
      <c r="G51" s="140" t="s">
        <v>216</v>
      </c>
      <c r="H51" s="140" t="s">
        <v>216</v>
      </c>
      <c r="I51" s="140" t="s">
        <v>216</v>
      </c>
      <c r="J51" s="140" t="s">
        <v>216</v>
      </c>
      <c r="K51" s="140" t="s">
        <v>216</v>
      </c>
      <c r="L51" s="140" t="s">
        <v>216</v>
      </c>
      <c r="M51" s="140" t="s">
        <v>216</v>
      </c>
      <c r="N51" s="140" t="s">
        <v>259</v>
      </c>
    </row>
    <row r="52" spans="1:14">
      <c r="A52" s="175">
        <f t="shared" si="0"/>
        <v>43</v>
      </c>
      <c r="B52" s="143" t="s">
        <v>128</v>
      </c>
      <c r="C52" s="139" t="s">
        <v>216</v>
      </c>
      <c r="D52" s="139" t="s">
        <v>216</v>
      </c>
      <c r="E52" s="144">
        <v>25</v>
      </c>
      <c r="F52" s="144" t="s">
        <v>216</v>
      </c>
      <c r="G52" s="140" t="s">
        <v>216</v>
      </c>
      <c r="H52" s="140" t="s">
        <v>216</v>
      </c>
      <c r="I52" s="140" t="s">
        <v>216</v>
      </c>
      <c r="J52" s="140" t="s">
        <v>216</v>
      </c>
      <c r="K52" s="140" t="s">
        <v>216</v>
      </c>
      <c r="L52" s="140" t="s">
        <v>216</v>
      </c>
      <c r="M52" s="140" t="s">
        <v>216</v>
      </c>
      <c r="N52" s="140" t="s">
        <v>15</v>
      </c>
    </row>
    <row r="53" spans="1:14">
      <c r="A53" s="175">
        <f t="shared" si="0"/>
        <v>44</v>
      </c>
      <c r="B53" s="137" t="s">
        <v>129</v>
      </c>
      <c r="C53" s="138">
        <v>16</v>
      </c>
      <c r="D53" s="139" t="s">
        <v>216</v>
      </c>
      <c r="E53" s="140">
        <v>16</v>
      </c>
      <c r="F53" s="140" t="s">
        <v>216</v>
      </c>
      <c r="G53" s="140" t="s">
        <v>216</v>
      </c>
      <c r="H53" s="140" t="s">
        <v>216</v>
      </c>
      <c r="I53" s="140" t="s">
        <v>216</v>
      </c>
      <c r="J53" s="140" t="s">
        <v>216</v>
      </c>
      <c r="K53" s="140" t="s">
        <v>216</v>
      </c>
      <c r="L53" s="140" t="s">
        <v>216</v>
      </c>
      <c r="M53" s="140" t="s">
        <v>216</v>
      </c>
      <c r="N53" s="140" t="s">
        <v>259</v>
      </c>
    </row>
    <row r="54" spans="1:14">
      <c r="A54" s="175">
        <f t="shared" si="0"/>
        <v>45</v>
      </c>
      <c r="B54" s="137" t="s">
        <v>130</v>
      </c>
      <c r="C54" s="138">
        <v>1</v>
      </c>
      <c r="D54" s="139" t="s">
        <v>216</v>
      </c>
      <c r="E54" s="140">
        <v>1</v>
      </c>
      <c r="F54" s="140" t="s">
        <v>216</v>
      </c>
      <c r="G54" s="140" t="s">
        <v>216</v>
      </c>
      <c r="H54" s="140" t="s">
        <v>216</v>
      </c>
      <c r="I54" s="140" t="s">
        <v>216</v>
      </c>
      <c r="J54" s="140" t="s">
        <v>216</v>
      </c>
      <c r="K54" s="140" t="s">
        <v>216</v>
      </c>
      <c r="L54" s="140" t="s">
        <v>216</v>
      </c>
      <c r="M54" s="140" t="s">
        <v>216</v>
      </c>
      <c r="N54" s="140" t="s">
        <v>15</v>
      </c>
    </row>
    <row r="55" spans="1:14">
      <c r="A55" s="175">
        <f t="shared" si="0"/>
        <v>46</v>
      </c>
      <c r="B55" s="137" t="s">
        <v>205</v>
      </c>
      <c r="C55" s="138" t="s">
        <v>216</v>
      </c>
      <c r="D55" s="139">
        <v>1</v>
      </c>
      <c r="E55" s="140" t="s">
        <v>216</v>
      </c>
      <c r="F55" s="140">
        <v>3</v>
      </c>
      <c r="G55" s="140" t="s">
        <v>216</v>
      </c>
      <c r="H55" s="140" t="s">
        <v>216</v>
      </c>
      <c r="I55" s="140" t="s">
        <v>216</v>
      </c>
      <c r="J55" s="140" t="s">
        <v>216</v>
      </c>
      <c r="K55" s="140" t="s">
        <v>216</v>
      </c>
      <c r="L55" s="140" t="s">
        <v>216</v>
      </c>
      <c r="M55" s="140" t="s">
        <v>216</v>
      </c>
      <c r="N55" s="140" t="s">
        <v>15</v>
      </c>
    </row>
    <row r="56" spans="1:14">
      <c r="A56" s="175">
        <f t="shared" si="0"/>
        <v>47</v>
      </c>
      <c r="B56" s="137" t="s">
        <v>131</v>
      </c>
      <c r="C56" s="139" t="s">
        <v>216</v>
      </c>
      <c r="D56" s="139" t="s">
        <v>216</v>
      </c>
      <c r="E56" s="140">
        <v>1</v>
      </c>
      <c r="F56" s="140" t="s">
        <v>216</v>
      </c>
      <c r="G56" s="140" t="s">
        <v>216</v>
      </c>
      <c r="H56" s="140" t="s">
        <v>216</v>
      </c>
      <c r="I56" s="140" t="s">
        <v>216</v>
      </c>
      <c r="J56" s="140" t="s">
        <v>216</v>
      </c>
      <c r="K56" s="140" t="s">
        <v>216</v>
      </c>
      <c r="L56" s="140" t="s">
        <v>216</v>
      </c>
      <c r="M56" s="140" t="s">
        <v>216</v>
      </c>
      <c r="N56" s="140" t="s">
        <v>10</v>
      </c>
    </row>
    <row r="57" spans="1:14">
      <c r="A57" s="175">
        <f t="shared" si="0"/>
        <v>48</v>
      </c>
      <c r="B57" s="137" t="s">
        <v>132</v>
      </c>
      <c r="C57" s="138">
        <v>12</v>
      </c>
      <c r="D57" s="139" t="s">
        <v>216</v>
      </c>
      <c r="E57" s="140">
        <v>12</v>
      </c>
      <c r="F57" s="140" t="s">
        <v>216</v>
      </c>
      <c r="G57" s="140" t="s">
        <v>216</v>
      </c>
      <c r="H57" s="140" t="s">
        <v>216</v>
      </c>
      <c r="I57" s="140" t="s">
        <v>216</v>
      </c>
      <c r="J57" s="140" t="s">
        <v>216</v>
      </c>
      <c r="K57" s="140" t="s">
        <v>216</v>
      </c>
      <c r="L57" s="140" t="s">
        <v>216</v>
      </c>
      <c r="M57" s="140" t="s">
        <v>216</v>
      </c>
      <c r="N57" s="140" t="s">
        <v>31</v>
      </c>
    </row>
    <row r="58" spans="1:14">
      <c r="A58" s="136"/>
      <c r="B58" s="145" t="s">
        <v>51</v>
      </c>
      <c r="C58" s="139">
        <f>SUM(C8:C57)</f>
        <v>294</v>
      </c>
      <c r="D58" s="139">
        <f>SUM(D8:D57)</f>
        <v>10</v>
      </c>
      <c r="E58" s="146">
        <f>SUM(E8:E57)</f>
        <v>976</v>
      </c>
      <c r="F58" s="147">
        <f>SUM(F8:F57)</f>
        <v>131</v>
      </c>
      <c r="G58" s="168">
        <f>SUM(G8:G57)</f>
        <v>1</v>
      </c>
      <c r="H58" s="146">
        <f>SUM(H8:H57)</f>
        <v>15</v>
      </c>
      <c r="I58" s="147">
        <f>SUM(I8:I57)</f>
        <v>2</v>
      </c>
      <c r="J58" s="146">
        <f>SUM(J8:J57)</f>
        <v>0</v>
      </c>
      <c r="K58" s="147">
        <f>SUM(K8:K57)</f>
        <v>0</v>
      </c>
      <c r="L58" s="146">
        <f>SUM(L8:L57)</f>
        <v>0</v>
      </c>
      <c r="M58" s="147">
        <f>SUM(M8:M57)</f>
        <v>0</v>
      </c>
      <c r="N58" s="134"/>
    </row>
    <row r="59" spans="1:14">
      <c r="A59" s="131"/>
      <c r="B59" s="131"/>
      <c r="C59" s="131"/>
      <c r="D59" s="131"/>
      <c r="E59" s="131"/>
      <c r="F59" s="131"/>
      <c r="G59" s="131"/>
      <c r="H59" s="131"/>
      <c r="I59" s="131"/>
      <c r="J59" s="131"/>
      <c r="K59" s="131"/>
      <c r="L59" s="131"/>
      <c r="M59" s="131"/>
      <c r="N59" s="134"/>
    </row>
    <row r="60" spans="1:14">
      <c r="A60" s="134"/>
      <c r="B60" s="148"/>
      <c r="C60" s="148"/>
      <c r="D60" s="148"/>
      <c r="E60" s="149"/>
      <c r="F60" s="131"/>
      <c r="G60" s="131"/>
      <c r="H60" s="131"/>
      <c r="I60" s="131"/>
      <c r="J60" s="131"/>
      <c r="K60" s="131"/>
      <c r="L60" s="131"/>
      <c r="M60" s="131"/>
      <c r="N60" s="134"/>
    </row>
    <row r="61" spans="1:14">
      <c r="A61" s="134"/>
      <c r="B61" s="150"/>
      <c r="C61" s="151"/>
      <c r="D61" s="150"/>
      <c r="E61" s="152"/>
      <c r="F61" s="153"/>
      <c r="G61" s="131"/>
      <c r="H61" s="131"/>
      <c r="I61" s="131"/>
      <c r="J61" s="131"/>
      <c r="K61" s="131"/>
      <c r="L61" s="131"/>
      <c r="M61" s="131"/>
      <c r="N61" s="134"/>
    </row>
    <row r="62" spans="1:14">
      <c r="A62" s="134"/>
      <c r="B62" s="150"/>
      <c r="C62" s="151"/>
      <c r="D62" s="150"/>
      <c r="E62" s="152"/>
      <c r="F62" s="153"/>
      <c r="G62" s="131"/>
      <c r="H62" s="131"/>
      <c r="I62" s="131"/>
      <c r="J62" s="131"/>
      <c r="K62" s="131"/>
      <c r="L62" s="131"/>
      <c r="M62" s="131"/>
      <c r="N62" s="134"/>
    </row>
    <row r="63" spans="1:14">
      <c r="A63" s="134"/>
      <c r="B63" s="150"/>
      <c r="C63" s="151"/>
      <c r="D63" s="150"/>
      <c r="E63" s="152"/>
      <c r="F63" s="131"/>
      <c r="G63" s="131"/>
      <c r="H63" s="131"/>
      <c r="I63" s="131"/>
      <c r="J63" s="131"/>
      <c r="K63" s="131"/>
      <c r="L63" s="131"/>
      <c r="M63" s="131"/>
      <c r="N63" s="134"/>
    </row>
  </sheetData>
  <mergeCells count="17">
    <mergeCell ref="J6:K6"/>
    <mergeCell ref="L6:M6"/>
    <mergeCell ref="N6:N7"/>
    <mergeCell ref="A5:E5"/>
    <mergeCell ref="A6:A7"/>
    <mergeCell ref="B6:B7"/>
    <mergeCell ref="C6:D6"/>
    <mergeCell ref="E6:G6"/>
    <mergeCell ref="H6:I6"/>
    <mergeCell ref="A42:A43"/>
    <mergeCell ref="B42:B43"/>
    <mergeCell ref="C42:D42"/>
    <mergeCell ref="E42:G42"/>
    <mergeCell ref="H42:I42"/>
    <mergeCell ref="J42:K42"/>
    <mergeCell ref="L42:M42"/>
    <mergeCell ref="N42:N43"/>
  </mergeCells>
  <pageMargins left="0.23622047244094491" right="0.23622047244094491" top="0.39370078740157483" bottom="0.19685039370078741" header="0.31496062992125984" footer="0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86"/>
  <sheetViews>
    <sheetView tabSelected="1" topLeftCell="A50" workbookViewId="0">
      <selection sqref="A1:N77"/>
    </sheetView>
  </sheetViews>
  <sheetFormatPr defaultRowHeight="15"/>
  <cols>
    <col min="2" max="2" width="18.5703125" customWidth="1"/>
    <col min="3" max="4" width="13.85546875" customWidth="1"/>
    <col min="5" max="5" width="10.140625" customWidth="1"/>
    <col min="8" max="8" width="11.28515625" customWidth="1"/>
    <col min="10" max="10" width="11" customWidth="1"/>
    <col min="12" max="12" width="10.42578125" customWidth="1"/>
    <col min="14" max="14" width="12.28515625" customWidth="1"/>
    <col min="15" max="15" width="23.28515625" customWidth="1"/>
  </cols>
  <sheetData>
    <row r="3" spans="1:16">
      <c r="A3" s="1"/>
      <c r="B3" s="2" t="s">
        <v>133</v>
      </c>
      <c r="C3" s="2"/>
      <c r="D3" s="2"/>
      <c r="E3" s="2"/>
      <c r="F3" s="1"/>
      <c r="G3" s="1"/>
      <c r="H3" s="1"/>
      <c r="I3" s="1"/>
      <c r="J3" s="1"/>
      <c r="K3" s="1"/>
      <c r="L3" s="1"/>
      <c r="M3" s="1"/>
      <c r="N3" s="1"/>
    </row>
    <row r="4" spans="1:16">
      <c r="A4" s="1"/>
      <c r="B4" s="3"/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</row>
    <row r="5" spans="1:16">
      <c r="A5" s="181" t="s">
        <v>246</v>
      </c>
      <c r="B5" s="181"/>
      <c r="C5" s="181"/>
      <c r="D5" s="181"/>
      <c r="E5" s="181"/>
      <c r="F5" s="1"/>
      <c r="G5" s="1"/>
      <c r="H5" s="1"/>
      <c r="I5" s="1"/>
      <c r="J5" s="1"/>
      <c r="K5" s="1"/>
      <c r="L5" s="1"/>
      <c r="M5" s="1"/>
      <c r="N5" s="4"/>
    </row>
    <row r="6" spans="1:16">
      <c r="A6" s="180" t="s">
        <v>1</v>
      </c>
      <c r="B6" s="180" t="s">
        <v>2</v>
      </c>
      <c r="C6" s="180" t="s">
        <v>224</v>
      </c>
      <c r="D6" s="180"/>
      <c r="E6" s="180" t="s">
        <v>202</v>
      </c>
      <c r="F6" s="180"/>
      <c r="G6" s="180"/>
      <c r="H6" s="176" t="s">
        <v>3</v>
      </c>
      <c r="I6" s="177"/>
      <c r="J6" s="176" t="s">
        <v>4</v>
      </c>
      <c r="K6" s="177"/>
      <c r="L6" s="176" t="s">
        <v>5</v>
      </c>
      <c r="M6" s="177"/>
      <c r="N6" s="178" t="s">
        <v>6</v>
      </c>
    </row>
    <row r="7" spans="1:16" ht="25.5">
      <c r="A7" s="180"/>
      <c r="B7" s="180"/>
      <c r="C7" s="125" t="s">
        <v>181</v>
      </c>
      <c r="D7" s="124" t="s">
        <v>182</v>
      </c>
      <c r="E7" s="125" t="s">
        <v>7</v>
      </c>
      <c r="F7" s="124" t="s">
        <v>8</v>
      </c>
      <c r="G7" s="125" t="s">
        <v>9</v>
      </c>
      <c r="H7" s="125" t="s">
        <v>7</v>
      </c>
      <c r="I7" s="124" t="s">
        <v>8</v>
      </c>
      <c r="J7" s="125" t="s">
        <v>7</v>
      </c>
      <c r="K7" s="124" t="s">
        <v>8</v>
      </c>
      <c r="L7" s="125" t="s">
        <v>7</v>
      </c>
      <c r="M7" s="124" t="s">
        <v>8</v>
      </c>
      <c r="N7" s="179"/>
    </row>
    <row r="8" spans="1:16" s="106" customFormat="1">
      <c r="A8" s="92">
        <v>1</v>
      </c>
      <c r="B8" s="85" t="s">
        <v>135</v>
      </c>
      <c r="C8" s="107">
        <v>0</v>
      </c>
      <c r="D8" s="107">
        <v>0</v>
      </c>
      <c r="E8" s="107">
        <v>0</v>
      </c>
      <c r="F8" s="74">
        <v>1</v>
      </c>
      <c r="G8" s="107">
        <v>0</v>
      </c>
      <c r="H8" s="107">
        <v>0</v>
      </c>
      <c r="I8" s="107">
        <v>0</v>
      </c>
      <c r="J8" s="107">
        <v>0</v>
      </c>
      <c r="K8" s="107">
        <v>0</v>
      </c>
      <c r="L8" s="107">
        <v>0</v>
      </c>
      <c r="M8" s="107">
        <v>0</v>
      </c>
      <c r="N8" s="77" t="s">
        <v>10</v>
      </c>
      <c r="O8" s="154"/>
      <c r="P8" s="155"/>
    </row>
    <row r="9" spans="1:16" s="106" customFormat="1">
      <c r="A9" s="92">
        <v>2</v>
      </c>
      <c r="B9" s="109" t="s">
        <v>228</v>
      </c>
      <c r="C9" s="107">
        <v>0</v>
      </c>
      <c r="D9" s="107">
        <v>0</v>
      </c>
      <c r="E9" s="110">
        <v>0</v>
      </c>
      <c r="F9" s="69">
        <v>7</v>
      </c>
      <c r="G9" s="107">
        <v>0</v>
      </c>
      <c r="H9" s="107">
        <v>0</v>
      </c>
      <c r="I9" s="107">
        <v>0</v>
      </c>
      <c r="J9" s="107">
        <v>0</v>
      </c>
      <c r="K9" s="107">
        <v>0</v>
      </c>
      <c r="L9" s="107">
        <v>0</v>
      </c>
      <c r="M9" s="107">
        <v>0</v>
      </c>
      <c r="N9" s="68" t="s">
        <v>10</v>
      </c>
      <c r="O9" s="95"/>
      <c r="P9" s="155"/>
    </row>
    <row r="10" spans="1:16" s="106" customFormat="1">
      <c r="A10" s="92">
        <v>3</v>
      </c>
      <c r="B10" s="75" t="s">
        <v>209</v>
      </c>
      <c r="C10" s="90">
        <v>15</v>
      </c>
      <c r="D10" s="107">
        <v>0</v>
      </c>
      <c r="E10" s="74">
        <v>15</v>
      </c>
      <c r="F10" s="107">
        <v>0</v>
      </c>
      <c r="G10" s="107">
        <v>0</v>
      </c>
      <c r="H10" s="107">
        <v>0</v>
      </c>
      <c r="I10" s="107">
        <v>0</v>
      </c>
      <c r="J10" s="107">
        <v>0</v>
      </c>
      <c r="K10" s="107">
        <v>0</v>
      </c>
      <c r="L10" s="107">
        <v>0</v>
      </c>
      <c r="M10" s="107">
        <v>0</v>
      </c>
      <c r="N10" s="68" t="s">
        <v>15</v>
      </c>
      <c r="O10" s="95"/>
      <c r="P10" s="155"/>
    </row>
    <row r="11" spans="1:16" s="106" customFormat="1" ht="26.25">
      <c r="A11" s="92">
        <v>4</v>
      </c>
      <c r="B11" s="75" t="s">
        <v>134</v>
      </c>
      <c r="C11" s="90">
        <v>1</v>
      </c>
      <c r="D11" s="112">
        <v>0</v>
      </c>
      <c r="E11" s="74">
        <v>1</v>
      </c>
      <c r="F11" s="107">
        <v>0</v>
      </c>
      <c r="G11" s="107">
        <v>0</v>
      </c>
      <c r="H11" s="74">
        <v>1</v>
      </c>
      <c r="I11" s="107">
        <v>0</v>
      </c>
      <c r="J11" s="107">
        <v>0</v>
      </c>
      <c r="K11" s="107">
        <v>0</v>
      </c>
      <c r="L11" s="107">
        <v>0</v>
      </c>
      <c r="M11" s="107">
        <v>0</v>
      </c>
      <c r="N11" s="68" t="s">
        <v>15</v>
      </c>
      <c r="O11" s="95"/>
      <c r="P11" s="155"/>
    </row>
    <row r="12" spans="1:16" s="106" customFormat="1">
      <c r="A12" s="92">
        <v>5</v>
      </c>
      <c r="B12" s="156" t="s">
        <v>136</v>
      </c>
      <c r="C12" s="113">
        <v>0</v>
      </c>
      <c r="D12" s="114">
        <v>1</v>
      </c>
      <c r="E12" s="107">
        <v>0</v>
      </c>
      <c r="F12" s="105">
        <v>7</v>
      </c>
      <c r="G12" s="107">
        <v>0</v>
      </c>
      <c r="H12" s="107">
        <v>0</v>
      </c>
      <c r="I12" s="107">
        <v>0</v>
      </c>
      <c r="J12" s="107">
        <v>0</v>
      </c>
      <c r="K12" s="107">
        <v>0</v>
      </c>
      <c r="L12" s="107">
        <v>0</v>
      </c>
      <c r="M12" s="107">
        <v>0</v>
      </c>
      <c r="N12" s="84" t="s">
        <v>10</v>
      </c>
      <c r="O12" s="93"/>
      <c r="P12" s="155"/>
    </row>
    <row r="13" spans="1:16" s="106" customFormat="1">
      <c r="A13" s="92">
        <v>6</v>
      </c>
      <c r="B13" s="85" t="s">
        <v>137</v>
      </c>
      <c r="C13" s="107">
        <v>0</v>
      </c>
      <c r="D13" s="90">
        <v>1</v>
      </c>
      <c r="E13" s="107">
        <v>0</v>
      </c>
      <c r="F13" s="74">
        <v>3</v>
      </c>
      <c r="G13" s="107">
        <v>0</v>
      </c>
      <c r="H13" s="107">
        <v>0</v>
      </c>
      <c r="I13" s="107">
        <v>0</v>
      </c>
      <c r="J13" s="107">
        <v>0</v>
      </c>
      <c r="K13" s="107">
        <v>0</v>
      </c>
      <c r="L13" s="107">
        <v>0</v>
      </c>
      <c r="M13" s="107">
        <v>0</v>
      </c>
      <c r="N13" s="104" t="s">
        <v>10</v>
      </c>
      <c r="O13" s="93"/>
      <c r="P13" s="155"/>
    </row>
    <row r="14" spans="1:16" s="106" customFormat="1">
      <c r="A14" s="92">
        <v>7</v>
      </c>
      <c r="B14" s="85" t="s">
        <v>138</v>
      </c>
      <c r="C14" s="90">
        <v>14</v>
      </c>
      <c r="D14" s="90">
        <v>1</v>
      </c>
      <c r="E14" s="74">
        <v>19</v>
      </c>
      <c r="F14" s="74">
        <v>5</v>
      </c>
      <c r="G14" s="107">
        <v>0</v>
      </c>
      <c r="H14" s="107">
        <v>0</v>
      </c>
      <c r="I14" s="107">
        <v>0</v>
      </c>
      <c r="J14" s="107">
        <v>0</v>
      </c>
      <c r="K14" s="107">
        <v>0</v>
      </c>
      <c r="L14" s="107">
        <v>0</v>
      </c>
      <c r="M14" s="107">
        <v>0</v>
      </c>
      <c r="N14" s="68" t="s">
        <v>15</v>
      </c>
      <c r="O14" s="93"/>
      <c r="P14" s="155"/>
    </row>
    <row r="15" spans="1:16" s="106" customFormat="1" ht="26.25">
      <c r="A15" s="92">
        <v>8</v>
      </c>
      <c r="B15" s="75" t="s">
        <v>139</v>
      </c>
      <c r="C15" s="107">
        <v>0</v>
      </c>
      <c r="D15" s="107">
        <v>0</v>
      </c>
      <c r="E15" s="74">
        <v>1</v>
      </c>
      <c r="F15" s="107">
        <v>0</v>
      </c>
      <c r="G15" s="107">
        <v>0</v>
      </c>
      <c r="H15" s="107">
        <v>0</v>
      </c>
      <c r="I15" s="107">
        <v>0</v>
      </c>
      <c r="J15" s="107">
        <v>0</v>
      </c>
      <c r="K15" s="107">
        <v>0</v>
      </c>
      <c r="L15" s="107">
        <v>0</v>
      </c>
      <c r="M15" s="107">
        <v>0</v>
      </c>
      <c r="N15" s="84" t="s">
        <v>10</v>
      </c>
      <c r="O15" s="93"/>
      <c r="P15" s="155"/>
    </row>
    <row r="16" spans="1:16" s="106" customFormat="1">
      <c r="A16" s="92">
        <v>9</v>
      </c>
      <c r="B16" s="85" t="s">
        <v>210</v>
      </c>
      <c r="C16" s="107">
        <v>0</v>
      </c>
      <c r="D16" s="107">
        <v>0</v>
      </c>
      <c r="E16" s="107">
        <v>0</v>
      </c>
      <c r="F16" s="74">
        <v>1</v>
      </c>
      <c r="G16" s="107">
        <v>0</v>
      </c>
      <c r="H16" s="107">
        <v>0</v>
      </c>
      <c r="I16" s="107">
        <v>0</v>
      </c>
      <c r="J16" s="107">
        <v>0</v>
      </c>
      <c r="K16" s="107">
        <v>0</v>
      </c>
      <c r="L16" s="107">
        <v>0</v>
      </c>
      <c r="M16" s="107">
        <v>0</v>
      </c>
      <c r="N16" s="84" t="s">
        <v>10</v>
      </c>
      <c r="O16" s="93"/>
      <c r="P16" s="155"/>
    </row>
    <row r="17" spans="1:16" s="106" customFormat="1" ht="34.5" customHeight="1">
      <c r="A17" s="92">
        <v>10</v>
      </c>
      <c r="B17" s="75" t="s">
        <v>254</v>
      </c>
      <c r="C17" s="90">
        <v>19</v>
      </c>
      <c r="D17" s="107">
        <v>0</v>
      </c>
      <c r="E17" s="107">
        <v>19</v>
      </c>
      <c r="F17" s="107">
        <v>5</v>
      </c>
      <c r="G17" s="107">
        <v>0</v>
      </c>
      <c r="H17" s="107">
        <v>0</v>
      </c>
      <c r="I17" s="107">
        <v>0</v>
      </c>
      <c r="J17" s="107">
        <v>0</v>
      </c>
      <c r="K17" s="107">
        <v>0</v>
      </c>
      <c r="L17" s="107">
        <v>0</v>
      </c>
      <c r="M17" s="107">
        <v>0</v>
      </c>
      <c r="N17" s="68" t="s">
        <v>15</v>
      </c>
      <c r="O17" s="93"/>
      <c r="P17" s="155"/>
    </row>
    <row r="18" spans="1:16" s="106" customFormat="1" ht="39">
      <c r="A18" s="92">
        <v>11</v>
      </c>
      <c r="B18" s="75" t="s">
        <v>243</v>
      </c>
      <c r="C18" s="107">
        <v>0</v>
      </c>
      <c r="D18" s="107">
        <v>0</v>
      </c>
      <c r="E18" s="107">
        <v>0</v>
      </c>
      <c r="F18" s="107">
        <v>7</v>
      </c>
      <c r="G18" s="107">
        <v>0</v>
      </c>
      <c r="H18" s="107">
        <v>0</v>
      </c>
      <c r="I18" s="107">
        <v>0</v>
      </c>
      <c r="J18" s="107">
        <v>0</v>
      </c>
      <c r="K18" s="107">
        <v>0</v>
      </c>
      <c r="L18" s="107">
        <v>0</v>
      </c>
      <c r="M18" s="107">
        <v>0</v>
      </c>
      <c r="N18" s="84" t="s">
        <v>10</v>
      </c>
      <c r="O18" s="93"/>
      <c r="P18" s="155"/>
    </row>
    <row r="19" spans="1:16" s="160" customFormat="1">
      <c r="A19" s="84">
        <v>12</v>
      </c>
      <c r="B19" s="85" t="s">
        <v>140</v>
      </c>
      <c r="C19" s="107">
        <v>1</v>
      </c>
      <c r="D19" s="112">
        <v>0</v>
      </c>
      <c r="E19" s="74">
        <v>2</v>
      </c>
      <c r="F19" s="74">
        <v>1</v>
      </c>
      <c r="G19" s="107">
        <v>0</v>
      </c>
      <c r="H19" s="107">
        <v>0</v>
      </c>
      <c r="I19" s="107">
        <v>0</v>
      </c>
      <c r="J19" s="107">
        <v>0</v>
      </c>
      <c r="K19" s="107">
        <v>0</v>
      </c>
      <c r="L19" s="107">
        <v>0</v>
      </c>
      <c r="M19" s="107">
        <v>0</v>
      </c>
      <c r="N19" s="157" t="s">
        <v>10</v>
      </c>
      <c r="O19" s="158"/>
      <c r="P19" s="159"/>
    </row>
    <row r="20" spans="1:16" s="106" customFormat="1" ht="17.25" customHeight="1">
      <c r="A20" s="92">
        <v>13</v>
      </c>
      <c r="B20" s="85" t="s">
        <v>227</v>
      </c>
      <c r="C20" s="91">
        <v>13</v>
      </c>
      <c r="D20" s="107">
        <v>0</v>
      </c>
      <c r="E20" s="74">
        <v>21</v>
      </c>
      <c r="F20" s="74">
        <v>3</v>
      </c>
      <c r="G20" s="107">
        <v>0</v>
      </c>
      <c r="H20" s="107">
        <v>0</v>
      </c>
      <c r="I20" s="107">
        <v>0</v>
      </c>
      <c r="J20" s="107">
        <v>0</v>
      </c>
      <c r="K20" s="107">
        <v>0</v>
      </c>
      <c r="L20" s="107">
        <v>0</v>
      </c>
      <c r="M20" s="107">
        <v>0</v>
      </c>
      <c r="N20" s="68" t="s">
        <v>15</v>
      </c>
      <c r="O20" s="93"/>
      <c r="P20" s="155"/>
    </row>
    <row r="21" spans="1:16" s="106" customFormat="1">
      <c r="A21" s="92">
        <v>14</v>
      </c>
      <c r="B21" s="85" t="s">
        <v>141</v>
      </c>
      <c r="C21" s="90">
        <v>15</v>
      </c>
      <c r="D21" s="90">
        <v>2</v>
      </c>
      <c r="E21" s="74">
        <v>21</v>
      </c>
      <c r="F21" s="74">
        <v>3</v>
      </c>
      <c r="G21" s="107">
        <v>0</v>
      </c>
      <c r="H21" s="107">
        <v>0</v>
      </c>
      <c r="I21" s="107">
        <v>0</v>
      </c>
      <c r="J21" s="107">
        <v>0</v>
      </c>
      <c r="K21" s="107">
        <v>0</v>
      </c>
      <c r="L21" s="107">
        <v>0</v>
      </c>
      <c r="M21" s="107">
        <v>0</v>
      </c>
      <c r="N21" s="68" t="s">
        <v>15</v>
      </c>
      <c r="O21" s="93"/>
      <c r="P21" s="155"/>
    </row>
    <row r="22" spans="1:16" s="106" customFormat="1" ht="39">
      <c r="A22" s="92">
        <v>15</v>
      </c>
      <c r="B22" s="75" t="s">
        <v>255</v>
      </c>
      <c r="C22" s="90">
        <v>4</v>
      </c>
      <c r="D22" s="90">
        <v>1</v>
      </c>
      <c r="E22" s="107">
        <v>4</v>
      </c>
      <c r="F22" s="107">
        <v>3</v>
      </c>
      <c r="G22" s="107">
        <v>0</v>
      </c>
      <c r="H22" s="107">
        <v>4</v>
      </c>
      <c r="I22" s="107">
        <v>0</v>
      </c>
      <c r="J22" s="107">
        <v>0</v>
      </c>
      <c r="K22" s="107">
        <v>0</v>
      </c>
      <c r="L22" s="107">
        <v>0</v>
      </c>
      <c r="M22" s="107">
        <v>0</v>
      </c>
      <c r="N22" s="161" t="s">
        <v>261</v>
      </c>
      <c r="O22" s="93"/>
      <c r="P22" s="155"/>
    </row>
    <row r="23" spans="1:16" s="106" customFormat="1">
      <c r="A23" s="92">
        <v>16</v>
      </c>
      <c r="B23" s="85" t="s">
        <v>142</v>
      </c>
      <c r="C23" s="107">
        <v>0</v>
      </c>
      <c r="D23" s="107">
        <v>0</v>
      </c>
      <c r="E23" s="107">
        <v>0</v>
      </c>
      <c r="F23" s="74">
        <v>4</v>
      </c>
      <c r="G23" s="107">
        <v>0</v>
      </c>
      <c r="H23" s="107">
        <v>0</v>
      </c>
      <c r="I23" s="107">
        <v>0</v>
      </c>
      <c r="J23" s="107">
        <v>0</v>
      </c>
      <c r="K23" s="107">
        <v>0</v>
      </c>
      <c r="L23" s="107">
        <v>0</v>
      </c>
      <c r="M23" s="107">
        <v>0</v>
      </c>
      <c r="N23" s="84" t="s">
        <v>10</v>
      </c>
      <c r="O23" s="93"/>
      <c r="P23" s="155"/>
    </row>
    <row r="24" spans="1:16" s="106" customFormat="1">
      <c r="A24" s="92">
        <v>17</v>
      </c>
      <c r="B24" s="85" t="s">
        <v>143</v>
      </c>
      <c r="C24" s="90">
        <v>18</v>
      </c>
      <c r="D24" s="90">
        <v>1</v>
      </c>
      <c r="E24" s="74">
        <v>18</v>
      </c>
      <c r="F24" s="74">
        <v>2</v>
      </c>
      <c r="G24" s="107">
        <v>0</v>
      </c>
      <c r="H24" s="107">
        <v>0</v>
      </c>
      <c r="I24" s="107">
        <v>0</v>
      </c>
      <c r="J24" s="107">
        <v>0</v>
      </c>
      <c r="K24" s="107">
        <v>0</v>
      </c>
      <c r="L24" s="107">
        <v>0</v>
      </c>
      <c r="M24" s="107">
        <v>0</v>
      </c>
      <c r="N24" s="68" t="s">
        <v>15</v>
      </c>
      <c r="O24" s="93"/>
      <c r="P24" s="155"/>
    </row>
    <row r="25" spans="1:16" s="106" customFormat="1">
      <c r="A25" s="92">
        <v>18</v>
      </c>
      <c r="B25" s="85" t="s">
        <v>144</v>
      </c>
      <c r="C25" s="90">
        <v>45</v>
      </c>
      <c r="D25" s="112">
        <v>0</v>
      </c>
      <c r="E25" s="74">
        <v>53</v>
      </c>
      <c r="F25" s="74">
        <v>1</v>
      </c>
      <c r="G25" s="107">
        <v>0</v>
      </c>
      <c r="H25" s="107">
        <v>0</v>
      </c>
      <c r="I25" s="112">
        <v>0</v>
      </c>
      <c r="J25" s="107">
        <v>0</v>
      </c>
      <c r="K25" s="107">
        <v>0</v>
      </c>
      <c r="L25" s="107">
        <v>0</v>
      </c>
      <c r="M25" s="107">
        <v>0</v>
      </c>
      <c r="N25" s="68" t="s">
        <v>15</v>
      </c>
      <c r="O25" s="93"/>
      <c r="P25" s="155"/>
    </row>
    <row r="26" spans="1:16" s="106" customFormat="1">
      <c r="A26" s="92">
        <v>19</v>
      </c>
      <c r="B26" s="67" t="s">
        <v>145</v>
      </c>
      <c r="C26" s="107">
        <v>0</v>
      </c>
      <c r="D26" s="112">
        <v>0</v>
      </c>
      <c r="E26" s="69">
        <v>25</v>
      </c>
      <c r="F26" s="69">
        <v>1</v>
      </c>
      <c r="G26" s="107">
        <v>0</v>
      </c>
      <c r="H26" s="107">
        <v>0</v>
      </c>
      <c r="I26" s="107">
        <v>0</v>
      </c>
      <c r="J26" s="107">
        <v>0</v>
      </c>
      <c r="K26" s="107">
        <v>0</v>
      </c>
      <c r="L26" s="107">
        <v>0</v>
      </c>
      <c r="M26" s="107">
        <v>0</v>
      </c>
      <c r="N26" s="68" t="s">
        <v>15</v>
      </c>
      <c r="O26" s="93"/>
      <c r="P26" s="155"/>
    </row>
    <row r="27" spans="1:16" s="106" customFormat="1">
      <c r="A27" s="92">
        <v>20</v>
      </c>
      <c r="B27" s="67" t="s">
        <v>146</v>
      </c>
      <c r="C27" s="115">
        <v>12</v>
      </c>
      <c r="D27" s="107">
        <v>0</v>
      </c>
      <c r="E27" s="69">
        <v>12</v>
      </c>
      <c r="F27" s="69">
        <v>2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68" t="s">
        <v>15</v>
      </c>
      <c r="O27" s="93"/>
      <c r="P27" s="155"/>
    </row>
    <row r="28" spans="1:16" s="106" customFormat="1">
      <c r="A28" s="92">
        <v>21</v>
      </c>
      <c r="B28" s="85" t="s">
        <v>223</v>
      </c>
      <c r="C28" s="107">
        <v>0</v>
      </c>
      <c r="D28" s="107">
        <v>0</v>
      </c>
      <c r="E28" s="107">
        <v>0</v>
      </c>
      <c r="F28" s="74">
        <v>1</v>
      </c>
      <c r="G28" s="107">
        <v>0</v>
      </c>
      <c r="H28" s="107">
        <v>0</v>
      </c>
      <c r="I28" s="107">
        <v>0</v>
      </c>
      <c r="J28" s="107">
        <v>0</v>
      </c>
      <c r="K28" s="107">
        <v>0</v>
      </c>
      <c r="L28" s="107">
        <v>0</v>
      </c>
      <c r="M28" s="107">
        <v>0</v>
      </c>
      <c r="N28" s="84" t="s">
        <v>10</v>
      </c>
      <c r="O28" s="93"/>
      <c r="P28" s="155"/>
    </row>
    <row r="29" spans="1:16" ht="25.5">
      <c r="A29" s="5">
        <v>22</v>
      </c>
      <c r="B29" s="123" t="s">
        <v>244</v>
      </c>
      <c r="C29" s="107">
        <v>1</v>
      </c>
      <c r="D29" s="107">
        <v>0</v>
      </c>
      <c r="E29" s="107">
        <v>0</v>
      </c>
      <c r="F29" s="107">
        <v>0</v>
      </c>
      <c r="G29" s="107">
        <v>0</v>
      </c>
      <c r="H29" s="107">
        <v>0</v>
      </c>
      <c r="I29" s="107">
        <v>0</v>
      </c>
      <c r="J29" s="107">
        <v>0</v>
      </c>
      <c r="K29" s="107">
        <v>0</v>
      </c>
      <c r="L29" s="107">
        <v>0</v>
      </c>
      <c r="M29" s="107">
        <v>0</v>
      </c>
      <c r="N29" s="68" t="s">
        <v>10</v>
      </c>
      <c r="O29" s="93"/>
      <c r="P29" s="94"/>
    </row>
    <row r="30" spans="1:16">
      <c r="A30" s="180" t="s">
        <v>1</v>
      </c>
      <c r="B30" s="180" t="s">
        <v>2</v>
      </c>
      <c r="C30" s="180" t="s">
        <v>224</v>
      </c>
      <c r="D30" s="180"/>
      <c r="E30" s="180" t="s">
        <v>202</v>
      </c>
      <c r="F30" s="180"/>
      <c r="G30" s="180"/>
      <c r="H30" s="176" t="s">
        <v>3</v>
      </c>
      <c r="I30" s="177"/>
      <c r="J30" s="176" t="s">
        <v>4</v>
      </c>
      <c r="K30" s="177"/>
      <c r="L30" s="176" t="s">
        <v>5</v>
      </c>
      <c r="M30" s="177"/>
      <c r="N30" s="178" t="s">
        <v>6</v>
      </c>
    </row>
    <row r="31" spans="1:16" ht="25.5">
      <c r="A31" s="180"/>
      <c r="B31" s="180"/>
      <c r="C31" s="167" t="s">
        <v>181</v>
      </c>
      <c r="D31" s="165" t="s">
        <v>182</v>
      </c>
      <c r="E31" s="167" t="s">
        <v>7</v>
      </c>
      <c r="F31" s="165" t="s">
        <v>8</v>
      </c>
      <c r="G31" s="167" t="s">
        <v>9</v>
      </c>
      <c r="H31" s="167" t="s">
        <v>7</v>
      </c>
      <c r="I31" s="165" t="s">
        <v>8</v>
      </c>
      <c r="J31" s="167" t="s">
        <v>7</v>
      </c>
      <c r="K31" s="165" t="s">
        <v>8</v>
      </c>
      <c r="L31" s="167" t="s">
        <v>7</v>
      </c>
      <c r="M31" s="165" t="s">
        <v>8</v>
      </c>
      <c r="N31" s="179"/>
    </row>
    <row r="32" spans="1:16" s="106" customFormat="1">
      <c r="A32" s="92">
        <v>23</v>
      </c>
      <c r="B32" s="85" t="s">
        <v>226</v>
      </c>
      <c r="C32" s="90">
        <v>18</v>
      </c>
      <c r="D32" s="107">
        <v>0</v>
      </c>
      <c r="E32" s="74">
        <v>18</v>
      </c>
      <c r="F32" s="74">
        <v>0</v>
      </c>
      <c r="G32" s="107">
        <v>0</v>
      </c>
      <c r="H32" s="107">
        <v>0</v>
      </c>
      <c r="I32" s="107">
        <v>0</v>
      </c>
      <c r="J32" s="107">
        <v>0</v>
      </c>
      <c r="K32" s="107">
        <v>0</v>
      </c>
      <c r="L32" s="107">
        <v>0</v>
      </c>
      <c r="M32" s="107">
        <v>0</v>
      </c>
      <c r="N32" s="108" t="s">
        <v>31</v>
      </c>
      <c r="O32" s="93"/>
      <c r="P32" s="155"/>
    </row>
    <row r="33" spans="1:16" s="106" customFormat="1">
      <c r="A33" s="92">
        <v>24</v>
      </c>
      <c r="B33" s="85" t="s">
        <v>147</v>
      </c>
      <c r="C33" s="90">
        <v>19</v>
      </c>
      <c r="D33" s="107">
        <v>0</v>
      </c>
      <c r="E33" s="74">
        <v>23</v>
      </c>
      <c r="F33" s="74">
        <v>1</v>
      </c>
      <c r="G33" s="107">
        <v>0</v>
      </c>
      <c r="H33" s="74">
        <v>19</v>
      </c>
      <c r="I33" s="107">
        <v>0</v>
      </c>
      <c r="J33" s="107">
        <v>0</v>
      </c>
      <c r="K33" s="107">
        <v>0</v>
      </c>
      <c r="L33" s="107">
        <v>0</v>
      </c>
      <c r="M33" s="107">
        <v>0</v>
      </c>
      <c r="N33" s="108" t="s">
        <v>262</v>
      </c>
      <c r="O33" s="93"/>
      <c r="P33" s="155"/>
    </row>
    <row r="34" spans="1:16" s="106" customFormat="1">
      <c r="A34" s="92">
        <v>25</v>
      </c>
      <c r="B34" s="85" t="s">
        <v>148</v>
      </c>
      <c r="C34" s="90">
        <v>16</v>
      </c>
      <c r="D34" s="107">
        <v>0</v>
      </c>
      <c r="E34" s="74">
        <v>16</v>
      </c>
      <c r="F34" s="74">
        <v>1</v>
      </c>
      <c r="G34" s="107">
        <v>0</v>
      </c>
      <c r="H34" s="107">
        <v>0</v>
      </c>
      <c r="I34" s="107">
        <v>0</v>
      </c>
      <c r="J34" s="107">
        <v>0</v>
      </c>
      <c r="K34" s="107">
        <v>0</v>
      </c>
      <c r="L34" s="107">
        <v>0</v>
      </c>
      <c r="M34" s="107">
        <v>0</v>
      </c>
      <c r="N34" s="68" t="s">
        <v>15</v>
      </c>
      <c r="O34" s="93"/>
      <c r="P34" s="155"/>
    </row>
    <row r="35" spans="1:16" s="106" customFormat="1">
      <c r="A35" s="92">
        <v>26</v>
      </c>
      <c r="B35" s="85" t="s">
        <v>149</v>
      </c>
      <c r="C35" s="107">
        <v>0</v>
      </c>
      <c r="D35" s="107">
        <v>0</v>
      </c>
      <c r="E35" s="107">
        <v>0</v>
      </c>
      <c r="F35" s="74">
        <v>1</v>
      </c>
      <c r="G35" s="107">
        <v>0</v>
      </c>
      <c r="H35" s="107">
        <v>0</v>
      </c>
      <c r="I35" s="107">
        <v>0</v>
      </c>
      <c r="J35" s="107">
        <v>0</v>
      </c>
      <c r="K35" s="107">
        <v>0</v>
      </c>
      <c r="L35" s="107">
        <v>0</v>
      </c>
      <c r="M35" s="107">
        <v>0</v>
      </c>
      <c r="N35" s="68" t="s">
        <v>15</v>
      </c>
      <c r="O35" s="93"/>
      <c r="P35" s="155"/>
    </row>
    <row r="36" spans="1:16" s="106" customFormat="1">
      <c r="A36" s="92">
        <v>27</v>
      </c>
      <c r="B36" s="85" t="s">
        <v>150</v>
      </c>
      <c r="C36" s="90">
        <v>20</v>
      </c>
      <c r="D36" s="107">
        <v>0</v>
      </c>
      <c r="E36" s="74">
        <v>28</v>
      </c>
      <c r="F36" s="107">
        <v>0</v>
      </c>
      <c r="G36" s="107">
        <v>0</v>
      </c>
      <c r="H36" s="107">
        <v>0</v>
      </c>
      <c r="I36" s="107">
        <v>0</v>
      </c>
      <c r="J36" s="107">
        <v>0</v>
      </c>
      <c r="K36" s="107">
        <v>0</v>
      </c>
      <c r="L36" s="107">
        <v>0</v>
      </c>
      <c r="M36" s="107">
        <v>0</v>
      </c>
      <c r="N36" s="68" t="s">
        <v>15</v>
      </c>
      <c r="O36" s="93"/>
      <c r="P36" s="155"/>
    </row>
    <row r="37" spans="1:16" s="106" customFormat="1">
      <c r="A37" s="92">
        <v>28</v>
      </c>
      <c r="B37" s="75" t="s">
        <v>211</v>
      </c>
      <c r="C37" s="107">
        <v>25</v>
      </c>
      <c r="D37" s="107">
        <v>0</v>
      </c>
      <c r="E37" s="74">
        <v>29</v>
      </c>
      <c r="F37" s="107">
        <v>0</v>
      </c>
      <c r="G37" s="107">
        <v>0</v>
      </c>
      <c r="H37" s="107">
        <v>0</v>
      </c>
      <c r="I37" s="107">
        <v>0</v>
      </c>
      <c r="J37" s="107">
        <v>0</v>
      </c>
      <c r="K37" s="107">
        <v>0</v>
      </c>
      <c r="L37" s="107">
        <v>0</v>
      </c>
      <c r="M37" s="107">
        <v>0</v>
      </c>
      <c r="N37" s="68" t="s">
        <v>15</v>
      </c>
      <c r="O37" s="93"/>
      <c r="P37" s="155"/>
    </row>
    <row r="38" spans="1:16" s="106" customFormat="1" ht="26.25">
      <c r="A38" s="92">
        <v>29</v>
      </c>
      <c r="B38" s="75" t="s">
        <v>151</v>
      </c>
      <c r="C38" s="90">
        <v>1</v>
      </c>
      <c r="D38" s="112">
        <v>0</v>
      </c>
      <c r="E38" s="87">
        <v>1</v>
      </c>
      <c r="F38" s="107">
        <v>0</v>
      </c>
      <c r="G38" s="107">
        <v>0</v>
      </c>
      <c r="H38" s="74">
        <v>1</v>
      </c>
      <c r="I38" s="107">
        <v>0</v>
      </c>
      <c r="J38" s="107">
        <v>0</v>
      </c>
      <c r="K38" s="107">
        <v>0</v>
      </c>
      <c r="L38" s="107">
        <v>0</v>
      </c>
      <c r="M38" s="107">
        <v>0</v>
      </c>
      <c r="N38" s="161" t="s">
        <v>261</v>
      </c>
      <c r="O38" s="93"/>
      <c r="P38" s="155"/>
    </row>
    <row r="39" spans="1:16" s="106" customFormat="1">
      <c r="A39" s="92">
        <v>30</v>
      </c>
      <c r="B39" s="85" t="s">
        <v>152</v>
      </c>
      <c r="C39" s="90">
        <v>24</v>
      </c>
      <c r="D39" s="107">
        <v>0</v>
      </c>
      <c r="E39" s="74">
        <v>28</v>
      </c>
      <c r="F39" s="107">
        <v>0</v>
      </c>
      <c r="G39" s="107">
        <v>0</v>
      </c>
      <c r="H39" s="107">
        <v>0</v>
      </c>
      <c r="I39" s="107">
        <v>0</v>
      </c>
      <c r="J39" s="107">
        <v>0</v>
      </c>
      <c r="K39" s="107">
        <v>0</v>
      </c>
      <c r="L39" s="107">
        <v>0</v>
      </c>
      <c r="M39" s="107">
        <v>0</v>
      </c>
      <c r="N39" s="68" t="s">
        <v>15</v>
      </c>
      <c r="O39" s="93"/>
      <c r="P39" s="155"/>
    </row>
    <row r="40" spans="1:16" s="106" customFormat="1">
      <c r="A40" s="92">
        <v>31</v>
      </c>
      <c r="B40" s="75" t="s">
        <v>212</v>
      </c>
      <c r="C40" s="90">
        <v>25</v>
      </c>
      <c r="D40" s="90">
        <v>1</v>
      </c>
      <c r="E40" s="87">
        <v>34</v>
      </c>
      <c r="F40" s="87">
        <v>1</v>
      </c>
      <c r="G40" s="107">
        <v>0</v>
      </c>
      <c r="H40" s="107">
        <v>0</v>
      </c>
      <c r="I40" s="107">
        <v>0</v>
      </c>
      <c r="J40" s="107">
        <v>0</v>
      </c>
      <c r="K40" s="107">
        <v>0</v>
      </c>
      <c r="L40" s="107">
        <v>0</v>
      </c>
      <c r="M40" s="107">
        <v>0</v>
      </c>
      <c r="N40" s="68" t="s">
        <v>15</v>
      </c>
      <c r="O40" s="93"/>
      <c r="P40" s="155"/>
    </row>
    <row r="41" spans="1:16" s="106" customFormat="1" ht="26.25">
      <c r="A41" s="92">
        <v>32</v>
      </c>
      <c r="B41" s="75" t="s">
        <v>153</v>
      </c>
      <c r="C41" s="90">
        <v>1</v>
      </c>
      <c r="D41" s="90">
        <v>1</v>
      </c>
      <c r="E41" s="87">
        <v>1</v>
      </c>
      <c r="F41" s="74">
        <v>1</v>
      </c>
      <c r="G41" s="107">
        <v>0</v>
      </c>
      <c r="H41" s="74">
        <v>1</v>
      </c>
      <c r="I41" s="107">
        <v>0</v>
      </c>
      <c r="J41" s="107">
        <v>0</v>
      </c>
      <c r="K41" s="107">
        <v>0</v>
      </c>
      <c r="L41" s="107">
        <v>0</v>
      </c>
      <c r="M41" s="107">
        <v>0</v>
      </c>
      <c r="N41" s="161" t="s">
        <v>261</v>
      </c>
      <c r="O41" s="93"/>
      <c r="P41" s="155"/>
    </row>
    <row r="42" spans="1:16" s="106" customFormat="1">
      <c r="A42" s="92">
        <v>33</v>
      </c>
      <c r="B42" s="85" t="s">
        <v>154</v>
      </c>
      <c r="C42" s="107">
        <v>0</v>
      </c>
      <c r="D42" s="107">
        <v>0</v>
      </c>
      <c r="E42" s="107">
        <v>0</v>
      </c>
      <c r="F42" s="74">
        <v>2</v>
      </c>
      <c r="G42" s="107">
        <v>0</v>
      </c>
      <c r="H42" s="107">
        <v>0</v>
      </c>
      <c r="I42" s="107">
        <v>0</v>
      </c>
      <c r="J42" s="107">
        <v>0</v>
      </c>
      <c r="K42" s="107">
        <v>0</v>
      </c>
      <c r="L42" s="107">
        <v>0</v>
      </c>
      <c r="M42" s="107">
        <v>0</v>
      </c>
      <c r="N42" s="84" t="s">
        <v>10</v>
      </c>
      <c r="O42" s="93"/>
      <c r="P42" s="155"/>
    </row>
    <row r="43" spans="1:16" s="106" customFormat="1">
      <c r="A43" s="92">
        <v>34</v>
      </c>
      <c r="B43" s="85" t="s">
        <v>155</v>
      </c>
      <c r="C43" s="90">
        <v>20</v>
      </c>
      <c r="D43" s="112">
        <v>0</v>
      </c>
      <c r="E43" s="74">
        <v>25</v>
      </c>
      <c r="F43" s="74">
        <v>1</v>
      </c>
      <c r="G43" s="107">
        <v>0</v>
      </c>
      <c r="H43" s="74">
        <v>20</v>
      </c>
      <c r="I43" s="107">
        <v>0</v>
      </c>
      <c r="J43" s="107">
        <v>0</v>
      </c>
      <c r="K43" s="107">
        <v>0</v>
      </c>
      <c r="L43" s="107">
        <v>0</v>
      </c>
      <c r="M43" s="107">
        <v>0</v>
      </c>
      <c r="N43" s="108" t="s">
        <v>262</v>
      </c>
      <c r="O43" s="93"/>
      <c r="P43" s="155"/>
    </row>
    <row r="44" spans="1:16" s="106" customFormat="1">
      <c r="A44" s="92">
        <v>35</v>
      </c>
      <c r="B44" s="85" t="s">
        <v>156</v>
      </c>
      <c r="C44" s="90">
        <v>12</v>
      </c>
      <c r="D44" s="89">
        <v>1</v>
      </c>
      <c r="E44" s="74">
        <v>12</v>
      </c>
      <c r="F44" s="74">
        <v>6</v>
      </c>
      <c r="G44" s="107">
        <v>0</v>
      </c>
      <c r="H44" s="74">
        <v>12</v>
      </c>
      <c r="I44" s="74">
        <v>1</v>
      </c>
      <c r="J44" s="107">
        <v>0</v>
      </c>
      <c r="K44" s="107">
        <v>0</v>
      </c>
      <c r="L44" s="107">
        <v>0</v>
      </c>
      <c r="M44" s="107">
        <v>0</v>
      </c>
      <c r="N44" s="108" t="s">
        <v>262</v>
      </c>
      <c r="O44" s="93"/>
      <c r="P44" s="155"/>
    </row>
    <row r="45" spans="1:16" s="106" customFormat="1">
      <c r="A45" s="92">
        <v>36</v>
      </c>
      <c r="B45" s="85" t="s">
        <v>157</v>
      </c>
      <c r="C45" s="90">
        <v>0</v>
      </c>
      <c r="D45" s="90">
        <v>1</v>
      </c>
      <c r="E45" s="107">
        <v>0</v>
      </c>
      <c r="F45" s="74">
        <v>3</v>
      </c>
      <c r="G45" s="107">
        <v>0</v>
      </c>
      <c r="H45" s="107">
        <v>0</v>
      </c>
      <c r="I45" s="74">
        <v>1</v>
      </c>
      <c r="J45" s="107">
        <v>0</v>
      </c>
      <c r="K45" s="107">
        <v>0</v>
      </c>
      <c r="L45" s="107">
        <v>0</v>
      </c>
      <c r="M45" s="107">
        <v>0</v>
      </c>
      <c r="N45" s="108" t="s">
        <v>10</v>
      </c>
      <c r="O45" s="93"/>
      <c r="P45" s="155"/>
    </row>
    <row r="46" spans="1:16" s="106" customFormat="1">
      <c r="A46" s="92">
        <v>37</v>
      </c>
      <c r="B46" s="85" t="s">
        <v>158</v>
      </c>
      <c r="C46" s="90">
        <v>28</v>
      </c>
      <c r="D46" s="107">
        <v>0</v>
      </c>
      <c r="E46" s="74">
        <v>31</v>
      </c>
      <c r="F46" s="107">
        <v>0</v>
      </c>
      <c r="G46" s="107">
        <v>0</v>
      </c>
      <c r="H46" s="76">
        <v>28</v>
      </c>
      <c r="I46" s="107">
        <v>0</v>
      </c>
      <c r="J46" s="107">
        <v>0</v>
      </c>
      <c r="K46" s="107">
        <v>0</v>
      </c>
      <c r="L46" s="107">
        <v>0</v>
      </c>
      <c r="M46" s="107">
        <v>0</v>
      </c>
      <c r="N46" s="108" t="s">
        <v>262</v>
      </c>
      <c r="O46" s="93"/>
      <c r="P46" s="155"/>
    </row>
    <row r="47" spans="1:16" s="106" customFormat="1">
      <c r="A47" s="92">
        <v>38</v>
      </c>
      <c r="B47" s="85" t="s">
        <v>160</v>
      </c>
      <c r="C47" s="90">
        <v>12</v>
      </c>
      <c r="D47" s="112">
        <v>0</v>
      </c>
      <c r="E47" s="74">
        <v>21</v>
      </c>
      <c r="F47" s="74">
        <v>4</v>
      </c>
      <c r="G47" s="107">
        <v>0</v>
      </c>
      <c r="H47" s="107">
        <v>0</v>
      </c>
      <c r="I47" s="107">
        <v>0</v>
      </c>
      <c r="J47" s="107">
        <v>0</v>
      </c>
      <c r="K47" s="107">
        <v>0</v>
      </c>
      <c r="L47" s="107">
        <v>0</v>
      </c>
      <c r="M47" s="107">
        <v>0</v>
      </c>
      <c r="N47" s="68" t="s">
        <v>15</v>
      </c>
      <c r="O47" s="93"/>
      <c r="P47" s="155"/>
    </row>
    <row r="48" spans="1:16" s="106" customFormat="1">
      <c r="A48" s="92">
        <v>39</v>
      </c>
      <c r="B48" s="75" t="s">
        <v>161</v>
      </c>
      <c r="C48" s="107">
        <v>0</v>
      </c>
      <c r="D48" s="107">
        <v>0</v>
      </c>
      <c r="E48" s="107">
        <v>0</v>
      </c>
      <c r="F48" s="74">
        <v>1</v>
      </c>
      <c r="G48" s="74">
        <v>1</v>
      </c>
      <c r="H48" s="107">
        <v>0</v>
      </c>
      <c r="I48" s="107">
        <v>0</v>
      </c>
      <c r="J48" s="107">
        <v>0</v>
      </c>
      <c r="K48" s="107">
        <v>0</v>
      </c>
      <c r="L48" s="107">
        <v>0</v>
      </c>
      <c r="M48" s="107">
        <v>0</v>
      </c>
      <c r="N48" s="84" t="s">
        <v>10</v>
      </c>
      <c r="O48" s="93"/>
      <c r="P48" s="155"/>
    </row>
    <row r="49" spans="1:16" s="106" customFormat="1">
      <c r="A49" s="92">
        <v>40</v>
      </c>
      <c r="B49" s="85" t="s">
        <v>159</v>
      </c>
      <c r="C49" s="107">
        <v>0</v>
      </c>
      <c r="D49" s="107">
        <v>0</v>
      </c>
      <c r="E49" s="107">
        <v>0</v>
      </c>
      <c r="F49" s="74">
        <v>1</v>
      </c>
      <c r="G49" s="107">
        <v>0</v>
      </c>
      <c r="H49" s="107">
        <v>0</v>
      </c>
      <c r="I49" s="107">
        <v>0</v>
      </c>
      <c r="J49" s="107">
        <v>0</v>
      </c>
      <c r="K49" s="107">
        <v>0</v>
      </c>
      <c r="L49" s="107">
        <v>0</v>
      </c>
      <c r="M49" s="107">
        <v>0</v>
      </c>
      <c r="N49" s="84" t="s">
        <v>10</v>
      </c>
      <c r="O49" s="93"/>
      <c r="P49" s="155"/>
    </row>
    <row r="50" spans="1:16" s="106" customFormat="1">
      <c r="A50" s="92">
        <v>41</v>
      </c>
      <c r="B50" s="85" t="s">
        <v>162</v>
      </c>
      <c r="C50" s="107">
        <v>0</v>
      </c>
      <c r="D50" s="107">
        <v>0</v>
      </c>
      <c r="E50" s="74">
        <v>27</v>
      </c>
      <c r="F50" s="74">
        <v>3</v>
      </c>
      <c r="G50" s="107">
        <v>0</v>
      </c>
      <c r="H50" s="107">
        <v>0</v>
      </c>
      <c r="I50" s="107">
        <v>0</v>
      </c>
      <c r="J50" s="107">
        <v>0</v>
      </c>
      <c r="K50" s="107">
        <v>0</v>
      </c>
      <c r="L50" s="107">
        <v>0</v>
      </c>
      <c r="M50" s="107">
        <v>0</v>
      </c>
      <c r="N50" s="68" t="s">
        <v>15</v>
      </c>
      <c r="O50" s="93"/>
      <c r="P50" s="155"/>
    </row>
    <row r="51" spans="1:16" s="106" customFormat="1">
      <c r="A51" s="92">
        <v>42</v>
      </c>
      <c r="B51" s="85" t="s">
        <v>163</v>
      </c>
      <c r="C51" s="90">
        <v>20</v>
      </c>
      <c r="D51" s="107">
        <v>0</v>
      </c>
      <c r="E51" s="74">
        <v>20</v>
      </c>
      <c r="F51" s="74">
        <v>3</v>
      </c>
      <c r="G51" s="107">
        <v>0</v>
      </c>
      <c r="H51" s="107">
        <v>0</v>
      </c>
      <c r="I51" s="107">
        <v>0</v>
      </c>
      <c r="J51" s="107">
        <v>0</v>
      </c>
      <c r="K51" s="107">
        <v>0</v>
      </c>
      <c r="L51" s="107">
        <v>0</v>
      </c>
      <c r="M51" s="107">
        <v>0</v>
      </c>
      <c r="N51" s="68" t="s">
        <v>15</v>
      </c>
      <c r="O51" s="93"/>
      <c r="P51" s="155"/>
    </row>
    <row r="52" spans="1:16" s="106" customFormat="1">
      <c r="A52" s="92">
        <v>43</v>
      </c>
      <c r="B52" s="85" t="s">
        <v>164</v>
      </c>
      <c r="C52" s="90">
        <v>41</v>
      </c>
      <c r="D52" s="107">
        <v>0</v>
      </c>
      <c r="E52" s="74">
        <v>48</v>
      </c>
      <c r="F52" s="74">
        <v>5</v>
      </c>
      <c r="G52" s="107">
        <v>0</v>
      </c>
      <c r="H52" s="107">
        <v>0</v>
      </c>
      <c r="I52" s="107">
        <v>0</v>
      </c>
      <c r="J52" s="107">
        <v>0</v>
      </c>
      <c r="K52" s="107">
        <v>0</v>
      </c>
      <c r="L52" s="107">
        <v>0</v>
      </c>
      <c r="M52" s="107">
        <v>0</v>
      </c>
      <c r="N52" s="68" t="s">
        <v>15</v>
      </c>
      <c r="O52" s="93"/>
      <c r="P52" s="155"/>
    </row>
    <row r="53" spans="1:16" s="106" customFormat="1">
      <c r="A53" s="92">
        <v>44</v>
      </c>
      <c r="B53" s="85" t="s">
        <v>165</v>
      </c>
      <c r="C53" s="90">
        <v>52</v>
      </c>
      <c r="D53" s="107">
        <v>0</v>
      </c>
      <c r="E53" s="74">
        <v>72</v>
      </c>
      <c r="F53" s="74">
        <v>1</v>
      </c>
      <c r="G53" s="107">
        <v>0</v>
      </c>
      <c r="H53" s="107">
        <v>0</v>
      </c>
      <c r="I53" s="107">
        <v>0</v>
      </c>
      <c r="J53" s="107">
        <v>0</v>
      </c>
      <c r="K53" s="107">
        <v>0</v>
      </c>
      <c r="L53" s="107">
        <v>0</v>
      </c>
      <c r="M53" s="107">
        <v>0</v>
      </c>
      <c r="N53" s="68" t="s">
        <v>15</v>
      </c>
      <c r="O53" s="93"/>
      <c r="P53" s="155"/>
    </row>
    <row r="54" spans="1:16" s="106" customFormat="1">
      <c r="A54" s="92">
        <v>45</v>
      </c>
      <c r="B54" s="85" t="s">
        <v>166</v>
      </c>
      <c r="C54" s="90">
        <v>49</v>
      </c>
      <c r="D54" s="112">
        <v>0</v>
      </c>
      <c r="E54" s="74">
        <v>65</v>
      </c>
      <c r="F54" s="74">
        <v>7</v>
      </c>
      <c r="G54" s="107">
        <v>0</v>
      </c>
      <c r="H54" s="107">
        <v>0</v>
      </c>
      <c r="I54" s="107">
        <v>0</v>
      </c>
      <c r="J54" s="107">
        <v>0</v>
      </c>
      <c r="K54" s="107">
        <v>0</v>
      </c>
      <c r="L54" s="107">
        <v>0</v>
      </c>
      <c r="M54" s="107">
        <v>0</v>
      </c>
      <c r="N54" s="68" t="s">
        <v>15</v>
      </c>
      <c r="O54" s="93"/>
      <c r="P54" s="155"/>
    </row>
    <row r="55" spans="1:16" s="106" customFormat="1">
      <c r="A55" s="92">
        <v>46</v>
      </c>
      <c r="B55" s="75" t="s">
        <v>213</v>
      </c>
      <c r="C55" s="90">
        <v>18</v>
      </c>
      <c r="D55" s="90">
        <v>1</v>
      </c>
      <c r="E55" s="74">
        <v>18</v>
      </c>
      <c r="F55" s="74">
        <v>5</v>
      </c>
      <c r="G55" s="107">
        <v>0</v>
      </c>
      <c r="H55" s="107">
        <v>0</v>
      </c>
      <c r="I55" s="107">
        <v>0</v>
      </c>
      <c r="J55" s="107">
        <v>0</v>
      </c>
      <c r="K55" s="107">
        <v>0</v>
      </c>
      <c r="L55" s="107">
        <v>0</v>
      </c>
      <c r="M55" s="107">
        <v>0</v>
      </c>
      <c r="N55" s="108" t="s">
        <v>31</v>
      </c>
      <c r="O55" s="93"/>
      <c r="P55" s="155"/>
    </row>
    <row r="56" spans="1:16" s="106" customFormat="1" ht="26.25">
      <c r="A56" s="92">
        <v>47</v>
      </c>
      <c r="B56" s="75" t="s">
        <v>167</v>
      </c>
      <c r="C56" s="90">
        <v>1</v>
      </c>
      <c r="D56" s="107">
        <v>0</v>
      </c>
      <c r="E56" s="74">
        <v>1</v>
      </c>
      <c r="F56" s="107">
        <v>0</v>
      </c>
      <c r="G56" s="107">
        <v>0</v>
      </c>
      <c r="H56" s="74">
        <v>1</v>
      </c>
      <c r="I56" s="107">
        <v>0</v>
      </c>
      <c r="J56" s="107">
        <v>0</v>
      </c>
      <c r="K56" s="107">
        <v>0</v>
      </c>
      <c r="L56" s="107">
        <v>0</v>
      </c>
      <c r="M56" s="107">
        <v>0</v>
      </c>
      <c r="N56" s="162" t="s">
        <v>263</v>
      </c>
      <c r="O56" s="93"/>
      <c r="P56" s="155"/>
    </row>
    <row r="57" spans="1:16" s="106" customFormat="1">
      <c r="A57" s="92">
        <v>48</v>
      </c>
      <c r="B57" s="88" t="s">
        <v>168</v>
      </c>
      <c r="C57" s="107">
        <v>0</v>
      </c>
      <c r="D57" s="107">
        <v>0</v>
      </c>
      <c r="E57" s="73">
        <v>10</v>
      </c>
      <c r="F57" s="73">
        <v>1</v>
      </c>
      <c r="G57" s="107">
        <v>0</v>
      </c>
      <c r="H57" s="73">
        <v>4</v>
      </c>
      <c r="I57" s="107">
        <v>0</v>
      </c>
      <c r="J57" s="73">
        <v>4</v>
      </c>
      <c r="K57" s="107">
        <v>0</v>
      </c>
      <c r="L57" s="74">
        <v>4</v>
      </c>
      <c r="M57" s="107">
        <v>0</v>
      </c>
      <c r="N57" s="108" t="s">
        <v>31</v>
      </c>
      <c r="O57" s="93"/>
      <c r="P57" s="155"/>
    </row>
    <row r="58" spans="1:16" s="106" customFormat="1">
      <c r="A58" s="92">
        <v>49</v>
      </c>
      <c r="B58" s="85" t="s">
        <v>169</v>
      </c>
      <c r="C58" s="107">
        <v>0</v>
      </c>
      <c r="D58" s="112">
        <v>0</v>
      </c>
      <c r="E58" s="74">
        <v>4</v>
      </c>
      <c r="F58" s="74">
        <v>1</v>
      </c>
      <c r="G58" s="107">
        <v>0</v>
      </c>
      <c r="H58" s="107">
        <v>0</v>
      </c>
      <c r="I58" s="107">
        <v>0</v>
      </c>
      <c r="J58" s="107">
        <v>0</v>
      </c>
      <c r="K58" s="107">
        <v>0</v>
      </c>
      <c r="L58" s="107">
        <v>0</v>
      </c>
      <c r="M58" s="107">
        <v>0</v>
      </c>
      <c r="N58" s="68" t="s">
        <v>15</v>
      </c>
      <c r="O58" s="93"/>
      <c r="P58" s="155"/>
    </row>
    <row r="59" spans="1:16" s="106" customFormat="1">
      <c r="A59" s="92">
        <v>50</v>
      </c>
      <c r="B59" s="85" t="s">
        <v>170</v>
      </c>
      <c r="C59" s="90">
        <v>17</v>
      </c>
      <c r="D59" s="107">
        <v>0</v>
      </c>
      <c r="E59" s="74">
        <v>27</v>
      </c>
      <c r="F59" s="74">
        <v>2</v>
      </c>
      <c r="G59" s="107">
        <v>0</v>
      </c>
      <c r="H59" s="107">
        <v>0</v>
      </c>
      <c r="I59" s="107">
        <v>0</v>
      </c>
      <c r="J59" s="107">
        <v>0</v>
      </c>
      <c r="K59" s="107">
        <v>0</v>
      </c>
      <c r="L59" s="107">
        <v>0</v>
      </c>
      <c r="M59" s="107">
        <v>0</v>
      </c>
      <c r="N59" s="68" t="s">
        <v>15</v>
      </c>
      <c r="O59" s="93"/>
      <c r="P59" s="155"/>
    </row>
    <row r="60" spans="1:16" s="106" customFormat="1">
      <c r="A60" s="92">
        <v>51</v>
      </c>
      <c r="B60" s="75" t="s">
        <v>214</v>
      </c>
      <c r="C60" s="107">
        <v>0</v>
      </c>
      <c r="D60" s="107">
        <v>0</v>
      </c>
      <c r="E60" s="74">
        <v>27</v>
      </c>
      <c r="F60" s="107">
        <v>0</v>
      </c>
      <c r="G60" s="107">
        <v>0</v>
      </c>
      <c r="H60" s="107">
        <v>0</v>
      </c>
      <c r="I60" s="107">
        <v>0</v>
      </c>
      <c r="J60" s="107">
        <v>0</v>
      </c>
      <c r="K60" s="107">
        <v>0</v>
      </c>
      <c r="L60" s="107">
        <v>0</v>
      </c>
      <c r="M60" s="107">
        <v>0</v>
      </c>
      <c r="N60" s="68" t="s">
        <v>15</v>
      </c>
      <c r="O60" s="93"/>
      <c r="P60" s="155"/>
    </row>
    <row r="61" spans="1:16" s="106" customFormat="1" ht="26.25">
      <c r="A61" s="92">
        <v>52</v>
      </c>
      <c r="B61" s="75" t="s">
        <v>186</v>
      </c>
      <c r="C61" s="90">
        <v>1</v>
      </c>
      <c r="D61" s="107">
        <v>0</v>
      </c>
      <c r="E61" s="87">
        <v>1</v>
      </c>
      <c r="F61" s="107">
        <v>0</v>
      </c>
      <c r="G61" s="107">
        <v>0</v>
      </c>
      <c r="H61" s="74">
        <v>1</v>
      </c>
      <c r="I61" s="107">
        <v>0</v>
      </c>
      <c r="J61" s="107">
        <v>0</v>
      </c>
      <c r="K61" s="107">
        <v>0</v>
      </c>
      <c r="L61" s="107">
        <v>0</v>
      </c>
      <c r="M61" s="107">
        <v>0</v>
      </c>
      <c r="N61" s="161" t="s">
        <v>261</v>
      </c>
      <c r="O61" s="93"/>
      <c r="P61" s="155"/>
    </row>
    <row r="62" spans="1:16" s="106" customFormat="1">
      <c r="A62" s="92">
        <v>53</v>
      </c>
      <c r="B62" s="75" t="s">
        <v>215</v>
      </c>
      <c r="C62" s="90">
        <v>21</v>
      </c>
      <c r="D62" s="112">
        <v>0</v>
      </c>
      <c r="E62" s="74">
        <v>21</v>
      </c>
      <c r="F62" s="112">
        <v>0</v>
      </c>
      <c r="G62" s="107">
        <v>0</v>
      </c>
      <c r="H62" s="107">
        <v>0</v>
      </c>
      <c r="I62" s="107">
        <v>0</v>
      </c>
      <c r="J62" s="107">
        <v>0</v>
      </c>
      <c r="K62" s="107">
        <v>0</v>
      </c>
      <c r="L62" s="107">
        <v>0</v>
      </c>
      <c r="M62" s="107">
        <v>0</v>
      </c>
      <c r="N62" s="68" t="s">
        <v>15</v>
      </c>
      <c r="O62" s="93"/>
      <c r="P62" s="155"/>
    </row>
    <row r="63" spans="1:16">
      <c r="A63" s="180" t="s">
        <v>1</v>
      </c>
      <c r="B63" s="180" t="s">
        <v>2</v>
      </c>
      <c r="C63" s="180" t="s">
        <v>224</v>
      </c>
      <c r="D63" s="180"/>
      <c r="E63" s="180" t="s">
        <v>202</v>
      </c>
      <c r="F63" s="180"/>
      <c r="G63" s="180"/>
      <c r="H63" s="176" t="s">
        <v>3</v>
      </c>
      <c r="I63" s="177"/>
      <c r="J63" s="176" t="s">
        <v>4</v>
      </c>
      <c r="K63" s="177"/>
      <c r="L63" s="176" t="s">
        <v>5</v>
      </c>
      <c r="M63" s="177"/>
      <c r="N63" s="178" t="s">
        <v>6</v>
      </c>
    </row>
    <row r="64" spans="1:16" ht="25.5">
      <c r="A64" s="180"/>
      <c r="B64" s="180"/>
      <c r="C64" s="167" t="s">
        <v>181</v>
      </c>
      <c r="D64" s="165" t="s">
        <v>182</v>
      </c>
      <c r="E64" s="167" t="s">
        <v>7</v>
      </c>
      <c r="F64" s="165" t="s">
        <v>8</v>
      </c>
      <c r="G64" s="167" t="s">
        <v>9</v>
      </c>
      <c r="H64" s="167" t="s">
        <v>7</v>
      </c>
      <c r="I64" s="165" t="s">
        <v>8</v>
      </c>
      <c r="J64" s="167" t="s">
        <v>7</v>
      </c>
      <c r="K64" s="165" t="s">
        <v>8</v>
      </c>
      <c r="L64" s="167" t="s">
        <v>7</v>
      </c>
      <c r="M64" s="165" t="s">
        <v>8</v>
      </c>
      <c r="N64" s="179"/>
    </row>
    <row r="65" spans="1:16" s="106" customFormat="1" ht="26.25">
      <c r="A65" s="92">
        <v>54</v>
      </c>
      <c r="B65" s="75" t="s">
        <v>171</v>
      </c>
      <c r="C65" s="90">
        <v>1</v>
      </c>
      <c r="D65" s="112">
        <v>0</v>
      </c>
      <c r="E65" s="87">
        <v>1</v>
      </c>
      <c r="F65" s="112">
        <v>0</v>
      </c>
      <c r="G65" s="107">
        <v>0</v>
      </c>
      <c r="H65" s="74">
        <v>1</v>
      </c>
      <c r="I65" s="107">
        <v>0</v>
      </c>
      <c r="J65" s="107">
        <v>0</v>
      </c>
      <c r="K65" s="107">
        <v>0</v>
      </c>
      <c r="L65" s="107">
        <v>0</v>
      </c>
      <c r="M65" s="107">
        <v>0</v>
      </c>
      <c r="N65" s="161" t="s">
        <v>261</v>
      </c>
      <c r="O65" s="93"/>
      <c r="P65" s="155"/>
    </row>
    <row r="66" spans="1:16" s="106" customFormat="1">
      <c r="A66" s="92">
        <v>55</v>
      </c>
      <c r="B66" s="85" t="s">
        <v>172</v>
      </c>
      <c r="C66" s="107">
        <v>0</v>
      </c>
      <c r="D66" s="107">
        <v>0</v>
      </c>
      <c r="E66" s="107">
        <v>0</v>
      </c>
      <c r="F66" s="76">
        <v>6</v>
      </c>
      <c r="G66" s="107">
        <v>0</v>
      </c>
      <c r="H66" s="107">
        <v>0</v>
      </c>
      <c r="I66" s="107">
        <v>0</v>
      </c>
      <c r="J66" s="107">
        <v>0</v>
      </c>
      <c r="K66" s="107">
        <v>0</v>
      </c>
      <c r="L66" s="107">
        <v>0</v>
      </c>
      <c r="M66" s="107">
        <v>0</v>
      </c>
      <c r="N66" s="84" t="s">
        <v>10</v>
      </c>
      <c r="O66" s="93"/>
      <c r="P66" s="155"/>
    </row>
    <row r="67" spans="1:16" s="106" customFormat="1" ht="26.25">
      <c r="A67" s="92">
        <v>56</v>
      </c>
      <c r="B67" s="75" t="s">
        <v>252</v>
      </c>
      <c r="C67" s="90">
        <v>47</v>
      </c>
      <c r="D67" s="89">
        <v>1</v>
      </c>
      <c r="E67" s="87">
        <v>47</v>
      </c>
      <c r="F67" s="87">
        <v>8</v>
      </c>
      <c r="G67" s="107">
        <v>0</v>
      </c>
      <c r="H67" s="107">
        <v>0</v>
      </c>
      <c r="I67" s="107">
        <v>0</v>
      </c>
      <c r="J67" s="107">
        <v>0</v>
      </c>
      <c r="K67" s="107">
        <v>0</v>
      </c>
      <c r="L67" s="107">
        <v>0</v>
      </c>
      <c r="M67" s="107">
        <v>0</v>
      </c>
      <c r="N67" s="84" t="s">
        <v>10</v>
      </c>
      <c r="O67" s="93"/>
      <c r="P67" s="155"/>
    </row>
    <row r="68" spans="1:16" s="106" customFormat="1">
      <c r="A68" s="92">
        <v>57</v>
      </c>
      <c r="B68" s="85" t="s">
        <v>173</v>
      </c>
      <c r="C68" s="90">
        <v>28</v>
      </c>
      <c r="D68" s="107">
        <v>0</v>
      </c>
      <c r="E68" s="74">
        <v>33</v>
      </c>
      <c r="F68" s="107">
        <v>0</v>
      </c>
      <c r="G68" s="107">
        <v>0</v>
      </c>
      <c r="H68" s="107">
        <v>0</v>
      </c>
      <c r="I68" s="107">
        <v>0</v>
      </c>
      <c r="J68" s="107">
        <v>0</v>
      </c>
      <c r="K68" s="107">
        <v>0</v>
      </c>
      <c r="L68" s="107">
        <v>0</v>
      </c>
      <c r="M68" s="107">
        <v>0</v>
      </c>
      <c r="N68" s="108" t="s">
        <v>31</v>
      </c>
      <c r="O68" s="93"/>
      <c r="P68" s="155"/>
    </row>
    <row r="69" spans="1:16" s="106" customFormat="1">
      <c r="A69" s="92">
        <v>58</v>
      </c>
      <c r="B69" s="85" t="s">
        <v>174</v>
      </c>
      <c r="C69" s="107">
        <v>0</v>
      </c>
      <c r="D69" s="107">
        <v>0</v>
      </c>
      <c r="E69" s="74">
        <v>24</v>
      </c>
      <c r="F69" s="107">
        <v>0</v>
      </c>
      <c r="G69" s="107">
        <v>0</v>
      </c>
      <c r="H69" s="107">
        <v>0</v>
      </c>
      <c r="I69" s="107">
        <v>0</v>
      </c>
      <c r="J69" s="107">
        <v>0</v>
      </c>
      <c r="K69" s="107">
        <v>0</v>
      </c>
      <c r="L69" s="107">
        <v>0</v>
      </c>
      <c r="M69" s="107">
        <v>0</v>
      </c>
      <c r="N69" s="108" t="s">
        <v>31</v>
      </c>
      <c r="O69" s="93"/>
      <c r="P69" s="155"/>
    </row>
    <row r="70" spans="1:16" s="106" customFormat="1">
      <c r="A70" s="92">
        <v>59</v>
      </c>
      <c r="B70" s="109" t="s">
        <v>229</v>
      </c>
      <c r="C70" s="107">
        <v>0</v>
      </c>
      <c r="D70" s="107">
        <v>0</v>
      </c>
      <c r="E70" s="107">
        <v>0</v>
      </c>
      <c r="F70" s="69">
        <v>4</v>
      </c>
      <c r="G70" s="107">
        <v>0</v>
      </c>
      <c r="H70" s="107">
        <v>0</v>
      </c>
      <c r="I70" s="107">
        <v>0</v>
      </c>
      <c r="J70" s="107">
        <v>0</v>
      </c>
      <c r="K70" s="107">
        <v>0</v>
      </c>
      <c r="L70" s="107">
        <v>0</v>
      </c>
      <c r="M70" s="107">
        <v>0</v>
      </c>
      <c r="N70" s="68" t="s">
        <v>10</v>
      </c>
      <c r="O70" s="93"/>
      <c r="P70" s="155"/>
    </row>
    <row r="71" spans="1:16" s="106" customFormat="1">
      <c r="A71" s="92">
        <v>60</v>
      </c>
      <c r="B71" s="86" t="s">
        <v>175</v>
      </c>
      <c r="C71" s="90">
        <v>24</v>
      </c>
      <c r="D71" s="90">
        <v>1</v>
      </c>
      <c r="E71" s="74">
        <v>29</v>
      </c>
      <c r="F71" s="74">
        <v>9</v>
      </c>
      <c r="G71" s="107">
        <v>0</v>
      </c>
      <c r="H71" s="107">
        <v>0</v>
      </c>
      <c r="I71" s="107">
        <v>0</v>
      </c>
      <c r="J71" s="107">
        <v>0</v>
      </c>
      <c r="K71" s="107">
        <v>0</v>
      </c>
      <c r="L71" s="107">
        <v>0</v>
      </c>
      <c r="M71" s="107">
        <v>0</v>
      </c>
      <c r="N71" s="108" t="s">
        <v>31</v>
      </c>
      <c r="O71" s="93"/>
      <c r="P71" s="155"/>
    </row>
    <row r="72" spans="1:16">
      <c r="A72" s="5">
        <v>61</v>
      </c>
      <c r="B72" s="85" t="s">
        <v>176</v>
      </c>
      <c r="C72" s="90">
        <v>63</v>
      </c>
      <c r="D72" s="90">
        <v>1</v>
      </c>
      <c r="E72" s="74">
        <v>76</v>
      </c>
      <c r="F72" s="74">
        <v>10</v>
      </c>
      <c r="G72" s="74">
        <v>0</v>
      </c>
      <c r="H72" s="74">
        <v>63</v>
      </c>
      <c r="I72" s="74">
        <v>1</v>
      </c>
      <c r="J72" s="107">
        <v>0</v>
      </c>
      <c r="K72" s="107">
        <v>0</v>
      </c>
      <c r="L72" s="107">
        <v>0</v>
      </c>
      <c r="M72" s="107">
        <v>0</v>
      </c>
      <c r="N72" s="108" t="s">
        <v>262</v>
      </c>
      <c r="O72" s="93"/>
      <c r="P72" s="94"/>
    </row>
    <row r="73" spans="1:16" s="106" customFormat="1">
      <c r="A73" s="92">
        <v>62</v>
      </c>
      <c r="B73" s="116" t="s">
        <v>177</v>
      </c>
      <c r="C73" s="117">
        <v>0</v>
      </c>
      <c r="D73" s="107">
        <v>0</v>
      </c>
      <c r="E73" s="118">
        <v>30</v>
      </c>
      <c r="F73" s="117">
        <v>0</v>
      </c>
      <c r="G73" s="107">
        <v>0</v>
      </c>
      <c r="H73" s="107">
        <v>0</v>
      </c>
      <c r="I73" s="107">
        <v>0</v>
      </c>
      <c r="J73" s="107">
        <v>0</v>
      </c>
      <c r="K73" s="107">
        <v>0</v>
      </c>
      <c r="L73" s="107">
        <v>0</v>
      </c>
      <c r="M73" s="107">
        <v>0</v>
      </c>
      <c r="N73" s="108" t="s">
        <v>31</v>
      </c>
      <c r="O73" s="93"/>
      <c r="P73" s="155"/>
    </row>
    <row r="74" spans="1:16" s="106" customFormat="1">
      <c r="A74" s="92">
        <v>63</v>
      </c>
      <c r="B74" s="119" t="s">
        <v>178</v>
      </c>
      <c r="C74" s="90">
        <v>23</v>
      </c>
      <c r="D74" s="107">
        <v>0</v>
      </c>
      <c r="E74" s="74">
        <v>27</v>
      </c>
      <c r="F74" s="111">
        <v>8</v>
      </c>
      <c r="G74" s="107">
        <v>0</v>
      </c>
      <c r="H74" s="107">
        <v>0</v>
      </c>
      <c r="I74" s="107">
        <v>0</v>
      </c>
      <c r="J74" s="107">
        <v>0</v>
      </c>
      <c r="K74" s="107">
        <v>0</v>
      </c>
      <c r="L74" s="107">
        <v>0</v>
      </c>
      <c r="M74" s="107">
        <v>0</v>
      </c>
      <c r="N74" s="68" t="s">
        <v>15</v>
      </c>
      <c r="O74" s="93"/>
      <c r="P74" s="155"/>
    </row>
    <row r="75" spans="1:16" s="106" customFormat="1">
      <c r="A75" s="92">
        <v>64</v>
      </c>
      <c r="B75" s="119" t="s">
        <v>179</v>
      </c>
      <c r="C75" s="90">
        <v>15</v>
      </c>
      <c r="D75" s="90">
        <v>1</v>
      </c>
      <c r="E75" s="74">
        <v>15</v>
      </c>
      <c r="F75" s="111">
        <v>2</v>
      </c>
      <c r="G75" s="107">
        <v>0</v>
      </c>
      <c r="H75" s="107">
        <v>0</v>
      </c>
      <c r="I75" s="107">
        <v>0</v>
      </c>
      <c r="J75" s="107">
        <v>0</v>
      </c>
      <c r="K75" s="107">
        <v>0</v>
      </c>
      <c r="L75" s="107">
        <v>0</v>
      </c>
      <c r="M75" s="107">
        <v>0</v>
      </c>
      <c r="N75" s="68" t="s">
        <v>15</v>
      </c>
      <c r="O75" s="93"/>
      <c r="P75" s="155"/>
    </row>
    <row r="76" spans="1:16" s="106" customFormat="1">
      <c r="A76" s="92">
        <v>65</v>
      </c>
      <c r="B76" s="120" t="s">
        <v>180</v>
      </c>
      <c r="C76" s="121">
        <v>17</v>
      </c>
      <c r="D76" s="107">
        <v>0</v>
      </c>
      <c r="E76" s="74">
        <v>25</v>
      </c>
      <c r="F76" s="74">
        <v>4</v>
      </c>
      <c r="G76" s="107">
        <v>0</v>
      </c>
      <c r="H76" s="107">
        <v>0</v>
      </c>
      <c r="I76" s="107">
        <v>0</v>
      </c>
      <c r="J76" s="107">
        <v>0</v>
      </c>
      <c r="K76" s="107">
        <v>0</v>
      </c>
      <c r="L76" s="107">
        <v>0</v>
      </c>
      <c r="M76" s="112">
        <v>0</v>
      </c>
      <c r="N76" s="68" t="s">
        <v>15</v>
      </c>
      <c r="O76" s="93"/>
      <c r="P76" s="155"/>
    </row>
    <row r="77" spans="1:16">
      <c r="A77" s="4"/>
      <c r="B77" s="9" t="s">
        <v>51</v>
      </c>
      <c r="C77" s="122">
        <f>SUM(C8:C76)</f>
        <v>817</v>
      </c>
      <c r="D77" s="122">
        <f>SUM(D8:D76)</f>
        <v>16</v>
      </c>
      <c r="E77" s="10">
        <f t="shared" ref="E77:M77" si="0">SUM(E8:E76)</f>
        <v>1126</v>
      </c>
      <c r="F77" s="18">
        <f t="shared" si="0"/>
        <v>159</v>
      </c>
      <c r="G77" s="130">
        <f t="shared" si="0"/>
        <v>1</v>
      </c>
      <c r="H77" s="10">
        <f t="shared" si="0"/>
        <v>156</v>
      </c>
      <c r="I77" s="18">
        <f t="shared" si="0"/>
        <v>3</v>
      </c>
      <c r="J77" s="10">
        <f t="shared" si="0"/>
        <v>4</v>
      </c>
      <c r="K77" s="18">
        <f t="shared" si="0"/>
        <v>0</v>
      </c>
      <c r="L77" s="10">
        <f t="shared" si="0"/>
        <v>4</v>
      </c>
      <c r="M77" s="18">
        <f t="shared" si="0"/>
        <v>0</v>
      </c>
      <c r="N77" s="11"/>
    </row>
    <row r="78" spans="1:16">
      <c r="A78" s="4"/>
      <c r="B78" s="12"/>
      <c r="C78" s="12"/>
      <c r="D78" s="12"/>
      <c r="E78" s="13"/>
      <c r="F78" s="13"/>
      <c r="G78" s="13"/>
      <c r="H78" s="13"/>
      <c r="I78" s="13"/>
      <c r="J78" s="13"/>
      <c r="K78" s="13"/>
      <c r="L78" s="13"/>
      <c r="M78" s="13"/>
      <c r="N78" s="11"/>
    </row>
    <row r="79" spans="1:16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1"/>
    </row>
    <row r="80" spans="1:16">
      <c r="A80" s="4"/>
      <c r="B80" s="14"/>
      <c r="C80" s="14"/>
      <c r="D80" s="14"/>
      <c r="E80" s="15"/>
      <c r="F80" s="1"/>
      <c r="G80" s="1"/>
      <c r="H80" s="64"/>
      <c r="I80" s="1"/>
      <c r="J80" s="1"/>
      <c r="K80" s="1"/>
      <c r="L80" s="1"/>
      <c r="M80" s="1"/>
      <c r="N80" s="11"/>
    </row>
    <row r="81" spans="1:14">
      <c r="A81" s="4"/>
      <c r="B81" s="16"/>
      <c r="C81" s="16"/>
      <c r="D81" s="16"/>
      <c r="E81" s="17"/>
      <c r="F81" s="64"/>
      <c r="G81" s="1"/>
      <c r="H81" s="64"/>
      <c r="I81" s="1"/>
      <c r="J81" s="1"/>
      <c r="K81" s="1"/>
      <c r="L81" s="1"/>
      <c r="M81" s="1"/>
      <c r="N81" s="11"/>
    </row>
    <row r="82" spans="1:14">
      <c r="A82" s="4"/>
      <c r="B82" s="16"/>
      <c r="C82" s="16"/>
      <c r="D82" s="16"/>
      <c r="E82" s="17"/>
      <c r="F82" s="64"/>
      <c r="G82" s="1"/>
      <c r="H82" s="1"/>
      <c r="I82" s="1"/>
      <c r="J82" s="1"/>
      <c r="K82" s="1"/>
      <c r="L82" s="1"/>
      <c r="M82" s="1"/>
      <c r="N82" s="11"/>
    </row>
    <row r="83" spans="1:14">
      <c r="A83" s="4"/>
      <c r="B83" s="16"/>
      <c r="C83" s="16"/>
      <c r="D83" s="16"/>
      <c r="E83" s="17"/>
      <c r="F83" s="1"/>
      <c r="G83" s="1"/>
      <c r="H83" s="1"/>
      <c r="I83" s="1"/>
      <c r="J83" s="1"/>
      <c r="K83" s="1"/>
      <c r="L83" s="1"/>
      <c r="M83" s="1"/>
      <c r="N83" s="11"/>
    </row>
    <row r="86" spans="1:14">
      <c r="A86" s="96"/>
      <c r="B86" s="96"/>
      <c r="C86" s="96"/>
      <c r="D86" s="96"/>
      <c r="E86" s="96"/>
    </row>
  </sheetData>
  <mergeCells count="25">
    <mergeCell ref="J6:K6"/>
    <mergeCell ref="L6:M6"/>
    <mergeCell ref="N6:N7"/>
    <mergeCell ref="A5:E5"/>
    <mergeCell ref="A6:A7"/>
    <mergeCell ref="B6:B7"/>
    <mergeCell ref="C6:D6"/>
    <mergeCell ref="E6:G6"/>
    <mergeCell ref="H6:I6"/>
    <mergeCell ref="J30:K30"/>
    <mergeCell ref="L30:M30"/>
    <mergeCell ref="N30:N31"/>
    <mergeCell ref="A63:A64"/>
    <mergeCell ref="B63:B64"/>
    <mergeCell ref="C63:D63"/>
    <mergeCell ref="E63:G63"/>
    <mergeCell ref="H63:I63"/>
    <mergeCell ref="J63:K63"/>
    <mergeCell ref="L63:M63"/>
    <mergeCell ref="N63:N64"/>
    <mergeCell ref="A30:A31"/>
    <mergeCell ref="B30:B31"/>
    <mergeCell ref="C30:D30"/>
    <mergeCell ref="E30:G30"/>
    <mergeCell ref="H30:I30"/>
  </mergeCells>
  <pageMargins left="0.25" right="0.25" top="0.75" bottom="0.75" header="0.3" footer="0.3"/>
  <pageSetup paperSize="9" scale="9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8"/>
  <sheetViews>
    <sheetView topLeftCell="A7" workbookViewId="0">
      <selection activeCell="B33" sqref="B33"/>
    </sheetView>
  </sheetViews>
  <sheetFormatPr defaultRowHeight="12.75"/>
  <cols>
    <col min="1" max="1" width="29.7109375" style="21" customWidth="1"/>
    <col min="2" max="2" width="16.28515625" style="21" customWidth="1"/>
    <col min="3" max="3" width="16.42578125" style="21" customWidth="1"/>
    <col min="4" max="4" width="16.7109375" style="21" customWidth="1"/>
    <col min="5" max="5" width="12.42578125" style="21" customWidth="1"/>
    <col min="6" max="7" width="10.140625" style="21" bestFit="1" customWidth="1"/>
    <col min="8" max="8" width="16" style="60" customWidth="1"/>
    <col min="9" max="256" width="9.140625" style="21"/>
    <col min="257" max="257" width="29.7109375" style="21" customWidth="1"/>
    <col min="258" max="258" width="16.28515625" style="21" customWidth="1"/>
    <col min="259" max="259" width="16.42578125" style="21" customWidth="1"/>
    <col min="260" max="260" width="16.7109375" style="21" customWidth="1"/>
    <col min="261" max="261" width="12.42578125" style="21" customWidth="1"/>
    <col min="262" max="262" width="10.140625" style="21" bestFit="1" customWidth="1"/>
    <col min="263" max="263" width="9.140625" style="21"/>
    <col min="264" max="264" width="16" style="21" customWidth="1"/>
    <col min="265" max="512" width="9.140625" style="21"/>
    <col min="513" max="513" width="29.7109375" style="21" customWidth="1"/>
    <col min="514" max="514" width="16.28515625" style="21" customWidth="1"/>
    <col min="515" max="515" width="16.42578125" style="21" customWidth="1"/>
    <col min="516" max="516" width="16.7109375" style="21" customWidth="1"/>
    <col min="517" max="517" width="12.42578125" style="21" customWidth="1"/>
    <col min="518" max="518" width="10.140625" style="21" bestFit="1" customWidth="1"/>
    <col min="519" max="519" width="9.140625" style="21"/>
    <col min="520" max="520" width="16" style="21" customWidth="1"/>
    <col min="521" max="768" width="9.140625" style="21"/>
    <col min="769" max="769" width="29.7109375" style="21" customWidth="1"/>
    <col min="770" max="770" width="16.28515625" style="21" customWidth="1"/>
    <col min="771" max="771" width="16.42578125" style="21" customWidth="1"/>
    <col min="772" max="772" width="16.7109375" style="21" customWidth="1"/>
    <col min="773" max="773" width="12.42578125" style="21" customWidth="1"/>
    <col min="774" max="774" width="10.140625" style="21" bestFit="1" customWidth="1"/>
    <col min="775" max="775" width="9.140625" style="21"/>
    <col min="776" max="776" width="16" style="21" customWidth="1"/>
    <col min="777" max="1024" width="9.140625" style="21"/>
    <col min="1025" max="1025" width="29.7109375" style="21" customWidth="1"/>
    <col min="1026" max="1026" width="16.28515625" style="21" customWidth="1"/>
    <col min="1027" max="1027" width="16.42578125" style="21" customWidth="1"/>
    <col min="1028" max="1028" width="16.7109375" style="21" customWidth="1"/>
    <col min="1029" max="1029" width="12.42578125" style="21" customWidth="1"/>
    <col min="1030" max="1030" width="10.140625" style="21" bestFit="1" customWidth="1"/>
    <col min="1031" max="1031" width="9.140625" style="21"/>
    <col min="1032" max="1032" width="16" style="21" customWidth="1"/>
    <col min="1033" max="1280" width="9.140625" style="21"/>
    <col min="1281" max="1281" width="29.7109375" style="21" customWidth="1"/>
    <col min="1282" max="1282" width="16.28515625" style="21" customWidth="1"/>
    <col min="1283" max="1283" width="16.42578125" style="21" customWidth="1"/>
    <col min="1284" max="1284" width="16.7109375" style="21" customWidth="1"/>
    <col min="1285" max="1285" width="12.42578125" style="21" customWidth="1"/>
    <col min="1286" max="1286" width="10.140625" style="21" bestFit="1" customWidth="1"/>
    <col min="1287" max="1287" width="9.140625" style="21"/>
    <col min="1288" max="1288" width="16" style="21" customWidth="1"/>
    <col min="1289" max="1536" width="9.140625" style="21"/>
    <col min="1537" max="1537" width="29.7109375" style="21" customWidth="1"/>
    <col min="1538" max="1538" width="16.28515625" style="21" customWidth="1"/>
    <col min="1539" max="1539" width="16.42578125" style="21" customWidth="1"/>
    <col min="1540" max="1540" width="16.7109375" style="21" customWidth="1"/>
    <col min="1541" max="1541" width="12.42578125" style="21" customWidth="1"/>
    <col min="1542" max="1542" width="10.140625" style="21" bestFit="1" customWidth="1"/>
    <col min="1543" max="1543" width="9.140625" style="21"/>
    <col min="1544" max="1544" width="16" style="21" customWidth="1"/>
    <col min="1545" max="1792" width="9.140625" style="21"/>
    <col min="1793" max="1793" width="29.7109375" style="21" customWidth="1"/>
    <col min="1794" max="1794" width="16.28515625" style="21" customWidth="1"/>
    <col min="1795" max="1795" width="16.42578125" style="21" customWidth="1"/>
    <col min="1796" max="1796" width="16.7109375" style="21" customWidth="1"/>
    <col min="1797" max="1797" width="12.42578125" style="21" customWidth="1"/>
    <col min="1798" max="1798" width="10.140625" style="21" bestFit="1" customWidth="1"/>
    <col min="1799" max="1799" width="9.140625" style="21"/>
    <col min="1800" max="1800" width="16" style="21" customWidth="1"/>
    <col min="1801" max="2048" width="9.140625" style="21"/>
    <col min="2049" max="2049" width="29.7109375" style="21" customWidth="1"/>
    <col min="2050" max="2050" width="16.28515625" style="21" customWidth="1"/>
    <col min="2051" max="2051" width="16.42578125" style="21" customWidth="1"/>
    <col min="2052" max="2052" width="16.7109375" style="21" customWidth="1"/>
    <col min="2053" max="2053" width="12.42578125" style="21" customWidth="1"/>
    <col min="2054" max="2054" width="10.140625" style="21" bestFit="1" customWidth="1"/>
    <col min="2055" max="2055" width="9.140625" style="21"/>
    <col min="2056" max="2056" width="16" style="21" customWidth="1"/>
    <col min="2057" max="2304" width="9.140625" style="21"/>
    <col min="2305" max="2305" width="29.7109375" style="21" customWidth="1"/>
    <col min="2306" max="2306" width="16.28515625" style="21" customWidth="1"/>
    <col min="2307" max="2307" width="16.42578125" style="21" customWidth="1"/>
    <col min="2308" max="2308" width="16.7109375" style="21" customWidth="1"/>
    <col min="2309" max="2309" width="12.42578125" style="21" customWidth="1"/>
    <col min="2310" max="2310" width="10.140625" style="21" bestFit="1" customWidth="1"/>
    <col min="2311" max="2311" width="9.140625" style="21"/>
    <col min="2312" max="2312" width="16" style="21" customWidth="1"/>
    <col min="2313" max="2560" width="9.140625" style="21"/>
    <col min="2561" max="2561" width="29.7109375" style="21" customWidth="1"/>
    <col min="2562" max="2562" width="16.28515625" style="21" customWidth="1"/>
    <col min="2563" max="2563" width="16.42578125" style="21" customWidth="1"/>
    <col min="2564" max="2564" width="16.7109375" style="21" customWidth="1"/>
    <col min="2565" max="2565" width="12.42578125" style="21" customWidth="1"/>
    <col min="2566" max="2566" width="10.140625" style="21" bestFit="1" customWidth="1"/>
    <col min="2567" max="2567" width="9.140625" style="21"/>
    <col min="2568" max="2568" width="16" style="21" customWidth="1"/>
    <col min="2569" max="2816" width="9.140625" style="21"/>
    <col min="2817" max="2817" width="29.7109375" style="21" customWidth="1"/>
    <col min="2818" max="2818" width="16.28515625" style="21" customWidth="1"/>
    <col min="2819" max="2819" width="16.42578125" style="21" customWidth="1"/>
    <col min="2820" max="2820" width="16.7109375" style="21" customWidth="1"/>
    <col min="2821" max="2821" width="12.42578125" style="21" customWidth="1"/>
    <col min="2822" max="2822" width="10.140625" style="21" bestFit="1" customWidth="1"/>
    <col min="2823" max="2823" width="9.140625" style="21"/>
    <col min="2824" max="2824" width="16" style="21" customWidth="1"/>
    <col min="2825" max="3072" width="9.140625" style="21"/>
    <col min="3073" max="3073" width="29.7109375" style="21" customWidth="1"/>
    <col min="3074" max="3074" width="16.28515625" style="21" customWidth="1"/>
    <col min="3075" max="3075" width="16.42578125" style="21" customWidth="1"/>
    <col min="3076" max="3076" width="16.7109375" style="21" customWidth="1"/>
    <col min="3077" max="3077" width="12.42578125" style="21" customWidth="1"/>
    <col min="3078" max="3078" width="10.140625" style="21" bestFit="1" customWidth="1"/>
    <col min="3079" max="3079" width="9.140625" style="21"/>
    <col min="3080" max="3080" width="16" style="21" customWidth="1"/>
    <col min="3081" max="3328" width="9.140625" style="21"/>
    <col min="3329" max="3329" width="29.7109375" style="21" customWidth="1"/>
    <col min="3330" max="3330" width="16.28515625" style="21" customWidth="1"/>
    <col min="3331" max="3331" width="16.42578125" style="21" customWidth="1"/>
    <col min="3332" max="3332" width="16.7109375" style="21" customWidth="1"/>
    <col min="3333" max="3333" width="12.42578125" style="21" customWidth="1"/>
    <col min="3334" max="3334" width="10.140625" style="21" bestFit="1" customWidth="1"/>
    <col min="3335" max="3335" width="9.140625" style="21"/>
    <col min="3336" max="3336" width="16" style="21" customWidth="1"/>
    <col min="3337" max="3584" width="9.140625" style="21"/>
    <col min="3585" max="3585" width="29.7109375" style="21" customWidth="1"/>
    <col min="3586" max="3586" width="16.28515625" style="21" customWidth="1"/>
    <col min="3587" max="3587" width="16.42578125" style="21" customWidth="1"/>
    <col min="3588" max="3588" width="16.7109375" style="21" customWidth="1"/>
    <col min="3589" max="3589" width="12.42578125" style="21" customWidth="1"/>
    <col min="3590" max="3590" width="10.140625" style="21" bestFit="1" customWidth="1"/>
    <col min="3591" max="3591" width="9.140625" style="21"/>
    <col min="3592" max="3592" width="16" style="21" customWidth="1"/>
    <col min="3593" max="3840" width="9.140625" style="21"/>
    <col min="3841" max="3841" width="29.7109375" style="21" customWidth="1"/>
    <col min="3842" max="3842" width="16.28515625" style="21" customWidth="1"/>
    <col min="3843" max="3843" width="16.42578125" style="21" customWidth="1"/>
    <col min="3844" max="3844" width="16.7109375" style="21" customWidth="1"/>
    <col min="3845" max="3845" width="12.42578125" style="21" customWidth="1"/>
    <col min="3846" max="3846" width="10.140625" style="21" bestFit="1" customWidth="1"/>
    <col min="3847" max="3847" width="9.140625" style="21"/>
    <col min="3848" max="3848" width="16" style="21" customWidth="1"/>
    <col min="3849" max="4096" width="9.140625" style="21"/>
    <col min="4097" max="4097" width="29.7109375" style="21" customWidth="1"/>
    <col min="4098" max="4098" width="16.28515625" style="21" customWidth="1"/>
    <col min="4099" max="4099" width="16.42578125" style="21" customWidth="1"/>
    <col min="4100" max="4100" width="16.7109375" style="21" customWidth="1"/>
    <col min="4101" max="4101" width="12.42578125" style="21" customWidth="1"/>
    <col min="4102" max="4102" width="10.140625" style="21" bestFit="1" customWidth="1"/>
    <col min="4103" max="4103" width="9.140625" style="21"/>
    <col min="4104" max="4104" width="16" style="21" customWidth="1"/>
    <col min="4105" max="4352" width="9.140625" style="21"/>
    <col min="4353" max="4353" width="29.7109375" style="21" customWidth="1"/>
    <col min="4354" max="4354" width="16.28515625" style="21" customWidth="1"/>
    <col min="4355" max="4355" width="16.42578125" style="21" customWidth="1"/>
    <col min="4356" max="4356" width="16.7109375" style="21" customWidth="1"/>
    <col min="4357" max="4357" width="12.42578125" style="21" customWidth="1"/>
    <col min="4358" max="4358" width="10.140625" style="21" bestFit="1" customWidth="1"/>
    <col min="4359" max="4359" width="9.140625" style="21"/>
    <col min="4360" max="4360" width="16" style="21" customWidth="1"/>
    <col min="4361" max="4608" width="9.140625" style="21"/>
    <col min="4609" max="4609" width="29.7109375" style="21" customWidth="1"/>
    <col min="4610" max="4610" width="16.28515625" style="21" customWidth="1"/>
    <col min="4611" max="4611" width="16.42578125" style="21" customWidth="1"/>
    <col min="4612" max="4612" width="16.7109375" style="21" customWidth="1"/>
    <col min="4613" max="4613" width="12.42578125" style="21" customWidth="1"/>
    <col min="4614" max="4614" width="10.140625" style="21" bestFit="1" customWidth="1"/>
    <col min="4615" max="4615" width="9.140625" style="21"/>
    <col min="4616" max="4616" width="16" style="21" customWidth="1"/>
    <col min="4617" max="4864" width="9.140625" style="21"/>
    <col min="4865" max="4865" width="29.7109375" style="21" customWidth="1"/>
    <col min="4866" max="4866" width="16.28515625" style="21" customWidth="1"/>
    <col min="4867" max="4867" width="16.42578125" style="21" customWidth="1"/>
    <col min="4868" max="4868" width="16.7109375" style="21" customWidth="1"/>
    <col min="4869" max="4869" width="12.42578125" style="21" customWidth="1"/>
    <col min="4870" max="4870" width="10.140625" style="21" bestFit="1" customWidth="1"/>
    <col min="4871" max="4871" width="9.140625" style="21"/>
    <col min="4872" max="4872" width="16" style="21" customWidth="1"/>
    <col min="4873" max="5120" width="9.140625" style="21"/>
    <col min="5121" max="5121" width="29.7109375" style="21" customWidth="1"/>
    <col min="5122" max="5122" width="16.28515625" style="21" customWidth="1"/>
    <col min="5123" max="5123" width="16.42578125" style="21" customWidth="1"/>
    <col min="5124" max="5124" width="16.7109375" style="21" customWidth="1"/>
    <col min="5125" max="5125" width="12.42578125" style="21" customWidth="1"/>
    <col min="5126" max="5126" width="10.140625" style="21" bestFit="1" customWidth="1"/>
    <col min="5127" max="5127" width="9.140625" style="21"/>
    <col min="5128" max="5128" width="16" style="21" customWidth="1"/>
    <col min="5129" max="5376" width="9.140625" style="21"/>
    <col min="5377" max="5377" width="29.7109375" style="21" customWidth="1"/>
    <col min="5378" max="5378" width="16.28515625" style="21" customWidth="1"/>
    <col min="5379" max="5379" width="16.42578125" style="21" customWidth="1"/>
    <col min="5380" max="5380" width="16.7109375" style="21" customWidth="1"/>
    <col min="5381" max="5381" width="12.42578125" style="21" customWidth="1"/>
    <col min="5382" max="5382" width="10.140625" style="21" bestFit="1" customWidth="1"/>
    <col min="5383" max="5383" width="9.140625" style="21"/>
    <col min="5384" max="5384" width="16" style="21" customWidth="1"/>
    <col min="5385" max="5632" width="9.140625" style="21"/>
    <col min="5633" max="5633" width="29.7109375" style="21" customWidth="1"/>
    <col min="5634" max="5634" width="16.28515625" style="21" customWidth="1"/>
    <col min="5635" max="5635" width="16.42578125" style="21" customWidth="1"/>
    <col min="5636" max="5636" width="16.7109375" style="21" customWidth="1"/>
    <col min="5637" max="5637" width="12.42578125" style="21" customWidth="1"/>
    <col min="5638" max="5638" width="10.140625" style="21" bestFit="1" customWidth="1"/>
    <col min="5639" max="5639" width="9.140625" style="21"/>
    <col min="5640" max="5640" width="16" style="21" customWidth="1"/>
    <col min="5641" max="5888" width="9.140625" style="21"/>
    <col min="5889" max="5889" width="29.7109375" style="21" customWidth="1"/>
    <col min="5890" max="5890" width="16.28515625" style="21" customWidth="1"/>
    <col min="5891" max="5891" width="16.42578125" style="21" customWidth="1"/>
    <col min="5892" max="5892" width="16.7109375" style="21" customWidth="1"/>
    <col min="5893" max="5893" width="12.42578125" style="21" customWidth="1"/>
    <col min="5894" max="5894" width="10.140625" style="21" bestFit="1" customWidth="1"/>
    <col min="5895" max="5895" width="9.140625" style="21"/>
    <col min="5896" max="5896" width="16" style="21" customWidth="1"/>
    <col min="5897" max="6144" width="9.140625" style="21"/>
    <col min="6145" max="6145" width="29.7109375" style="21" customWidth="1"/>
    <col min="6146" max="6146" width="16.28515625" style="21" customWidth="1"/>
    <col min="6147" max="6147" width="16.42578125" style="21" customWidth="1"/>
    <col min="6148" max="6148" width="16.7109375" style="21" customWidth="1"/>
    <col min="6149" max="6149" width="12.42578125" style="21" customWidth="1"/>
    <col min="6150" max="6150" width="10.140625" style="21" bestFit="1" customWidth="1"/>
    <col min="6151" max="6151" width="9.140625" style="21"/>
    <col min="6152" max="6152" width="16" style="21" customWidth="1"/>
    <col min="6153" max="6400" width="9.140625" style="21"/>
    <col min="6401" max="6401" width="29.7109375" style="21" customWidth="1"/>
    <col min="6402" max="6402" width="16.28515625" style="21" customWidth="1"/>
    <col min="6403" max="6403" width="16.42578125" style="21" customWidth="1"/>
    <col min="6404" max="6404" width="16.7109375" style="21" customWidth="1"/>
    <col min="6405" max="6405" width="12.42578125" style="21" customWidth="1"/>
    <col min="6406" max="6406" width="10.140625" style="21" bestFit="1" customWidth="1"/>
    <col min="6407" max="6407" width="9.140625" style="21"/>
    <col min="6408" max="6408" width="16" style="21" customWidth="1"/>
    <col min="6409" max="6656" width="9.140625" style="21"/>
    <col min="6657" max="6657" width="29.7109375" style="21" customWidth="1"/>
    <col min="6658" max="6658" width="16.28515625" style="21" customWidth="1"/>
    <col min="6659" max="6659" width="16.42578125" style="21" customWidth="1"/>
    <col min="6660" max="6660" width="16.7109375" style="21" customWidth="1"/>
    <col min="6661" max="6661" width="12.42578125" style="21" customWidth="1"/>
    <col min="6662" max="6662" width="10.140625" style="21" bestFit="1" customWidth="1"/>
    <col min="6663" max="6663" width="9.140625" style="21"/>
    <col min="6664" max="6664" width="16" style="21" customWidth="1"/>
    <col min="6665" max="6912" width="9.140625" style="21"/>
    <col min="6913" max="6913" width="29.7109375" style="21" customWidth="1"/>
    <col min="6914" max="6914" width="16.28515625" style="21" customWidth="1"/>
    <col min="6915" max="6915" width="16.42578125" style="21" customWidth="1"/>
    <col min="6916" max="6916" width="16.7109375" style="21" customWidth="1"/>
    <col min="6917" max="6917" width="12.42578125" style="21" customWidth="1"/>
    <col min="6918" max="6918" width="10.140625" style="21" bestFit="1" customWidth="1"/>
    <col min="6919" max="6919" width="9.140625" style="21"/>
    <col min="6920" max="6920" width="16" style="21" customWidth="1"/>
    <col min="6921" max="7168" width="9.140625" style="21"/>
    <col min="7169" max="7169" width="29.7109375" style="21" customWidth="1"/>
    <col min="7170" max="7170" width="16.28515625" style="21" customWidth="1"/>
    <col min="7171" max="7171" width="16.42578125" style="21" customWidth="1"/>
    <col min="7172" max="7172" width="16.7109375" style="21" customWidth="1"/>
    <col min="7173" max="7173" width="12.42578125" style="21" customWidth="1"/>
    <col min="7174" max="7174" width="10.140625" style="21" bestFit="1" customWidth="1"/>
    <col min="7175" max="7175" width="9.140625" style="21"/>
    <col min="7176" max="7176" width="16" style="21" customWidth="1"/>
    <col min="7177" max="7424" width="9.140625" style="21"/>
    <col min="7425" max="7425" width="29.7109375" style="21" customWidth="1"/>
    <col min="7426" max="7426" width="16.28515625" style="21" customWidth="1"/>
    <col min="7427" max="7427" width="16.42578125" style="21" customWidth="1"/>
    <col min="7428" max="7428" width="16.7109375" style="21" customWidth="1"/>
    <col min="7429" max="7429" width="12.42578125" style="21" customWidth="1"/>
    <col min="7430" max="7430" width="10.140625" style="21" bestFit="1" customWidth="1"/>
    <col min="7431" max="7431" width="9.140625" style="21"/>
    <col min="7432" max="7432" width="16" style="21" customWidth="1"/>
    <col min="7433" max="7680" width="9.140625" style="21"/>
    <col min="7681" max="7681" width="29.7109375" style="21" customWidth="1"/>
    <col min="7682" max="7682" width="16.28515625" style="21" customWidth="1"/>
    <col min="7683" max="7683" width="16.42578125" style="21" customWidth="1"/>
    <col min="7684" max="7684" width="16.7109375" style="21" customWidth="1"/>
    <col min="7685" max="7685" width="12.42578125" style="21" customWidth="1"/>
    <col min="7686" max="7686" width="10.140625" style="21" bestFit="1" customWidth="1"/>
    <col min="7687" max="7687" width="9.140625" style="21"/>
    <col min="7688" max="7688" width="16" style="21" customWidth="1"/>
    <col min="7689" max="7936" width="9.140625" style="21"/>
    <col min="7937" max="7937" width="29.7109375" style="21" customWidth="1"/>
    <col min="7938" max="7938" width="16.28515625" style="21" customWidth="1"/>
    <col min="7939" max="7939" width="16.42578125" style="21" customWidth="1"/>
    <col min="7940" max="7940" width="16.7109375" style="21" customWidth="1"/>
    <col min="7941" max="7941" width="12.42578125" style="21" customWidth="1"/>
    <col min="7942" max="7942" width="10.140625" style="21" bestFit="1" customWidth="1"/>
    <col min="7943" max="7943" width="9.140625" style="21"/>
    <col min="7944" max="7944" width="16" style="21" customWidth="1"/>
    <col min="7945" max="8192" width="9.140625" style="21"/>
    <col min="8193" max="8193" width="29.7109375" style="21" customWidth="1"/>
    <col min="8194" max="8194" width="16.28515625" style="21" customWidth="1"/>
    <col min="8195" max="8195" width="16.42578125" style="21" customWidth="1"/>
    <col min="8196" max="8196" width="16.7109375" style="21" customWidth="1"/>
    <col min="8197" max="8197" width="12.42578125" style="21" customWidth="1"/>
    <col min="8198" max="8198" width="10.140625" style="21" bestFit="1" customWidth="1"/>
    <col min="8199" max="8199" width="9.140625" style="21"/>
    <col min="8200" max="8200" width="16" style="21" customWidth="1"/>
    <col min="8201" max="8448" width="9.140625" style="21"/>
    <col min="8449" max="8449" width="29.7109375" style="21" customWidth="1"/>
    <col min="8450" max="8450" width="16.28515625" style="21" customWidth="1"/>
    <col min="8451" max="8451" width="16.42578125" style="21" customWidth="1"/>
    <col min="8452" max="8452" width="16.7109375" style="21" customWidth="1"/>
    <col min="8453" max="8453" width="12.42578125" style="21" customWidth="1"/>
    <col min="8454" max="8454" width="10.140625" style="21" bestFit="1" customWidth="1"/>
    <col min="8455" max="8455" width="9.140625" style="21"/>
    <col min="8456" max="8456" width="16" style="21" customWidth="1"/>
    <col min="8457" max="8704" width="9.140625" style="21"/>
    <col min="8705" max="8705" width="29.7109375" style="21" customWidth="1"/>
    <col min="8706" max="8706" width="16.28515625" style="21" customWidth="1"/>
    <col min="8707" max="8707" width="16.42578125" style="21" customWidth="1"/>
    <col min="8708" max="8708" width="16.7109375" style="21" customWidth="1"/>
    <col min="8709" max="8709" width="12.42578125" style="21" customWidth="1"/>
    <col min="8710" max="8710" width="10.140625" style="21" bestFit="1" customWidth="1"/>
    <col min="8711" max="8711" width="9.140625" style="21"/>
    <col min="8712" max="8712" width="16" style="21" customWidth="1"/>
    <col min="8713" max="8960" width="9.140625" style="21"/>
    <col min="8961" max="8961" width="29.7109375" style="21" customWidth="1"/>
    <col min="8962" max="8962" width="16.28515625" style="21" customWidth="1"/>
    <col min="8963" max="8963" width="16.42578125" style="21" customWidth="1"/>
    <col min="8964" max="8964" width="16.7109375" style="21" customWidth="1"/>
    <col min="8965" max="8965" width="12.42578125" style="21" customWidth="1"/>
    <col min="8966" max="8966" width="10.140625" style="21" bestFit="1" customWidth="1"/>
    <col min="8967" max="8967" width="9.140625" style="21"/>
    <col min="8968" max="8968" width="16" style="21" customWidth="1"/>
    <col min="8969" max="9216" width="9.140625" style="21"/>
    <col min="9217" max="9217" width="29.7109375" style="21" customWidth="1"/>
    <col min="9218" max="9218" width="16.28515625" style="21" customWidth="1"/>
    <col min="9219" max="9219" width="16.42578125" style="21" customWidth="1"/>
    <col min="9220" max="9220" width="16.7109375" style="21" customWidth="1"/>
    <col min="9221" max="9221" width="12.42578125" style="21" customWidth="1"/>
    <col min="9222" max="9222" width="10.140625" style="21" bestFit="1" customWidth="1"/>
    <col min="9223" max="9223" width="9.140625" style="21"/>
    <col min="9224" max="9224" width="16" style="21" customWidth="1"/>
    <col min="9225" max="9472" width="9.140625" style="21"/>
    <col min="9473" max="9473" width="29.7109375" style="21" customWidth="1"/>
    <col min="9474" max="9474" width="16.28515625" style="21" customWidth="1"/>
    <col min="9475" max="9475" width="16.42578125" style="21" customWidth="1"/>
    <col min="9476" max="9476" width="16.7109375" style="21" customWidth="1"/>
    <col min="9477" max="9477" width="12.42578125" style="21" customWidth="1"/>
    <col min="9478" max="9478" width="10.140625" style="21" bestFit="1" customWidth="1"/>
    <col min="9479" max="9479" width="9.140625" style="21"/>
    <col min="9480" max="9480" width="16" style="21" customWidth="1"/>
    <col min="9481" max="9728" width="9.140625" style="21"/>
    <col min="9729" max="9729" width="29.7109375" style="21" customWidth="1"/>
    <col min="9730" max="9730" width="16.28515625" style="21" customWidth="1"/>
    <col min="9731" max="9731" width="16.42578125" style="21" customWidth="1"/>
    <col min="9732" max="9732" width="16.7109375" style="21" customWidth="1"/>
    <col min="9733" max="9733" width="12.42578125" style="21" customWidth="1"/>
    <col min="9734" max="9734" width="10.140625" style="21" bestFit="1" customWidth="1"/>
    <col min="9735" max="9735" width="9.140625" style="21"/>
    <col min="9736" max="9736" width="16" style="21" customWidth="1"/>
    <col min="9737" max="9984" width="9.140625" style="21"/>
    <col min="9985" max="9985" width="29.7109375" style="21" customWidth="1"/>
    <col min="9986" max="9986" width="16.28515625" style="21" customWidth="1"/>
    <col min="9987" max="9987" width="16.42578125" style="21" customWidth="1"/>
    <col min="9988" max="9988" width="16.7109375" style="21" customWidth="1"/>
    <col min="9989" max="9989" width="12.42578125" style="21" customWidth="1"/>
    <col min="9990" max="9990" width="10.140625" style="21" bestFit="1" customWidth="1"/>
    <col min="9991" max="9991" width="9.140625" style="21"/>
    <col min="9992" max="9992" width="16" style="21" customWidth="1"/>
    <col min="9993" max="10240" width="9.140625" style="21"/>
    <col min="10241" max="10241" width="29.7109375" style="21" customWidth="1"/>
    <col min="10242" max="10242" width="16.28515625" style="21" customWidth="1"/>
    <col min="10243" max="10243" width="16.42578125" style="21" customWidth="1"/>
    <col min="10244" max="10244" width="16.7109375" style="21" customWidth="1"/>
    <col min="10245" max="10245" width="12.42578125" style="21" customWidth="1"/>
    <col min="10246" max="10246" width="10.140625" style="21" bestFit="1" customWidth="1"/>
    <col min="10247" max="10247" width="9.140625" style="21"/>
    <col min="10248" max="10248" width="16" style="21" customWidth="1"/>
    <col min="10249" max="10496" width="9.140625" style="21"/>
    <col min="10497" max="10497" width="29.7109375" style="21" customWidth="1"/>
    <col min="10498" max="10498" width="16.28515625" style="21" customWidth="1"/>
    <col min="10499" max="10499" width="16.42578125" style="21" customWidth="1"/>
    <col min="10500" max="10500" width="16.7109375" style="21" customWidth="1"/>
    <col min="10501" max="10501" width="12.42578125" style="21" customWidth="1"/>
    <col min="10502" max="10502" width="10.140625" style="21" bestFit="1" customWidth="1"/>
    <col min="10503" max="10503" width="9.140625" style="21"/>
    <col min="10504" max="10504" width="16" style="21" customWidth="1"/>
    <col min="10505" max="10752" width="9.140625" style="21"/>
    <col min="10753" max="10753" width="29.7109375" style="21" customWidth="1"/>
    <col min="10754" max="10754" width="16.28515625" style="21" customWidth="1"/>
    <col min="10755" max="10755" width="16.42578125" style="21" customWidth="1"/>
    <col min="10756" max="10756" width="16.7109375" style="21" customWidth="1"/>
    <col min="10757" max="10757" width="12.42578125" style="21" customWidth="1"/>
    <col min="10758" max="10758" width="10.140625" style="21" bestFit="1" customWidth="1"/>
    <col min="10759" max="10759" width="9.140625" style="21"/>
    <col min="10760" max="10760" width="16" style="21" customWidth="1"/>
    <col min="10761" max="11008" width="9.140625" style="21"/>
    <col min="11009" max="11009" width="29.7109375" style="21" customWidth="1"/>
    <col min="11010" max="11010" width="16.28515625" style="21" customWidth="1"/>
    <col min="11011" max="11011" width="16.42578125" style="21" customWidth="1"/>
    <col min="11012" max="11012" width="16.7109375" style="21" customWidth="1"/>
    <col min="11013" max="11013" width="12.42578125" style="21" customWidth="1"/>
    <col min="11014" max="11014" width="10.140625" style="21" bestFit="1" customWidth="1"/>
    <col min="11015" max="11015" width="9.140625" style="21"/>
    <col min="11016" max="11016" width="16" style="21" customWidth="1"/>
    <col min="11017" max="11264" width="9.140625" style="21"/>
    <col min="11265" max="11265" width="29.7109375" style="21" customWidth="1"/>
    <col min="11266" max="11266" width="16.28515625" style="21" customWidth="1"/>
    <col min="11267" max="11267" width="16.42578125" style="21" customWidth="1"/>
    <col min="11268" max="11268" width="16.7109375" style="21" customWidth="1"/>
    <col min="11269" max="11269" width="12.42578125" style="21" customWidth="1"/>
    <col min="11270" max="11270" width="10.140625" style="21" bestFit="1" customWidth="1"/>
    <col min="11271" max="11271" width="9.140625" style="21"/>
    <col min="11272" max="11272" width="16" style="21" customWidth="1"/>
    <col min="11273" max="11520" width="9.140625" style="21"/>
    <col min="11521" max="11521" width="29.7109375" style="21" customWidth="1"/>
    <col min="11522" max="11522" width="16.28515625" style="21" customWidth="1"/>
    <col min="11523" max="11523" width="16.42578125" style="21" customWidth="1"/>
    <col min="11524" max="11524" width="16.7109375" style="21" customWidth="1"/>
    <col min="11525" max="11525" width="12.42578125" style="21" customWidth="1"/>
    <col min="11526" max="11526" width="10.140625" style="21" bestFit="1" customWidth="1"/>
    <col min="11527" max="11527" width="9.140625" style="21"/>
    <col min="11528" max="11528" width="16" style="21" customWidth="1"/>
    <col min="11529" max="11776" width="9.140625" style="21"/>
    <col min="11777" max="11777" width="29.7109375" style="21" customWidth="1"/>
    <col min="11778" max="11778" width="16.28515625" style="21" customWidth="1"/>
    <col min="11779" max="11779" width="16.42578125" style="21" customWidth="1"/>
    <col min="11780" max="11780" width="16.7109375" style="21" customWidth="1"/>
    <col min="11781" max="11781" width="12.42578125" style="21" customWidth="1"/>
    <col min="11782" max="11782" width="10.140625" style="21" bestFit="1" customWidth="1"/>
    <col min="11783" max="11783" width="9.140625" style="21"/>
    <col min="11784" max="11784" width="16" style="21" customWidth="1"/>
    <col min="11785" max="12032" width="9.140625" style="21"/>
    <col min="12033" max="12033" width="29.7109375" style="21" customWidth="1"/>
    <col min="12034" max="12034" width="16.28515625" style="21" customWidth="1"/>
    <col min="12035" max="12035" width="16.42578125" style="21" customWidth="1"/>
    <col min="12036" max="12036" width="16.7109375" style="21" customWidth="1"/>
    <col min="12037" max="12037" width="12.42578125" style="21" customWidth="1"/>
    <col min="12038" max="12038" width="10.140625" style="21" bestFit="1" customWidth="1"/>
    <col min="12039" max="12039" width="9.140625" style="21"/>
    <col min="12040" max="12040" width="16" style="21" customWidth="1"/>
    <col min="12041" max="12288" width="9.140625" style="21"/>
    <col min="12289" max="12289" width="29.7109375" style="21" customWidth="1"/>
    <col min="12290" max="12290" width="16.28515625" style="21" customWidth="1"/>
    <col min="12291" max="12291" width="16.42578125" style="21" customWidth="1"/>
    <col min="12292" max="12292" width="16.7109375" style="21" customWidth="1"/>
    <col min="12293" max="12293" width="12.42578125" style="21" customWidth="1"/>
    <col min="12294" max="12294" width="10.140625" style="21" bestFit="1" customWidth="1"/>
    <col min="12295" max="12295" width="9.140625" style="21"/>
    <col min="12296" max="12296" width="16" style="21" customWidth="1"/>
    <col min="12297" max="12544" width="9.140625" style="21"/>
    <col min="12545" max="12545" width="29.7109375" style="21" customWidth="1"/>
    <col min="12546" max="12546" width="16.28515625" style="21" customWidth="1"/>
    <col min="12547" max="12547" width="16.42578125" style="21" customWidth="1"/>
    <col min="12548" max="12548" width="16.7109375" style="21" customWidth="1"/>
    <col min="12549" max="12549" width="12.42578125" style="21" customWidth="1"/>
    <col min="12550" max="12550" width="10.140625" style="21" bestFit="1" customWidth="1"/>
    <col min="12551" max="12551" width="9.140625" style="21"/>
    <col min="12552" max="12552" width="16" style="21" customWidth="1"/>
    <col min="12553" max="12800" width="9.140625" style="21"/>
    <col min="12801" max="12801" width="29.7109375" style="21" customWidth="1"/>
    <col min="12802" max="12802" width="16.28515625" style="21" customWidth="1"/>
    <col min="12803" max="12803" width="16.42578125" style="21" customWidth="1"/>
    <col min="12804" max="12804" width="16.7109375" style="21" customWidth="1"/>
    <col min="12805" max="12805" width="12.42578125" style="21" customWidth="1"/>
    <col min="12806" max="12806" width="10.140625" style="21" bestFit="1" customWidth="1"/>
    <col min="12807" max="12807" width="9.140625" style="21"/>
    <col min="12808" max="12808" width="16" style="21" customWidth="1"/>
    <col min="12809" max="13056" width="9.140625" style="21"/>
    <col min="13057" max="13057" width="29.7109375" style="21" customWidth="1"/>
    <col min="13058" max="13058" width="16.28515625" style="21" customWidth="1"/>
    <col min="13059" max="13059" width="16.42578125" style="21" customWidth="1"/>
    <col min="13060" max="13060" width="16.7109375" style="21" customWidth="1"/>
    <col min="13061" max="13061" width="12.42578125" style="21" customWidth="1"/>
    <col min="13062" max="13062" width="10.140625" style="21" bestFit="1" customWidth="1"/>
    <col min="13063" max="13063" width="9.140625" style="21"/>
    <col min="13064" max="13064" width="16" style="21" customWidth="1"/>
    <col min="13065" max="13312" width="9.140625" style="21"/>
    <col min="13313" max="13313" width="29.7109375" style="21" customWidth="1"/>
    <col min="13314" max="13314" width="16.28515625" style="21" customWidth="1"/>
    <col min="13315" max="13315" width="16.42578125" style="21" customWidth="1"/>
    <col min="13316" max="13316" width="16.7109375" style="21" customWidth="1"/>
    <col min="13317" max="13317" width="12.42578125" style="21" customWidth="1"/>
    <col min="13318" max="13318" width="10.140625" style="21" bestFit="1" customWidth="1"/>
    <col min="13319" max="13319" width="9.140625" style="21"/>
    <col min="13320" max="13320" width="16" style="21" customWidth="1"/>
    <col min="13321" max="13568" width="9.140625" style="21"/>
    <col min="13569" max="13569" width="29.7109375" style="21" customWidth="1"/>
    <col min="13570" max="13570" width="16.28515625" style="21" customWidth="1"/>
    <col min="13571" max="13571" width="16.42578125" style="21" customWidth="1"/>
    <col min="13572" max="13572" width="16.7109375" style="21" customWidth="1"/>
    <col min="13573" max="13573" width="12.42578125" style="21" customWidth="1"/>
    <col min="13574" max="13574" width="10.140625" style="21" bestFit="1" customWidth="1"/>
    <col min="13575" max="13575" width="9.140625" style="21"/>
    <col min="13576" max="13576" width="16" style="21" customWidth="1"/>
    <col min="13577" max="13824" width="9.140625" style="21"/>
    <col min="13825" max="13825" width="29.7109375" style="21" customWidth="1"/>
    <col min="13826" max="13826" width="16.28515625" style="21" customWidth="1"/>
    <col min="13827" max="13827" width="16.42578125" style="21" customWidth="1"/>
    <col min="13828" max="13828" width="16.7109375" style="21" customWidth="1"/>
    <col min="13829" max="13829" width="12.42578125" style="21" customWidth="1"/>
    <col min="13830" max="13830" width="10.140625" style="21" bestFit="1" customWidth="1"/>
    <col min="13831" max="13831" width="9.140625" style="21"/>
    <col min="13832" max="13832" width="16" style="21" customWidth="1"/>
    <col min="13833" max="14080" width="9.140625" style="21"/>
    <col min="14081" max="14081" width="29.7109375" style="21" customWidth="1"/>
    <col min="14082" max="14082" width="16.28515625" style="21" customWidth="1"/>
    <col min="14083" max="14083" width="16.42578125" style="21" customWidth="1"/>
    <col min="14084" max="14084" width="16.7109375" style="21" customWidth="1"/>
    <col min="14085" max="14085" width="12.42578125" style="21" customWidth="1"/>
    <col min="14086" max="14086" width="10.140625" style="21" bestFit="1" customWidth="1"/>
    <col min="14087" max="14087" width="9.140625" style="21"/>
    <col min="14088" max="14088" width="16" style="21" customWidth="1"/>
    <col min="14089" max="14336" width="9.140625" style="21"/>
    <col min="14337" max="14337" width="29.7109375" style="21" customWidth="1"/>
    <col min="14338" max="14338" width="16.28515625" style="21" customWidth="1"/>
    <col min="14339" max="14339" width="16.42578125" style="21" customWidth="1"/>
    <col min="14340" max="14340" width="16.7109375" style="21" customWidth="1"/>
    <col min="14341" max="14341" width="12.42578125" style="21" customWidth="1"/>
    <col min="14342" max="14342" width="10.140625" style="21" bestFit="1" customWidth="1"/>
    <col min="14343" max="14343" width="9.140625" style="21"/>
    <col min="14344" max="14344" width="16" style="21" customWidth="1"/>
    <col min="14345" max="14592" width="9.140625" style="21"/>
    <col min="14593" max="14593" width="29.7109375" style="21" customWidth="1"/>
    <col min="14594" max="14594" width="16.28515625" style="21" customWidth="1"/>
    <col min="14595" max="14595" width="16.42578125" style="21" customWidth="1"/>
    <col min="14596" max="14596" width="16.7109375" style="21" customWidth="1"/>
    <col min="14597" max="14597" width="12.42578125" style="21" customWidth="1"/>
    <col min="14598" max="14598" width="10.140625" style="21" bestFit="1" customWidth="1"/>
    <col min="14599" max="14599" width="9.140625" style="21"/>
    <col min="14600" max="14600" width="16" style="21" customWidth="1"/>
    <col min="14601" max="14848" width="9.140625" style="21"/>
    <col min="14849" max="14849" width="29.7109375" style="21" customWidth="1"/>
    <col min="14850" max="14850" width="16.28515625" style="21" customWidth="1"/>
    <col min="14851" max="14851" width="16.42578125" style="21" customWidth="1"/>
    <col min="14852" max="14852" width="16.7109375" style="21" customWidth="1"/>
    <col min="14853" max="14853" width="12.42578125" style="21" customWidth="1"/>
    <col min="14854" max="14854" width="10.140625" style="21" bestFit="1" customWidth="1"/>
    <col min="14855" max="14855" width="9.140625" style="21"/>
    <col min="14856" max="14856" width="16" style="21" customWidth="1"/>
    <col min="14857" max="15104" width="9.140625" style="21"/>
    <col min="15105" max="15105" width="29.7109375" style="21" customWidth="1"/>
    <col min="15106" max="15106" width="16.28515625" style="21" customWidth="1"/>
    <col min="15107" max="15107" width="16.42578125" style="21" customWidth="1"/>
    <col min="15108" max="15108" width="16.7109375" style="21" customWidth="1"/>
    <col min="15109" max="15109" width="12.42578125" style="21" customWidth="1"/>
    <col min="15110" max="15110" width="10.140625" style="21" bestFit="1" customWidth="1"/>
    <col min="15111" max="15111" width="9.140625" style="21"/>
    <col min="15112" max="15112" width="16" style="21" customWidth="1"/>
    <col min="15113" max="15360" width="9.140625" style="21"/>
    <col min="15361" max="15361" width="29.7109375" style="21" customWidth="1"/>
    <col min="15362" max="15362" width="16.28515625" style="21" customWidth="1"/>
    <col min="15363" max="15363" width="16.42578125" style="21" customWidth="1"/>
    <col min="15364" max="15364" width="16.7109375" style="21" customWidth="1"/>
    <col min="15365" max="15365" width="12.42578125" style="21" customWidth="1"/>
    <col min="15366" max="15366" width="10.140625" style="21" bestFit="1" customWidth="1"/>
    <col min="15367" max="15367" width="9.140625" style="21"/>
    <col min="15368" max="15368" width="16" style="21" customWidth="1"/>
    <col min="15369" max="15616" width="9.140625" style="21"/>
    <col min="15617" max="15617" width="29.7109375" style="21" customWidth="1"/>
    <col min="15618" max="15618" width="16.28515625" style="21" customWidth="1"/>
    <col min="15619" max="15619" width="16.42578125" style="21" customWidth="1"/>
    <col min="15620" max="15620" width="16.7109375" style="21" customWidth="1"/>
    <col min="15621" max="15621" width="12.42578125" style="21" customWidth="1"/>
    <col min="15622" max="15622" width="10.140625" style="21" bestFit="1" customWidth="1"/>
    <col min="15623" max="15623" width="9.140625" style="21"/>
    <col min="15624" max="15624" width="16" style="21" customWidth="1"/>
    <col min="15625" max="15872" width="9.140625" style="21"/>
    <col min="15873" max="15873" width="29.7109375" style="21" customWidth="1"/>
    <col min="15874" max="15874" width="16.28515625" style="21" customWidth="1"/>
    <col min="15875" max="15875" width="16.42578125" style="21" customWidth="1"/>
    <col min="15876" max="15876" width="16.7109375" style="21" customWidth="1"/>
    <col min="15877" max="15877" width="12.42578125" style="21" customWidth="1"/>
    <col min="15878" max="15878" width="10.140625" style="21" bestFit="1" customWidth="1"/>
    <col min="15879" max="15879" width="9.140625" style="21"/>
    <col min="15880" max="15880" width="16" style="21" customWidth="1"/>
    <col min="15881" max="16128" width="9.140625" style="21"/>
    <col min="16129" max="16129" width="29.7109375" style="21" customWidth="1"/>
    <col min="16130" max="16130" width="16.28515625" style="21" customWidth="1"/>
    <col min="16131" max="16131" width="16.42578125" style="21" customWidth="1"/>
    <col min="16132" max="16132" width="16.7109375" style="21" customWidth="1"/>
    <col min="16133" max="16133" width="12.42578125" style="21" customWidth="1"/>
    <col min="16134" max="16134" width="10.140625" style="21" bestFit="1" customWidth="1"/>
    <col min="16135" max="16135" width="9.140625" style="21"/>
    <col min="16136" max="16136" width="16" style="21" customWidth="1"/>
    <col min="16137" max="16384" width="9.140625" style="21"/>
  </cols>
  <sheetData>
    <row r="2" spans="1:4">
      <c r="A2" s="20"/>
      <c r="B2" s="20"/>
      <c r="C2" s="20"/>
    </row>
    <row r="3" spans="1:4">
      <c r="A3" s="20"/>
    </row>
    <row r="4" spans="1:4" ht="25.5">
      <c r="A4" s="22" t="s">
        <v>0</v>
      </c>
      <c r="B4" s="23" t="s">
        <v>187</v>
      </c>
      <c r="C4" s="23" t="s">
        <v>188</v>
      </c>
      <c r="D4" s="23" t="s">
        <v>189</v>
      </c>
    </row>
    <row r="5" spans="1:4">
      <c r="A5" s="24" t="s">
        <v>52</v>
      </c>
      <c r="B5" s="25" t="e">
        <f>#REF!+#REF!+#REF!+#REF!</f>
        <v>#REF!</v>
      </c>
      <c r="C5" s="26">
        <v>65</v>
      </c>
      <c r="D5" s="26" t="e">
        <f>B5*C5</f>
        <v>#REF!</v>
      </c>
    </row>
    <row r="6" spans="1:4">
      <c r="A6" s="24" t="s">
        <v>53</v>
      </c>
      <c r="B6" s="27" t="e">
        <f>#REF!+#REF!+#REF!+#REF!</f>
        <v>#REF!</v>
      </c>
      <c r="C6" s="26">
        <v>65</v>
      </c>
      <c r="D6" s="26" t="e">
        <f>B6*C6</f>
        <v>#REF!</v>
      </c>
    </row>
    <row r="7" spans="1:4">
      <c r="A7" s="24" t="s">
        <v>54</v>
      </c>
      <c r="B7" s="28">
        <v>5</v>
      </c>
      <c r="C7" s="26">
        <v>800</v>
      </c>
      <c r="D7" s="26">
        <f>B7*C7</f>
        <v>4000</v>
      </c>
    </row>
    <row r="8" spans="1:4">
      <c r="A8" s="29"/>
      <c r="B8" s="30"/>
      <c r="C8" s="31" t="s">
        <v>190</v>
      </c>
      <c r="D8" s="32" t="e">
        <f>SUM(D5:D7)</f>
        <v>#REF!</v>
      </c>
    </row>
    <row r="9" spans="1:4">
      <c r="A9" s="29"/>
      <c r="B9" s="30"/>
      <c r="C9" s="33"/>
      <c r="D9" s="34"/>
    </row>
    <row r="10" spans="1:4" ht="30" customHeight="1">
      <c r="A10" s="35" t="s">
        <v>191</v>
      </c>
      <c r="B10" s="23" t="s">
        <v>187</v>
      </c>
      <c r="C10" s="23" t="s">
        <v>188</v>
      </c>
      <c r="D10" s="23" t="s">
        <v>189</v>
      </c>
    </row>
    <row r="11" spans="1:4">
      <c r="A11" s="24" t="s">
        <v>52</v>
      </c>
      <c r="B11" s="25" t="e">
        <f>#REF!+#REF!+#REF!+#REF!</f>
        <v>#REF!</v>
      </c>
      <c r="C11" s="26">
        <v>35</v>
      </c>
      <c r="D11" s="26" t="e">
        <f>B11*C11</f>
        <v>#REF!</v>
      </c>
    </row>
    <row r="12" spans="1:4">
      <c r="A12" s="24" t="s">
        <v>53</v>
      </c>
      <c r="B12" s="27" t="e">
        <f>#REF!+#REF!+#REF!+#REF!</f>
        <v>#REF!</v>
      </c>
      <c r="C12" s="26">
        <v>35</v>
      </c>
      <c r="D12" s="26" t="e">
        <f>B12*C12</f>
        <v>#REF!</v>
      </c>
    </row>
    <row r="13" spans="1:4">
      <c r="A13" s="29"/>
      <c r="B13" s="36"/>
      <c r="C13" s="31" t="s">
        <v>190</v>
      </c>
      <c r="D13" s="32" t="e">
        <f>SUM(D11:D12)</f>
        <v>#REF!</v>
      </c>
    </row>
    <row r="14" spans="1:4">
      <c r="A14" s="29"/>
      <c r="B14" s="36"/>
      <c r="C14" s="37"/>
      <c r="D14" s="37"/>
    </row>
    <row r="15" spans="1:4">
      <c r="A15" s="29"/>
      <c r="B15" s="38"/>
      <c r="C15" s="37"/>
      <c r="D15" s="37"/>
    </row>
    <row r="16" spans="1:4" ht="25.5">
      <c r="A16" s="22" t="s">
        <v>192</v>
      </c>
      <c r="B16" s="23" t="s">
        <v>187</v>
      </c>
      <c r="C16" s="23" t="s">
        <v>188</v>
      </c>
      <c r="D16" s="23" t="s">
        <v>189</v>
      </c>
    </row>
    <row r="17" spans="1:7">
      <c r="A17" s="24" t="s">
        <v>52</v>
      </c>
      <c r="B17" s="24" t="e">
        <f>#REF!+#REF!+#REF!+#REF!</f>
        <v>#REF!</v>
      </c>
      <c r="C17" s="26">
        <v>35</v>
      </c>
      <c r="D17" s="26" t="e">
        <f>B17*C17</f>
        <v>#REF!</v>
      </c>
    </row>
    <row r="18" spans="1:7">
      <c r="A18" s="24" t="s">
        <v>53</v>
      </c>
      <c r="B18" s="39" t="e">
        <f>#REF!+#REF!+#REF!+#REF!</f>
        <v>#REF!</v>
      </c>
      <c r="C18" s="26">
        <v>35</v>
      </c>
      <c r="D18" s="26" t="e">
        <f>B18*C18</f>
        <v>#REF!</v>
      </c>
    </row>
    <row r="19" spans="1:7">
      <c r="A19" s="29"/>
      <c r="B19" s="38"/>
      <c r="C19" s="31" t="s">
        <v>190</v>
      </c>
      <c r="D19" s="32" t="e">
        <f>SUM(D17:D18)</f>
        <v>#REF!</v>
      </c>
    </row>
    <row r="20" spans="1:7">
      <c r="A20" s="29"/>
      <c r="B20" s="38"/>
      <c r="C20" s="37"/>
      <c r="D20" s="37"/>
    </row>
    <row r="21" spans="1:7">
      <c r="A21" s="29"/>
      <c r="B21" s="38"/>
      <c r="C21" s="37"/>
      <c r="D21" s="37"/>
    </row>
    <row r="22" spans="1:7">
      <c r="A22" s="29"/>
      <c r="B22" s="38" t="s">
        <v>193</v>
      </c>
      <c r="C22" s="37"/>
      <c r="D22" s="37"/>
    </row>
    <row r="23" spans="1:7">
      <c r="A23" s="29" t="s">
        <v>194</v>
      </c>
      <c r="B23" s="40" t="e">
        <f>D5+D11+D17</f>
        <v>#REF!</v>
      </c>
      <c r="C23" s="37"/>
      <c r="D23" s="37"/>
    </row>
    <row r="24" spans="1:7">
      <c r="A24" s="29" t="s">
        <v>195</v>
      </c>
      <c r="B24" s="40" t="e">
        <f>D6+D12+D18</f>
        <v>#REF!</v>
      </c>
      <c r="C24" s="37"/>
      <c r="D24" s="37"/>
    </row>
    <row r="25" spans="1:7">
      <c r="A25" s="29" t="s">
        <v>196</v>
      </c>
      <c r="B25" s="40">
        <f>D7</f>
        <v>4000</v>
      </c>
      <c r="C25" s="37"/>
      <c r="D25" s="37"/>
      <c r="G25" s="60"/>
    </row>
    <row r="26" spans="1:7">
      <c r="A26" s="38" t="s">
        <v>51</v>
      </c>
      <c r="B26" s="40" t="e">
        <f>SUM(B23:B25)</f>
        <v>#REF!</v>
      </c>
      <c r="C26" s="37"/>
      <c r="D26" s="37"/>
    </row>
    <row r="27" spans="1:7">
      <c r="A27" s="29"/>
      <c r="B27" s="38"/>
      <c r="C27" s="37"/>
      <c r="D27" s="37"/>
      <c r="E27" s="65"/>
      <c r="G27" s="60"/>
    </row>
    <row r="28" spans="1:7">
      <c r="A28" s="41" t="s">
        <v>197</v>
      </c>
      <c r="B28" s="42" t="e">
        <f>(D5+D6+D7+D11+D12+D18)/1.23+D17/1.08</f>
        <v>#REF!</v>
      </c>
      <c r="C28" s="37"/>
      <c r="D28" s="37"/>
      <c r="E28" s="65"/>
    </row>
    <row r="29" spans="1:7">
      <c r="A29" s="41" t="s">
        <v>198</v>
      </c>
      <c r="B29" s="42">
        <v>41631.870000000003</v>
      </c>
      <c r="C29" s="37"/>
      <c r="D29" s="37"/>
    </row>
    <row r="30" spans="1:7">
      <c r="A30" s="43" t="s">
        <v>199</v>
      </c>
      <c r="B30" s="44">
        <v>4444.4399999999996</v>
      </c>
    </row>
    <row r="31" spans="1:7">
      <c r="A31" s="45"/>
      <c r="B31" s="44"/>
    </row>
    <row r="32" spans="1:7" ht="14.25">
      <c r="A32" s="46" t="s">
        <v>200</v>
      </c>
      <c r="B32" s="47" t="e">
        <f>B28/4.3117</f>
        <v>#REF!</v>
      </c>
      <c r="C32" s="48"/>
      <c r="D32" s="48"/>
      <c r="E32" s="48"/>
      <c r="F32" s="49"/>
    </row>
    <row r="33" spans="1:6" ht="14.25">
      <c r="A33" s="48"/>
      <c r="B33" s="48"/>
      <c r="C33" s="48"/>
      <c r="D33" s="48"/>
      <c r="E33" s="48"/>
      <c r="F33" s="49"/>
    </row>
    <row r="34" spans="1:6">
      <c r="A34" s="190" t="s">
        <v>201</v>
      </c>
      <c r="B34" s="190"/>
      <c r="C34" s="190"/>
      <c r="D34" s="190"/>
      <c r="E34" s="190"/>
      <c r="F34" s="50"/>
    </row>
    <row r="35" spans="1:6">
      <c r="A35" s="50"/>
      <c r="B35" s="50"/>
      <c r="C35" s="50"/>
      <c r="D35" s="50"/>
      <c r="E35" s="50"/>
      <c r="F35" s="50"/>
    </row>
    <row r="36" spans="1:6" ht="14.25">
      <c r="A36" s="48" t="s">
        <v>203</v>
      </c>
      <c r="B36" s="49"/>
      <c r="C36" s="49"/>
      <c r="D36" s="49"/>
      <c r="E36" s="49"/>
      <c r="F36" s="49"/>
    </row>
    <row r="37" spans="1:6" ht="14.25">
      <c r="A37" s="66" t="s">
        <v>204</v>
      </c>
      <c r="B37" s="49"/>
      <c r="C37" s="49"/>
      <c r="D37" s="51"/>
      <c r="E37" s="49"/>
      <c r="F37" s="49"/>
    </row>
    <row r="38" spans="1:6">
      <c r="A38" s="29"/>
      <c r="B38" s="29"/>
      <c r="C38" s="52"/>
      <c r="D38" s="53"/>
      <c r="E38" s="54"/>
      <c r="F38" s="55"/>
    </row>
    <row r="39" spans="1:6">
      <c r="A39" s="56"/>
      <c r="B39" s="56"/>
      <c r="C39" s="57"/>
      <c r="D39" s="53"/>
      <c r="E39" s="54"/>
    </row>
    <row r="40" spans="1:6">
      <c r="A40" s="58"/>
      <c r="C40" s="54"/>
      <c r="D40" s="53"/>
      <c r="E40" s="59"/>
      <c r="F40" s="55"/>
    </row>
    <row r="41" spans="1:6">
      <c r="A41" s="58"/>
      <c r="B41" s="60"/>
      <c r="C41" s="61"/>
      <c r="D41" s="62"/>
    </row>
    <row r="42" spans="1:6">
      <c r="B42" s="60"/>
      <c r="D42" s="60"/>
    </row>
    <row r="43" spans="1:6">
      <c r="B43" s="60"/>
      <c r="D43" s="60"/>
    </row>
    <row r="44" spans="1:6">
      <c r="B44" s="60"/>
      <c r="D44" s="60"/>
    </row>
    <row r="45" spans="1:6">
      <c r="B45" s="60"/>
    </row>
    <row r="47" spans="1:6">
      <c r="A47" s="63"/>
      <c r="B47" s="63"/>
      <c r="C47" s="63"/>
      <c r="D47" s="63"/>
      <c r="E47" s="63"/>
    </row>
    <row r="48" spans="1:6">
      <c r="A48" s="63"/>
      <c r="B48" s="63"/>
      <c r="C48" s="63"/>
      <c r="D48" s="63"/>
      <c r="E48" s="63"/>
    </row>
  </sheetData>
  <mergeCells count="1">
    <mergeCell ref="A34:E3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4</vt:i4>
      </vt:variant>
    </vt:vector>
  </HeadingPairs>
  <TitlesOfParts>
    <vt:vector size="9" baseType="lpstr">
      <vt:lpstr>KOŁO</vt:lpstr>
      <vt:lpstr>MŁYNÓW</vt:lpstr>
      <vt:lpstr>NOWOLIPKI</vt:lpstr>
      <vt:lpstr>OGRODOWA</vt:lpstr>
      <vt:lpstr>kalkulacja (2)</vt:lpstr>
      <vt:lpstr>KOŁO!Obszar_wydruku</vt:lpstr>
      <vt:lpstr>MŁYNÓW!Obszar_wydruku</vt:lpstr>
      <vt:lpstr>NOWOLIPKI!Obszar_wydruku</vt:lpstr>
      <vt:lpstr>OGRODOWA!Obszar_wydruku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2023-02-22T13:21:11Z</dcterms:modified>
</cp:coreProperties>
</file>